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410" tabRatio="847" activeTab="13"/>
  </bookViews>
  <sheets>
    <sheet name="封面" sheetId="1" r:id="rId1"/>
    <sheet name="工艺说明" sheetId="4" r:id="rId2"/>
    <sheet name="工艺说明7-30" sheetId="20" state="hidden" r:id="rId3"/>
    <sheet name="物料单4-2" sheetId="13" state="hidden" r:id="rId4"/>
    <sheet name="物料单5-20" sheetId="15" state="hidden" r:id="rId5"/>
    <sheet name="物料单6-24" sheetId="17" state="hidden" r:id="rId6"/>
    <sheet name="物料单7-30" sheetId="18" state="hidden" r:id="rId7"/>
    <sheet name="全码规格10-15" sheetId="26" state="hidden" r:id="rId8"/>
    <sheet name="头版样衣规格10-15" sheetId="29" state="hidden" r:id="rId9"/>
    <sheet name="物料单9-11" sheetId="27" state="hidden" r:id="rId10"/>
    <sheet name="全码规格12-25" sheetId="31" state="hidden" r:id="rId11"/>
    <sheet name="批版 " sheetId="38" r:id="rId12"/>
    <sheet name="一版全码规格" sheetId="36" state="hidden" r:id="rId13"/>
    <sheet name="全码规格" sheetId="37" r:id="rId14"/>
    <sheet name="物料单4-29" sheetId="30" state="hidden" r:id="rId15"/>
    <sheet name="翻单产前样1002" sheetId="40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CELL_RANGE" localSheetId="15">#REF!</definedName>
    <definedName name="CELL_RANGE" localSheetId="2">#REF!</definedName>
    <definedName name="CELL_RANGE" localSheetId="11">#REF!</definedName>
    <definedName name="CELL_RANGE" localSheetId="13">#REF!</definedName>
    <definedName name="CELL_RANGE" localSheetId="10">#REF!</definedName>
    <definedName name="CELL_RANGE" localSheetId="8">#REF!</definedName>
    <definedName name="CELL_RANGE" localSheetId="9">'物料单9-11'!$C$32</definedName>
    <definedName name="CELL_RANGE" localSheetId="12">#REF!</definedName>
    <definedName name="CELL_RANGE">#REF!</definedName>
    <definedName name="_xlnm.Print_Area" localSheetId="9">'物料单9-11'!$A$1:$Y$7</definedName>
    <definedName name="TAB_RANGE" localSheetId="15">#REF!</definedName>
    <definedName name="TAB_RANGE" localSheetId="2">#REF!</definedName>
    <definedName name="TAB_RANGE" localSheetId="11">#REF!</definedName>
    <definedName name="TAB_RANGE" localSheetId="13">#REF!</definedName>
    <definedName name="TAB_RANGE" localSheetId="10">#REF!</definedName>
    <definedName name="TAB_RANGE" localSheetId="8">#REF!</definedName>
    <definedName name="TAB_RANGE" localSheetId="9">'物料单9-11'!$A$8:$T$33</definedName>
    <definedName name="TAB_RANGE" localSheetId="12">#REF!</definedName>
    <definedName name="TAB_RANGE">#REF!</definedName>
    <definedName name="xlbcz001" localSheetId="11">[1]拉链属性!$A$2:$A$43</definedName>
    <definedName name="xlbcz001">[1]拉链属性!$A$2:$A$43</definedName>
    <definedName name="xlbqt001" localSheetId="11">[1]拉链属性!$A$44:$A$55</definedName>
    <definedName name="xlbqt001">[1]拉链属性!$A$44:$A$55</definedName>
    <definedName name="拉链属性">'[2]15SS拉链描述及供应商'!$A$2:$A$27</definedName>
  </definedNames>
  <calcPr calcId="144525" concurrentCalc="0"/>
</workbook>
</file>

<file path=xl/sharedStrings.xml><?xml version="1.0" encoding="utf-8"?>
<sst xmlns="http://schemas.openxmlformats.org/spreadsheetml/2006/main" count="2280" uniqueCount="555">
  <si>
    <t xml:space="preserve">            </t>
  </si>
  <si>
    <t>产品开发需求书</t>
  </si>
  <si>
    <t>品类名称：</t>
  </si>
  <si>
    <t>男式针织皮肤衣</t>
  </si>
  <si>
    <t>款式编码：</t>
  </si>
  <si>
    <t>TAZZCL81810原TAZK81807</t>
  </si>
  <si>
    <t>季节定位：</t>
  </si>
  <si>
    <t>22SS</t>
  </si>
  <si>
    <t>开发工厂：</t>
  </si>
  <si>
    <t>阿里</t>
  </si>
  <si>
    <t>系列：</t>
  </si>
  <si>
    <t>款式属性：</t>
  </si>
  <si>
    <t>ODM</t>
  </si>
  <si>
    <t>职责</t>
  </si>
  <si>
    <t>担当</t>
  </si>
  <si>
    <t>时间</t>
  </si>
  <si>
    <t>款式设计</t>
  </si>
  <si>
    <t>张迪</t>
  </si>
  <si>
    <t>开发专员</t>
  </si>
  <si>
    <t>张银</t>
  </si>
  <si>
    <t>QC跟单</t>
  </si>
  <si>
    <t>任务审批</t>
  </si>
  <si>
    <t>备注</t>
  </si>
  <si>
    <t>工 艺 说 明</t>
  </si>
  <si>
    <t>品名</t>
  </si>
  <si>
    <t>开发工厂</t>
  </si>
  <si>
    <t>开发员</t>
  </si>
  <si>
    <t>生产工厂</t>
  </si>
  <si>
    <t>北京探路者户外用品股份有限公司核价单</t>
  </si>
  <si>
    <t>款式图</t>
  </si>
  <si>
    <t>款式名称：</t>
  </si>
  <si>
    <t>女式TIEF皮肤衣</t>
  </si>
  <si>
    <t>渠道：</t>
  </si>
  <si>
    <t>大区正常款</t>
  </si>
  <si>
    <t>开发季：</t>
  </si>
  <si>
    <t>21SS</t>
  </si>
  <si>
    <t>生产工厂：</t>
  </si>
  <si>
    <t>款号：</t>
  </si>
  <si>
    <t>TAZJ82514</t>
  </si>
  <si>
    <t>品牌：</t>
  </si>
  <si>
    <t>探路者品牌</t>
  </si>
  <si>
    <t>开发类型：</t>
  </si>
  <si>
    <t>OEM</t>
  </si>
  <si>
    <t>生产数量：</t>
  </si>
  <si>
    <t>设计师：</t>
  </si>
  <si>
    <t>刘小诗</t>
  </si>
  <si>
    <t>事业部：</t>
  </si>
  <si>
    <t>探路者品牌管理</t>
  </si>
  <si>
    <t>审核日期：</t>
  </si>
  <si>
    <t>开发员：</t>
  </si>
  <si>
    <t>000373-张银</t>
  </si>
  <si>
    <t>TRAVELAX</t>
  </si>
  <si>
    <t>制单日期：</t>
  </si>
  <si>
    <t>物 料 信 息</t>
  </si>
  <si>
    <t>采 购 信 息</t>
  </si>
  <si>
    <t>配 色 信 息</t>
  </si>
  <si>
    <t>序号</t>
  </si>
  <si>
    <t>物料类型</t>
  </si>
  <si>
    <t>物料名称</t>
  </si>
  <si>
    <t>物料编号</t>
  </si>
  <si>
    <t>成分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</si>
  <si>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</si>
  <si>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</si>
  <si>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</si>
  <si>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</si>
  <si>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</si>
  <si>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</si>
  <si>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</si>
  <si>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</si>
  <si>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是否为招标价格</t>
  </si>
  <si>
    <t>金额(元)</t>
  </si>
  <si>
    <t>费用占比</t>
  </si>
  <si>
    <t>供应商</t>
  </si>
  <si>
    <t>E19X/丁香紫</t>
  </si>
  <si>
    <t>G02X/白色</t>
  </si>
  <si>
    <t>E66X/薰衣紫</t>
  </si>
  <si>
    <t>面料</t>
  </si>
  <si>
    <t>面料A/G20SS0190/压光尼丝纺</t>
  </si>
  <si>
    <t xml:space="preserve">G20SS0190-J83X/21SS丁香紫 </t>
  </si>
  <si>
    <t>100%锦纶</t>
  </si>
  <si>
    <t xml:space="preserve">/TIEF SKIN X1/防泼水 </t>
  </si>
  <si>
    <t>大身</t>
  </si>
  <si>
    <t>142cm</t>
  </si>
  <si>
    <t>38g/m2</t>
  </si>
  <si>
    <t>M</t>
  </si>
  <si>
    <t xml:space="preserve">是 </t>
  </si>
  <si>
    <t>东丽酒伊织染（南通）有限公司</t>
  </si>
  <si>
    <t>G20SS0190-H20X/20SS本白</t>
  </si>
  <si>
    <t xml:space="preserve">G20SS0190-J94X/21SS薰衣紫 </t>
  </si>
  <si>
    <t>面料B/G21SS3360/花卉无弹蕾丝</t>
  </si>
  <si>
    <t xml:space="preserve">G21SS3360-J83X/21SS丁香紫 </t>
  </si>
  <si>
    <t xml:space="preserve">66.5%锦纶/33.5%棉 </t>
  </si>
  <si>
    <t>/</t>
  </si>
  <si>
    <t xml:space="preserve">前胸，袖拼 </t>
  </si>
  <si>
    <t>136.1cm</t>
  </si>
  <si>
    <t>156.5g/m2</t>
  </si>
  <si>
    <t xml:space="preserve">否 </t>
  </si>
  <si>
    <t>G21SS3360-H20X/20SS本白</t>
  </si>
  <si>
    <t xml:space="preserve">G21SS3360-J94X/21SS薰衣紫 </t>
  </si>
  <si>
    <t>面料C/G20SS0190/压光尼丝纺</t>
  </si>
  <si>
    <t>袖拼</t>
  </si>
  <si>
    <t xml:space="preserve">G20SS0190-H14X/20SS丁香紫 </t>
  </si>
  <si>
    <t>面料D/G19SS1221/经编面料</t>
  </si>
  <si>
    <t xml:space="preserve">G19SS1221-J83X/21SS丁香紫 </t>
  </si>
  <si>
    <t>100%聚酯纤维</t>
  </si>
  <si>
    <t xml:space="preserve">/无 </t>
  </si>
  <si>
    <t>兜布</t>
  </si>
  <si>
    <t>152cm</t>
  </si>
  <si>
    <t>100g/m2</t>
  </si>
  <si>
    <t>福建乾丰纺织科技有限公司</t>
  </si>
  <si>
    <t>G19SS1221-H20X/20SS本白</t>
  </si>
  <si>
    <t xml:space="preserve">G19SS1221-J94X/21SS薰衣紫 </t>
  </si>
  <si>
    <t>辅料</t>
  </si>
  <si>
    <t>岩石纹双孔注塑卡扣</t>
  </si>
  <si>
    <t>G21SSKK003-J83</t>
  </si>
  <si>
    <t>帽口</t>
  </si>
  <si>
    <t xml:space="preserve">个 </t>
  </si>
  <si>
    <t>浙江伟星实业发展股份有限公司北京销售分公司</t>
  </si>
  <si>
    <t xml:space="preserve">G21SSKK003-J83/21SS丁香紫 </t>
  </si>
  <si>
    <t>G21SSKK003-H20/20SS本白</t>
  </si>
  <si>
    <t xml:space="preserve">G21SSKK003-J94/21SS薰衣紫 </t>
  </si>
  <si>
    <t>间反光点弹力绳（0.25）</t>
  </si>
  <si>
    <t>G19SSXJ079-J83</t>
  </si>
  <si>
    <t>2.5MM</t>
  </si>
  <si>
    <t xml:space="preserve">东莞市泰丰服装辅料有限公司 </t>
  </si>
  <si>
    <t xml:space="preserve">G19SSXJ079-J83/21SS丁香紫 </t>
  </si>
  <si>
    <t>G19SSXJ079-H20/20SS本白</t>
  </si>
  <si>
    <t xml:space="preserve">G19SSXJ079-J94/21SS薰衣紫 </t>
  </si>
  <si>
    <t>岩石纹注塑头拉袢（绳体间反光点）</t>
  </si>
  <si>
    <t>G21SSLP006-J83</t>
  </si>
  <si>
    <t xml:space="preserve">门襟，侧兜 </t>
  </si>
  <si>
    <t xml:space="preserve">G21SSLP006-J83/21SS丁香紫 </t>
  </si>
  <si>
    <t>G21SSLP006-H20/20SS本白</t>
  </si>
  <si>
    <t xml:space="preserve">G21SSLP006-J94/21SS薰衣紫 </t>
  </si>
  <si>
    <t>旅行光变转印标(GR-6781+车缝槽）</t>
  </si>
  <si>
    <t>G20SSZY030-009</t>
  </si>
  <si>
    <t>袖口</t>
  </si>
  <si>
    <t>1.2*8CM</t>
  </si>
  <si>
    <t xml:space="preserve">深圳市冠荣商标织造有限公司 </t>
  </si>
  <si>
    <t xml:space="preserve">G20SSZY030-009/XXXX固定色 </t>
  </si>
  <si>
    <t>松紧带/1cm        </t>
  </si>
  <si>
    <t>G14FWSJ003-737</t>
  </si>
  <si>
    <t>1cm</t>
  </si>
  <si>
    <t>G14FWSJ003-737/15FW白色</t>
  </si>
  <si>
    <t>小号单耳卡扣</t>
  </si>
  <si>
    <t>G16SSKK001-J83</t>
  </si>
  <si>
    <t>下摆</t>
  </si>
  <si>
    <t xml:space="preserve">G16SSKK001-J83/21SS丁香紫 </t>
  </si>
  <si>
    <t>G16SSKK001-H20/20SS本白</t>
  </si>
  <si>
    <t xml:space="preserve">G16SSKK001-J94/21SS薰衣紫 </t>
  </si>
  <si>
    <t>G19SSXJ079-H20</t>
  </si>
  <si>
    <t>AE涤包涤抗皱线Tex-18/59/2</t>
  </si>
  <si>
    <t>G14FWFR013-012</t>
  </si>
  <si>
    <t>华美线业有限公司</t>
  </si>
  <si>
    <t>G14FWFR013-012/顺色</t>
  </si>
  <si>
    <t>AE涤纶短纤线Tex-27/40/2</t>
  </si>
  <si>
    <t>G14FWFR018-012</t>
  </si>
  <si>
    <t>G14FWFR018-012/顺色</t>
  </si>
  <si>
    <t>TOREAD主唛/ZZM017/皮肤衣/T恤（上装）</t>
  </si>
  <si>
    <t>G20SSZM009-XXX</t>
  </si>
  <si>
    <t>折后1.5*6CM</t>
  </si>
  <si>
    <t xml:space="preserve">新天伦服装配料（惠州）有限公司 </t>
  </si>
  <si>
    <t>G20SSZM009-XXX/基种</t>
  </si>
  <si>
    <t>TOLA05旅行系列</t>
  </si>
  <si>
    <t>G20SSZT220-009</t>
  </si>
  <si>
    <t xml:space="preserve">石狮市创意纸塑制品有限公司 </t>
  </si>
  <si>
    <t xml:space="preserve">G20SSZT220-009/XXXX固定色 </t>
  </si>
  <si>
    <t>TOHG06卷筒吊牌（合格证）</t>
  </si>
  <si>
    <t>G19SSZT079-009</t>
  </si>
  <si>
    <t xml:space="preserve">G19SSZT079-009/XXXX固定色 </t>
  </si>
  <si>
    <t>探路者竖版枕式10C-勇气之红</t>
  </si>
  <si>
    <t>G20SSZT002-XXX</t>
  </si>
  <si>
    <t>35*45cm</t>
  </si>
  <si>
    <t>迪朗（天津）服装服饰有限公司</t>
  </si>
  <si>
    <t>G20SSZT002-XXX/基种</t>
  </si>
  <si>
    <t>拉链</t>
  </si>
  <si>
    <t>3#尼龙开尾反装，DABLH拉头，含注塑上下止/</t>
  </si>
  <si>
    <t>YK0399280680-D1968/20SS本白</t>
  </si>
  <si>
    <t>门襟</t>
  </si>
  <si>
    <t>3#</t>
  </si>
  <si>
    <t>0680mm</t>
  </si>
  <si>
    <t xml:space="preserve">条 </t>
  </si>
  <si>
    <t>YK</t>
  </si>
  <si>
    <t xml:space="preserve">YK0399280680-D3176/21SS丁香紫 </t>
  </si>
  <si>
    <t xml:space="preserve">YK0399280680-D1287/21SS薰衣紫 </t>
  </si>
  <si>
    <t>3#尼龙闭尾反装，DABLH拉头，不含上下止（拉头在中间）/</t>
  </si>
  <si>
    <t xml:space="preserve">YK0443020250-D3176/21SS丁香紫 </t>
  </si>
  <si>
    <t>侧兜</t>
  </si>
  <si>
    <t>0250mm</t>
  </si>
  <si>
    <t>YK0443020250-D1968/20SS本白</t>
  </si>
  <si>
    <t xml:space="preserve">YK0443020250-D1287/21SS薰衣紫 </t>
  </si>
  <si>
    <t xml:space="preserve">吊牌及包装 </t>
  </si>
  <si>
    <t>箱贴纸</t>
  </si>
  <si>
    <t>ZBOMBZ004</t>
  </si>
  <si>
    <t xml:space="preserve">件 </t>
  </si>
  <si>
    <t>厂供</t>
  </si>
  <si>
    <t>环形针</t>
  </si>
  <si>
    <t>ZBOMBZ005</t>
  </si>
  <si>
    <t>拷贝纸</t>
  </si>
  <si>
    <t>ZBOMBZ006</t>
  </si>
  <si>
    <t>封箱带</t>
  </si>
  <si>
    <t>ZBOMBZ008</t>
  </si>
  <si>
    <t>打包带</t>
  </si>
  <si>
    <t>ZBOMBZ010</t>
  </si>
  <si>
    <t>干燥剂</t>
  </si>
  <si>
    <t>ZBOMBZ011</t>
  </si>
  <si>
    <t>60*40*30纸箱（含天地版）</t>
  </si>
  <si>
    <t>ZBOMBZ002</t>
  </si>
  <si>
    <t>洗水标</t>
  </si>
  <si>
    <t>TAZ14S001-2</t>
  </si>
  <si>
    <t>LOP价格</t>
  </si>
  <si>
    <t>A47X/蜜桃粉</t>
  </si>
  <si>
    <t>AB6X/城市粉</t>
  </si>
  <si>
    <t>CB8X/苍蓝</t>
  </si>
  <si>
    <t>G65X/本白</t>
  </si>
  <si>
    <t>面料A/G21SS3270经编针织极致轻薄原生态凉感系列防晒服面料</t>
  </si>
  <si>
    <t>G21SS3270-H20X/20SS本白</t>
  </si>
  <si>
    <t>87%聚酯纤维%/13%氨纶</t>
  </si>
  <si>
    <t>137cm</t>
  </si>
  <si>
    <t>140g/m2</t>
  </si>
  <si>
    <t>福建省宏港纺织科技有限公司</t>
  </si>
  <si>
    <t xml:space="preserve">G21SS3270-J83X/21SS丁香紫 </t>
  </si>
  <si>
    <t xml:space="preserve">G21SS3270-J86X/21SS蜜桃粉 </t>
  </si>
  <si>
    <t xml:space="preserve">G21SS3270-J85X/21SS城市粉 </t>
  </si>
  <si>
    <t>G21SS3270-I64X/20FW苍蓝</t>
  </si>
  <si>
    <t>面料B/G19SS1221/经编面料</t>
  </si>
  <si>
    <t xml:space="preserve">G19SS1221-J86X/21SS蜜桃粉 </t>
  </si>
  <si>
    <t xml:space="preserve">G19SS1221-J85X/21SS城市粉 </t>
  </si>
  <si>
    <t>TPU炫彩透明底标（TOREAD)</t>
  </si>
  <si>
    <t>G21SSZY014-121</t>
  </si>
  <si>
    <t>前胸</t>
  </si>
  <si>
    <t>62*9.2MM</t>
  </si>
  <si>
    <t>G21SSZY014-121/XXXX水粉</t>
  </si>
  <si>
    <t>见反光点绳电镀金属头拉袢</t>
  </si>
  <si>
    <t>G21SSLP007-H20</t>
  </si>
  <si>
    <t xml:space="preserve">G21SSLP007-J83/21SS丁香紫 </t>
  </si>
  <si>
    <t xml:space="preserve">G21SSLP007-J86/21SS蜜桃粉 </t>
  </si>
  <si>
    <t xml:space="preserve">G21SSLP007-J85/21SS城市粉 </t>
  </si>
  <si>
    <t>G21SSLP007-I64/20FW苍蓝</t>
  </si>
  <si>
    <t>G21SSLP007-H20/20SS本白</t>
  </si>
  <si>
    <t>TPU荧光膜炫彩标</t>
  </si>
  <si>
    <t>G21SSJB009-XXX</t>
  </si>
  <si>
    <t xml:space="preserve">南京嘉美服饰标牌厂 </t>
  </si>
  <si>
    <t>G21SSJB009-XXX/基种</t>
  </si>
  <si>
    <t>G16SSKK001-J86</t>
  </si>
  <si>
    <t xml:space="preserve">G16SSKK001-J86/21SS蜜桃粉 </t>
  </si>
  <si>
    <t xml:space="preserve">G16SSKK001-J85/21SS城市粉 </t>
  </si>
  <si>
    <t>G16SSKK001-I64/20FW苍蓝</t>
  </si>
  <si>
    <t xml:space="preserve">G19SSXJ079-J86/21SS蜜桃粉 </t>
  </si>
  <si>
    <t xml:space="preserve">G19SSXJ079-J85/21SS城市粉 </t>
  </si>
  <si>
    <t>G19SSXJ079-I64/20FW苍蓝</t>
  </si>
  <si>
    <t xml:space="preserve">YK0399280650-0429P/21SS蜜桃粉 </t>
  </si>
  <si>
    <t>0650mm</t>
  </si>
  <si>
    <t xml:space="preserve">YK0399280650-0624P/20SS丁香紫 </t>
  </si>
  <si>
    <t xml:space="preserve">YK0399280650-0389P/21SS城市粉 </t>
  </si>
  <si>
    <t>YK0399280650-D8254/20FW苍蓝</t>
  </si>
  <si>
    <t>YK0399280650-D1968/20SS本白</t>
  </si>
  <si>
    <t>YK0443020220-D1968/20SS本白</t>
  </si>
  <si>
    <t>0220mm</t>
  </si>
  <si>
    <t xml:space="preserve">大连吉田拉链有限公司北京分公司 </t>
  </si>
  <si>
    <t xml:space="preserve">YK0443020220-0624P/20SS丁香紫 </t>
  </si>
  <si>
    <t xml:space="preserve">YK0443020220-0429P/21SS蜜桃粉 </t>
  </si>
  <si>
    <t xml:space="preserve">YK0443020220-0389P/21SS城市粉 </t>
  </si>
  <si>
    <t>YK0443020220-D8254/20FW苍蓝</t>
  </si>
  <si>
    <t>3#尼龙闭尾隐形，水滴拉头，含注塑上下止/</t>
  </si>
  <si>
    <t>YK0443280220-D1968/20SS本白</t>
  </si>
  <si>
    <t>帽后</t>
  </si>
  <si>
    <t xml:space="preserve">YK0443280220-0624P/20SS丁香紫 </t>
  </si>
  <si>
    <t xml:space="preserve">YK0443280220-0429P/21SS蜜桃粉 </t>
  </si>
  <si>
    <t xml:space="preserve">YK0443280220-0389P/21SS城市粉 </t>
  </si>
  <si>
    <t>YK0443280220-D8254/20FW苍蓝</t>
  </si>
  <si>
    <t>/弹力/TIEF SKIN X2</t>
  </si>
  <si>
    <t>弹力绳金属头拉袢（绳体间反光点）</t>
  </si>
  <si>
    <t>G21SSLP007-I64</t>
  </si>
  <si>
    <t>G19SSXJ079-J86</t>
  </si>
  <si>
    <t>KE000026-X/</t>
  </si>
  <si>
    <t>#</t>
  </si>
  <si>
    <t>0000mm</t>
  </si>
  <si>
    <t xml:space="preserve">YK0399280750-0429P/21SS蜜桃粉 </t>
  </si>
  <si>
    <t>0750mm</t>
  </si>
  <si>
    <t xml:space="preserve">YK039928-0624P/20SS丁香紫 </t>
  </si>
  <si>
    <t xml:space="preserve">YK0399280750-0389P/21SS城市粉 </t>
  </si>
  <si>
    <t>YK0399280750-D8254/20FW苍蓝</t>
  </si>
  <si>
    <t>YK0399280750-D1968/20SS本白</t>
  </si>
  <si>
    <t>YK0443280300-D1968/20SS本白</t>
  </si>
  <si>
    <t>0300mm</t>
  </si>
  <si>
    <t xml:space="preserve">YK0443280300-0624P/20SS丁香紫 </t>
  </si>
  <si>
    <t xml:space="preserve">YK0443280300-0429P/21SS蜜桃粉 </t>
  </si>
  <si>
    <t xml:space="preserve">YK0443280300-0389P/21SS城市粉 </t>
  </si>
  <si>
    <t>YK0443280300-D8254/20FW苍蓝</t>
  </si>
  <si>
    <t>水滴状透明胶体拉袢</t>
  </si>
  <si>
    <t>G19SSLP102-009</t>
  </si>
  <si>
    <t>常熟倍腾塑料五金有限公司</t>
  </si>
  <si>
    <t xml:space="preserve">G19SSLP102-009/XXXX固定色 </t>
  </si>
  <si>
    <t>半透明头弹力松紧抽绳</t>
  </si>
  <si>
    <t>G21SSCS125-H20</t>
  </si>
  <si>
    <t xml:space="preserve">腰 </t>
  </si>
  <si>
    <t>1CM*110CM</t>
  </si>
  <si>
    <t xml:space="preserve">G21SSCS125-J83/21SS丁香紫 </t>
  </si>
  <si>
    <t>G21SSCS125-XXX/基种</t>
  </si>
  <si>
    <t xml:space="preserve">G21SSCS125-J85/21SS城市粉 </t>
  </si>
  <si>
    <t>G21SSCS125-H20/20SS本白</t>
  </si>
  <si>
    <t>YK0399280380-D1968/20SS本白</t>
  </si>
  <si>
    <t>帽檐</t>
  </si>
  <si>
    <t>0380mm</t>
  </si>
  <si>
    <t xml:space="preserve">YK0399280380-0429P/21SS蜜桃粉 </t>
  </si>
  <si>
    <t xml:space="preserve">YK0399280380-0389P/21SS城市粉 </t>
  </si>
  <si>
    <t>YK0399280380-D8254/20FW苍蓝</t>
  </si>
  <si>
    <t>YK0443280250-D1968/20SS本白</t>
  </si>
  <si>
    <t xml:space="preserve">YK0443280250-0624P/20SS丁香紫 </t>
  </si>
  <si>
    <t xml:space="preserve">YK0443280250-0429P/21SS蜜桃粉 </t>
  </si>
  <si>
    <t xml:space="preserve">YK0443280250-0389P/21SS城市粉 </t>
  </si>
  <si>
    <t>YK0443280250-D8254/20FW苍蓝</t>
  </si>
  <si>
    <t>探路者产品规格表</t>
  </si>
  <si>
    <t>单位：cm</t>
  </si>
  <si>
    <t>产品代码：</t>
  </si>
  <si>
    <t>TAZJ81631</t>
  </si>
  <si>
    <t>码号</t>
  </si>
  <si>
    <t>S</t>
  </si>
  <si>
    <t>L</t>
  </si>
  <si>
    <t>XL</t>
  </si>
  <si>
    <t>XXL</t>
  </si>
  <si>
    <t>XXXL</t>
  </si>
  <si>
    <t>铜牛针织</t>
  </si>
  <si>
    <t>号型</t>
  </si>
  <si>
    <t>165/88B</t>
  </si>
  <si>
    <t>170/92B</t>
  </si>
  <si>
    <t>175/96B</t>
  </si>
  <si>
    <t>180/100B</t>
  </si>
  <si>
    <t>185/104B</t>
  </si>
  <si>
    <t>190/108B</t>
  </si>
  <si>
    <t>样衣</t>
  </si>
  <si>
    <t>藤华一版样衣</t>
  </si>
  <si>
    <t>后中长</t>
  </si>
  <si>
    <t>前中长</t>
  </si>
  <si>
    <t>门襟拉链mm</t>
  </si>
  <si>
    <t>胸围</t>
  </si>
  <si>
    <t>腰围</t>
  </si>
  <si>
    <t>摆围（松量）</t>
  </si>
  <si>
    <t>肩宽</t>
  </si>
  <si>
    <t>肩点袖长</t>
  </si>
  <si>
    <t>袖肥/2</t>
  </si>
  <si>
    <t>袖肘围/2</t>
  </si>
  <si>
    <t>袖口围/2（拉量）</t>
  </si>
  <si>
    <t>袖口围/2（平量）</t>
  </si>
  <si>
    <t>帽前领高</t>
  </si>
  <si>
    <t>下领围</t>
  </si>
  <si>
    <t>帽高</t>
  </si>
  <si>
    <t>帽宽</t>
  </si>
  <si>
    <t>插手袋长</t>
  </si>
  <si>
    <t>男式冰丝皮肤衣</t>
  </si>
  <si>
    <t>大区定制款</t>
  </si>
  <si>
    <t>贾鹏</t>
  </si>
  <si>
    <t>C27X/铁蓝灰</t>
  </si>
  <si>
    <t>G05X/明灰</t>
  </si>
  <si>
    <t>C26X/青蓝灰</t>
  </si>
  <si>
    <t xml:space="preserve">G21SS3270-I55X/20FW青蓝灰 </t>
  </si>
  <si>
    <t>/弹力/TIEF SKIN X3/TIEF COOL X1</t>
  </si>
  <si>
    <t xml:space="preserve">G21SS3270-G12X/19FW铁蓝灰 </t>
  </si>
  <si>
    <t>G21SS3270-J93X/21SS明灰</t>
  </si>
  <si>
    <t xml:space="preserve">G19SS1221-I55X/20FW青蓝灰 </t>
  </si>
  <si>
    <t xml:space="preserve">G19SS1221-G12X/19FW铁蓝灰 </t>
  </si>
  <si>
    <t>G19SS1221-J93X/21SS明灰</t>
  </si>
  <si>
    <t>大号硅胶套管拉袢</t>
  </si>
  <si>
    <t>G20SSLP024-701</t>
  </si>
  <si>
    <t>规格固定</t>
  </si>
  <si>
    <t>福建省石狮市华联服装配件企业有限公司</t>
  </si>
  <si>
    <t xml:space="preserve">G20SSLP024-701/12C黑 </t>
  </si>
  <si>
    <t>超细橡筋绳</t>
  </si>
  <si>
    <t>G14FWXJ001-G12</t>
  </si>
  <si>
    <t>0.22CM</t>
  </si>
  <si>
    <t>上海锦湾实业有限公司</t>
  </si>
  <si>
    <t xml:space="preserve">G14FWXJ001-G12/19FW铁蓝灰 </t>
  </si>
  <si>
    <t>G14FWXJ001-J93/21SS明灰</t>
  </si>
  <si>
    <t xml:space="preserve">G14FWXJ001-I55/20FW青蓝灰 </t>
  </si>
  <si>
    <t>穿绳扣</t>
  </si>
  <si>
    <t>G18SSKK001-J93</t>
  </si>
  <si>
    <t>固定</t>
  </si>
  <si>
    <t xml:space="preserve">G18SSKK001-G12/19FW铁蓝灰 </t>
  </si>
  <si>
    <t>G18SSKK001-J93/21SS明灰</t>
  </si>
  <si>
    <t xml:space="preserve">G18SSKK001-I55/20FW青蓝灰 </t>
  </si>
  <si>
    <t>NTST02弹力</t>
  </si>
  <si>
    <t>G20SSZT227-009</t>
  </si>
  <si>
    <t xml:space="preserve">G20SSZT227-009/XXXX固定色 </t>
  </si>
  <si>
    <t>XTCO01TiEFCOOL-X1凉感科技</t>
  </si>
  <si>
    <t>G19SSZT098-009</t>
  </si>
  <si>
    <t xml:space="preserve">G19SSZT098-009/XXXX固定色 </t>
  </si>
  <si>
    <t>YK0399280730-D2699/21SS明灰</t>
  </si>
  <si>
    <t>0730mm</t>
  </si>
  <si>
    <t xml:space="preserve">YK0399280730-D7899/19FW铁蓝灰 </t>
  </si>
  <si>
    <t xml:space="preserve">YK0399280730-DDS47/20FW青蓝灰 </t>
  </si>
  <si>
    <t>YK0443280210-D2699/21SS明灰</t>
  </si>
  <si>
    <t>0210mm</t>
  </si>
  <si>
    <t xml:space="preserve">YK0443280210-D7899/19FW铁蓝灰 </t>
  </si>
  <si>
    <t xml:space="preserve">YK0443280210-DDS47/20FW青蓝灰 </t>
  </si>
  <si>
    <t>厂供物料</t>
  </si>
  <si>
    <t>油墨印LOGO</t>
  </si>
  <si>
    <t xml:space="preserve"> 开 发 规 格 表</t>
  </si>
  <si>
    <t>设计师</t>
  </si>
  <si>
    <t>编号</t>
  </si>
  <si>
    <t>部位</t>
  </si>
  <si>
    <t>度量方法</t>
  </si>
  <si>
    <t>±差</t>
  </si>
  <si>
    <t>基码(CM)</t>
  </si>
  <si>
    <t>1ST 样</t>
  </si>
  <si>
    <t>2ND</t>
  </si>
  <si>
    <t>2ND 样</t>
  </si>
  <si>
    <t>开发确认规格</t>
  </si>
  <si>
    <t>3RD版</t>
  </si>
  <si>
    <t>L#</t>
  </si>
  <si>
    <t>版偏差</t>
  </si>
  <si>
    <t>要求尺寸</t>
  </si>
  <si>
    <t>摆围（拉量）</t>
  </si>
  <si>
    <t xml:space="preserve">      头版评审意见                                                                评审时间：</t>
  </si>
  <si>
    <t>样品颜色号型</t>
  </si>
  <si>
    <t>试衣模特</t>
  </si>
  <si>
    <t>评审人</t>
  </si>
  <si>
    <t>意见整理</t>
  </si>
  <si>
    <t xml:space="preserve">      二版评审意见                                                                评审时间：2021-7-28</t>
  </si>
  <si>
    <t>颜色</t>
  </si>
  <si>
    <t>日期</t>
  </si>
  <si>
    <t>男式皮肤衣</t>
  </si>
  <si>
    <t>TAZK81521</t>
  </si>
  <si>
    <t>工厂</t>
  </si>
  <si>
    <t>TAZZCL81810</t>
  </si>
  <si>
    <t>-1-0</t>
  </si>
  <si>
    <t>-0.5-1</t>
  </si>
  <si>
    <t>-1-1</t>
  </si>
  <si>
    <t>-1+0.5</t>
  </si>
  <si>
    <t>-1+1</t>
  </si>
  <si>
    <t>-0-1</t>
  </si>
  <si>
    <t>-1-0.9</t>
  </si>
  <si>
    <t>-2-2</t>
  </si>
  <si>
    <t>-2.5-2.5</t>
  </si>
  <si>
    <t>-0.5-0.5</t>
  </si>
  <si>
    <t>+0.6+0.5</t>
  </si>
  <si>
    <t>+1+0.5</t>
  </si>
  <si>
    <t>-0.6-0.6</t>
  </si>
  <si>
    <t>-1-0.8</t>
  </si>
  <si>
    <t>+1+0.7</t>
  </si>
  <si>
    <t>-0.3-1</t>
  </si>
  <si>
    <t>-0-0</t>
  </si>
  <si>
    <t>+0.5+0.5</t>
  </si>
  <si>
    <t>-0.4-0.5</t>
  </si>
  <si>
    <t>0-0.3</t>
  </si>
  <si>
    <t>0-0.5</t>
  </si>
  <si>
    <t>+0.3-0.2</t>
  </si>
  <si>
    <t>+0.2-0.3</t>
  </si>
  <si>
    <t>+0.3-0</t>
  </si>
  <si>
    <t>-0.7-0.7</t>
  </si>
  <si>
    <t>+0.3-0.8</t>
  </si>
  <si>
    <t>魏明娟</t>
  </si>
  <si>
    <t>CF5X/石洗蓝</t>
  </si>
  <si>
    <t>CF3X/沥青蓝</t>
  </si>
  <si>
    <t>CF4X/铅青蓝</t>
  </si>
  <si>
    <t>面料/针织凉感防晒面料</t>
  </si>
  <si>
    <t>G21SS3660-E73X/19SS白色</t>
  </si>
  <si>
    <t>88%锦纶/12%氨纶</t>
  </si>
  <si>
    <t>TIEF SKIN UPF40+/TIEF COOL/</t>
  </si>
  <si>
    <t>147cm</t>
  </si>
  <si>
    <t>175g/m2</t>
  </si>
  <si>
    <t xml:space="preserve">G21SS3660-M64X/22SS石洗蓝 </t>
  </si>
  <si>
    <t>G21SS3660-J93X/21SS明灰</t>
  </si>
  <si>
    <t xml:space="preserve">G21SS3660-M62X/22SS沥青色 </t>
  </si>
  <si>
    <t xml:space="preserve">G21SS3660-M63X/22SS铅青蓝 </t>
  </si>
  <si>
    <t>里料/G19SS1221/经编面料</t>
  </si>
  <si>
    <t xml:space="preserve">袋布手背面 </t>
  </si>
  <si>
    <t>G19SS1221-E73X/19SS白色</t>
  </si>
  <si>
    <t>TOREADLOGO弹性漆气眼</t>
  </si>
  <si>
    <t>G20FWQY039-M62</t>
  </si>
  <si>
    <t>0.4CM</t>
  </si>
  <si>
    <t xml:space="preserve">G20FWQY039-M64/22SS石洗蓝 </t>
  </si>
  <si>
    <t>G20FWQY039-J93/21SS明灰</t>
  </si>
  <si>
    <t xml:space="preserve">G20FWQY039-M62/22SS沥青色 </t>
  </si>
  <si>
    <t>G20FWQY039-E73/19SS白色</t>
  </si>
  <si>
    <t xml:space="preserve">G20FWQY039-M63/22SS铅青蓝 </t>
  </si>
  <si>
    <t>探路者穿绳扣</t>
  </si>
  <si>
    <t>G21SSKK013-M62</t>
  </si>
  <si>
    <t xml:space="preserve">G21SSKK013-M64/22SS石洗蓝 </t>
  </si>
  <si>
    <t>G21SSKK013-J93/21SS明灰</t>
  </si>
  <si>
    <t xml:space="preserve">G21SSKK013-M62/22SS沥青色 </t>
  </si>
  <si>
    <t>G21SSKK013-E73/19SS白色</t>
  </si>
  <si>
    <t xml:space="preserve">G21SSKK013-M63/22SS铅青蓝 </t>
  </si>
  <si>
    <t>G14FWXJ001-E73</t>
  </si>
  <si>
    <t xml:space="preserve">G14FWXJ001-M64/22SS石洗蓝 </t>
  </si>
  <si>
    <t xml:space="preserve">G14FWXJ001-M62/22SS沥青色 </t>
  </si>
  <si>
    <t>G14FWXJ001-E73/19SS白色</t>
  </si>
  <si>
    <t xml:space="preserve">G14FWXJ001-M63/22SS铅青蓝 </t>
  </si>
  <si>
    <t>TOREAD（TRAVELAX)哑光字体转移标-大</t>
  </si>
  <si>
    <t>G21FWZY080-713</t>
  </si>
  <si>
    <t>6CM</t>
  </si>
  <si>
    <t>G21FWZY080-713/XXXX黑色</t>
  </si>
  <si>
    <t>G21FWZY080-H20/20SS本白</t>
  </si>
  <si>
    <t>TY231单色哑光装饰胶膜</t>
  </si>
  <si>
    <t>G14FWJM102-737</t>
  </si>
  <si>
    <t>侧兜上下</t>
  </si>
  <si>
    <t>0.13*1000mm</t>
  </si>
  <si>
    <t>m2</t>
  </si>
  <si>
    <t xml:space="preserve">江门市蓬江区盈通塑胶制品有限公司 </t>
  </si>
  <si>
    <t xml:space="preserve">G14FWJM102-701/12C黑 </t>
  </si>
  <si>
    <t>G14FWJM102-737/15FW白色</t>
  </si>
  <si>
    <t>G16SSKK001-J93</t>
  </si>
  <si>
    <t xml:space="preserve">G16SSKK001-M64/22SS石洗蓝 </t>
  </si>
  <si>
    <t>G16SSKK001-J93/21SS明灰</t>
  </si>
  <si>
    <t xml:space="preserve">G16SSKK001-M62/22SS沥青色 </t>
  </si>
  <si>
    <t>G16SSKK001-E73/19SS白色</t>
  </si>
  <si>
    <t xml:space="preserve">G16SSKK001-M63/22SS铅青蓝 </t>
  </si>
  <si>
    <t>G14FWXJ001-M62</t>
  </si>
  <si>
    <t>订卡织带</t>
  </si>
  <si>
    <t>G14FWZD017-M63</t>
  </si>
  <si>
    <t>0.6cm</t>
  </si>
  <si>
    <t xml:space="preserve">G14FWZD017-M64/22SS石洗蓝 </t>
  </si>
  <si>
    <t>G14FWZD017-J93/21SS明灰</t>
  </si>
  <si>
    <t xml:space="preserve">G14FWZD017-M62/22SS沥青色 </t>
  </si>
  <si>
    <t>G14FWZD017-E73/19SS白色</t>
  </si>
  <si>
    <t xml:space="preserve">G14FWZD017-M63/22SS铅青蓝 </t>
  </si>
  <si>
    <t>AE涤纶低弹丝线Tex-24/200D*1</t>
  </si>
  <si>
    <t>G14FWFR015-012</t>
  </si>
  <si>
    <t>G14FWFR015-012/顺色</t>
  </si>
  <si>
    <t xml:space="preserve">博罗县常美印刷有限公司 </t>
  </si>
  <si>
    <t>3#尼龙开尾反装，TR049黑色包胶拉头，含注塑上下止/</t>
  </si>
  <si>
    <t xml:space="preserve">KE0010250700-M62/22SS沥青色 </t>
  </si>
  <si>
    <t>0700mm</t>
  </si>
  <si>
    <t>KE</t>
  </si>
  <si>
    <t xml:space="preserve">KE0010250700-M64/22SS石洗蓝 </t>
  </si>
  <si>
    <t>KE0010250700-J93/21SS明灰</t>
  </si>
  <si>
    <t>KE0010250700-E73/19SS白色</t>
  </si>
  <si>
    <t xml:space="preserve">KE0010250700-M63/22SS铅青蓝 </t>
  </si>
  <si>
    <t>3#尼龙闭尾反装，TR049黑色包胶拉头，不含上下止/</t>
  </si>
  <si>
    <t xml:space="preserve">KE0007680210-M62/22SS沥青色 </t>
  </si>
  <si>
    <t xml:space="preserve">KE0007680210-M64/22SS石洗蓝 </t>
  </si>
  <si>
    <t>KE0007680210-J93/21SS明灰</t>
  </si>
  <si>
    <t>KE0007680210-E73/19SS白色</t>
  </si>
  <si>
    <t xml:space="preserve">KE0007680210-M63/22SS铅青蓝 </t>
  </si>
  <si>
    <t>广州市宝绅科技有限公司</t>
  </si>
  <si>
    <t>印花</t>
  </si>
  <si>
    <t>右肩</t>
  </si>
  <si>
    <t xml:space="preserve">见板单 </t>
  </si>
  <si>
    <t>探路者产前样</t>
  </si>
  <si>
    <t>洗前</t>
  </si>
  <si>
    <t>洗后（工厂填）</t>
  </si>
  <si>
    <t>+0.5</t>
  </si>
  <si>
    <t>-0.5</t>
  </si>
  <si>
    <t>-1</t>
  </si>
  <si>
    <t>0</t>
  </si>
  <si>
    <t>+1</t>
  </si>
  <si>
    <t>1、袖口，下摆包条松紧不均匀，不顺直，大货注意调整</t>
  </si>
  <si>
    <t>2、侧袋口版单没有明线，需要核实原807款是否有明线</t>
  </si>
  <si>
    <t>3、帽檐棉，有些偏软，注意大货品质</t>
  </si>
  <si>
    <t>4、浅色大货注意赃物，线头</t>
  </si>
  <si>
    <t>5、产前样工厂自行进行洗水测试，填上洗后规格差异</t>
  </si>
  <si>
    <t>6、印花洗水测试不能脱落</t>
  </si>
  <si>
    <t>7、洗标钉在后侧片，倒向后片，洗唛墨稿未确认</t>
  </si>
  <si>
    <t>8、注意大货规格要在公差范围内</t>
  </si>
  <si>
    <t>开发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</si>
</sst>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  <numFmt numFmtId="177" formatCode="\¥#,##0;[Red]\¥\-#,##0"/>
    <numFmt numFmtId="178" formatCode="0.00_)"/>
    <numFmt numFmtId="179" formatCode="_(* #,##0.00_);_(* \(#,##0.00\);_(* &quot;-&quot;??_);_(@_)"/>
    <numFmt numFmtId="180" formatCode="_(* #,##0_);_(* \(#,##0\);_(* &quot;-&quot;_);_(@_)"/>
    <numFmt numFmtId="181" formatCode="\¥#,##0.00;[Red]\¥\-#,##0.00"/>
    <numFmt numFmtId="182" formatCode="0.000_ "/>
  </numFmts>
  <fonts count="120">
    <font>
      <sz val="11"/>
      <color indexed="8"/>
      <name val="宋体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b/>
      <sz val="10"/>
      <color rgb="FFFF0000"/>
      <name val="Arial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1"/>
      <color indexed="8"/>
      <name val="微软雅黑"/>
      <charset val="134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indexed="9"/>
      <name val="黑体"/>
      <charset val="134"/>
    </font>
    <font>
      <b/>
      <sz val="11"/>
      <name val="黑体"/>
      <charset val="134"/>
    </font>
    <font>
      <b/>
      <sz val="18"/>
      <name val="华文新魏"/>
      <charset val="134"/>
    </font>
    <font>
      <sz val="36"/>
      <name val="华文新魏"/>
      <charset val="134"/>
    </font>
    <font>
      <sz val="12"/>
      <name val="黑体"/>
      <charset val="134"/>
    </font>
    <font>
      <b/>
      <sz val="12"/>
      <name val="黑体"/>
      <charset val="134"/>
    </font>
    <font>
      <sz val="11"/>
      <name val="黑体"/>
      <charset val="134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sz val="11"/>
      <color rgb="FF9C0006"/>
      <name val="宋体"/>
      <charset val="0"/>
      <scheme val="minor"/>
    </font>
    <font>
      <sz val="12"/>
      <color indexed="9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新細明體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0"/>
      <name val="新細明體"/>
      <charset val="134"/>
    </font>
    <font>
      <sz val="11"/>
      <color indexed="9"/>
      <name val="宋体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2"/>
      <color indexed="8"/>
      <name val="新細明體"/>
      <charset val="134"/>
    </font>
    <font>
      <sz val="12"/>
      <name val="新細明體"/>
      <charset val="134"/>
    </font>
    <font>
      <sz val="12"/>
      <color indexed="52"/>
      <name val="新細明體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charset val="134"/>
    </font>
    <font>
      <b/>
      <sz val="12"/>
      <color indexed="9"/>
      <name val="新細明體"/>
      <charset val="134"/>
    </font>
    <font>
      <sz val="11"/>
      <color indexed="10"/>
      <name val="宋体"/>
      <charset val="134"/>
    </font>
    <font>
      <b/>
      <sz val="8"/>
      <color indexed="8"/>
      <name val="Arial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theme="1"/>
      <name val="宋体"/>
      <charset val="134"/>
      <scheme val="minor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b/>
      <sz val="12"/>
      <color indexed="52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b/>
      <sz val="12"/>
      <color indexed="63"/>
      <name val="新細明體"/>
      <charset val="134"/>
    </font>
  </fonts>
  <fills count="6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50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4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44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16" fillId="27" borderId="4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0" borderId="0">
      <alignment vertical="top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0" borderId="46" applyNumberFormat="0" applyFill="0" applyAlignment="0" applyProtection="0">
      <alignment vertical="center"/>
    </xf>
    <xf numFmtId="0" fontId="2" fillId="0" borderId="0">
      <alignment vertical="center"/>
    </xf>
    <xf numFmtId="0" fontId="58" fillId="0" borderId="46" applyNumberFormat="0" applyFill="0" applyAlignment="0" applyProtection="0">
      <alignment vertical="center"/>
    </xf>
    <xf numFmtId="0" fontId="2" fillId="0" borderId="0">
      <alignment vertical="center"/>
    </xf>
    <xf numFmtId="0" fontId="45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0" borderId="47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59" fillId="31" borderId="48" applyNumberForma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60" fillId="32" borderId="49" applyNumberFormat="0" applyAlignment="0" applyProtection="0">
      <alignment vertical="center"/>
    </xf>
    <xf numFmtId="0" fontId="2" fillId="0" borderId="0">
      <alignment vertical="center"/>
    </xf>
    <xf numFmtId="0" fontId="61" fillId="31" borderId="4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2" fillId="34" borderId="50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3" fillId="0" borderId="51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4" fillId="0" borderId="52" applyNumberFormat="0" applyFill="0" applyAlignment="0" applyProtection="0">
      <alignment vertical="center"/>
    </xf>
    <xf numFmtId="0" fontId="2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7" fillId="0" borderId="53" applyNumberFormat="0" applyFill="0" applyAlignment="0" applyProtection="0">
      <alignment vertical="center"/>
    </xf>
    <xf numFmtId="0" fontId="2" fillId="0" borderId="0">
      <alignment vertical="center"/>
    </xf>
    <xf numFmtId="0" fontId="68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2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4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49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6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50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5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72" fillId="0" borderId="54" applyNumberFormat="0" applyFill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45" fillId="56" borderId="0" applyNumberFormat="0" applyBorder="0" applyAlignment="0" applyProtection="0">
      <alignment vertical="center"/>
    </xf>
    <xf numFmtId="0" fontId="72" fillId="0" borderId="5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58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top"/>
    </xf>
    <xf numFmtId="0" fontId="2" fillId="1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6" fillId="0" borderId="56" applyNumberFormat="0" applyFill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7" fillId="61" borderId="57" applyNumberFormat="0" applyFont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61" borderId="57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3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8" fillId="62" borderId="58" applyNumberFormat="0" applyAlignment="0" applyProtection="0">
      <alignment vertical="center"/>
    </xf>
    <xf numFmtId="0" fontId="2" fillId="0" borderId="0">
      <alignment vertical="center"/>
    </xf>
    <xf numFmtId="0" fontId="79" fillId="0" borderId="56" applyNumberFormat="0" applyFill="0" applyAlignment="0" applyProtection="0">
      <alignment vertical="center"/>
    </xf>
    <xf numFmtId="0" fontId="2" fillId="0" borderId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80" fillId="32" borderId="4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59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3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1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top"/>
    </xf>
    <xf numFmtId="0" fontId="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82" fillId="0" borderId="54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5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53" applyNumberFormat="0" applyFill="0" applyAlignment="0" applyProtection="0">
      <alignment vertical="center"/>
    </xf>
    <xf numFmtId="0" fontId="39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53" applyNumberFormat="0" applyFill="0" applyAlignment="0" applyProtection="0">
      <alignment vertical="center"/>
    </xf>
    <xf numFmtId="0" fontId="2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84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5" fillId="14" borderId="59" applyNumberFormat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70" fillId="6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42" fillId="59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80" fillId="32" borderId="4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88" fillId="0" borderId="0">
      <alignment horizontal="center" vertical="center"/>
    </xf>
    <xf numFmtId="0" fontId="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9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72" fillId="0" borderId="54" applyNumberFormat="0" applyFill="0" applyAlignment="0" applyProtection="0">
      <alignment vertical="center"/>
    </xf>
    <xf numFmtId="0" fontId="39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7" fillId="0" borderId="53" applyNumberFormat="0" applyFill="0" applyAlignment="0" applyProtection="0">
      <alignment vertical="center"/>
    </xf>
    <xf numFmtId="0" fontId="39" fillId="0" borderId="0">
      <alignment vertical="center"/>
    </xf>
    <xf numFmtId="0" fontId="70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90" fillId="32" borderId="49" applyNumberForma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1" fillId="62" borderId="58" applyNumberFormat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39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60" fillId="32" borderId="49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9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8" fillId="0" borderId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39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48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44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2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5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70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96" fillId="14" borderId="4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8" fillId="62" borderId="58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97" fillId="0" borderId="60" applyNumberFormat="0" applyFill="0" applyAlignment="0" applyProtection="0">
      <alignment vertical="center"/>
    </xf>
    <xf numFmtId="178" fontId="40" fillId="0" borderId="0">
      <alignment vertical="center"/>
    </xf>
    <xf numFmtId="0" fontId="2" fillId="0" borderId="0">
      <alignment vertical="center"/>
    </xf>
    <xf numFmtId="0" fontId="2" fillId="61" borderId="57" applyNumberFormat="0" applyFont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55" applyNumberFormat="0" applyFill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65" fillId="60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5" fillId="65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61" borderId="5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2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4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7" fillId="0" borderId="60" applyNumberFormat="0" applyFill="0" applyAlignment="0" applyProtection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82" fillId="0" borderId="5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67" fillId="0" borderId="5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8" fillId="0" borderId="0" applyNumberFormat="0" applyFill="0" applyBorder="0" applyAlignment="0" applyProtection="0">
      <alignment vertical="center"/>
    </xf>
    <xf numFmtId="0" fontId="89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89" fillId="0" borderId="60" applyNumberFormat="0" applyFill="0" applyAlignment="0" applyProtection="0">
      <alignment vertical="center"/>
    </xf>
    <xf numFmtId="0" fontId="2" fillId="0" borderId="0">
      <alignment vertical="center"/>
    </xf>
    <xf numFmtId="0" fontId="89" fillId="0" borderId="60" applyNumberFormat="0" applyFill="0" applyAlignment="0" applyProtection="0">
      <alignment vertical="center"/>
    </xf>
    <xf numFmtId="0" fontId="89" fillId="0" borderId="60" applyNumberFormat="0" applyFill="0" applyAlignment="0" applyProtection="0">
      <alignment vertical="center"/>
    </xf>
    <xf numFmtId="0" fontId="39" fillId="0" borderId="0">
      <alignment vertical="center"/>
    </xf>
    <xf numFmtId="0" fontId="89" fillId="0" borderId="60" applyNumberFormat="0" applyFill="0" applyAlignment="0" applyProtection="0">
      <alignment vertical="center"/>
    </xf>
    <xf numFmtId="0" fontId="89" fillId="0" borderId="60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2" fillId="0" borderId="54" applyNumberFormat="0" applyFill="0" applyAlignment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72" fillId="0" borderId="54" applyNumberFormat="0" applyFill="0" applyAlignment="0" applyProtection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72" fillId="0" borderId="54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2" fillId="0" borderId="54" applyNumberFormat="0" applyFill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0" borderId="53" applyNumberFormat="0" applyFill="0" applyAlignment="0" applyProtection="0">
      <alignment vertical="center"/>
    </xf>
    <xf numFmtId="0" fontId="39" fillId="0" borderId="0">
      <alignment vertical="center"/>
    </xf>
    <xf numFmtId="0" fontId="47" fillId="0" borderId="5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53" applyNumberFormat="0" applyFill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7" fillId="0" borderId="5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04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8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top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10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2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5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32" borderId="4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0" fontId="10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9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9" fillId="14" borderId="4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center"/>
    </xf>
    <xf numFmtId="0" fontId="39" fillId="0" borderId="0">
      <alignment vertical="top"/>
    </xf>
    <xf numFmtId="0" fontId="2" fillId="0" borderId="0">
      <alignment vertical="center"/>
    </xf>
    <xf numFmtId="0" fontId="39" fillId="0" borderId="0">
      <alignment vertical="top"/>
    </xf>
    <xf numFmtId="0" fontId="2" fillId="0" borderId="0">
      <alignment vertical="center"/>
    </xf>
    <xf numFmtId="0" fontId="39" fillId="0" borderId="0">
      <alignment vertical="top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2" fillId="0" borderId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/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/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7" fontId="10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0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5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0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0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1" fillId="14" borderId="5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61" borderId="57" applyNumberFormat="0" applyFont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74" fillId="0" borderId="0" applyProtection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112" fillId="0" borderId="0">
      <alignment vertical="center"/>
    </xf>
    <xf numFmtId="0" fontId="44" fillId="6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61" borderId="57" applyNumberFormat="0" applyFont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86" fillId="62" borderId="58" applyNumberForma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52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55" applyNumberFormat="0" applyFill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9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9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9" fillId="0" borderId="55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6" fillId="14" borderId="49" applyNumberFormat="0" applyAlignment="0" applyProtection="0">
      <alignment vertical="center"/>
    </xf>
    <xf numFmtId="0" fontId="2" fillId="0" borderId="0">
      <alignment vertical="center"/>
    </xf>
    <xf numFmtId="0" fontId="113" fillId="14" borderId="49" applyNumberFormat="0" applyAlignment="0" applyProtection="0">
      <alignment vertical="center"/>
    </xf>
    <xf numFmtId="0" fontId="109" fillId="14" borderId="49" applyNumberFormat="0" applyAlignment="0" applyProtection="0">
      <alignment vertical="center"/>
    </xf>
    <xf numFmtId="0" fontId="109" fillId="14" borderId="49" applyNumberFormat="0" applyAlignment="0" applyProtection="0">
      <alignment vertical="center"/>
    </xf>
    <xf numFmtId="0" fontId="109" fillId="14" borderId="49" applyNumberFormat="0" applyAlignment="0" applyProtection="0">
      <alignment vertical="center"/>
    </xf>
    <xf numFmtId="0" fontId="2" fillId="0" borderId="0">
      <alignment vertical="center"/>
    </xf>
    <xf numFmtId="0" fontId="109" fillId="14" borderId="49" applyNumberFormat="0" applyAlignment="0" applyProtection="0">
      <alignment vertical="center"/>
    </xf>
    <xf numFmtId="0" fontId="2" fillId="0" borderId="0">
      <alignment vertical="center"/>
    </xf>
    <xf numFmtId="0" fontId="109" fillId="14" borderId="49" applyNumberFormat="0" applyAlignment="0" applyProtection="0">
      <alignment vertical="center"/>
    </xf>
    <xf numFmtId="0" fontId="109" fillId="14" borderId="49" applyNumberFormat="0" applyAlignment="0" applyProtection="0">
      <alignment vertical="center"/>
    </xf>
    <xf numFmtId="0" fontId="2" fillId="0" borderId="0">
      <alignment vertical="center"/>
    </xf>
    <xf numFmtId="0" fontId="109" fillId="14" borderId="49" applyNumberFormat="0" applyAlignment="0" applyProtection="0">
      <alignment vertical="center"/>
    </xf>
    <xf numFmtId="0" fontId="86" fillId="62" borderId="58" applyNumberFormat="0" applyAlignment="0" applyProtection="0">
      <alignment vertical="center"/>
    </xf>
    <xf numFmtId="0" fontId="2" fillId="0" borderId="0">
      <alignment vertical="center"/>
    </xf>
    <xf numFmtId="0" fontId="114" fillId="0" borderId="60" applyNumberFormat="0" applyFill="0" applyAlignment="0" applyProtection="0">
      <alignment vertical="center"/>
    </xf>
    <xf numFmtId="0" fontId="115" fillId="0" borderId="54" applyNumberFormat="0" applyFill="0" applyAlignment="0" applyProtection="0">
      <alignment vertical="center"/>
    </xf>
    <xf numFmtId="0" fontId="116" fillId="0" borderId="53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75" fillId="0" borderId="56" applyNumberFormat="0" applyFill="0" applyAlignment="0" applyProtection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2" fillId="0" borderId="0">
      <alignment vertical="center"/>
    </xf>
    <xf numFmtId="0" fontId="75" fillId="0" borderId="56" applyNumberFormat="0" applyFill="0" applyAlignment="0" applyProtection="0">
      <alignment vertical="center"/>
    </xf>
    <xf numFmtId="0" fontId="79" fillId="0" borderId="56" applyNumberFormat="0" applyFill="0" applyAlignment="0" applyProtection="0">
      <alignment vertical="center"/>
    </xf>
    <xf numFmtId="0" fontId="118" fillId="26" borderId="0" applyNumberFormat="0" applyBorder="0" applyAlignment="0" applyProtection="0">
      <alignment vertical="center"/>
    </xf>
    <xf numFmtId="179" fontId="3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0" fontId="3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0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5" fillId="63" borderId="0" applyNumberFormat="0" applyBorder="0" applyAlignment="0" applyProtection="0">
      <alignment vertical="center"/>
    </xf>
    <xf numFmtId="0" fontId="95" fillId="63" borderId="0" applyNumberFormat="0" applyBorder="0" applyAlignment="0" applyProtection="0">
      <alignment vertical="center"/>
    </xf>
    <xf numFmtId="0" fontId="85" fillId="14" borderId="59" applyNumberFormat="0" applyAlignment="0" applyProtection="0">
      <alignment vertical="center"/>
    </xf>
    <xf numFmtId="0" fontId="119" fillId="14" borderId="59" applyNumberFormat="0" applyAlignment="0" applyProtection="0">
      <alignment vertical="center"/>
    </xf>
    <xf numFmtId="0" fontId="119" fillId="14" borderId="59" applyNumberFormat="0" applyAlignment="0" applyProtection="0">
      <alignment vertical="center"/>
    </xf>
    <xf numFmtId="0" fontId="119" fillId="14" borderId="59" applyNumberFormat="0" applyAlignment="0" applyProtection="0">
      <alignment vertical="center"/>
    </xf>
    <xf numFmtId="0" fontId="119" fillId="14" borderId="59" applyNumberFormat="0" applyAlignment="0" applyProtection="0">
      <alignment vertical="center"/>
    </xf>
    <xf numFmtId="0" fontId="2" fillId="0" borderId="0">
      <alignment vertical="center"/>
    </xf>
    <xf numFmtId="0" fontId="119" fillId="14" borderId="59" applyNumberFormat="0" applyAlignment="0" applyProtection="0">
      <alignment vertical="center"/>
    </xf>
    <xf numFmtId="0" fontId="119" fillId="14" borderId="59" applyNumberFormat="0" applyAlignment="0" applyProtection="0">
      <alignment vertical="center"/>
    </xf>
    <xf numFmtId="0" fontId="2" fillId="0" borderId="0">
      <alignment vertical="center"/>
    </xf>
    <xf numFmtId="0" fontId="119" fillId="14" borderId="5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9" fillId="14" borderId="59" applyNumberFormat="0" applyAlignment="0" applyProtection="0">
      <alignment vertical="center"/>
    </xf>
    <xf numFmtId="0" fontId="80" fillId="32" borderId="49" applyNumberFormat="0" applyAlignment="0" applyProtection="0">
      <alignment vertical="center"/>
    </xf>
    <xf numFmtId="0" fontId="80" fillId="32" borderId="49" applyNumberFormat="0" applyAlignment="0" applyProtection="0">
      <alignment vertical="center"/>
    </xf>
    <xf numFmtId="0" fontId="80" fillId="32" borderId="49" applyNumberFormat="0" applyAlignment="0" applyProtection="0">
      <alignment vertical="center"/>
    </xf>
    <xf numFmtId="0" fontId="80" fillId="32" borderId="4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0" fillId="32" borderId="49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1" fontId="104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2" fillId="0" borderId="0">
      <alignment vertical="center"/>
    </xf>
    <xf numFmtId="0" fontId="54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2" fillId="0" borderId="0">
      <alignment vertical="center"/>
    </xf>
    <xf numFmtId="0" fontId="54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4" fillId="0" borderId="0">
      <alignment vertical="top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4" fillId="63" borderId="0" applyNumberFormat="0" applyBorder="0" applyAlignment="0" applyProtection="0">
      <alignment vertical="center"/>
    </xf>
    <xf numFmtId="0" fontId="103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1303" applyFont="1" applyAlignment="1"/>
    <xf numFmtId="0" fontId="1" fillId="0" borderId="0" xfId="1303" applyFont="1" applyAlignment="1">
      <alignment horizontal="center"/>
    </xf>
    <xf numFmtId="0" fontId="2" fillId="0" borderId="0" xfId="918">
      <alignment vertical="center"/>
    </xf>
    <xf numFmtId="0" fontId="1" fillId="0" borderId="0" xfId="1303" applyFont="1" applyAlignment="1">
      <alignment horizontal="center" vertical="center"/>
    </xf>
    <xf numFmtId="0" fontId="3" fillId="0" borderId="0" xfId="1303" applyFont="1" applyAlignment="1">
      <alignment horizontal="center" vertical="center"/>
    </xf>
    <xf numFmtId="0" fontId="4" fillId="0" borderId="0" xfId="1303" applyFont="1" applyAlignment="1">
      <alignment horizontal="center" vertical="center"/>
    </xf>
    <xf numFmtId="14" fontId="4" fillId="0" borderId="0" xfId="1303" applyNumberFormat="1" applyFont="1" applyAlignment="1">
      <alignment horizontal="center" vertical="center"/>
    </xf>
    <xf numFmtId="0" fontId="4" fillId="0" borderId="1" xfId="1303" applyFont="1" applyBorder="1" applyAlignment="1">
      <alignment horizontal="center" vertical="center"/>
    </xf>
    <xf numFmtId="0" fontId="4" fillId="0" borderId="1" xfId="1303" applyFont="1" applyBorder="1">
      <alignment vertical="center"/>
    </xf>
    <xf numFmtId="0" fontId="4" fillId="0" borderId="2" xfId="1303" applyFont="1" applyBorder="1" applyAlignment="1">
      <alignment vertical="center" wrapText="1"/>
    </xf>
    <xf numFmtId="0" fontId="4" fillId="0" borderId="2" xfId="1303" applyFont="1" applyBorder="1" applyAlignment="1">
      <alignment horizontal="center" vertical="center"/>
    </xf>
    <xf numFmtId="0" fontId="4" fillId="0" borderId="3" xfId="1303" applyFont="1" applyBorder="1" applyAlignment="1">
      <alignment horizontal="center" vertical="center"/>
    </xf>
    <xf numFmtId="0" fontId="4" fillId="0" borderId="1" xfId="1303" applyFont="1" applyBorder="1" applyAlignment="1">
      <alignment horizontal="center"/>
    </xf>
    <xf numFmtId="0" fontId="5" fillId="0" borderId="1" xfId="1303" applyFont="1" applyBorder="1" applyAlignment="1">
      <alignment horizontal="center"/>
    </xf>
    <xf numFmtId="0" fontId="1" fillId="0" borderId="1" xfId="1303" applyFont="1" applyBorder="1" applyAlignment="1">
      <alignment horizontal="center"/>
    </xf>
    <xf numFmtId="49" fontId="1" fillId="0" borderId="1" xfId="1303" applyNumberFormat="1" applyFont="1" applyBorder="1" applyAlignment="1">
      <alignment horizontal="center"/>
    </xf>
    <xf numFmtId="0" fontId="5" fillId="0" borderId="1" xfId="918" applyFont="1" applyBorder="1" applyAlignment="1">
      <alignment horizontal="center" vertical="center"/>
    </xf>
    <xf numFmtId="0" fontId="6" fillId="0" borderId="1" xfId="918" applyFont="1" applyBorder="1" applyAlignment="1">
      <alignment horizontal="center" vertical="center"/>
    </xf>
    <xf numFmtId="0" fontId="1" fillId="0" borderId="1" xfId="918" applyFont="1" applyBorder="1" applyAlignment="1">
      <alignment horizontal="center" vertical="center"/>
    </xf>
    <xf numFmtId="49" fontId="1" fillId="0" borderId="1" xfId="918" applyNumberFormat="1" applyFont="1" applyBorder="1" applyAlignment="1">
      <alignment horizontal="center" vertical="center"/>
    </xf>
    <xf numFmtId="0" fontId="7" fillId="0" borderId="1" xfId="3077" applyFont="1" applyBorder="1" applyAlignment="1">
      <alignment horizontal="center" vertical="center"/>
    </xf>
    <xf numFmtId="0" fontId="1" fillId="0" borderId="1" xfId="1303" applyFont="1" applyBorder="1" applyAlignment="1">
      <alignment horizontal="left" vertical="center"/>
    </xf>
    <xf numFmtId="0" fontId="4" fillId="0" borderId="1" xfId="1303" applyFont="1" applyBorder="1" applyAlignment="1">
      <alignment horizontal="left" vertical="center"/>
    </xf>
    <xf numFmtId="0" fontId="1" fillId="0" borderId="1" xfId="1303" applyFont="1" applyBorder="1" applyAlignment="1">
      <alignment horizontal="center" vertical="center"/>
    </xf>
    <xf numFmtId="0" fontId="8" fillId="0" borderId="0" xfId="5241" applyFont="1" applyAlignment="1">
      <alignment horizontal="center" vertical="center"/>
    </xf>
    <xf numFmtId="0" fontId="9" fillId="0" borderId="0" xfId="5241" applyFont="1" applyAlignment="1">
      <alignment horizontal="center" vertical="center" wrapText="1"/>
    </xf>
    <xf numFmtId="0" fontId="9" fillId="0" borderId="0" xfId="5241" applyFont="1" applyAlignment="1">
      <alignment horizontal="center" vertical="center"/>
    </xf>
    <xf numFmtId="0" fontId="9" fillId="0" borderId="0" xfId="5241" applyFont="1" applyAlignment="1">
      <alignment horizontal="center" vertical="center" shrinkToFit="1"/>
    </xf>
    <xf numFmtId="0" fontId="9" fillId="0" borderId="0" xfId="5241" applyFont="1" applyAlignment="1">
      <alignment horizontal="center"/>
    </xf>
    <xf numFmtId="0" fontId="10" fillId="2" borderId="1" xfId="3416" applyFont="1" applyFill="1" applyBorder="1" applyAlignment="1">
      <alignment horizontal="center" vertical="center"/>
    </xf>
    <xf numFmtId="0" fontId="8" fillId="0" borderId="1" xfId="3416" applyFont="1" applyBorder="1" applyAlignment="1">
      <alignment horizontal="center" vertical="center" wrapText="1"/>
    </xf>
    <xf numFmtId="0" fontId="8" fillId="0" borderId="1" xfId="5241" applyFont="1" applyBorder="1" applyAlignment="1">
      <alignment horizontal="center" vertical="center"/>
    </xf>
    <xf numFmtId="0" fontId="8" fillId="0" borderId="2" xfId="3416" applyFont="1" applyBorder="1" applyAlignment="1">
      <alignment horizontal="left" vertical="center"/>
    </xf>
    <xf numFmtId="0" fontId="8" fillId="3" borderId="2" xfId="5241" applyFont="1" applyFill="1" applyBorder="1" applyAlignment="1">
      <alignment horizontal="center" vertical="center"/>
    </xf>
    <xf numFmtId="0" fontId="8" fillId="3" borderId="3" xfId="5241" applyFont="1" applyFill="1" applyBorder="1" applyAlignment="1">
      <alignment horizontal="center" vertical="center"/>
    </xf>
    <xf numFmtId="0" fontId="8" fillId="0" borderId="4" xfId="3416" applyFont="1" applyBorder="1" applyAlignment="1">
      <alignment horizontal="center" vertical="center" wrapText="1"/>
    </xf>
    <xf numFmtId="0" fontId="8" fillId="3" borderId="4" xfId="3416" applyFont="1" applyFill="1" applyBorder="1" applyAlignment="1">
      <alignment horizontal="center" vertical="center" wrapText="1"/>
    </xf>
    <xf numFmtId="0" fontId="1" fillId="0" borderId="5" xfId="5241" applyFont="1" applyBorder="1" applyAlignment="1">
      <alignment horizontal="center" vertical="center" wrapText="1"/>
    </xf>
    <xf numFmtId="0" fontId="1" fillId="0" borderId="6" xfId="5241" applyFont="1" applyBorder="1" applyAlignment="1">
      <alignment horizontal="center" vertical="center" wrapText="1"/>
    </xf>
    <xf numFmtId="0" fontId="1" fillId="0" borderId="7" xfId="5241" applyFont="1" applyBorder="1" applyAlignment="1">
      <alignment horizontal="center" vertical="center" wrapText="1"/>
    </xf>
    <xf numFmtId="0" fontId="1" fillId="0" borderId="8" xfId="5241" applyFont="1" applyBorder="1" applyAlignment="1">
      <alignment horizontal="center" vertical="center" wrapText="1" shrinkToFit="1"/>
    </xf>
    <xf numFmtId="0" fontId="1" fillId="0" borderId="5" xfId="5241" applyFont="1" applyBorder="1" applyAlignment="1">
      <alignment horizontal="center" vertical="center" wrapText="1" shrinkToFit="1"/>
    </xf>
    <xf numFmtId="0" fontId="1" fillId="0" borderId="5" xfId="5241" applyFont="1" applyBorder="1" applyAlignment="1">
      <alignment horizontal="center" wrapText="1"/>
    </xf>
    <xf numFmtId="0" fontId="1" fillId="0" borderId="9" xfId="5241" applyFont="1" applyBorder="1" applyAlignment="1">
      <alignment horizontal="center" vertical="center" wrapText="1"/>
    </xf>
    <xf numFmtId="0" fontId="1" fillId="0" borderId="0" xfId="5241" applyFont="1" applyAlignment="1">
      <alignment horizontal="center" vertical="center" wrapText="1"/>
    </xf>
    <xf numFmtId="0" fontId="1" fillId="0" borderId="0" xfId="5241" applyFont="1" applyAlignment="1">
      <alignment horizontal="center" vertical="center" wrapText="1" shrinkToFit="1"/>
    </xf>
    <xf numFmtId="0" fontId="1" fillId="0" borderId="0" xfId="5241" applyFont="1" applyAlignment="1">
      <alignment horizontal="center" wrapText="1"/>
    </xf>
    <xf numFmtId="0" fontId="10" fillId="2" borderId="4" xfId="3416" applyFont="1" applyFill="1" applyBorder="1" applyAlignment="1">
      <alignment horizontal="center" vertical="center"/>
    </xf>
    <xf numFmtId="0" fontId="1" fillId="0" borderId="7" xfId="3416" applyFont="1" applyBorder="1" applyAlignment="1">
      <alignment horizontal="left" vertical="center"/>
    </xf>
    <xf numFmtId="0" fontId="1" fillId="0" borderId="10" xfId="3416" applyFont="1" applyBorder="1" applyAlignment="1">
      <alignment horizontal="left" vertical="center"/>
    </xf>
    <xf numFmtId="0" fontId="1" fillId="0" borderId="1" xfId="3416" applyFont="1" applyBorder="1" applyAlignment="1">
      <alignment horizontal="left" vertical="center"/>
    </xf>
    <xf numFmtId="0" fontId="8" fillId="0" borderId="2" xfId="5241" applyFont="1" applyBorder="1" applyAlignment="1">
      <alignment horizontal="left" vertical="center"/>
    </xf>
    <xf numFmtId="0" fontId="8" fillId="0" borderId="1" xfId="5241" applyFont="1" applyBorder="1" applyAlignment="1">
      <alignment horizontal="left" vertical="center"/>
    </xf>
    <xf numFmtId="0" fontId="1" fillId="0" borderId="5" xfId="3416" applyFont="1" applyBorder="1" applyAlignment="1">
      <alignment horizontal="left" vertical="center"/>
    </xf>
    <xf numFmtId="0" fontId="8" fillId="3" borderId="11" xfId="5241" applyFont="1" applyFill="1" applyBorder="1" applyAlignment="1">
      <alignment horizontal="center" vertical="center"/>
    </xf>
    <xf numFmtId="0" fontId="8" fillId="3" borderId="10" xfId="5241" applyFont="1" applyFill="1" applyBorder="1" applyAlignment="1">
      <alignment horizontal="center" vertical="center"/>
    </xf>
    <xf numFmtId="0" fontId="8" fillId="4" borderId="1" xfId="3416" applyFont="1" applyFill="1" applyBorder="1" applyAlignment="1">
      <alignment horizontal="center" vertical="center"/>
    </xf>
    <xf numFmtId="0" fontId="8" fillId="4" borderId="12" xfId="3416" applyFont="1" applyFill="1" applyBorder="1" applyAlignment="1">
      <alignment horizontal="center" vertical="center"/>
    </xf>
    <xf numFmtId="0" fontId="8" fillId="4" borderId="4" xfId="3416" applyFont="1" applyFill="1" applyBorder="1" applyAlignment="1">
      <alignment horizontal="center" vertical="center" wrapText="1"/>
    </xf>
    <xf numFmtId="182" fontId="1" fillId="0" borderId="5" xfId="5241" applyNumberFormat="1" applyFont="1" applyBorder="1" applyAlignment="1">
      <alignment horizontal="center" vertical="center" wrapText="1"/>
    </xf>
    <xf numFmtId="9" fontId="1" fillId="0" borderId="5" xfId="5241" applyNumberFormat="1" applyFont="1" applyBorder="1" applyAlignment="1">
      <alignment horizontal="center" vertical="center" wrapText="1"/>
    </xf>
    <xf numFmtId="176" fontId="1" fillId="0" borderId="5" xfId="5241" applyNumberFormat="1" applyFont="1" applyBorder="1" applyAlignment="1">
      <alignment horizontal="center" vertical="center" wrapText="1"/>
    </xf>
    <xf numFmtId="10" fontId="1" fillId="0" borderId="5" xfId="5241" applyNumberFormat="1" applyFont="1" applyBorder="1" applyAlignment="1">
      <alignment horizontal="center" vertical="center" wrapText="1"/>
    </xf>
    <xf numFmtId="182" fontId="1" fillId="0" borderId="0" xfId="5241" applyNumberFormat="1" applyFont="1" applyAlignment="1">
      <alignment horizontal="center" vertical="center" wrapText="1"/>
    </xf>
    <xf numFmtId="9" fontId="1" fillId="0" borderId="0" xfId="5241" applyNumberFormat="1" applyFont="1" applyAlignment="1">
      <alignment horizontal="center" vertical="center" wrapText="1"/>
    </xf>
    <xf numFmtId="176" fontId="1" fillId="0" borderId="0" xfId="5241" applyNumberFormat="1" applyFont="1" applyAlignment="1">
      <alignment horizontal="center" vertical="center" wrapText="1"/>
    </xf>
    <xf numFmtId="10" fontId="1" fillId="0" borderId="0" xfId="5241" applyNumberFormat="1" applyFont="1" applyAlignment="1">
      <alignment horizontal="center" vertical="center" wrapText="1"/>
    </xf>
    <xf numFmtId="0" fontId="1" fillId="0" borderId="7" xfId="5241" applyFont="1" applyBorder="1" applyAlignment="1">
      <alignment horizontal="left" vertical="center"/>
    </xf>
    <xf numFmtId="0" fontId="1" fillId="0" borderId="10" xfId="5241" applyFont="1" applyBorder="1" applyAlignment="1">
      <alignment horizontal="left" vertical="center"/>
    </xf>
    <xf numFmtId="0" fontId="8" fillId="0" borderId="1" xfId="3416" applyFont="1" applyBorder="1" applyAlignment="1">
      <alignment horizontal="left" vertical="center"/>
    </xf>
    <xf numFmtId="0" fontId="1" fillId="0" borderId="2" xfId="3416" applyFont="1" applyBorder="1" applyAlignment="1">
      <alignment horizontal="left" vertical="center"/>
    </xf>
    <xf numFmtId="0" fontId="11" fillId="0" borderId="1" xfId="5244" applyFont="1" applyBorder="1">
      <alignment vertical="center"/>
    </xf>
    <xf numFmtId="0" fontId="1" fillId="0" borderId="5" xfId="524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" fillId="0" borderId="13" xfId="5241" applyFont="1" applyBorder="1" applyAlignment="1">
      <alignment horizontal="left" vertical="center" wrapText="1"/>
    </xf>
    <xf numFmtId="0" fontId="1" fillId="0" borderId="1" xfId="5241" applyFont="1" applyBorder="1" applyAlignment="1">
      <alignment horizontal="left" vertical="center" wrapText="1"/>
    </xf>
    <xf numFmtId="0" fontId="9" fillId="0" borderId="1" xfId="5241" applyFont="1" applyBorder="1" applyAlignment="1">
      <alignment vertical="center" wrapText="1"/>
    </xf>
    <xf numFmtId="0" fontId="11" fillId="0" borderId="1" xfId="5244" applyFont="1" applyBorder="1" applyAlignment="1">
      <alignment horizontal="center" vertical="center"/>
    </xf>
    <xf numFmtId="0" fontId="1" fillId="0" borderId="5" xfId="5241" applyFont="1" applyBorder="1" applyAlignment="1">
      <alignment horizontal="left" vertical="center" wrapText="1"/>
    </xf>
    <xf numFmtId="0" fontId="1" fillId="0" borderId="10" xfId="5241" applyFont="1" applyBorder="1" applyAlignment="1">
      <alignment horizontal="left" vertical="center" wrapText="1"/>
    </xf>
    <xf numFmtId="0" fontId="8" fillId="0" borderId="1" xfId="3416" applyFont="1" applyBorder="1" applyAlignment="1">
      <alignment horizontal="center" vertical="center"/>
    </xf>
    <xf numFmtId="0" fontId="8" fillId="5" borderId="14" xfId="3416" applyFont="1" applyFill="1" applyBorder="1" applyAlignment="1">
      <alignment horizontal="center" vertical="center" wrapText="1"/>
    </xf>
    <xf numFmtId="0" fontId="8" fillId="5" borderId="15" xfId="3416" applyFont="1" applyFill="1" applyBorder="1" applyAlignment="1">
      <alignment horizontal="center" vertical="center" wrapText="1"/>
    </xf>
    <xf numFmtId="0" fontId="8" fillId="5" borderId="3" xfId="3416" applyFont="1" applyFill="1" applyBorder="1" applyAlignment="1">
      <alignment horizontal="center" vertical="center" wrapText="1"/>
    </xf>
    <xf numFmtId="0" fontId="8" fillId="4" borderId="14" xfId="3416" applyFont="1" applyFill="1" applyBorder="1" applyAlignment="1">
      <alignment horizontal="center" vertical="center" wrapText="1"/>
    </xf>
    <xf numFmtId="0" fontId="8" fillId="5" borderId="16" xfId="3416" applyFont="1" applyFill="1" applyBorder="1" applyAlignment="1">
      <alignment horizontal="center" vertical="center" wrapText="1"/>
    </xf>
    <xf numFmtId="0" fontId="8" fillId="5" borderId="7" xfId="3416" applyFont="1" applyFill="1" applyBorder="1" applyAlignment="1">
      <alignment horizontal="center" vertical="center" wrapText="1"/>
    </xf>
    <xf numFmtId="0" fontId="8" fillId="5" borderId="10" xfId="3416" applyFont="1" applyFill="1" applyBorder="1" applyAlignment="1">
      <alignment horizontal="center" vertical="center" wrapText="1"/>
    </xf>
    <xf numFmtId="0" fontId="8" fillId="5" borderId="1" xfId="3416" applyFont="1" applyFill="1" applyBorder="1" applyAlignment="1">
      <alignment horizontal="center" vertical="center" wrapText="1"/>
    </xf>
    <xf numFmtId="0" fontId="9" fillId="0" borderId="0" xfId="5241" applyFont="1" applyAlignment="1">
      <alignment vertical="center" wrapText="1"/>
    </xf>
    <xf numFmtId="0" fontId="9" fillId="5" borderId="1" xfId="5241" applyFont="1" applyFill="1" applyBorder="1" applyAlignment="1">
      <alignment horizontal="center" vertical="center" wrapText="1"/>
    </xf>
    <xf numFmtId="0" fontId="12" fillId="0" borderId="0" xfId="1303" applyFont="1" applyAlignment="1">
      <alignment horizontal="center" vertical="center"/>
    </xf>
    <xf numFmtId="0" fontId="13" fillId="0" borderId="0" xfId="1303" applyFont="1" applyAlignment="1">
      <alignment horizontal="center" vertical="center"/>
    </xf>
    <xf numFmtId="0" fontId="14" fillId="0" borderId="0" xfId="1303" applyFont="1" applyAlignment="1">
      <alignment horizontal="center" vertical="center"/>
    </xf>
    <xf numFmtId="0" fontId="14" fillId="0" borderId="1" xfId="1303" applyFont="1" applyBorder="1">
      <alignment vertical="center"/>
    </xf>
    <xf numFmtId="0" fontId="4" fillId="0" borderId="2" xfId="1303" applyFont="1" applyBorder="1">
      <alignment vertical="center"/>
    </xf>
    <xf numFmtId="0" fontId="4" fillId="0" borderId="10" xfId="1303" applyFont="1" applyBorder="1">
      <alignment vertical="center"/>
    </xf>
    <xf numFmtId="0" fontId="14" fillId="0" borderId="3" xfId="1303" applyFont="1" applyBorder="1" applyAlignment="1">
      <alignment horizontal="center" vertical="center"/>
    </xf>
    <xf numFmtId="0" fontId="4" fillId="0" borderId="10" xfId="1303" applyFont="1" applyBorder="1" applyAlignment="1">
      <alignment horizontal="center" vertical="center"/>
    </xf>
    <xf numFmtId="0" fontId="14" fillId="0" borderId="1" xfId="1303" applyFont="1" applyBorder="1" applyAlignment="1">
      <alignment horizontal="center"/>
    </xf>
    <xf numFmtId="0" fontId="1" fillId="0" borderId="1" xfId="1303" applyFont="1" applyBorder="1" applyAlignment="1"/>
    <xf numFmtId="0" fontId="14" fillId="0" borderId="1" xfId="918" applyFont="1" applyFill="1" applyBorder="1" applyAlignment="1">
      <alignment horizontal="center" vertical="center"/>
    </xf>
    <xf numFmtId="0" fontId="14" fillId="0" borderId="1" xfId="1303" applyFont="1" applyFill="1" applyBorder="1" applyAlignment="1">
      <alignment horizontal="center"/>
    </xf>
    <xf numFmtId="0" fontId="15" fillId="0" borderId="1" xfId="3077" applyFont="1" applyFill="1" applyBorder="1" applyAlignment="1">
      <alignment horizontal="center" vertical="center"/>
    </xf>
    <xf numFmtId="0" fontId="1" fillId="0" borderId="0" xfId="1303" applyFont="1" applyAlignment="1">
      <alignment horizontal="left" vertical="center"/>
    </xf>
    <xf numFmtId="0" fontId="12" fillId="0" borderId="0" xfId="1303" applyFont="1" applyAlignment="1">
      <alignment horizontal="left" vertical="center"/>
    </xf>
    <xf numFmtId="49" fontId="16" fillId="0" borderId="1" xfId="0" applyNumberFormat="1" applyFont="1" applyFill="1" applyBorder="1" applyAlignment="1">
      <alignment vertical="center"/>
    </xf>
    <xf numFmtId="0" fontId="1" fillId="5" borderId="1" xfId="918" applyFont="1" applyFill="1" applyBorder="1" applyAlignment="1">
      <alignment horizontal="center" vertical="center"/>
    </xf>
    <xf numFmtId="0" fontId="7" fillId="5" borderId="1" xfId="3077" applyFont="1" applyFill="1" applyBorder="1" applyAlignment="1">
      <alignment horizontal="center" vertical="center"/>
    </xf>
    <xf numFmtId="0" fontId="1" fillId="0" borderId="0" xfId="1303" applyFont="1" applyAlignment="1">
      <alignment horizontal="center" vertical="center" wrapText="1"/>
    </xf>
    <xf numFmtId="0" fontId="0" fillId="0" borderId="0" xfId="1112" applyFont="1" applyAlignment="1"/>
    <xf numFmtId="0" fontId="0" fillId="0" borderId="0" xfId="1112" applyFont="1">
      <alignment vertical="center"/>
    </xf>
    <xf numFmtId="0" fontId="17" fillId="0" borderId="0" xfId="1112" applyFont="1">
      <alignment vertical="center"/>
    </xf>
    <xf numFmtId="0" fontId="0" fillId="0" borderId="0" xfId="3410" applyFont="1" applyAlignment="1"/>
    <xf numFmtId="0" fontId="0" fillId="0" borderId="0" xfId="3410" applyFont="1" applyAlignment="1">
      <alignment horizontal="left" vertical="center" shrinkToFit="1"/>
    </xf>
    <xf numFmtId="0" fontId="18" fillId="6" borderId="17" xfId="1907" applyFont="1" applyFill="1" applyBorder="1" applyAlignment="1">
      <alignment horizontal="center" vertical="center"/>
    </xf>
    <xf numFmtId="0" fontId="18" fillId="6" borderId="18" xfId="1907" applyFont="1" applyFill="1" applyBorder="1" applyAlignment="1">
      <alignment horizontal="center" vertical="center"/>
    </xf>
    <xf numFmtId="0" fontId="19" fillId="7" borderId="19" xfId="1907" applyFont="1" applyFill="1" applyBorder="1" applyAlignment="1">
      <alignment horizontal="center" vertical="center" wrapText="1"/>
    </xf>
    <xf numFmtId="0" fontId="19" fillId="7" borderId="2" xfId="1907" applyFont="1" applyFill="1" applyBorder="1" applyAlignment="1">
      <alignment horizontal="center" vertical="center" wrapText="1"/>
    </xf>
    <xf numFmtId="0" fontId="19" fillId="7" borderId="3" xfId="1907" applyFont="1" applyFill="1" applyBorder="1" applyAlignment="1">
      <alignment horizontal="center" vertical="center" wrapText="1"/>
    </xf>
    <xf numFmtId="0" fontId="19" fillId="7" borderId="1" xfId="1907" applyFont="1" applyFill="1" applyBorder="1" applyAlignment="1">
      <alignment horizontal="center" vertical="center" wrapText="1"/>
    </xf>
    <xf numFmtId="0" fontId="20" fillId="7" borderId="1" xfId="1907" applyFont="1" applyFill="1" applyBorder="1" applyAlignment="1">
      <alignment horizontal="center" vertical="center" wrapText="1"/>
    </xf>
    <xf numFmtId="0" fontId="19" fillId="8" borderId="20" xfId="1907" applyFont="1" applyFill="1" applyBorder="1" applyAlignment="1">
      <alignment horizontal="center" vertical="center" wrapText="1"/>
    </xf>
    <xf numFmtId="0" fontId="19" fillId="8" borderId="3" xfId="1907" applyFont="1" applyFill="1" applyBorder="1" applyAlignment="1">
      <alignment horizontal="center" vertical="center" wrapText="1"/>
    </xf>
    <xf numFmtId="0" fontId="19" fillId="7" borderId="19" xfId="1907" applyFont="1" applyFill="1" applyBorder="1" applyAlignment="1">
      <alignment horizontal="center" vertical="center"/>
    </xf>
    <xf numFmtId="0" fontId="19" fillId="7" borderId="1" xfId="1907" applyFont="1" applyFill="1" applyBorder="1" applyAlignment="1">
      <alignment horizontal="left" vertical="center" shrinkToFit="1"/>
    </xf>
    <xf numFmtId="0" fontId="19" fillId="7" borderId="1" xfId="1907" applyFont="1" applyFill="1" applyBorder="1" applyAlignment="1">
      <alignment horizontal="center" vertical="center"/>
    </xf>
    <xf numFmtId="49" fontId="20" fillId="7" borderId="1" xfId="1907" applyNumberFormat="1" applyFont="1" applyFill="1" applyBorder="1" applyAlignment="1">
      <alignment horizontal="center" vertical="center"/>
    </xf>
    <xf numFmtId="0" fontId="21" fillId="7" borderId="1" xfId="1907" applyFont="1" applyFill="1" applyBorder="1" applyAlignment="1">
      <alignment horizontal="center" vertical="center"/>
    </xf>
    <xf numFmtId="0" fontId="19" fillId="7" borderId="4" xfId="1907" applyFont="1" applyFill="1" applyBorder="1" applyAlignment="1">
      <alignment horizontal="center" vertical="center"/>
    </xf>
    <xf numFmtId="0" fontId="21" fillId="7" borderId="4" xfId="1907" applyFont="1" applyFill="1" applyBorder="1" applyAlignment="1">
      <alignment horizontal="center" vertical="center"/>
    </xf>
    <xf numFmtId="0" fontId="22" fillId="0" borderId="20" xfId="1907" applyFont="1" applyBorder="1" applyAlignment="1">
      <alignment horizontal="center" vertical="center"/>
    </xf>
    <xf numFmtId="0" fontId="22" fillId="0" borderId="1" xfId="4421" applyFont="1" applyBorder="1" applyAlignment="1">
      <alignment shrinkToFit="1"/>
    </xf>
    <xf numFmtId="0" fontId="23" fillId="0" borderId="1" xfId="4556" applyFont="1" applyBorder="1" applyAlignment="1">
      <alignment horizontal="center" vertical="center"/>
    </xf>
    <xf numFmtId="0" fontId="5" fillId="0" borderId="1" xfId="918" applyFont="1" applyFill="1" applyBorder="1" applyAlignment="1">
      <alignment horizontal="center" vertical="center"/>
    </xf>
    <xf numFmtId="49" fontId="22" fillId="0" borderId="1" xfId="3410" applyNumberFormat="1" applyFont="1" applyBorder="1" applyAlignment="1">
      <alignment horizontal="center" vertical="center" shrinkToFit="1"/>
    </xf>
    <xf numFmtId="49" fontId="22" fillId="0" borderId="2" xfId="3410" applyNumberFormat="1" applyFont="1" applyBorder="1" applyAlignment="1">
      <alignment horizontal="center" vertical="center" shrinkToFit="1"/>
    </xf>
    <xf numFmtId="0" fontId="5" fillId="0" borderId="1" xfId="1303" applyFont="1" applyFill="1" applyBorder="1" applyAlignment="1">
      <alignment horizontal="center"/>
    </xf>
    <xf numFmtId="0" fontId="7" fillId="0" borderId="1" xfId="3077" applyFont="1" applyFill="1" applyBorder="1" applyAlignment="1">
      <alignment horizontal="center" vertical="center"/>
    </xf>
    <xf numFmtId="0" fontId="24" fillId="0" borderId="1" xfId="3814" applyFont="1" applyBorder="1" applyAlignment="1">
      <alignment shrinkToFit="1"/>
    </xf>
    <xf numFmtId="0" fontId="23" fillId="0" borderId="1" xfId="3810" applyFont="1" applyBorder="1" applyAlignment="1">
      <alignment horizontal="center" vertical="center"/>
    </xf>
    <xf numFmtId="0" fontId="23" fillId="0" borderId="1" xfId="3385" applyFont="1" applyBorder="1" applyAlignment="1">
      <alignment horizontal="center" vertical="center"/>
    </xf>
    <xf numFmtId="0" fontId="1" fillId="0" borderId="1" xfId="2990" applyFont="1" applyBorder="1" applyAlignment="1">
      <alignment horizontal="center" vertical="center"/>
    </xf>
    <xf numFmtId="0" fontId="5" fillId="0" borderId="1" xfId="2990" applyFont="1" applyBorder="1" applyAlignment="1">
      <alignment horizontal="center" vertical="center"/>
    </xf>
    <xf numFmtId="0" fontId="5" fillId="0" borderId="1" xfId="2990" applyFont="1" applyFill="1" applyBorder="1" applyAlignment="1">
      <alignment horizontal="center" vertical="center"/>
    </xf>
    <xf numFmtId="0" fontId="22" fillId="0" borderId="21" xfId="1907" applyFont="1" applyBorder="1" applyAlignment="1">
      <alignment horizontal="center" vertical="center"/>
    </xf>
    <xf numFmtId="0" fontId="0" fillId="0" borderId="22" xfId="3410" applyFont="1" applyBorder="1" applyAlignment="1">
      <alignment horizontal="left" vertical="center" shrinkToFit="1"/>
    </xf>
    <xf numFmtId="0" fontId="0" fillId="0" borderId="22" xfId="3410" applyFont="1" applyBorder="1" applyAlignment="1"/>
    <xf numFmtId="0" fontId="23" fillId="0" borderId="22" xfId="4556" applyFont="1" applyBorder="1" applyAlignment="1">
      <alignment horizontal="center" vertical="center"/>
    </xf>
    <xf numFmtId="0" fontId="17" fillId="0" borderId="22" xfId="3410" applyFont="1" applyBorder="1" applyAlignment="1">
      <alignment horizontal="center"/>
    </xf>
    <xf numFmtId="0" fontId="19" fillId="9" borderId="20" xfId="1112" applyFont="1" applyFill="1" applyBorder="1" applyAlignment="1">
      <alignment horizontal="left" vertical="center"/>
    </xf>
    <xf numFmtId="0" fontId="19" fillId="9" borderId="3" xfId="1112" applyFont="1" applyFill="1" applyBorder="1" applyAlignment="1">
      <alignment horizontal="left" vertical="center"/>
    </xf>
    <xf numFmtId="0" fontId="22" fillId="0" borderId="19" xfId="1112" applyFont="1" applyBorder="1" applyAlignment="1">
      <alignment horizontal="center" vertical="center"/>
    </xf>
    <xf numFmtId="0" fontId="25" fillId="0" borderId="23" xfId="0" applyFont="1" applyBorder="1">
      <alignment vertical="center"/>
    </xf>
    <xf numFmtId="0" fontId="25" fillId="0" borderId="15" xfId="0" applyFont="1" applyBorder="1">
      <alignment vertical="center"/>
    </xf>
    <xf numFmtId="14" fontId="25" fillId="0" borderId="23" xfId="0" applyNumberFormat="1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14" fontId="26" fillId="0" borderId="23" xfId="0" applyNumberFormat="1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23" xfId="0" applyFont="1" applyBorder="1">
      <alignment vertical="center"/>
    </xf>
    <xf numFmtId="0" fontId="26" fillId="0" borderId="15" xfId="0" applyFont="1" applyBorder="1">
      <alignment vertical="center"/>
    </xf>
    <xf numFmtId="0" fontId="22" fillId="0" borderId="2" xfId="1112" applyFont="1" applyBorder="1" applyAlignment="1">
      <alignment horizontal="left"/>
    </xf>
    <xf numFmtId="0" fontId="22" fillId="0" borderId="3" xfId="1112" applyFont="1" applyBorder="1" applyAlignment="1">
      <alignment horizontal="left"/>
    </xf>
    <xf numFmtId="0" fontId="22" fillId="0" borderId="2" xfId="1112" applyFont="1" applyBorder="1">
      <alignment vertical="center"/>
    </xf>
    <xf numFmtId="0" fontId="22" fillId="0" borderId="3" xfId="1112" applyFont="1" applyBorder="1">
      <alignment vertical="center"/>
    </xf>
    <xf numFmtId="0" fontId="19" fillId="0" borderId="24" xfId="1112" applyFont="1" applyBorder="1" applyAlignment="1">
      <alignment horizontal="left" vertical="center"/>
    </xf>
    <xf numFmtId="0" fontId="19" fillId="0" borderId="25" xfId="1112" applyFont="1" applyBorder="1" applyAlignment="1">
      <alignment horizontal="left" vertical="center"/>
    </xf>
    <xf numFmtId="0" fontId="19" fillId="0" borderId="26" xfId="1112" applyFont="1" applyBorder="1">
      <alignment vertical="center"/>
    </xf>
    <xf numFmtId="0" fontId="19" fillId="9" borderId="20" xfId="1112" applyFont="1" applyFill="1" applyBorder="1">
      <alignment vertical="center"/>
    </xf>
    <xf numFmtId="0" fontId="19" fillId="9" borderId="3" xfId="1112" applyFont="1" applyFill="1" applyBorder="1">
      <alignment vertical="center"/>
    </xf>
    <xf numFmtId="0" fontId="19" fillId="0" borderId="2" xfId="1112" applyFont="1" applyBorder="1">
      <alignment vertical="center"/>
    </xf>
    <xf numFmtId="0" fontId="19" fillId="0" borderId="3" xfId="1112" applyFont="1" applyBorder="1">
      <alignment vertical="center"/>
    </xf>
    <xf numFmtId="0" fontId="27" fillId="0" borderId="2" xfId="1112" applyFont="1" applyBorder="1">
      <alignment vertical="center"/>
    </xf>
    <xf numFmtId="0" fontId="27" fillId="0" borderId="3" xfId="1112" applyFont="1" applyBorder="1">
      <alignment vertical="center"/>
    </xf>
    <xf numFmtId="0" fontId="19" fillId="0" borderId="27" xfId="1112" applyFont="1" applyBorder="1" applyAlignment="1">
      <alignment horizontal="center" vertical="center"/>
    </xf>
    <xf numFmtId="0" fontId="18" fillId="6" borderId="28" xfId="1907" applyFont="1" applyFill="1" applyBorder="1" applyAlignment="1">
      <alignment horizontal="center" vertical="center"/>
    </xf>
    <xf numFmtId="0" fontId="17" fillId="7" borderId="1" xfId="1907" applyFont="1" applyFill="1" applyBorder="1" applyAlignment="1">
      <alignment horizontal="center" vertical="center" wrapText="1"/>
    </xf>
    <xf numFmtId="0" fontId="19" fillId="7" borderId="29" xfId="1907" applyFont="1" applyFill="1" applyBorder="1" applyAlignment="1">
      <alignment horizontal="center" vertical="center" wrapText="1"/>
    </xf>
    <xf numFmtId="0" fontId="19" fillId="8" borderId="30" xfId="1907" applyFont="1" applyFill="1" applyBorder="1" applyAlignment="1">
      <alignment horizontal="center" vertical="center" wrapText="1"/>
    </xf>
    <xf numFmtId="0" fontId="21" fillId="7" borderId="29" xfId="1907" applyFont="1" applyFill="1" applyBorder="1" applyAlignment="1">
      <alignment horizontal="center" vertical="center"/>
    </xf>
    <xf numFmtId="0" fontId="21" fillId="7" borderId="31" xfId="1907" applyFont="1" applyFill="1" applyBorder="1" applyAlignment="1">
      <alignment horizontal="center" vertical="center"/>
    </xf>
    <xf numFmtId="0" fontId="17" fillId="10" borderId="12" xfId="3410" applyFont="1" applyFill="1" applyBorder="1" applyAlignment="1">
      <alignment horizontal="center" vertical="center"/>
    </xf>
    <xf numFmtId="49" fontId="28" fillId="0" borderId="29" xfId="3410" applyNumberFormat="1" applyFont="1" applyBorder="1" applyAlignment="1">
      <alignment horizontal="center" vertical="center"/>
    </xf>
    <xf numFmtId="0" fontId="17" fillId="10" borderId="1" xfId="3410" applyFont="1" applyFill="1" applyBorder="1" applyAlignment="1">
      <alignment horizontal="center" vertical="center"/>
    </xf>
    <xf numFmtId="0" fontId="17" fillId="11" borderId="1" xfId="3410" applyFont="1" applyFill="1" applyBorder="1" applyAlignment="1">
      <alignment horizontal="center" vertical="center"/>
    </xf>
    <xf numFmtId="0" fontId="17" fillId="12" borderId="22" xfId="3410" applyFont="1" applyFill="1" applyBorder="1" applyAlignment="1">
      <alignment horizontal="center"/>
    </xf>
    <xf numFmtId="0" fontId="0" fillId="0" borderId="32" xfId="3410" applyFont="1" applyBorder="1" applyAlignment="1"/>
    <xf numFmtId="0" fontId="19" fillId="9" borderId="30" xfId="1112" applyFont="1" applyFill="1" applyBorder="1" applyAlignment="1">
      <alignment horizontal="left" vertical="center"/>
    </xf>
    <xf numFmtId="0" fontId="25" fillId="0" borderId="33" xfId="0" applyFont="1" applyBorder="1">
      <alignment vertical="center"/>
    </xf>
    <xf numFmtId="0" fontId="25" fillId="0" borderId="33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33" xfId="0" applyFont="1" applyBorder="1">
      <alignment vertical="center"/>
    </xf>
    <xf numFmtId="0" fontId="22" fillId="0" borderId="30" xfId="1112" applyFont="1" applyBorder="1" applyAlignment="1">
      <alignment horizontal="left"/>
    </xf>
    <xf numFmtId="0" fontId="22" fillId="0" borderId="30" xfId="1112" applyFont="1" applyBorder="1">
      <alignment vertical="center"/>
    </xf>
    <xf numFmtId="0" fontId="19" fillId="0" borderId="25" xfId="1112" applyFont="1" applyBorder="1" applyAlignment="1">
      <alignment horizontal="center" vertical="center"/>
    </xf>
    <xf numFmtId="0" fontId="19" fillId="0" borderId="34" xfId="1112" applyFont="1" applyBorder="1" applyAlignment="1">
      <alignment horizontal="center" vertical="center"/>
    </xf>
    <xf numFmtId="0" fontId="19" fillId="9" borderId="3" xfId="1112" applyFont="1" applyFill="1" applyBorder="1" applyAlignment="1">
      <alignment horizontal="right" vertical="center"/>
    </xf>
    <xf numFmtId="14" fontId="19" fillId="9" borderId="30" xfId="1112" applyNumberFormat="1" applyFont="1" applyFill="1" applyBorder="1">
      <alignment vertical="center"/>
    </xf>
    <xf numFmtId="0" fontId="19" fillId="0" borderId="30" xfId="1112" applyFont="1" applyBorder="1">
      <alignment vertical="center"/>
    </xf>
    <xf numFmtId="0" fontId="27" fillId="0" borderId="30" xfId="1112" applyFont="1" applyBorder="1">
      <alignment vertical="center"/>
    </xf>
    <xf numFmtId="0" fontId="5" fillId="4" borderId="1" xfId="918" applyFont="1" applyFill="1" applyBorder="1" applyAlignment="1">
      <alignment horizontal="center" vertical="center"/>
    </xf>
    <xf numFmtId="0" fontId="6" fillId="0" borderId="2" xfId="921" applyFont="1" applyBorder="1" applyAlignment="1">
      <alignment horizontal="left" vertical="center"/>
    </xf>
    <xf numFmtId="0" fontId="6" fillId="0" borderId="10" xfId="921" applyFont="1" applyBorder="1" applyAlignment="1">
      <alignment horizontal="left" vertical="center"/>
    </xf>
    <xf numFmtId="0" fontId="5" fillId="4" borderId="1" xfId="1303" applyFont="1" applyFill="1" applyBorder="1" applyAlignment="1">
      <alignment horizontal="center"/>
    </xf>
    <xf numFmtId="0" fontId="7" fillId="4" borderId="1" xfId="3077" applyFont="1" applyFill="1" applyBorder="1" applyAlignment="1">
      <alignment horizontal="center" vertical="center"/>
    </xf>
    <xf numFmtId="0" fontId="2" fillId="0" borderId="0" xfId="918" applyAlignment="1">
      <alignment horizontal="center" vertical="center"/>
    </xf>
    <xf numFmtId="14" fontId="1" fillId="4" borderId="1" xfId="1303" applyNumberFormat="1" applyFont="1" applyFill="1" applyBorder="1" applyAlignment="1">
      <alignment horizontal="center"/>
    </xf>
    <xf numFmtId="0" fontId="1" fillId="0" borderId="2" xfId="1303" applyFont="1" applyBorder="1" applyAlignment="1">
      <alignment horizontal="center"/>
    </xf>
    <xf numFmtId="0" fontId="1" fillId="4" borderId="1" xfId="1303" applyFont="1" applyFill="1" applyBorder="1" applyAlignment="1">
      <alignment horizontal="center"/>
    </xf>
    <xf numFmtId="0" fontId="2" fillId="0" borderId="2" xfId="918" applyBorder="1" applyAlignment="1">
      <alignment horizontal="center" vertical="center"/>
    </xf>
    <xf numFmtId="0" fontId="2" fillId="4" borderId="1" xfId="918" applyFill="1" applyBorder="1" applyAlignment="1">
      <alignment horizontal="center" vertical="center"/>
    </xf>
    <xf numFmtId="0" fontId="1" fillId="4" borderId="6" xfId="5241" applyFont="1" applyFill="1" applyBorder="1" applyAlignment="1">
      <alignment horizontal="center" vertical="center" wrapText="1"/>
    </xf>
    <xf numFmtId="0" fontId="1" fillId="4" borderId="7" xfId="5241" applyFont="1" applyFill="1" applyBorder="1" applyAlignment="1">
      <alignment horizontal="center" vertical="center" wrapText="1"/>
    </xf>
    <xf numFmtId="0" fontId="1" fillId="4" borderId="8" xfId="5241" applyFont="1" applyFill="1" applyBorder="1" applyAlignment="1">
      <alignment horizontal="center" vertical="center" wrapText="1" shrinkToFit="1"/>
    </xf>
    <xf numFmtId="0" fontId="1" fillId="4" borderId="5" xfId="5241" applyFont="1" applyFill="1" applyBorder="1" applyAlignment="1">
      <alignment horizontal="center" vertical="center" wrapText="1" shrinkToFit="1"/>
    </xf>
    <xf numFmtId="0" fontId="1" fillId="4" borderId="5" xfId="5241" applyFont="1" applyFill="1" applyBorder="1" applyAlignment="1">
      <alignment horizontal="center" wrapText="1"/>
    </xf>
    <xf numFmtId="0" fontId="1" fillId="4" borderId="5" xfId="5241" applyFont="1" applyFill="1" applyBorder="1" applyAlignment="1">
      <alignment horizontal="center" vertical="center" wrapText="1"/>
    </xf>
    <xf numFmtId="182" fontId="1" fillId="4" borderId="5" xfId="5241" applyNumberFormat="1" applyFont="1" applyFill="1" applyBorder="1" applyAlignment="1">
      <alignment horizontal="center" vertical="center" wrapText="1"/>
    </xf>
    <xf numFmtId="9" fontId="1" fillId="4" borderId="5" xfId="5241" applyNumberFormat="1" applyFont="1" applyFill="1" applyBorder="1" applyAlignment="1">
      <alignment horizontal="center" vertical="center" wrapText="1"/>
    </xf>
    <xf numFmtId="176" fontId="1" fillId="4" borderId="5" xfId="5241" applyNumberFormat="1" applyFont="1" applyFill="1" applyBorder="1" applyAlignment="1">
      <alignment horizontal="center" vertical="center" wrapText="1"/>
    </xf>
    <xf numFmtId="0" fontId="2" fillId="0" borderId="0" xfId="2974">
      <alignment vertical="center"/>
    </xf>
    <xf numFmtId="0" fontId="2" fillId="0" borderId="0" xfId="2974" applyAlignment="1">
      <alignment vertical="center" wrapText="1"/>
    </xf>
    <xf numFmtId="0" fontId="2" fillId="0" borderId="0" xfId="2974" applyAlignment="1"/>
    <xf numFmtId="0" fontId="29" fillId="13" borderId="17" xfId="5242" applyFont="1" applyFill="1" applyBorder="1" applyAlignment="1">
      <alignment horizontal="center" vertical="center"/>
    </xf>
    <xf numFmtId="0" fontId="29" fillId="13" borderId="18" xfId="5242" applyFont="1" applyFill="1" applyBorder="1" applyAlignment="1">
      <alignment horizontal="center" vertical="center"/>
    </xf>
    <xf numFmtId="0" fontId="29" fillId="13" borderId="28" xfId="5242" applyFont="1" applyFill="1" applyBorder="1" applyAlignment="1">
      <alignment horizontal="center" vertical="center"/>
    </xf>
    <xf numFmtId="0" fontId="30" fillId="14" borderId="19" xfId="5242" applyFont="1" applyFill="1" applyBorder="1" applyAlignment="1">
      <alignment horizontal="center" vertical="center" wrapText="1"/>
    </xf>
    <xf numFmtId="0" fontId="30" fillId="14" borderId="1" xfId="5242" applyFont="1" applyFill="1" applyBorder="1" applyAlignment="1">
      <alignment horizontal="center" vertical="center" wrapText="1"/>
    </xf>
    <xf numFmtId="0" fontId="30" fillId="14" borderId="2" xfId="5242" applyFont="1" applyFill="1" applyBorder="1" applyAlignment="1">
      <alignment horizontal="center" vertical="center" wrapText="1"/>
    </xf>
    <xf numFmtId="0" fontId="30" fillId="14" borderId="10" xfId="5242" applyFont="1" applyFill="1" applyBorder="1" applyAlignment="1">
      <alignment horizontal="center" vertical="center" wrapText="1"/>
    </xf>
    <xf numFmtId="0" fontId="30" fillId="14" borderId="35" xfId="5242" applyFont="1" applyFill="1" applyBorder="1" applyAlignment="1">
      <alignment horizontal="center" vertical="center" wrapText="1"/>
    </xf>
    <xf numFmtId="0" fontId="30" fillId="14" borderId="27" xfId="5242" applyFont="1" applyFill="1" applyBorder="1" applyAlignment="1">
      <alignment horizontal="center" vertical="center" wrapText="1"/>
    </xf>
    <xf numFmtId="0" fontId="30" fillId="14" borderId="36" xfId="5242" applyFont="1" applyFill="1" applyBorder="1" applyAlignment="1">
      <alignment horizontal="center" vertical="center" wrapText="1"/>
    </xf>
    <xf numFmtId="0" fontId="30" fillId="0" borderId="37" xfId="5242" applyFont="1" applyBorder="1">
      <alignment vertical="center"/>
    </xf>
    <xf numFmtId="0" fontId="30" fillId="0" borderId="38" xfId="5242" applyFont="1" applyBorder="1">
      <alignment vertical="center"/>
    </xf>
    <xf numFmtId="0" fontId="30" fillId="0" borderId="39" xfId="5242" applyFont="1" applyBorder="1">
      <alignment vertical="center"/>
    </xf>
    <xf numFmtId="0" fontId="30" fillId="0" borderId="40" xfId="5242" applyFont="1" applyBorder="1">
      <alignment vertical="center"/>
    </xf>
    <xf numFmtId="0" fontId="30" fillId="0" borderId="0" xfId="5242" applyFont="1">
      <alignment vertical="center"/>
    </xf>
    <xf numFmtId="0" fontId="30" fillId="0" borderId="41" xfId="5242" applyFont="1" applyBorder="1">
      <alignment vertical="center"/>
    </xf>
    <xf numFmtId="0" fontId="30" fillId="0" borderId="42" xfId="5242" applyFont="1" applyBorder="1">
      <alignment vertical="center"/>
    </xf>
    <xf numFmtId="0" fontId="30" fillId="0" borderId="26" xfId="5242" applyFont="1" applyBorder="1">
      <alignment vertical="center"/>
    </xf>
    <xf numFmtId="0" fontId="30" fillId="0" borderId="34" xfId="5242" applyFont="1" applyBorder="1">
      <alignment vertical="center"/>
    </xf>
    <xf numFmtId="0" fontId="31" fillId="0" borderId="0" xfId="2974" applyFont="1" applyAlignment="1">
      <alignment horizontal="center" vertical="center"/>
    </xf>
    <xf numFmtId="0" fontId="32" fillId="0" borderId="0" xfId="2974" applyFont="1" applyAlignment="1">
      <alignment horizontal="center" vertical="center"/>
    </xf>
    <xf numFmtId="0" fontId="33" fillId="0" borderId="0" xfId="2974" applyFont="1" applyAlignment="1">
      <alignment horizontal="center" vertical="center"/>
    </xf>
    <xf numFmtId="0" fontId="34" fillId="0" borderId="26" xfId="2974" applyFont="1" applyBorder="1" applyAlignment="1">
      <alignment horizontal="center" vertical="center"/>
    </xf>
    <xf numFmtId="0" fontId="34" fillId="0" borderId="43" xfId="2974" applyFont="1" applyBorder="1" applyAlignment="1">
      <alignment horizontal="center" vertical="center" wrapText="1"/>
    </xf>
    <xf numFmtId="0" fontId="34" fillId="0" borderId="43" xfId="2974" applyFont="1" applyBorder="1" applyAlignment="1">
      <alignment horizontal="center" vertical="center"/>
    </xf>
    <xf numFmtId="0" fontId="33" fillId="0" borderId="43" xfId="2974" applyFont="1" applyBorder="1" applyAlignment="1">
      <alignment horizontal="center" vertical="center"/>
    </xf>
    <xf numFmtId="0" fontId="35" fillId="0" borderId="1" xfId="2974" applyFont="1" applyBorder="1" applyAlignment="1">
      <alignment horizontal="center" vertical="center"/>
    </xf>
    <xf numFmtId="14" fontId="35" fillId="0" borderId="1" xfId="2974" applyNumberFormat="1" applyFont="1" applyBorder="1" applyAlignment="1">
      <alignment horizontal="center" vertical="center"/>
    </xf>
    <xf numFmtId="0" fontId="35" fillId="0" borderId="2" xfId="2974" applyFont="1" applyBorder="1" applyAlignment="1">
      <alignment horizontal="center" vertical="center"/>
    </xf>
    <xf numFmtId="0" fontId="35" fillId="0" borderId="10" xfId="2974" applyFont="1" applyBorder="1" applyAlignment="1">
      <alignment horizontal="center" vertical="center"/>
    </xf>
  </cellXfs>
  <cellStyles count="5502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输入" xfId="11" builtinId="20"/>
    <cellStyle name="常规 10 5 4 2" xfId="12"/>
    <cellStyle name="常规 39" xfId="13"/>
    <cellStyle name="常规 44" xfId="14"/>
    <cellStyle name="常规 9 2 2 2 3 4 2" xfId="15"/>
    <cellStyle name="货币" xfId="16" builtinId="4"/>
    <cellStyle name="好_丽扬转出款2680 5 2" xfId="17"/>
    <cellStyle name="_探路者11AW面辅料大货汇总表（包含供应商联系方式）（有图）" xfId="18"/>
    <cellStyle name="常规 28 5 2 4 3 2" xfId="19"/>
    <cellStyle name="常规 3 4 3" xfId="20"/>
    <cellStyle name="千位分隔[0]" xfId="21" builtinId="6"/>
    <cellStyle name="差_润懋转出款的物料工厂待定 2 2" xfId="22"/>
    <cellStyle name="常规 28 4 3 7 2" xfId="23"/>
    <cellStyle name="常规 10 2 7 2 2" xfId="24"/>
    <cellStyle name="20% - Accent4" xfId="25"/>
    <cellStyle name="常规 11 4 2 6" xfId="26"/>
    <cellStyle name="好_10AW润懋最终确定单价（16款未定） 4 2" xfId="27"/>
    <cellStyle name="常规 9 6 6 5" xfId="28"/>
    <cellStyle name="常规 11 3 2 5 2" xfId="29"/>
    <cellStyle name="常规 31 2" xfId="30"/>
    <cellStyle name="20% - 輔色4" xfId="31"/>
    <cellStyle name="40% - 强调文字颜色 3" xfId="32" builtinId="39"/>
    <cellStyle name="常规 10 4 4 2 3" xfId="33"/>
    <cellStyle name="40% - 輔色2" xfId="34"/>
    <cellStyle name="差" xfId="35" builtinId="27"/>
    <cellStyle name="常规 10 2 9 2" xfId="36"/>
    <cellStyle name="常规 28 3 2 7 4" xfId="37"/>
    <cellStyle name="差_235 2 5" xfId="38"/>
    <cellStyle name="常规 28 2 4 4 4 2" xfId="39"/>
    <cellStyle name="中等 4" xfId="40"/>
    <cellStyle name="千位分隔" xfId="41" builtinId="3"/>
    <cellStyle name="常规 11 4 2 2 4" xfId="42"/>
    <cellStyle name="常规 9 5 2 4" xfId="43"/>
    <cellStyle name="常规 10 11 2 3" xfId="44"/>
    <cellStyle name="常规 10 2 2 2 4 5" xfId="45"/>
    <cellStyle name="常规 9 7 4" xfId="46"/>
    <cellStyle name="常规 13 2 3 5 2" xfId="47"/>
    <cellStyle name="差_丽扬转出款2680 2" xfId="48"/>
    <cellStyle name="60% - 輔色5 2 3" xfId="49"/>
    <cellStyle name="常规 10 4 2 5 4" xfId="50"/>
    <cellStyle name="好_TAPA2436女长袖T 2 3 2" xfId="51"/>
    <cellStyle name="60% - 强调文字颜色 3" xfId="52" builtinId="40"/>
    <cellStyle name="常规 11 5 3 4 2" xfId="53"/>
    <cellStyle name="常规 28 4 2 4" xfId="54"/>
    <cellStyle name="常规 9 7 7 3 2" xfId="55"/>
    <cellStyle name="超链接" xfId="56" builtinId="8"/>
    <cellStyle name="常规 10 2 5 5 3" xfId="57"/>
    <cellStyle name="常规 14 6 3 2" xfId="58"/>
    <cellStyle name="常规 10 2 3 3 2 3 2" xfId="59"/>
    <cellStyle name="常规 10 2 5 2 2 4" xfId="60"/>
    <cellStyle name="標題 4 3" xfId="61"/>
    <cellStyle name="常规 13 4 2 6" xfId="62"/>
    <cellStyle name="常规 28 3 3 4" xfId="63"/>
    <cellStyle name="常规 9 7 6 4 2" xfId="64"/>
    <cellStyle name="常规 10 2 4 6 3" xfId="65"/>
    <cellStyle name="合計 3 3 2" xfId="66"/>
    <cellStyle name="常规 10 7 2 3 3" xfId="67"/>
    <cellStyle name="常规 13 2 2 2 4 2" xfId="68"/>
    <cellStyle name="百分比" xfId="69" builtinId="5"/>
    <cellStyle name="样式 1 5" xfId="70"/>
    <cellStyle name="常规 10 2 2 3" xfId="71"/>
    <cellStyle name="常规 10 5 3 3 2 2" xfId="72"/>
    <cellStyle name="輔色3 2 4" xfId="73"/>
    <cellStyle name="常规 11 6 3 4" xfId="74"/>
    <cellStyle name="常规 10 2 2 2 2 6" xfId="75"/>
    <cellStyle name="常规 11 3 11" xfId="76"/>
    <cellStyle name="常规 9 5 5" xfId="77"/>
    <cellStyle name="差_226 2 2" xfId="78"/>
    <cellStyle name="常规 13 2 3 3 3" xfId="79"/>
    <cellStyle name="常规 10 4 2 8" xfId="80"/>
    <cellStyle name="常规 28 2 12" xfId="81"/>
    <cellStyle name="40% - 輔色6 2 3" xfId="82"/>
    <cellStyle name="常规 28 5 3 9" xfId="83"/>
    <cellStyle name="已访问的超链接" xfId="84" builtinId="9"/>
    <cellStyle name="常规 10 2 3 4 3 2" xfId="85"/>
    <cellStyle name="常规 10 2 4 2 5 2 2" xfId="86"/>
    <cellStyle name="常规 10 2 5 2 8" xfId="87"/>
    <cellStyle name="好_TAVA2441男款羽绒背心" xfId="88"/>
    <cellStyle name="注释" xfId="89" builtinId="10"/>
    <cellStyle name="常规 9 5 2 3" xfId="90"/>
    <cellStyle name="常规 10 11 2 2" xfId="91"/>
    <cellStyle name="常规 11 6 5 2" xfId="92"/>
    <cellStyle name="常规 10 2 2 2 4 4" xfId="93"/>
    <cellStyle name="60% - 輔色5 2 2" xfId="94"/>
    <cellStyle name="常规 10 4 2 5 3" xfId="95"/>
    <cellStyle name="60% - 强调文字颜色 2" xfId="96" builtinId="36"/>
    <cellStyle name="差_10AW核价-润懋(35款已核，单耗未减) 2" xfId="97"/>
    <cellStyle name="标题 4" xfId="98" builtinId="19"/>
    <cellStyle name="常规 10 4 2 2 4 2" xfId="99"/>
    <cellStyle name="常规 28 5 2 8 2" xfId="100"/>
    <cellStyle name="解释性文本 2 2" xfId="101"/>
    <cellStyle name="常规 10 2 2 3 7" xfId="102"/>
    <cellStyle name="常规 11 2 2 4 3 2" xfId="103"/>
    <cellStyle name="常规 10 8 4 2" xfId="104"/>
    <cellStyle name="常规 28 8 7 2" xfId="105"/>
    <cellStyle name="輔色2 3 2 2" xfId="106"/>
    <cellStyle name="常规 11 5 4 2 2" xfId="107"/>
    <cellStyle name="常规 10 2 6 3 3" xfId="108"/>
    <cellStyle name="差_服装_1" xfId="109"/>
    <cellStyle name="好_226 2 3" xfId="110"/>
    <cellStyle name="警告文本" xfId="111" builtinId="11"/>
    <cellStyle name="常规 28 5 2 5 3 2" xfId="112"/>
    <cellStyle name="常规 6 5" xfId="113"/>
    <cellStyle name="常规 28 2 2 2 4 3" xfId="114"/>
    <cellStyle name="_TOREAD - 11AW - 新加7款 - 核价表 - 2011.03.0 4" xfId="115"/>
    <cellStyle name="标题" xfId="116" builtinId="15"/>
    <cellStyle name="解释性文本" xfId="117" builtinId="53"/>
    <cellStyle name="常规 10 2 2 3 4" xfId="118"/>
    <cellStyle name="常规 10 7 3 7 2" xfId="119"/>
    <cellStyle name="标题 1" xfId="120" builtinId="16"/>
    <cellStyle name="常规 10 2 2 3 5" xfId="121"/>
    <cellStyle name="标题 2" xfId="122" builtinId="17"/>
    <cellStyle name="常规 10 4 2 5 2" xfId="123"/>
    <cellStyle name="60% - 强调文字颜色 1" xfId="124" builtinId="32"/>
    <cellStyle name="常规 10 2 2 3 6" xfId="125"/>
    <cellStyle name="标题 3" xfId="126" builtinId="18"/>
    <cellStyle name="常规 28 2 5 2 2 3 2" xfId="127"/>
    <cellStyle name="常规 28 3 2 10 2" xfId="128"/>
    <cellStyle name="好_TAVA2441男款羽绒背心 3 2 2" xfId="129"/>
    <cellStyle name="常规 9 5 2 5" xfId="130"/>
    <cellStyle name="常规 10 11 2 4" xfId="131"/>
    <cellStyle name="常规 10 2 2 2 4 6" xfId="132"/>
    <cellStyle name="差_丽扬转出款2680 3" xfId="133"/>
    <cellStyle name="60% - 强调文字颜色 4" xfId="134" builtinId="44"/>
    <cellStyle name="常规 10 2 3 4 5 2" xfId="135"/>
    <cellStyle name="常规 11 3 6 4 2" xfId="136"/>
    <cellStyle name="常规 10 2 2 2 4 2 2 2" xfId="137"/>
    <cellStyle name="常规 11 5 2 2 3 3" xfId="138"/>
    <cellStyle name="常规 11 3 3 9" xfId="139"/>
    <cellStyle name="常规 85" xfId="140"/>
    <cellStyle name="输出" xfId="141" builtinId="21"/>
    <cellStyle name="好_10AW润懋最终确定单价（16款未定） 4" xfId="142"/>
    <cellStyle name="常规 9 4 2 5 2 2" xfId="143"/>
    <cellStyle name="常规 11 3 2 5" xfId="144"/>
    <cellStyle name="常规 26" xfId="145"/>
    <cellStyle name="常规 31" xfId="146"/>
    <cellStyle name="20% - 輔色4 3 3" xfId="147"/>
    <cellStyle name="Input" xfId="148"/>
    <cellStyle name="常规 9 2 2 2 10" xfId="149"/>
    <cellStyle name="计算" xfId="150" builtinId="22"/>
    <cellStyle name="常规 11 7 8" xfId="151"/>
    <cellStyle name="常规 11 4 2 7 2" xfId="152"/>
    <cellStyle name="40% - 强调文字颜色 4 2" xfId="153"/>
    <cellStyle name="20% - 輔色5 2" xfId="154"/>
    <cellStyle name="常规 11 3 2 5 3 2" xfId="155"/>
    <cellStyle name="常规 13 5" xfId="156"/>
    <cellStyle name="检查单元格" xfId="157" builtinId="23"/>
    <cellStyle name="常规 10 2 4 2 4 4" xfId="158"/>
    <cellStyle name="常规 13 6 5 2" xfId="159"/>
    <cellStyle name="常规 10 2 3 2 2 5 2" xfId="160"/>
    <cellStyle name="常规 10 2 3 3 6" xfId="161"/>
    <cellStyle name="链接单元格" xfId="162" builtinId="24"/>
    <cellStyle name="20% - アクセント 4" xfId="163"/>
    <cellStyle name="20% - 强调文字颜色 6" xfId="164" builtinId="50"/>
    <cellStyle name="强调文字颜色 2" xfId="165" builtinId="33"/>
    <cellStyle name="常规 2 2 2 5" xfId="166"/>
    <cellStyle name="常规 10 5 9" xfId="167"/>
    <cellStyle name="差_226 3" xfId="168"/>
    <cellStyle name="常规 28 2 4 6 2 2" xfId="169"/>
    <cellStyle name="好_丽扬转出款2680 9" xfId="170"/>
    <cellStyle name="常规 10 2 3 4 4" xfId="171"/>
    <cellStyle name="常规 10 4 7 2" xfId="172"/>
    <cellStyle name="常规 9 2 2 2 2 7 2" xfId="173"/>
    <cellStyle name="汇总" xfId="174" builtinId="25"/>
    <cellStyle name="常规 10 8 11 2" xfId="175"/>
    <cellStyle name="アクセント 6" xfId="176"/>
    <cellStyle name="常规 10 4 3 2 3" xfId="177"/>
    <cellStyle name="常规 28 6 2 7" xfId="178"/>
    <cellStyle name="常规 9 4 11 2" xfId="179"/>
    <cellStyle name="常规 11 7 2 2" xfId="180"/>
    <cellStyle name="好" xfId="181" builtinId="26"/>
    <cellStyle name="常规 28 5 4 2 2 2" xfId="182"/>
    <cellStyle name="常规 10 8 7 3 2" xfId="183"/>
    <cellStyle name="常规 11 3 7 3" xfId="184"/>
    <cellStyle name="Heading 3" xfId="185"/>
    <cellStyle name="常规 28 2 3 11 2" xfId="186"/>
    <cellStyle name="适中" xfId="187" builtinId="28"/>
    <cellStyle name="常规 28 5 7 4" xfId="188"/>
    <cellStyle name="20% - アクセント 3" xfId="189"/>
    <cellStyle name="常规 9 7 3 3 2 2" xfId="190"/>
    <cellStyle name="常规 14 9" xfId="191"/>
    <cellStyle name="常规 10 2 3 3 5" xfId="192"/>
    <cellStyle name="20% - 强调文字颜色 5" xfId="193" builtinId="46"/>
    <cellStyle name="常规 11 3 9" xfId="194"/>
    <cellStyle name="20% - 輔色1 3" xfId="195"/>
    <cellStyle name="常规 28 2 3 7 2 2" xfId="196"/>
    <cellStyle name="常规 8 2" xfId="197"/>
    <cellStyle name="强调文字颜色 1" xfId="198" builtinId="29"/>
    <cellStyle name="常规 2 2 2 4" xfId="199"/>
    <cellStyle name="常规 10 5 8" xfId="200"/>
    <cellStyle name="60% - 輔色2 2" xfId="201"/>
    <cellStyle name="警告文字" xfId="202"/>
    <cellStyle name="輔色4 3 3 2" xfId="203"/>
    <cellStyle name="常规 9 2 3 2 2 2 2" xfId="204"/>
    <cellStyle name="20% - 强调文字颜色 1" xfId="205" builtinId="30"/>
    <cellStyle name="常规 10 8 2 2 2 3 2" xfId="206"/>
    <cellStyle name="60% - 强调文字颜色 3 2 2" xfId="207"/>
    <cellStyle name="常规 28 2 6 2 4" xfId="208"/>
    <cellStyle name="20% - Accent2" xfId="209"/>
    <cellStyle name="常规 13 13" xfId="210"/>
    <cellStyle name="常规 28 4 8 2" xfId="211"/>
    <cellStyle name="20% - 輔色5 3 2" xfId="212"/>
    <cellStyle name="常规 11 4 2 4" xfId="213"/>
    <cellStyle name="20% - 輔色2" xfId="214"/>
    <cellStyle name="40% - 强调文字颜色 1" xfId="215" builtinId="31"/>
    <cellStyle name="常规 9 6 6 3" xfId="216"/>
    <cellStyle name="常规 10 8 4 3 4" xfId="217"/>
    <cellStyle name="60% - 輔色2 3" xfId="218"/>
    <cellStyle name="常规 28 2 3 2 4 2" xfId="219"/>
    <cellStyle name="常规 9 2 3 2 2 2 3" xfId="220"/>
    <cellStyle name="20% - 强调文字颜色 2" xfId="221" builtinId="34"/>
    <cellStyle name="好_丽扬转出款2680 2 4 2" xfId="222"/>
    <cellStyle name="20% - Accent3" xfId="223"/>
    <cellStyle name="常规 13 14" xfId="224"/>
    <cellStyle name="20% - 輔色5 3 3" xfId="225"/>
    <cellStyle name="常规 11 4 2 5" xfId="226"/>
    <cellStyle name="20% - 輔色3" xfId="227"/>
    <cellStyle name="40% - 强调文字颜色 2" xfId="228" builtinId="35"/>
    <cellStyle name="常规 9 2 3 2 7 2" xfId="229"/>
    <cellStyle name="常规 10 4 2 7 2" xfId="230"/>
    <cellStyle name="常规 28 2 11 2" xfId="231"/>
    <cellStyle name="20% - アクセント 5" xfId="232"/>
    <cellStyle name="常规 10 2 3 3 7" xfId="233"/>
    <cellStyle name="60% - アクセント 1" xfId="234"/>
    <cellStyle name="常规 28 8 2" xfId="235"/>
    <cellStyle name="强调文字颜色 3" xfId="236" builtinId="37"/>
    <cellStyle name="常规 2 2 2 6" xfId="237"/>
    <cellStyle name="常规 9 5 4 3" xfId="238"/>
    <cellStyle name="常规 10 11 4 2" xfId="239"/>
    <cellStyle name="常规 11 6 7 2" xfId="240"/>
    <cellStyle name="常规 10 2 2 2 6 4" xfId="241"/>
    <cellStyle name="常规 10 2 2 2 2 5 3" xfId="242"/>
    <cellStyle name="20% - アクセント 6" xfId="243"/>
    <cellStyle name="常规 12 4 2" xfId="244"/>
    <cellStyle name="常规 10 2 3 3 8" xfId="245"/>
    <cellStyle name="常规 9 8 3 9" xfId="246"/>
    <cellStyle name="常规 11 3 2 11" xfId="247"/>
    <cellStyle name="常规 28 4 4 3" xfId="248"/>
    <cellStyle name="常规 10 2 5 7 2" xfId="249"/>
    <cellStyle name="常规 10 7 3 4 2" xfId="250"/>
    <cellStyle name="標題" xfId="251"/>
    <cellStyle name="60% - アクセント 2" xfId="252"/>
    <cellStyle name="差_10AW润懋最终确定单价（16款未定）" xfId="253"/>
    <cellStyle name="常规 13 4 2 3 4" xfId="254"/>
    <cellStyle name="常规 28 8 3" xfId="255"/>
    <cellStyle name="强调文字颜色 4" xfId="256" builtinId="41"/>
    <cellStyle name="常规 2 2 2 7" xfId="257"/>
    <cellStyle name="常规 28 5 7 3" xfId="258"/>
    <cellStyle name="20% - アクセント 2" xfId="259"/>
    <cellStyle name="常规 14 8" xfId="260"/>
    <cellStyle name="常规 10 2 3 3 4" xfId="261"/>
    <cellStyle name="常规 28 2 3 2 4 4" xfId="262"/>
    <cellStyle name="20% - 强调文字颜色 4" xfId="263" builtinId="42"/>
    <cellStyle name="常规 11 3 8" xfId="264"/>
    <cellStyle name="20% - 輔色1 2" xfId="265"/>
    <cellStyle name="常规 9 6 6 2 2" xfId="266"/>
    <cellStyle name="常规 10 8 4 3 3 2" xfId="267"/>
    <cellStyle name="常规 10 8 3 9" xfId="268"/>
    <cellStyle name="常规 28 3 2 11 2" xfId="269"/>
    <cellStyle name="常规 5_TOREAD - 14FW - 电商113款 - 核价表 - 20131011" xfId="270"/>
    <cellStyle name="常规 10 2 7 2 3" xfId="271"/>
    <cellStyle name="常规 10 7 10 2" xfId="272"/>
    <cellStyle name="20% - Accent5" xfId="273"/>
    <cellStyle name="常规 11 4 2 7" xfId="274"/>
    <cellStyle name="常规 28 2 2 2 3 3 3 2" xfId="275"/>
    <cellStyle name="20% - 輔色5" xfId="276"/>
    <cellStyle name="40% - 强调文字颜色 4" xfId="277" builtinId="43"/>
    <cellStyle name="常规 11 3 2 5 3" xfId="278"/>
    <cellStyle name="60% - アクセント 3" xfId="279"/>
    <cellStyle name="常规 28 8 4" xfId="280"/>
    <cellStyle name="强调文字颜色 5" xfId="281" builtinId="45"/>
    <cellStyle name="常规 10 4 2 2 5 2" xfId="282"/>
    <cellStyle name="常规 28 5 2 9 2" xfId="283"/>
    <cellStyle name="常规 9 4 2 2 3" xfId="284"/>
    <cellStyle name="常规 10 2 3 4 2 2 2" xfId="285"/>
    <cellStyle name="常规 10 2 7 2 4" xfId="286"/>
    <cellStyle name="常规 11 2 2 4 4 2" xfId="287"/>
    <cellStyle name="20% - Accent6" xfId="288"/>
    <cellStyle name="標題 2 3 2" xfId="289"/>
    <cellStyle name="常规 10 2 3 2 2 6" xfId="290"/>
    <cellStyle name="常规 2 5 3 2" xfId="291"/>
    <cellStyle name="常规 13 6 6" xfId="292"/>
    <cellStyle name="常规 10 2 4 4 3 2" xfId="293"/>
    <cellStyle name="合計" xfId="294"/>
    <cellStyle name="常规 11 11" xfId="295"/>
    <cellStyle name="常规 11 4 2 8" xfId="296"/>
    <cellStyle name="常规 11 3 2 5 4" xfId="297"/>
    <cellStyle name="常规 13 2 2 2 2 2 2" xfId="298"/>
    <cellStyle name="20% - 輔色6" xfId="299"/>
    <cellStyle name="40% - 强调文字颜色 5" xfId="300" builtinId="47"/>
    <cellStyle name="常规 28 2 2 2 2 2 2" xfId="301"/>
    <cellStyle name="60% - 强调文字颜色 5" xfId="302" builtinId="48"/>
    <cellStyle name="常规 10 2 2 2 3 3 3 2" xfId="303"/>
    <cellStyle name="常规 10 2 2 2 2 2 2 3 2" xfId="304"/>
    <cellStyle name="常规 10 2 2 2 4 7" xfId="305"/>
    <cellStyle name="常规 10 5 4 6 2" xfId="306"/>
    <cellStyle name="差_丽扬转出款2680 4" xfId="307"/>
    <cellStyle name="常规 48 2" xfId="308"/>
    <cellStyle name="常规 53 2" xfId="309"/>
    <cellStyle name="常规 11 2 2 2 9 2" xfId="310"/>
    <cellStyle name="常规 28 9 2 2" xfId="311"/>
    <cellStyle name="60% - アクセント 4" xfId="312"/>
    <cellStyle name="常规 28 8 5" xfId="313"/>
    <cellStyle name="强调文字颜色 6" xfId="314" builtinId="49"/>
    <cellStyle name="標題 2 3 3" xfId="315"/>
    <cellStyle name="常规 10 2 3 2 2 7" xfId="316"/>
    <cellStyle name="常规 2 5 3 3" xfId="317"/>
    <cellStyle name="常规 11 3 7 3 2" xfId="318"/>
    <cellStyle name="常规 10 2 4 4 3 3" xfId="319"/>
    <cellStyle name="常规 11 12" xfId="320"/>
    <cellStyle name="常规 11 4 2 9" xfId="321"/>
    <cellStyle name="常规 28 2 7 2" xfId="322"/>
    <cellStyle name="40% - 强调文字颜色 6" xfId="323" builtinId="51"/>
    <cellStyle name="常规 10 2 2 2 4 8" xfId="324"/>
    <cellStyle name="差_丽扬转出款2680 5" xfId="325"/>
    <cellStyle name="常规 64 9 2 2" xfId="326"/>
    <cellStyle name="常规 28 2 2 2 2 2 3" xfId="327"/>
    <cellStyle name="60% - 强调文字颜色 6" xfId="328" builtinId="52"/>
    <cellStyle name="常规 28 2 3 3 3 2" xfId="329"/>
    <cellStyle name="40% - 輔色5 2" xfId="330"/>
    <cellStyle name="40% - アクセント 6" xfId="331"/>
    <cellStyle name="常规 9 11 2 2" xfId="332"/>
    <cellStyle name="常规 10 2 2 2 3 7 2" xfId="333"/>
    <cellStyle name="常规 11 4 2 3" xfId="334"/>
    <cellStyle name="常规 10 2 2 2 2 2 6 2" xfId="335"/>
    <cellStyle name="20% - 輔色1" xfId="336"/>
    <cellStyle name="常规 9 6 6 2" xfId="337"/>
    <cellStyle name="常规 10 8 4 3 3" xfId="338"/>
    <cellStyle name="常规 9 5 9" xfId="339"/>
    <cellStyle name="差_226 2 6" xfId="340"/>
    <cellStyle name="常规 28 3 3 5 2" xfId="341"/>
    <cellStyle name="常规 10 2 4 6 4 2" xfId="342"/>
    <cellStyle name="强调文字颜色 2 2 2" xfId="343"/>
    <cellStyle name="20% - Accent1" xfId="344"/>
    <cellStyle name="常规 13 12" xfId="345"/>
    <cellStyle name="常规 11 3 8 2" xfId="346"/>
    <cellStyle name="20% - 輔色1 2 2" xfId="347"/>
    <cellStyle name="常规 28 2 4 2 9" xfId="348"/>
    <cellStyle name="常规 3 3 5" xfId="349"/>
    <cellStyle name="20% - 强调文字颜色 4 2" xfId="350"/>
    <cellStyle name="20% - 輔色1 2 3" xfId="351"/>
    <cellStyle name="常规 10 2 7 2 2 2" xfId="352"/>
    <cellStyle name="常规 11 3 9 2" xfId="353"/>
    <cellStyle name="常规 38 2 3" xfId="354"/>
    <cellStyle name="常规 43 2 3" xfId="355"/>
    <cellStyle name="常规 10 6 10" xfId="356"/>
    <cellStyle name="20% - 輔色1 3 2" xfId="357"/>
    <cellStyle name="常规 28 2 4 3 9" xfId="358"/>
    <cellStyle name="常规 8 2 2" xfId="359"/>
    <cellStyle name="20% - 强调文字颜色 5 2" xfId="360"/>
    <cellStyle name="常规 10 6 11" xfId="361"/>
    <cellStyle name="20% - 輔色1 3 3" xfId="362"/>
    <cellStyle name="常规 8 2 3" xfId="363"/>
    <cellStyle name="常规 10 2 7 2 3 2" xfId="364"/>
    <cellStyle name="常规 38 2 4" xfId="365"/>
    <cellStyle name="常规 11 4 8" xfId="366"/>
    <cellStyle name="常规 11 4 2 4 2" xfId="367"/>
    <cellStyle name="連結的儲存格 2 3" xfId="368"/>
    <cellStyle name="40% - 强调文字颜色 1 2" xfId="369"/>
    <cellStyle name="20% - 輔色2 2" xfId="370"/>
    <cellStyle name="常规 11 4 8 2" xfId="371"/>
    <cellStyle name="常规 11 4 2 4 2 2" xfId="372"/>
    <cellStyle name="連結的儲存格 2 3 2" xfId="373"/>
    <cellStyle name="20% - 輔色2 2 2" xfId="374"/>
    <cellStyle name="20% - 輔色2 2 3" xfId="375"/>
    <cellStyle name="常规 10 2 7 3 2 2" xfId="376"/>
    <cellStyle name="常规 9 2 5 9 2" xfId="377"/>
    <cellStyle name="常规 10 6" xfId="378"/>
    <cellStyle name="Accent1" xfId="379"/>
    <cellStyle name="常规 10 2 3 2 2 2 3" xfId="380"/>
    <cellStyle name="常规 9 2 2 2 4" xfId="381"/>
    <cellStyle name="常规 11 4 9" xfId="382"/>
    <cellStyle name="常规 11 4 2 4 3" xfId="383"/>
    <cellStyle name="連結的儲存格 2 4" xfId="384"/>
    <cellStyle name="20% - 輔色2 3" xfId="385"/>
    <cellStyle name="常规 28 2 2 2 4 3 2 2" xfId="386"/>
    <cellStyle name="常规 28 2 3 7 3 2" xfId="387"/>
    <cellStyle name="常规 9 2" xfId="388"/>
    <cellStyle name="常规 11 4 9 2" xfId="389"/>
    <cellStyle name="常规 11 4 2 4 3 2" xfId="390"/>
    <cellStyle name="20% - 輔色2 3 2" xfId="391"/>
    <cellStyle name="常规 9 2 2" xfId="392"/>
    <cellStyle name="20% - 輔色2 3 3" xfId="393"/>
    <cellStyle name="常规 9 2 3" xfId="394"/>
    <cellStyle name="常规 10 2 7 3 3 2" xfId="395"/>
    <cellStyle name="リンク セル" xfId="396"/>
    <cellStyle name="常规 2 3 2 4" xfId="397"/>
    <cellStyle name="常规 11 5 8" xfId="398"/>
    <cellStyle name="常规 11 4 2 5 2" xfId="399"/>
    <cellStyle name="連結的儲存格 3 3" xfId="400"/>
    <cellStyle name="40% - 强调文字颜色 2 2" xfId="401"/>
    <cellStyle name="20% - 輔色3 2" xfId="402"/>
    <cellStyle name="常规 10 8 2 2 4" xfId="403"/>
    <cellStyle name="常规 11 5 8 2" xfId="404"/>
    <cellStyle name="常规 11 4 2 5 2 2" xfId="405"/>
    <cellStyle name="連結的儲存格 3 3 2" xfId="406"/>
    <cellStyle name="20% - 輔色3 2 2" xfId="407"/>
    <cellStyle name="好_TAJA2423男梭织外套 2 3 2" xfId="408"/>
    <cellStyle name="常规 10 8 2 2 5" xfId="409"/>
    <cellStyle name="20% - 輔色3 2 3" xfId="410"/>
    <cellStyle name="輸出 3 3 2" xfId="411"/>
    <cellStyle name="差_润懋转出款的物料工厂待定" xfId="412"/>
    <cellStyle name="常规 10 2 4 2 2 5" xfId="413"/>
    <cellStyle name="常规 11 6" xfId="414"/>
    <cellStyle name="常规 10 2 3 2 2 3 3" xfId="415"/>
    <cellStyle name="常规 9 2 2 3 4" xfId="416"/>
    <cellStyle name="備註" xfId="417"/>
    <cellStyle name="常规 2 3 2 5" xfId="418"/>
    <cellStyle name="常规 11 5 9" xfId="419"/>
    <cellStyle name="常规 11 4 2 5 3" xfId="420"/>
    <cellStyle name="連結的儲存格 3 4" xfId="421"/>
    <cellStyle name="20% - 輔色3 3" xfId="422"/>
    <cellStyle name="常规 28 2 2 2 4 3 3 2" xfId="423"/>
    <cellStyle name="常规 10 2 4 2 2 5 2" xfId="424"/>
    <cellStyle name="常规 11 6 2" xfId="425"/>
    <cellStyle name="常规 10 8 6 3" xfId="426"/>
    <cellStyle name="常规 10 2 3 2 2 3 3 2" xfId="427"/>
    <cellStyle name="常规 9 2 2 3 4 2" xfId="428"/>
    <cellStyle name="備註 2" xfId="429"/>
    <cellStyle name="常规 9 4 6 3" xfId="430"/>
    <cellStyle name="常规 10 8 2 3 4" xfId="431"/>
    <cellStyle name="常规 11 5 9 2" xfId="432"/>
    <cellStyle name="常规 11 4 2 5 3 2" xfId="433"/>
    <cellStyle name="20% - 輔色3 3 2" xfId="434"/>
    <cellStyle name="常规 11 2 2 4" xfId="435"/>
    <cellStyle name="20% - 輔色3 3 3" xfId="436"/>
    <cellStyle name="常规 9 4 2 4 2 2" xfId="437"/>
    <cellStyle name="常规 11 2 2 5" xfId="438"/>
    <cellStyle name="常规 10 11 5" xfId="439"/>
    <cellStyle name="常规 2 3 3 4" xfId="440"/>
    <cellStyle name="常规 11 6 8" xfId="441"/>
    <cellStyle name="常规 11 4 2 6 2" xfId="442"/>
    <cellStyle name="40% - 强调文字颜色 3 2" xfId="443"/>
    <cellStyle name="20% - 輔色4 2" xfId="444"/>
    <cellStyle name="常规 11 3 2 5 2 2" xfId="445"/>
    <cellStyle name="常规 10 8 3 2 4" xfId="446"/>
    <cellStyle name="常规 10 11 5 2" xfId="447"/>
    <cellStyle name="20% - 輔色4 2 2" xfId="448"/>
    <cellStyle name="常规 10 2 2 2 7 4" xfId="449"/>
    <cellStyle name="差_226 7" xfId="450"/>
    <cellStyle name="20% - 輔色4 2 3" xfId="451"/>
    <cellStyle name="常规 10 11 6" xfId="452"/>
    <cellStyle name="常规 2 3 3 5" xfId="453"/>
    <cellStyle name="20% - 輔色4 3" xfId="454"/>
    <cellStyle name="常规 10 2 5 2 3 2 2" xfId="455"/>
    <cellStyle name="常规 10 19" xfId="456"/>
    <cellStyle name="差_童装" xfId="457"/>
    <cellStyle name="好_10AW润懋最终确定单价（16款未定） 3" xfId="458"/>
    <cellStyle name="常规 11 3 2 4" xfId="459"/>
    <cellStyle name="常规 25" xfId="460"/>
    <cellStyle name="常规 30" xfId="461"/>
    <cellStyle name="20% - 輔色4 3 2" xfId="462"/>
    <cellStyle name="常规 9 5 6 3" xfId="463"/>
    <cellStyle name="常规 10 8 3 3 4" xfId="464"/>
    <cellStyle name="差_227 7" xfId="465"/>
    <cellStyle name="常规 13 5 2" xfId="466"/>
    <cellStyle name="检查单元格 2" xfId="467"/>
    <cellStyle name="常规 10 2 4 4 8" xfId="468"/>
    <cellStyle name="Linked Cell" xfId="469"/>
    <cellStyle name="常规 10 8 4 2 4" xfId="470"/>
    <cellStyle name="20% - 輔色5 2 2" xfId="471"/>
    <cellStyle name="20% - 輔色5 2 3" xfId="472"/>
    <cellStyle name="20% - 輔色5 3" xfId="473"/>
    <cellStyle name="常规 10 2 5 2 3 3 2" xfId="474"/>
    <cellStyle name="輸入 2 3" xfId="475"/>
    <cellStyle name="常规 10 2 4 4 3 2 2" xfId="476"/>
    <cellStyle name="常规 28 2 2 3 5" xfId="477"/>
    <cellStyle name="合計 2" xfId="478"/>
    <cellStyle name="常规 11 11 2" xfId="479"/>
    <cellStyle name="常规 11 4 2 8 2" xfId="480"/>
    <cellStyle name="好_TAVA2440女款羽绒背心 5" xfId="481"/>
    <cellStyle name="好 2 3" xfId="482"/>
    <cellStyle name="40% - 强调文字颜色 5 2" xfId="483"/>
    <cellStyle name="20% - 輔色6 2" xfId="484"/>
    <cellStyle name="差_227" xfId="485"/>
    <cellStyle name="20% - 輔色6 2 2" xfId="486"/>
    <cellStyle name="常规 28 5 9" xfId="487"/>
    <cellStyle name="常规 28 3 2 2 2 4 2" xfId="488"/>
    <cellStyle name="20% - 輔色6 2 3" xfId="489"/>
    <cellStyle name="常规 10 2 4 7 3 2" xfId="490"/>
    <cellStyle name="常规 10 7 2 4 3 2" xfId="491"/>
    <cellStyle name="差_报价表6.2" xfId="492"/>
    <cellStyle name="常规 14 6" xfId="493"/>
    <cellStyle name="常规 10 2 3 3 2" xfId="494"/>
    <cellStyle name="20% - 輔色6 3" xfId="495"/>
    <cellStyle name="輸入 2 4" xfId="496"/>
    <cellStyle name="常规 28 2 2 3 6" xfId="497"/>
    <cellStyle name="合計 3" xfId="498"/>
    <cellStyle name="差_2011秋冬季生产放量表2-9(韩姐原始单)" xfId="499"/>
    <cellStyle name="20% - 輔色6 3 2" xfId="500"/>
    <cellStyle name="常规 28 6 9" xfId="501"/>
    <cellStyle name="說明文字 3" xfId="502"/>
    <cellStyle name="常规 11 5 2 4" xfId="503"/>
    <cellStyle name="說明文字 4" xfId="504"/>
    <cellStyle name="常规 28 3 2 2 2 5 2" xfId="505"/>
    <cellStyle name="20% - 輔色6 3 3" xfId="506"/>
    <cellStyle name="差_235 5" xfId="507"/>
    <cellStyle name="60% - 輔色2 2 2" xfId="508"/>
    <cellStyle name="警告文字 2" xfId="509"/>
    <cellStyle name="常规 9 2 3 2 2 2 2 2" xfId="510"/>
    <cellStyle name="20% - 强调文字颜色 1 2" xfId="511"/>
    <cellStyle name="差_236 5" xfId="512"/>
    <cellStyle name="60% - 輔色2 3 2" xfId="513"/>
    <cellStyle name="常规 28 2 3 2 4 2 2" xfId="514"/>
    <cellStyle name="常规 9 2 3 2 2 2 3 2" xfId="515"/>
    <cellStyle name="20% - 强调文字颜色 2 2" xfId="516"/>
    <cellStyle name="常规 28 2 3 2 4 3 2" xfId="517"/>
    <cellStyle name="常规 3 2 5" xfId="518"/>
    <cellStyle name="20% - 强调文字颜色 3 2" xfId="519"/>
    <cellStyle name="常规 11 3 7 2" xfId="520"/>
    <cellStyle name="Heading 2" xfId="521"/>
    <cellStyle name="20% - 强调文字颜色 6 2" xfId="522"/>
    <cellStyle name="常规 28 2 2 2 3 2 4" xfId="523"/>
    <cellStyle name="常规 28 3 2 3 3 2 2" xfId="524"/>
    <cellStyle name="常规 11 14 2" xfId="525"/>
    <cellStyle name="40% - Accent1" xfId="526"/>
    <cellStyle name="輔色1 3 2 2" xfId="527"/>
    <cellStyle name="常规 11 4 4 2 2" xfId="528"/>
    <cellStyle name="常规 13 2 8" xfId="529"/>
    <cellStyle name="40% - Accent2" xfId="530"/>
    <cellStyle name="常规 11 4 4 2 3" xfId="531"/>
    <cellStyle name="常规 13 2 9" xfId="532"/>
    <cellStyle name="常规 14 5 3 2" xfId="533"/>
    <cellStyle name="40% - Accent3" xfId="534"/>
    <cellStyle name="常规 11 4 4 2 4" xfId="535"/>
    <cellStyle name="常规 13 4 2 2 2 2" xfId="536"/>
    <cellStyle name="40% - Accent4" xfId="537"/>
    <cellStyle name="40% - Accent5" xfId="538"/>
    <cellStyle name="常规 11 3 3 2" xfId="539"/>
    <cellStyle name="常规 68" xfId="540"/>
    <cellStyle name="常规 73" xfId="541"/>
    <cellStyle name="常规 10 2 2 2 9 2" xfId="542"/>
    <cellStyle name="常规 10 2 4 2 2 2 3 2" xfId="543"/>
    <cellStyle name="常规 10 8 3 4 2" xfId="544"/>
    <cellStyle name="40% - Accent6" xfId="545"/>
    <cellStyle name="40% - アクセント 1" xfId="546"/>
    <cellStyle name="常规 10 2 10 2" xfId="547"/>
    <cellStyle name="常规 28 2 5 10" xfId="548"/>
    <cellStyle name="常规 9 7 2 2 3 3" xfId="549"/>
    <cellStyle name="標題 3 2" xfId="550"/>
    <cellStyle name="常规 2 6 2" xfId="551"/>
    <cellStyle name="40% - アクセント 2" xfId="552"/>
    <cellStyle name="常规 28 5 11 2" xfId="553"/>
    <cellStyle name="常规 14 6 2 2" xfId="554"/>
    <cellStyle name="常规 28 4 2 9 2" xfId="555"/>
    <cellStyle name="常规 9 2 4 2 11" xfId="556"/>
    <cellStyle name="常规 10 2 3 3 2 2 2" xfId="557"/>
    <cellStyle name="常规 10 2 10 3" xfId="558"/>
    <cellStyle name="常规 28 2 2 2 2 2 2 3 2" xfId="559"/>
    <cellStyle name="常规 28 2 5 11" xfId="560"/>
    <cellStyle name="常规 9 7 2 2 3 4" xfId="561"/>
    <cellStyle name="標題 3 3" xfId="562"/>
    <cellStyle name="常规 2 6 3" xfId="563"/>
    <cellStyle name="40% - アクセント 3" xfId="564"/>
    <cellStyle name="常规 9 8 3 6 2" xfId="565"/>
    <cellStyle name="常规 11 3 4 2 3 2" xfId="566"/>
    <cellStyle name="常规 10 2 10 4" xfId="567"/>
    <cellStyle name="常规 13 5 3 2 2" xfId="568"/>
    <cellStyle name="常规 10 5 2 2 2 2 2" xfId="569"/>
    <cellStyle name="Explanatory Text" xfId="570"/>
    <cellStyle name="常规 11 4 2 2 5 2" xfId="571"/>
    <cellStyle name="40% - アクセント 4" xfId="572"/>
    <cellStyle name="中等" xfId="573"/>
    <cellStyle name="常规 10 2 4 2 2 3 2 2" xfId="574"/>
    <cellStyle name="常规 11 4 2 2" xfId="575"/>
    <cellStyle name="常规 11 2 2 4 3 3 2" xfId="576"/>
    <cellStyle name="常规 10 8 4 3 2" xfId="577"/>
    <cellStyle name="常规 9 2 2 3 2 2 2" xfId="578"/>
    <cellStyle name="40% - アクセント 5" xfId="579"/>
    <cellStyle name="常规 10 4 4 2 2" xfId="580"/>
    <cellStyle name="40% - 輔色1" xfId="581"/>
    <cellStyle name="40% - 輔色3 3 3" xfId="582"/>
    <cellStyle name="常规 11 2 2 3 6" xfId="583"/>
    <cellStyle name="40% - 輔色1 2" xfId="584"/>
    <cellStyle name="常规 2 2 4 3" xfId="585"/>
    <cellStyle name="常规 10 7 7" xfId="586"/>
    <cellStyle name="常规 10 4 4 2 2 2" xfId="587"/>
    <cellStyle name="常规 11 4 2 2 7" xfId="588"/>
    <cellStyle name="Output" xfId="589"/>
    <cellStyle name="常规 7 6" xfId="590"/>
    <cellStyle name="常规 11 5 4 3 3" xfId="591"/>
    <cellStyle name="常规 10 2 9 5" xfId="592"/>
    <cellStyle name="常规 10 2 6 4 4" xfId="593"/>
    <cellStyle name="常规 11 2 2 3 6 2" xfId="594"/>
    <cellStyle name="40% - 輔色1 2 2" xfId="595"/>
    <cellStyle name="常规 10 7 7 2" xfId="596"/>
    <cellStyle name="常规 11 5 4 3 4" xfId="597"/>
    <cellStyle name="常规 10 2 9 6" xfId="598"/>
    <cellStyle name="40% - 輔色1 2 3" xfId="599"/>
    <cellStyle name="常规 28 5 3 2 2" xfId="600"/>
    <cellStyle name="常规 10 7 7 3" xfId="601"/>
    <cellStyle name="常规 10 7 2" xfId="602"/>
    <cellStyle name="常规 11 2 2 3 7" xfId="603"/>
    <cellStyle name="常规 11 3 2 4 3 2" xfId="604"/>
    <cellStyle name="40% - 輔色1 3" xfId="605"/>
    <cellStyle name="常规 10 7 8" xfId="606"/>
    <cellStyle name="常规 10 2 2 2 12" xfId="607"/>
    <cellStyle name="常规 11 2 2 3 7 2" xfId="608"/>
    <cellStyle name="常规 10 7 4 2 4" xfId="609"/>
    <cellStyle name="40% - 輔色1 3 2" xfId="610"/>
    <cellStyle name="常规 10 7 8 2" xfId="611"/>
    <cellStyle name="常规 10 2 2 2 13" xfId="612"/>
    <cellStyle name="常规 10 7 4 3 2 2" xfId="613"/>
    <cellStyle name="常规 9 2 2 2 2 2 2 2" xfId="614"/>
    <cellStyle name="常规 10 4 2 2 2" xfId="615"/>
    <cellStyle name="常规 28 5 2 6" xfId="616"/>
    <cellStyle name="常规 10 8 2" xfId="617"/>
    <cellStyle name="常规 9 2 2 2 6 2" xfId="618"/>
    <cellStyle name="40% - 輔色1 3 3" xfId="619"/>
    <cellStyle name="常规 28 5 3 3 2" xfId="620"/>
    <cellStyle name="常规 11 2 2 4 6" xfId="621"/>
    <cellStyle name="差 2" xfId="622"/>
    <cellStyle name="40% - 輔色2 2" xfId="623"/>
    <cellStyle name="常规 2 2 5 3" xfId="624"/>
    <cellStyle name="常规 10 8 7" xfId="625"/>
    <cellStyle name="常规 10 4 4 2 3 2" xfId="626"/>
    <cellStyle name="常规 10 4 2 2 7" xfId="627"/>
    <cellStyle name="常规 10 2 3 4 2 4" xfId="628"/>
    <cellStyle name="常规 9 4 10" xfId="629"/>
    <cellStyle name="常规 11 2 2 4 6 2" xfId="630"/>
    <cellStyle name="差 2 2" xfId="631"/>
    <cellStyle name="40% - 輔色2 2 2" xfId="632"/>
    <cellStyle name="常规 10 8 7 2" xfId="633"/>
    <cellStyle name="常规 10 2 4 2 2 6 2" xfId="634"/>
    <cellStyle name="常规 9 4 11" xfId="635"/>
    <cellStyle name="常规 11 7 2" xfId="636"/>
    <cellStyle name="常规 10 8 7 3" xfId="637"/>
    <cellStyle name="常规 9 2 2 3 5 2" xfId="638"/>
    <cellStyle name="40% - 輔色2 2 3" xfId="639"/>
    <cellStyle name="常规 28 5 4 2 2" xfId="640"/>
    <cellStyle name="常规 10 2 4 4 2 2 2" xfId="641"/>
    <cellStyle name="常规 10 4 2 2 8" xfId="642"/>
    <cellStyle name="常规 10 5 2 2 5 2" xfId="643"/>
    <cellStyle name="常规 11 2 2 4 7" xfId="644"/>
    <cellStyle name="40% - 輔色2 3" xfId="645"/>
    <cellStyle name="常规 10 8 8" xfId="646"/>
    <cellStyle name="40% - 輔色2 3 2" xfId="647"/>
    <cellStyle name="常规 10 8 8 2" xfId="648"/>
    <cellStyle name="常规 9 4 2 5 3" xfId="649"/>
    <cellStyle name="アクセント 4" xfId="650"/>
    <cellStyle name="常规 9 4 2 5 4" xfId="651"/>
    <cellStyle name="アクセント 5" xfId="652"/>
    <cellStyle name="常规 10 4 3 2 2" xfId="653"/>
    <cellStyle name="常规 28 6 2 6" xfId="654"/>
    <cellStyle name="常规 11 8 2" xfId="655"/>
    <cellStyle name="常规 9 2 2 3 6 2" xfId="656"/>
    <cellStyle name="40% - 輔色2 3 3" xfId="657"/>
    <cellStyle name="常规 28 5 4 3 2" xfId="658"/>
    <cellStyle name="40% - 輔色3" xfId="659"/>
    <cellStyle name="常规 10 4 4 2 4" xfId="660"/>
    <cellStyle name="檢查儲存格" xfId="661"/>
    <cellStyle name="常规 11 3 4 6 2" xfId="662"/>
    <cellStyle name="常规 13 10" xfId="663"/>
    <cellStyle name="常规 10 2 2 2 2 8" xfId="664"/>
    <cellStyle name="常规 11 3 13" xfId="665"/>
    <cellStyle name="常规 9 5 7" xfId="666"/>
    <cellStyle name="差_226 2 4" xfId="667"/>
    <cellStyle name="常规 10 2 3 4 3 4" xfId="668"/>
    <cellStyle name="常规 28 2 2 2 10" xfId="669"/>
    <cellStyle name="40% - 輔色3 2" xfId="670"/>
    <cellStyle name="常规 2 2 6 3" xfId="671"/>
    <cellStyle name="常规 28 2 14" xfId="672"/>
    <cellStyle name="40% - 輔色3 2 2" xfId="673"/>
    <cellStyle name="常规 28 2 14 2" xfId="674"/>
    <cellStyle name="40% - 輔色3 2 3" xfId="675"/>
    <cellStyle name="常规 13 11" xfId="676"/>
    <cellStyle name="常规 10 2 2 2 2 9" xfId="677"/>
    <cellStyle name="常规 10 6 4 3 2 2" xfId="678"/>
    <cellStyle name="常规 9 5 8" xfId="679"/>
    <cellStyle name="差_226 2 5" xfId="680"/>
    <cellStyle name="常规 2 5_152" xfId="681"/>
    <cellStyle name="常规 10 5 2 2 6 2" xfId="682"/>
    <cellStyle name="常规 28 2 2 2 11" xfId="683"/>
    <cellStyle name="常规 10 2 4 4 2 3 2" xfId="684"/>
    <cellStyle name="40% - 輔色3 3" xfId="685"/>
    <cellStyle name="常规 28 2 15" xfId="686"/>
    <cellStyle name="40% - 輔色3 3 2" xfId="687"/>
    <cellStyle name="常规 28 2 3 3 2" xfId="688"/>
    <cellStyle name="40% - 輔色4" xfId="689"/>
    <cellStyle name="常规 10 2 3 6 2 2" xfId="690"/>
    <cellStyle name="常规 10 2 2 2 3 8" xfId="691"/>
    <cellStyle name="常规 10 2 2 2 2 2 7" xfId="692"/>
    <cellStyle name="常规 64 2 2" xfId="693"/>
    <cellStyle name="常规 9 6 7" xfId="694"/>
    <cellStyle name="常规 28_115款" xfId="695"/>
    <cellStyle name="常规 28 2 3 3 2 2" xfId="696"/>
    <cellStyle name="常规 9 6 2 2 3" xfId="697"/>
    <cellStyle name="40% - 輔色4 2" xfId="698"/>
    <cellStyle name="常规 28 2 3 3 2 2 2" xfId="699"/>
    <cellStyle name="常规 9 6 2 2 3 2" xfId="700"/>
    <cellStyle name="40% - 輔色4 2 2" xfId="701"/>
    <cellStyle name="常规 9 6 2 2 3 3" xfId="702"/>
    <cellStyle name="40% - 輔色4 2 3" xfId="703"/>
    <cellStyle name="常规 28 5 6 2 2" xfId="704"/>
    <cellStyle name="常规 10 2 2 2 3 9" xfId="705"/>
    <cellStyle name="常规 10 6 4 3 3 2" xfId="706"/>
    <cellStyle name="常规 10 2 2 2 2 2 8" xfId="707"/>
    <cellStyle name="常规 64 2 3" xfId="708"/>
    <cellStyle name="常规 28 2 3 3 2 3" xfId="709"/>
    <cellStyle name="常规 9 6 2 2 4" xfId="710"/>
    <cellStyle name="40% - 輔色4 3" xfId="711"/>
    <cellStyle name="常规 10 2 3 7" xfId="712"/>
    <cellStyle name="常规 28 2 3 3 2 3 2" xfId="713"/>
    <cellStyle name="常规 9 6 2 2 4 2" xfId="714"/>
    <cellStyle name="40% - 輔色4 3 2" xfId="715"/>
    <cellStyle name="輔色1 3 4" xfId="716"/>
    <cellStyle name="常规 11 4 4 4" xfId="717"/>
    <cellStyle name="差_大田641一版报价xlsx" xfId="718"/>
    <cellStyle name="常规 28 5 2 2 2 3 2" xfId="719"/>
    <cellStyle name="常规 9 2 7 3 3 2" xfId="720"/>
    <cellStyle name="常规 10 2 3 8" xfId="721"/>
    <cellStyle name="常规 9 2 2 2 2 5 2 2" xfId="722"/>
    <cellStyle name="40% - 輔色4 3 3" xfId="723"/>
    <cellStyle name="常规 28 5 6 3 2" xfId="724"/>
    <cellStyle name="常规 13 8 2" xfId="725"/>
    <cellStyle name="常规 10 2 3 2 4 2" xfId="726"/>
    <cellStyle name="常规 11 4 2 2 3 2 2" xfId="727"/>
    <cellStyle name="40% - 輔色5" xfId="728"/>
    <cellStyle name="常规 7 2 2 2" xfId="729"/>
    <cellStyle name="常规 28 2 3 3 3" xfId="730"/>
    <cellStyle name="差_润懋转出款的物料工厂待定 3" xfId="731"/>
    <cellStyle name="常规 28 4 3 8" xfId="732"/>
    <cellStyle name="常规 28 2 3 3 3 2 2" xfId="733"/>
    <cellStyle name="40% - 輔色5 2 2" xfId="734"/>
    <cellStyle name="常规 28 2 2 2 2 2 3 2" xfId="735"/>
    <cellStyle name="60% - 强调文字颜色 6 2" xfId="736"/>
    <cellStyle name="差_润懋转出款的物料工厂待定 4" xfId="737"/>
    <cellStyle name="常规 14 7 2" xfId="738"/>
    <cellStyle name="常规 28 4 3 9" xfId="739"/>
    <cellStyle name="常规 10 2 3 3 3 2" xfId="740"/>
    <cellStyle name="40% - 輔色5 2 3" xfId="741"/>
    <cellStyle name="常规 28 5 7 2 2" xfId="742"/>
    <cellStyle name="常规 9 5 2 8" xfId="743"/>
    <cellStyle name="差_236 2 2" xfId="744"/>
    <cellStyle name="常规 13 2 2 4" xfId="745"/>
    <cellStyle name="差_丽扬转出款2680 6" xfId="746"/>
    <cellStyle name="常规 64 9 2 3" xfId="747"/>
    <cellStyle name="常规 28 2 3 3 3 3" xfId="748"/>
    <cellStyle name="40% - 輔色5 3" xfId="749"/>
    <cellStyle name="常规 28 2 3 3 3 3 2" xfId="750"/>
    <cellStyle name="40% - 輔色5 3 2" xfId="751"/>
    <cellStyle name="Warning Text" xfId="752"/>
    <cellStyle name="40% - 輔色5 3 3" xfId="753"/>
    <cellStyle name="常规 28 5 7 3 2" xfId="754"/>
    <cellStyle name="常规 14 8 2" xfId="755"/>
    <cellStyle name="常规 10 2 3 3 4 2" xfId="756"/>
    <cellStyle name="常规 11 2 2 2 2 6 2" xfId="757"/>
    <cellStyle name="常规 28 2 3 3 4" xfId="758"/>
    <cellStyle name="40% - 輔色6" xfId="759"/>
    <cellStyle name="常规 10 6 3 6 2" xfId="760"/>
    <cellStyle name="常规 28 2 3 3 4 2" xfId="761"/>
    <cellStyle name="40% - 輔色6 2" xfId="762"/>
    <cellStyle name="常规 10 4 2 7" xfId="763"/>
    <cellStyle name="常规 28 2 11" xfId="764"/>
    <cellStyle name="常规 9 2 2 2 2 2 3 4" xfId="765"/>
    <cellStyle name="40% - 輔色6 2 2" xfId="766"/>
    <cellStyle name="40% - 輔色6 3" xfId="767"/>
    <cellStyle name="輔色3 3 3" xfId="768"/>
    <cellStyle name="常规 11 6 4 3" xfId="769"/>
    <cellStyle name="常规 10 2 2 2 3 5" xfId="770"/>
    <cellStyle name="常规 64 9 3 3 2" xfId="771"/>
    <cellStyle name="常规 9 6 4" xfId="772"/>
    <cellStyle name="常规 13 2 3 4 2" xfId="773"/>
    <cellStyle name="常规 10 2 2 2 2 2 4" xfId="774"/>
    <cellStyle name="常规 11 2 2 6 3" xfId="775"/>
    <cellStyle name="常规 10 4 3 7" xfId="776"/>
    <cellStyle name="40% - 輔色6 3 2" xfId="777"/>
    <cellStyle name="常规 10 4 2 4 4" xfId="778"/>
    <cellStyle name="常规 28 5 4 8" xfId="779"/>
    <cellStyle name="輔色3 3 4" xfId="780"/>
    <cellStyle name="常规 11 6 4 4" xfId="781"/>
    <cellStyle name="常规 10 2 2 2 3 6" xfId="782"/>
    <cellStyle name="常规 10 2 2 2 2 2 5" xfId="783"/>
    <cellStyle name="常规 10 4 7 2 2" xfId="784"/>
    <cellStyle name="常规 11 2 2 6 4" xfId="785"/>
    <cellStyle name="常规 10 4 3 8" xfId="786"/>
    <cellStyle name="40% - 輔色6 3 3" xfId="787"/>
    <cellStyle name="常规 10 2 3 4 4 2" xfId="788"/>
    <cellStyle name="差_227 2 5" xfId="789"/>
    <cellStyle name="輸入 3 3" xfId="790"/>
    <cellStyle name="常规 10 2 4 4 3 3 2" xfId="791"/>
    <cellStyle name="常规 11 12 2" xfId="792"/>
    <cellStyle name="常规 11 4 2 9 2" xfId="793"/>
    <cellStyle name="常规 28 2 7 2 2" xfId="794"/>
    <cellStyle name="40% - 强调文字颜色 6 2" xfId="795"/>
    <cellStyle name="差_内件物料单" xfId="796"/>
    <cellStyle name="檢查儲存格 2 4" xfId="797"/>
    <cellStyle name="60% - Accent1" xfId="798"/>
    <cellStyle name="60% - Accent2" xfId="799"/>
    <cellStyle name="S2" xfId="800"/>
    <cellStyle name="常规 10 2 13 2" xfId="801"/>
    <cellStyle name="標題 6 2" xfId="802"/>
    <cellStyle name="常规 2 9 2" xfId="803"/>
    <cellStyle name="常规 10 2 4 8 2" xfId="804"/>
    <cellStyle name="常规 9 2 5 2 3" xfId="805"/>
    <cellStyle name="常规 10 7 2 5 2" xfId="806"/>
    <cellStyle name="常规 10 2 3 2 5 2 2" xfId="807"/>
    <cellStyle name="60% - Accent3" xfId="808"/>
    <cellStyle name="常规 10 2 4 2" xfId="809"/>
    <cellStyle name="常规 28 3 2 2 4" xfId="810"/>
    <cellStyle name="標題 1" xfId="811"/>
    <cellStyle name="常规 2 4" xfId="812"/>
    <cellStyle name="標題 6 3" xfId="813"/>
    <cellStyle name="常规 9 2 5 2 4" xfId="814"/>
    <cellStyle name="常规 13 2 2 2 6 2" xfId="815"/>
    <cellStyle name="60% - Accent4" xfId="816"/>
    <cellStyle name="常规 10 2 4 3" xfId="817"/>
    <cellStyle name="常规 28 3 2 2 5" xfId="818"/>
    <cellStyle name="差_10AW润懋最终确定单价（16款未定） 2" xfId="819"/>
    <cellStyle name="標題 2" xfId="820"/>
    <cellStyle name="常规 2 5" xfId="821"/>
    <cellStyle name="60% - Accent5" xfId="822"/>
    <cellStyle name="常规 28 8 3 2" xfId="823"/>
    <cellStyle name="常规 10 2 4 4" xfId="824"/>
    <cellStyle name="常规 28 3 2 2 6" xfId="825"/>
    <cellStyle name="常规 10 2 10" xfId="826"/>
    <cellStyle name="差_10AW润懋最终确定单价（16款未定） 3" xfId="827"/>
    <cellStyle name="標題 3" xfId="828"/>
    <cellStyle name="常规 2 6" xfId="829"/>
    <cellStyle name="60% - Accent6" xfId="830"/>
    <cellStyle name="常规 28 8 3 3" xfId="831"/>
    <cellStyle name="常规 10 2 4 5" xfId="832"/>
    <cellStyle name="常规 28 3 2 2 7" xfId="833"/>
    <cellStyle name="常规 28 9 2 3" xfId="834"/>
    <cellStyle name="60% - アクセント 5" xfId="835"/>
    <cellStyle name="常规 28 5 2 5 2" xfId="836"/>
    <cellStyle name="常规 10 8 2 2 6 2" xfId="837"/>
    <cellStyle name="常规 9 5 4 3 2 2" xfId="838"/>
    <cellStyle name="常规 28 9 2 4" xfId="839"/>
    <cellStyle name="60% - アクセント 6" xfId="840"/>
    <cellStyle name="常规 28 5 2 5 3" xfId="841"/>
    <cellStyle name="輔色4 3 2" xfId="842"/>
    <cellStyle name="常规 11 7 4 2" xfId="843"/>
    <cellStyle name="常规 11 2 3 3 3 2" xfId="844"/>
    <cellStyle name="常规 10 2 2 3 3 4" xfId="845"/>
    <cellStyle name="60% - 輔色1" xfId="846"/>
    <cellStyle name="常规 10 2 2 2 3 2 3" xfId="847"/>
    <cellStyle name="常规 10 8 2 6" xfId="848"/>
    <cellStyle name="常规 10 2 2 2 3 2 3 2" xfId="849"/>
    <cellStyle name="60% - 輔色1 2" xfId="850"/>
    <cellStyle name="常规 5 7 3" xfId="851"/>
    <cellStyle name="60% - 輔色1 2 2" xfId="852"/>
    <cellStyle name="常规 28 2 4 2 11" xfId="853"/>
    <cellStyle name="入力" xfId="854"/>
    <cellStyle name="百分比 2 2" xfId="855"/>
    <cellStyle name="60% - 輔色1 2 3" xfId="856"/>
    <cellStyle name="常规 10 2 2 3 2 2" xfId="857"/>
    <cellStyle name="常规 9 2 3 2 8" xfId="858"/>
    <cellStyle name="チェック セル" xfId="859"/>
    <cellStyle name="60% - 輔色1 3" xfId="860"/>
    <cellStyle name="常规 28 2 4 13" xfId="861"/>
    <cellStyle name="60% - 輔色1 3 2" xfId="862"/>
    <cellStyle name="60% - 輔色1 3 3" xfId="863"/>
    <cellStyle name="常规 10 2 2 3 3 2" xfId="864"/>
    <cellStyle name="常规 13 2 4 4 2" xfId="865"/>
    <cellStyle name="常规 10 2 2 2 3 2 4" xfId="866"/>
    <cellStyle name="60% - 輔色2" xfId="867"/>
    <cellStyle name="差_235 6" xfId="868"/>
    <cellStyle name="60% - 輔色2 2 3" xfId="869"/>
    <cellStyle name="常规 9 7 4 2 2 2" xfId="870"/>
    <cellStyle name="差_236 6" xfId="871"/>
    <cellStyle name="60% - 輔色2 3 3" xfId="872"/>
    <cellStyle name="常规 9 2 2 2 4 3 4" xfId="873"/>
    <cellStyle name="常规 11 2 2 2 2 4" xfId="874"/>
    <cellStyle name="好_TAPA2436女长袖T 5" xfId="875"/>
    <cellStyle name="常规 28 2 6 8" xfId="876"/>
    <cellStyle name="常规 10 6 3 4" xfId="877"/>
    <cellStyle name="60% - 强调文字颜色 3 2 2 2" xfId="878"/>
    <cellStyle name="常规 10 5 3 8" xfId="879"/>
    <cellStyle name="常规 10 15 2" xfId="880"/>
    <cellStyle name="Good" xfId="881"/>
    <cellStyle name="常规 10" xfId="882"/>
    <cellStyle name="60% - 輔色3" xfId="883"/>
    <cellStyle name="常规 10 2" xfId="884"/>
    <cellStyle name="60% - 輔色3 2" xfId="885"/>
    <cellStyle name="常规 10 2 4 6" xfId="886"/>
    <cellStyle name="常规 28 3 2 2 8" xfId="887"/>
    <cellStyle name="常规 10 7 2 3" xfId="888"/>
    <cellStyle name="常规 10 2 2" xfId="889"/>
    <cellStyle name="60% - 輔色3 2 2" xfId="890"/>
    <cellStyle name="常规 10 2 11" xfId="891"/>
    <cellStyle name="差_10AW润懋最终确定单价（16款未定） 4" xfId="892"/>
    <cellStyle name="標題 4" xfId="893"/>
    <cellStyle name="常规 2 7" xfId="894"/>
    <cellStyle name="常规 9 2 3 2 2 3 2 2" xfId="895"/>
    <cellStyle name="常规 10 2 12" xfId="896"/>
    <cellStyle name="差_10AW润懋最终确定单价（16款未定） 5" xfId="897"/>
    <cellStyle name="常规 9 11 5 2" xfId="898"/>
    <cellStyle name="60% - 輔色3 2 3" xfId="899"/>
    <cellStyle name="输入 2" xfId="900"/>
    <cellStyle name="標題 5" xfId="901"/>
    <cellStyle name="常规 2 8" xfId="902"/>
    <cellStyle name="60% - 輔色3 3" xfId="903"/>
    <cellStyle name="常规 7 8 3" xfId="904"/>
    <cellStyle name="60% - 輔色3 3 2" xfId="905"/>
    <cellStyle name="常规 7 8 4" xfId="906"/>
    <cellStyle name="常规 9 7 4 3 2 2" xfId="907"/>
    <cellStyle name="60% - 輔色3 3 3" xfId="908"/>
    <cellStyle name="常规 11" xfId="909"/>
    <cellStyle name="常规 10 2 2 2 2 2 3 2 2" xfId="910"/>
    <cellStyle name="常规 9 6 3 2 2" xfId="911"/>
    <cellStyle name="常规 10 5 3 9" xfId="912"/>
    <cellStyle name="60% - 輔色4" xfId="913"/>
    <cellStyle name="常规 10 2 4 2 7 2" xfId="914"/>
    <cellStyle name="常规 9 2 3 2 2 4" xfId="915"/>
    <cellStyle name="常规 16 3" xfId="916"/>
    <cellStyle name="常规 6_104女戈尔套冲更新" xfId="917"/>
    <cellStyle name="常规 10 10" xfId="918"/>
    <cellStyle name="常规 9 4 2 2 7" xfId="919"/>
    <cellStyle name="60% - 輔色4 2" xfId="920"/>
    <cellStyle name="常规 10 10 2" xfId="921"/>
    <cellStyle name="輔色2 4" xfId="922"/>
    <cellStyle name="常规 11 5 5" xfId="923"/>
    <cellStyle name="60% - 輔色4 2 2" xfId="924"/>
    <cellStyle name="常规 10 7 11" xfId="925"/>
    <cellStyle name="60% - 輔色4 2 3" xfId="926"/>
    <cellStyle name="常规 9 5 2 9 2" xfId="927"/>
    <cellStyle name="常规 10 7 12" xfId="928"/>
    <cellStyle name="常规 9 4 2 2 8" xfId="929"/>
    <cellStyle name="60% - 輔色4 3" xfId="930"/>
    <cellStyle name="60% - 輔色4 3 2" xfId="931"/>
    <cellStyle name="60% - 輔色4 3 3" xfId="932"/>
    <cellStyle name="60% - 輔色5" xfId="933"/>
    <cellStyle name="常规 10 11" xfId="934"/>
    <cellStyle name="表示済みのハイパーリンク_組曲プレゼン.xls" xfId="935"/>
    <cellStyle name="常规 12" xfId="936"/>
    <cellStyle name="60% - 輔色5 2" xfId="937"/>
    <cellStyle name="常规 10 11 2" xfId="938"/>
    <cellStyle name="輔色3 4" xfId="939"/>
    <cellStyle name="常规 11 6 5" xfId="940"/>
    <cellStyle name="常规 11 2 3 2 4" xfId="941"/>
    <cellStyle name="60% - 輔色5 3" xfId="942"/>
    <cellStyle name="常规 10 11 3" xfId="943"/>
    <cellStyle name="常规 2 3 3 2" xfId="944"/>
    <cellStyle name="輔色3 5" xfId="945"/>
    <cellStyle name="常规 11 6 6" xfId="946"/>
    <cellStyle name="常规 11 6 6 2" xfId="947"/>
    <cellStyle name="常规 10 4 12" xfId="948"/>
    <cellStyle name="常规 9 5 3 3" xfId="949"/>
    <cellStyle name="常规 10 11 3 2" xfId="950"/>
    <cellStyle name="常规 10 2 2 2 2 4 3" xfId="951"/>
    <cellStyle name="60% - 輔色5 3 2" xfId="952"/>
    <cellStyle name="差_外件物料单" xfId="953"/>
    <cellStyle name="好_润懋转出款的物料工厂待定 2 2" xfId="954"/>
    <cellStyle name="常规 10 4 13" xfId="955"/>
    <cellStyle name="常规 9 8 4" xfId="956"/>
    <cellStyle name="常规 13 2 3 6 2" xfId="957"/>
    <cellStyle name="60% - 輔色5 3 3" xfId="958"/>
    <cellStyle name="常规 10 2 2 2 2 4 4" xfId="959"/>
    <cellStyle name="60% - 輔色6" xfId="960"/>
    <cellStyle name="常规 10 12" xfId="961"/>
    <cellStyle name="60% - 輔色6 2" xfId="962"/>
    <cellStyle name="60% - 輔色6 2 2" xfId="963"/>
    <cellStyle name="常规 10 2 2 2 3 3 3" xfId="964"/>
    <cellStyle name="常规 9 6 2 3" xfId="965"/>
    <cellStyle name="常规 2 2 8" xfId="966"/>
    <cellStyle name="常规 11 7 5 2" xfId="967"/>
    <cellStyle name="常规 10 2 2 2 2 2 2 3" xfId="968"/>
    <cellStyle name="60% - 輔色6 2 3" xfId="969"/>
    <cellStyle name="常规 10 2 2 2 3 3 4" xfId="970"/>
    <cellStyle name="常规 9 6 2 4" xfId="971"/>
    <cellStyle name="常规 2 2 9" xfId="972"/>
    <cellStyle name="好_TADA2415男款梭织羽绒服 2 2 2" xfId="973"/>
    <cellStyle name="常规 10 2 2 2 2 2 2 4" xfId="974"/>
    <cellStyle name="60% - 輔色6 3" xfId="975"/>
    <cellStyle name="60% - 輔色6 3 2" xfId="976"/>
    <cellStyle name="常规 9 6 3 3" xfId="977"/>
    <cellStyle name="常规 2 3 8" xfId="978"/>
    <cellStyle name="常规 11 7 6 2" xfId="979"/>
    <cellStyle name="常规 10 2 2 2 2 2 3 3" xfId="980"/>
    <cellStyle name="60% - 輔色6 3 3" xfId="981"/>
    <cellStyle name="好_TADA2415男款梭织羽绒服 2 3 2" xfId="982"/>
    <cellStyle name="常规 10 2 2 2 2 2 3 4" xfId="983"/>
    <cellStyle name="常规 9 2 3 2 4 2" xfId="984"/>
    <cellStyle name="常规 13 3 3" xfId="985"/>
    <cellStyle name="差_YKK 拉链大货报价09.12.09" xfId="986"/>
    <cellStyle name="常规 10 2 4 2 9" xfId="987"/>
    <cellStyle name="常规 11 3 7 4" xfId="988"/>
    <cellStyle name="Heading 4" xfId="989"/>
    <cellStyle name="常规 10 2 2 2 4 3 2" xfId="990"/>
    <cellStyle name="常规 10 6 4 5" xfId="991"/>
    <cellStyle name="常规 10 4 2 5 2 2" xfId="992"/>
    <cellStyle name="60% - 强调文字颜色 1 2" xfId="993"/>
    <cellStyle name="常规 10 11 2 2 2" xfId="994"/>
    <cellStyle name="常规 10 2 2 2 4 4 2" xfId="995"/>
    <cellStyle name="常规 10 4 2 5 3 2" xfId="996"/>
    <cellStyle name="60% - 强调文字颜色 2 2" xfId="997"/>
    <cellStyle name="常规 10 2 5 2 7" xfId="998"/>
    <cellStyle name="常规 11 2 2 7 2 2" xfId="999"/>
    <cellStyle name="常规 10 4 4 6 2" xfId="1000"/>
    <cellStyle name="常规 5" xfId="1001"/>
    <cellStyle name="常规 9 5 2 4 2" xfId="1002"/>
    <cellStyle name="常规 10 6 12" xfId="1003"/>
    <cellStyle name="常规 10 11 2 3 2" xfId="1004"/>
    <cellStyle name="常规 10 2 2 2 4 5 2" xfId="1005"/>
    <cellStyle name="常规 38 2 5" xfId="1006"/>
    <cellStyle name="差_丽扬转出款2680 2 2" xfId="1007"/>
    <cellStyle name="常规 10 8 2 2 2 3" xfId="1008"/>
    <cellStyle name="60% - 强调文字颜色 3 2" xfId="1009"/>
    <cellStyle name="常规 10 6 6 5" xfId="1010"/>
    <cellStyle name="常规 10 8 2 2 3 3" xfId="1011"/>
    <cellStyle name="60% - 强调文字颜色 4 2" xfId="1012"/>
    <cellStyle name="差_服装" xfId="1013"/>
    <cellStyle name="差_226" xfId="1014"/>
    <cellStyle name="壞 5" xfId="1015"/>
    <cellStyle name="Neutral" xfId="1016"/>
    <cellStyle name="常规 28 2 2 2 2 2 2 2" xfId="1017"/>
    <cellStyle name="60% - 强调文字颜色 5 2" xfId="1018"/>
    <cellStyle name="常规 10 7" xfId="1019"/>
    <cellStyle name="Accent2" xfId="1020"/>
    <cellStyle name="常规 10 2 3 2 2 2 4" xfId="1021"/>
    <cellStyle name="常规 9 2 2 2 5" xfId="1022"/>
    <cellStyle name="常规 28 5 3 2" xfId="1023"/>
    <cellStyle name="常规 11 2 2 3 3 3 2" xfId="1024"/>
    <cellStyle name="常规 10 4 2 2" xfId="1025"/>
    <cellStyle name="常规 10 7 4 3 2" xfId="1026"/>
    <cellStyle name="常规 9 2 2 2 2 2 2" xfId="1027"/>
    <cellStyle name="常规 10 8" xfId="1028"/>
    <cellStyle name="Accent3" xfId="1029"/>
    <cellStyle name="常规 10 2 6 6 2" xfId="1030"/>
    <cellStyle name="常规 9 2 2 2 6" xfId="1031"/>
    <cellStyle name="常规 28 5 3 3" xfId="1032"/>
    <cellStyle name="常规 10 7 4 3 3" xfId="1033"/>
    <cellStyle name="常规 9 2 2 2 2 2 3" xfId="1034"/>
    <cellStyle name="常规 10 4 2 3" xfId="1035"/>
    <cellStyle name="常规 11 5 4 5 2" xfId="1036"/>
    <cellStyle name="常规 10 9" xfId="1037"/>
    <cellStyle name="Accent4" xfId="1038"/>
    <cellStyle name="常规 10 2 2 2 2 2" xfId="1039"/>
    <cellStyle name="常规 10 7 4 3 4" xfId="1040"/>
    <cellStyle name="常规 9 2 2 2 2 2 4" xfId="1041"/>
    <cellStyle name="常规 10 7 9 2" xfId="1042"/>
    <cellStyle name="常规 10 4 2 4" xfId="1043"/>
    <cellStyle name="Accent5" xfId="1044"/>
    <cellStyle name="常规 10 2 2 2 2 3" xfId="1045"/>
    <cellStyle name="常规 10 4 2 5" xfId="1046"/>
    <cellStyle name="常规 10 7 4 3 3 2" xfId="1047"/>
    <cellStyle name="Accent6" xfId="1048"/>
    <cellStyle name="常规 9 2 2 2 2 2 3 2" xfId="1049"/>
    <cellStyle name="Bad" xfId="1050"/>
    <cellStyle name="常规 64 8 5" xfId="1051"/>
    <cellStyle name="常规 10 2 2 2 2 11" xfId="1052"/>
    <cellStyle name="常规 10 2 4 2 2" xfId="1053"/>
    <cellStyle name="常规 28 3 2 2 4 2" xfId="1054"/>
    <cellStyle name="常规 64 10" xfId="1055"/>
    <cellStyle name="常规 9 2 3 4 3 2" xfId="1056"/>
    <cellStyle name="好_226 9" xfId="1057"/>
    <cellStyle name="常规 9 8 2 4" xfId="1058"/>
    <cellStyle name="常规 111" xfId="1059"/>
    <cellStyle name="常规 106" xfId="1060"/>
    <cellStyle name="常规 64 7 4 2" xfId="1061"/>
    <cellStyle name="Calculation" xfId="1062"/>
    <cellStyle name="常规 9 2 7 6 2" xfId="1063"/>
    <cellStyle name="常规 10 14" xfId="1064"/>
    <cellStyle name="常规 28 5 2 2 5 2" xfId="1065"/>
    <cellStyle name="Check Cell" xfId="1066"/>
    <cellStyle name="差_227 2" xfId="1067"/>
    <cellStyle name="Heading 1" xfId="1068"/>
    <cellStyle name="Normal_~0578341" xfId="1069"/>
    <cellStyle name="常规 28 2 3 3 8" xfId="1070"/>
    <cellStyle name="Note" xfId="1071"/>
    <cellStyle name="常规 9 2 2 2 4 2 3 2" xfId="1072"/>
    <cellStyle name="常规 3 3 4" xfId="1073"/>
    <cellStyle name="Title" xfId="1074"/>
    <cellStyle name="Total" xfId="1075"/>
    <cellStyle name="好_235 6" xfId="1076"/>
    <cellStyle name="常规 10 8 6 3 2" xfId="1077"/>
    <cellStyle name="アクセント 1" xfId="1078"/>
    <cellStyle name="アクセント 2" xfId="1079"/>
    <cellStyle name="好_TAJA2423男梭织外套 3 3" xfId="1080"/>
    <cellStyle name="常规 28 6 2 3" xfId="1081"/>
    <cellStyle name="好_润懋转出款的物料工厂待定 4" xfId="1082"/>
    <cellStyle name="常规 10 2 7 5 2" xfId="1083"/>
    <cellStyle name="常规 9 4 2 5 2" xfId="1084"/>
    <cellStyle name="アクセント 3" xfId="1085"/>
    <cellStyle name="差_236 2" xfId="1086"/>
    <cellStyle name="常规 28 2 6 4" xfId="1087"/>
    <cellStyle name="常规 10 7 2 2 2 2 2" xfId="1088"/>
    <cellStyle name="タイトル" xfId="1089"/>
    <cellStyle name="どちらでもない" xfId="1090"/>
    <cellStyle name="常规 14 3" xfId="1091"/>
    <cellStyle name="常规 10 2 4 2 5 2" xfId="1092"/>
    <cellStyle name="常规 28 2 4 2 2 6 2" xfId="1093"/>
    <cellStyle name="ハイパーリンク_組曲プレゼン.xls" xfId="1094"/>
    <cellStyle name="メモ" xfId="1095"/>
    <cellStyle name="標題 4 3 2" xfId="1096"/>
    <cellStyle name="常规 13 4 2 6 2" xfId="1097"/>
    <cellStyle name="常规 28 3 3 4 2" xfId="1098"/>
    <cellStyle name="計算方式 3 4" xfId="1099"/>
    <cellStyle name="常规 10 2 4 6 3 2" xfId="1100"/>
    <cellStyle name="百分比 2" xfId="1101"/>
    <cellStyle name="常规 10 7 2 3 3 2" xfId="1102"/>
    <cellStyle name="样式 1 5 2" xfId="1103"/>
    <cellStyle name="常规 10 2 2 3 2" xfId="1104"/>
    <cellStyle name="百分比 2 2 2" xfId="1105"/>
    <cellStyle name="常规 10 2 2 3 2 2 2" xfId="1106"/>
    <cellStyle name="百分比 2 3" xfId="1107"/>
    <cellStyle name="常规 10 2 2 3 2 3" xfId="1108"/>
    <cellStyle name="百分比 2 3 2" xfId="1109"/>
    <cellStyle name="常规 10 2 3 9" xfId="1110"/>
    <cellStyle name="常规 10 2 2 3 2 3 2" xfId="1111"/>
    <cellStyle name="常规 2 14" xfId="1112"/>
    <cellStyle name="樣式 1" xfId="1113"/>
    <cellStyle name="常规 10 2 3 2 4 3" xfId="1114"/>
    <cellStyle name="常规 10 2 3 2 4 4" xfId="1115"/>
    <cellStyle name="百分比 2 3 3" xfId="1116"/>
    <cellStyle name="百分比 2 4" xfId="1117"/>
    <cellStyle name="輔色4 2 2" xfId="1118"/>
    <cellStyle name="常规 11 7 3 2" xfId="1119"/>
    <cellStyle name="常规 11 2 3 3 2 2" xfId="1120"/>
    <cellStyle name="常规 10 2 2 3 2 4" xfId="1121"/>
    <cellStyle name="常规 28 5 4 2 3 2" xfId="1122"/>
    <cellStyle name="百分比 2 5" xfId="1123"/>
    <cellStyle name="好_丽扬转出款2680 2" xfId="1124"/>
    <cellStyle name="輔色4 2 3" xfId="1125"/>
    <cellStyle name="常规 11 7 3 3" xfId="1126"/>
    <cellStyle name="常规 10 5 2 8" xfId="1127"/>
    <cellStyle name="常规 10 14 2" xfId="1128"/>
    <cellStyle name="百分比 2 6" xfId="1129"/>
    <cellStyle name="常规 15 2" xfId="1130"/>
    <cellStyle name="好_丽扬转出款2680 3" xfId="1131"/>
    <cellStyle name="輔色4 2 4" xfId="1132"/>
    <cellStyle name="常规 11 7 3 4" xfId="1133"/>
    <cellStyle name="差_227 2 2" xfId="1134"/>
    <cellStyle name="百分比 2 7" xfId="1135"/>
    <cellStyle name="常规 15 3" xfId="1136"/>
    <cellStyle name="好_丽扬转出款2680 4" xfId="1137"/>
    <cellStyle name="常规 10 2 4 2 6 2" xfId="1138"/>
    <cellStyle name="差_227 2 3" xfId="1139"/>
    <cellStyle name="百分比 2 8" xfId="1140"/>
    <cellStyle name="常规 15 4" xfId="1141"/>
    <cellStyle name="輔色5 2 3 2" xfId="1142"/>
    <cellStyle name="差_227 2 4" xfId="1143"/>
    <cellStyle name="標題 4 3 3" xfId="1144"/>
    <cellStyle name="常规 9 2 11 2" xfId="1145"/>
    <cellStyle name="常规 28 4 7 2" xfId="1146"/>
    <cellStyle name="百分比 3" xfId="1147"/>
    <cellStyle name="常规 10 2 2 3 3" xfId="1148"/>
    <cellStyle name="常规 10 2 2 3 4 2" xfId="1149"/>
    <cellStyle name="标题 1 2" xfId="1150"/>
    <cellStyle name="常规 10 2 2 3 5 2" xfId="1151"/>
    <cellStyle name="中等 2 3" xfId="1152"/>
    <cellStyle name="标题 2 2" xfId="1153"/>
    <cellStyle name="常规 11 4 2 2 2 3" xfId="1154"/>
    <cellStyle name="常规 10 2 2 3 6 2" xfId="1155"/>
    <cellStyle name="中等 3 3" xfId="1156"/>
    <cellStyle name="标题 3 2" xfId="1157"/>
    <cellStyle name="常规 11 4 2 2 3 3" xfId="1158"/>
    <cellStyle name="常规 10 2 4 4 6" xfId="1159"/>
    <cellStyle name="常规 10 5 7 4" xfId="1160"/>
    <cellStyle name="差_10AW核价-润懋(35款已核，单耗未减) 2 2" xfId="1161"/>
    <cellStyle name="千位分隔 3" xfId="1162"/>
    <cellStyle name="标题 4 2" xfId="1163"/>
    <cellStyle name="常规 11 5 7 2" xfId="1164"/>
    <cellStyle name="連結的儲存格 3 2 2" xfId="1165"/>
    <cellStyle name="差_10AW核价-润懋(35款已核，单耗未减) 3" xfId="1166"/>
    <cellStyle name="常规 10 2 2 3 8" xfId="1167"/>
    <cellStyle name="常规 10 2 4 2 2 3 2" xfId="1168"/>
    <cellStyle name="常规 11 4 2" xfId="1169"/>
    <cellStyle name="常规 11 2 2 4 3 3" xfId="1170"/>
    <cellStyle name="常规 10 8 4 3" xfId="1171"/>
    <cellStyle name="常规 9 2 2 3 2 2" xfId="1172"/>
    <cellStyle name="标题 5" xfId="1173"/>
    <cellStyle name="標題 1 2" xfId="1174"/>
    <cellStyle name="常规 2 4 2" xfId="1175"/>
    <cellStyle name="標題 1 2 2" xfId="1176"/>
    <cellStyle name="常规 9 2 4 3 7 2" xfId="1177"/>
    <cellStyle name="標題 1 2 3" xfId="1178"/>
    <cellStyle name="標題 1 3" xfId="1179"/>
    <cellStyle name="常规 2 4 3" xfId="1180"/>
    <cellStyle name="標題 1 3 2" xfId="1181"/>
    <cellStyle name="標題 1 3 3" xfId="1182"/>
    <cellStyle name="差_10AW润懋最终确定单价（16款未定） 2 2" xfId="1183"/>
    <cellStyle name="常规 9 7 2 2 2 3" xfId="1184"/>
    <cellStyle name="標題 2 2" xfId="1185"/>
    <cellStyle name="常规 2 5 2" xfId="1186"/>
    <cellStyle name="常规 9 7 2 2 2 3 2" xfId="1187"/>
    <cellStyle name="標題 2 2 2" xfId="1188"/>
    <cellStyle name="常规 2 5 2 2" xfId="1189"/>
    <cellStyle name="常规 13 5 6" xfId="1190"/>
    <cellStyle name="標題 2 2 3" xfId="1191"/>
    <cellStyle name="常规 2 5 2 3" xfId="1192"/>
    <cellStyle name="常规 13 5 7" xfId="1193"/>
    <cellStyle name="常规 9 7 2 2 2 4" xfId="1194"/>
    <cellStyle name="標題 2 3" xfId="1195"/>
    <cellStyle name="常规 2 5 3" xfId="1196"/>
    <cellStyle name="常规 10 2 10 2 2" xfId="1197"/>
    <cellStyle name="差_236" xfId="1198"/>
    <cellStyle name="常规 9 7 2 2 3 3 2" xfId="1199"/>
    <cellStyle name="標題 3 2 2" xfId="1200"/>
    <cellStyle name="常规 3 2" xfId="1201"/>
    <cellStyle name="標題 3 2 3" xfId="1202"/>
    <cellStyle name="常规 10 2 5 2 5 2" xfId="1203"/>
    <cellStyle name="常规 10 2 10 3 2" xfId="1204"/>
    <cellStyle name="標題 3 3 2" xfId="1205"/>
    <cellStyle name="好_226" xfId="1206"/>
    <cellStyle name="常规 4 2" xfId="1207"/>
    <cellStyle name="標題 3 3 3" xfId="1208"/>
    <cellStyle name="常规 10 2 5 2 6 2" xfId="1209"/>
    <cellStyle name="常规 9 7 2 9" xfId="1210"/>
    <cellStyle name="常规 13 4 2 5" xfId="1211"/>
    <cellStyle name="常规 28 3 3 3" xfId="1212"/>
    <cellStyle name="常规 10 2 4 6 2" xfId="1213"/>
    <cellStyle name="常规 28 3 2 2 8 2" xfId="1214"/>
    <cellStyle name="常规 10 7 2 3 2" xfId="1215"/>
    <cellStyle name="样式 1 4" xfId="1216"/>
    <cellStyle name="常规 10 2 2 2" xfId="1217"/>
    <cellStyle name="常规 10 2 5 2 2 3" xfId="1218"/>
    <cellStyle name="常规 10 2 11 2" xfId="1219"/>
    <cellStyle name="標題 4 2" xfId="1220"/>
    <cellStyle name="常规 13 4 2 5 2" xfId="1221"/>
    <cellStyle name="常规 28 3 3 3 2" xfId="1222"/>
    <cellStyle name="計算方式 2 4" xfId="1223"/>
    <cellStyle name="常规 10 2 4 6 2 2" xfId="1224"/>
    <cellStyle name="常规 10 7 2 3 2 2" xfId="1225"/>
    <cellStyle name="样式 1 4 2" xfId="1226"/>
    <cellStyle name="常规 10 2 2 2 2" xfId="1227"/>
    <cellStyle name="常规 11 2 2 3 8" xfId="1228"/>
    <cellStyle name="常规 10 2 5 2 2 3 2" xfId="1229"/>
    <cellStyle name="常规 10 7 9" xfId="1230"/>
    <cellStyle name="標題 4 2 2" xfId="1231"/>
    <cellStyle name="標題 4 2 3" xfId="1232"/>
    <cellStyle name="常规 9 2 10 2" xfId="1233"/>
    <cellStyle name="常规 10 2 5 2 3 3" xfId="1234"/>
    <cellStyle name="常规 10 2 12 2" xfId="1235"/>
    <cellStyle name="输入 2 2" xfId="1236"/>
    <cellStyle name="標題 5 2" xfId="1237"/>
    <cellStyle name="常规 2 8 2" xfId="1238"/>
    <cellStyle name="常规 10 2 5 2 3 4" xfId="1239"/>
    <cellStyle name="標題 5 3" xfId="1240"/>
    <cellStyle name="常规 2 8 3" xfId="1241"/>
    <cellStyle name="常规 28 2 2 2 9 2" xfId="1242"/>
    <cellStyle name="常规 10 2 13" xfId="1243"/>
    <cellStyle name="標題 6" xfId="1244"/>
    <cellStyle name="常规 2 9" xfId="1245"/>
    <cellStyle name="標準_組曲プレゼン.xls" xfId="1246"/>
    <cellStyle name="差_10AW核价-润懋(35款已核，单耗未减)" xfId="1247"/>
    <cellStyle name="常规 11 5 7 3" xfId="1248"/>
    <cellStyle name="差_10AW核价-润懋(35款已核，单耗未减) 4" xfId="1249"/>
    <cellStyle name="常规 11 5 7 4" xfId="1250"/>
    <cellStyle name="常规 10 2 2 2 6 3 2" xfId="1251"/>
    <cellStyle name="常规 9 5 4 2 2" xfId="1252"/>
    <cellStyle name="差_10AW核价-润懋(35款已核，单耗未减) 5" xfId="1253"/>
    <cellStyle name="常规 10 2 2 2 2 5 2 2" xfId="1254"/>
    <cellStyle name="差_226 2" xfId="1255"/>
    <cellStyle name="常规 11 6 3 5" xfId="1256"/>
    <cellStyle name="常规 10 2 2 2 2 7" xfId="1257"/>
    <cellStyle name="常规 10 5 4 4 2" xfId="1258"/>
    <cellStyle name="好_10AW润懋最终确定单价（16款未定）" xfId="1259"/>
    <cellStyle name="常规 11 3 12" xfId="1260"/>
    <cellStyle name="常规 46 2" xfId="1261"/>
    <cellStyle name="常规 51 2" xfId="1262"/>
    <cellStyle name="常规 9 5 6" xfId="1263"/>
    <cellStyle name="差_226 2 3" xfId="1264"/>
    <cellStyle name="常规 13 2 3 3 4" xfId="1265"/>
    <cellStyle name="常规 6 3 2" xfId="1266"/>
    <cellStyle name="差_226 4" xfId="1267"/>
    <cellStyle name="常规 10 4 2 2 3 2 2" xfId="1268"/>
    <cellStyle name="差_226 5" xfId="1269"/>
    <cellStyle name="常规 10 2 2 2 7 2" xfId="1270"/>
    <cellStyle name="好_TAVA2441男款羽绒背心 3 3" xfId="1271"/>
    <cellStyle name="常规 11 2 2 4 2 2 2" xfId="1272"/>
    <cellStyle name="常规 10 8 3 2 2" xfId="1273"/>
    <cellStyle name="常规 10 2 2 2 7 3" xfId="1274"/>
    <cellStyle name="好_TAVA2441男款羽绒背心 3 4" xfId="1275"/>
    <cellStyle name="常规 11 3 11 2" xfId="1276"/>
    <cellStyle name="常规 10 8 3 2 3" xfId="1277"/>
    <cellStyle name="常规 13 2 3 3 3 2" xfId="1278"/>
    <cellStyle name="常规 11 6 3 4 2" xfId="1279"/>
    <cellStyle name="差_226 6" xfId="1280"/>
    <cellStyle name="常规 10 2 2 2 2 6 2" xfId="1281"/>
    <cellStyle name="好_丽扬转出款2680 7" xfId="1282"/>
    <cellStyle name="常规 10 2 3 4 2" xfId="1283"/>
    <cellStyle name="差_227 2 6" xfId="1284"/>
    <cellStyle name="常规 10 4 8 2" xfId="1285"/>
    <cellStyle name="常规 10 15" xfId="1286"/>
    <cellStyle name="常规 10 20" xfId="1287"/>
    <cellStyle name="常规 9 2 2 2 2 8 2" xfId="1288"/>
    <cellStyle name="差_227 3" xfId="1289"/>
    <cellStyle name="常规 10 16" xfId="1290"/>
    <cellStyle name="常规 10 2 6 3 2 2" xfId="1291"/>
    <cellStyle name="好_226 2 2 2" xfId="1292"/>
    <cellStyle name="常规 6 4 2" xfId="1293"/>
    <cellStyle name="差_227 4" xfId="1294"/>
    <cellStyle name="常规 11 5 6 2 2" xfId="1295"/>
    <cellStyle name="常规 10 17" xfId="1296"/>
    <cellStyle name="常规 10 4 2 2 3 3 2" xfId="1297"/>
    <cellStyle name="常规 6 4 3" xfId="1298"/>
    <cellStyle name="差_227 5" xfId="1299"/>
    <cellStyle name="常规 11 3 2 2" xfId="1300"/>
    <cellStyle name="常规 11 2 2 4 2 3 2" xfId="1301"/>
    <cellStyle name="常规 18" xfId="1302"/>
    <cellStyle name="常规 23" xfId="1303"/>
    <cellStyle name="常规 10 2 2 2 8 2" xfId="1304"/>
    <cellStyle name="常规 10 2 4 2 2 2 2 2" xfId="1305"/>
    <cellStyle name="常规 10 8 3 3 2" xfId="1306"/>
    <cellStyle name="常规 10 4 2 9 2" xfId="1307"/>
    <cellStyle name="常规 28 2 13 2" xfId="1308"/>
    <cellStyle name="常规 9 4 3 3 3" xfId="1309"/>
    <cellStyle name="常规 10 2 3 4 3 3 2" xfId="1310"/>
    <cellStyle name="常规 10 18" xfId="1311"/>
    <cellStyle name="差_227 6" xfId="1312"/>
    <cellStyle name="常规 10 2 2 2 2 7 2" xfId="1313"/>
    <cellStyle name="常规 28 2 2 2 4 5 2" xfId="1314"/>
    <cellStyle name="差_235" xfId="1315"/>
    <cellStyle name="差_235 2" xfId="1316"/>
    <cellStyle name="常规 9 4 2 8" xfId="1317"/>
    <cellStyle name="差_235 2 2" xfId="1318"/>
    <cellStyle name="常规 10 7 2 2 6 2" xfId="1319"/>
    <cellStyle name="常规 9 4 4 3 2 2" xfId="1320"/>
    <cellStyle name="常规 9 4 2 9" xfId="1321"/>
    <cellStyle name="差_235 2 3" xfId="1322"/>
    <cellStyle name="差_235 2 4" xfId="1323"/>
    <cellStyle name="常规 10 2 6 4 2" xfId="1324"/>
    <cellStyle name="常规 28 3 2 4 6 2" xfId="1325"/>
    <cellStyle name="常规 10 2 9 3" xfId="1326"/>
    <cellStyle name="常规 28 3 2 4 3 3 2" xfId="1327"/>
    <cellStyle name="差_235 2 6" xfId="1328"/>
    <cellStyle name="常规 10 7 3 3 2 2" xfId="1329"/>
    <cellStyle name="差_235 3" xfId="1330"/>
    <cellStyle name="差_235 4" xfId="1331"/>
    <cellStyle name="差_235 7" xfId="1332"/>
    <cellStyle name="常规 9 5 2 9" xfId="1333"/>
    <cellStyle name="差_236 2 3" xfId="1334"/>
    <cellStyle name="差_装备" xfId="1335"/>
    <cellStyle name="差_丽扬转出款2680 7" xfId="1336"/>
    <cellStyle name="常规 64 9 2 4" xfId="1337"/>
    <cellStyle name="差_236 2 4" xfId="1338"/>
    <cellStyle name="差_236 2 5" xfId="1339"/>
    <cellStyle name="常规 10 2 7 4 2" xfId="1340"/>
    <cellStyle name="差_236 2 6" xfId="1341"/>
    <cellStyle name="常规 10 7 3 3 3 2" xfId="1342"/>
    <cellStyle name="差_236 3" xfId="1343"/>
    <cellStyle name="差_236 4" xfId="1344"/>
    <cellStyle name="常规 9 8 2 2 4 2" xfId="1345"/>
    <cellStyle name="常规 9 2 3 5" xfId="1346"/>
    <cellStyle name="常规 11 3 6 4" xfId="1347"/>
    <cellStyle name="常规 10 2 2 2 4 2 2" xfId="1348"/>
    <cellStyle name="差_236 7" xfId="1349"/>
    <cellStyle name="差_TOREAD - 14FW - 电商113款 - 核价表 - 20131011" xfId="1350"/>
    <cellStyle name="差_大田640一版报价xlsx" xfId="1351"/>
    <cellStyle name="常规 28 2 9 2 2" xfId="1352"/>
    <cellStyle name="常规 28 5 2" xfId="1353"/>
    <cellStyle name="常规 9 5 3 9" xfId="1354"/>
    <cellStyle name="常规 13 2 3 5" xfId="1355"/>
    <cellStyle name="差_丽扬转出款2680" xfId="1356"/>
    <cellStyle name="差_丽扬转出款2680 2 3" xfId="1357"/>
    <cellStyle name="差_丽扬转出款2680 2 4" xfId="1358"/>
    <cellStyle name="常规 9 2 3 3 5 2" xfId="1359"/>
    <cellStyle name="常规 9 7 4 4" xfId="1360"/>
    <cellStyle name="常规 28 6 4 2 2" xfId="1361"/>
    <cellStyle name="差_丽扬转出款2680 2 5" xfId="1362"/>
    <cellStyle name="常规 9 7 4 5" xfId="1363"/>
    <cellStyle name="常规 11 3 3 3 2" xfId="1364"/>
    <cellStyle name="差_丽扬转出款2680 2 6" xfId="1365"/>
    <cellStyle name="常规 9 7 4 6" xfId="1366"/>
    <cellStyle name="常规 11 3 3 3 3" xfId="1367"/>
    <cellStyle name="常规 11 2 2 2 2 3 4" xfId="1368"/>
    <cellStyle name="差_内件物料单 2" xfId="1369"/>
    <cellStyle name="常规 10 6 3 3 4" xfId="1370"/>
    <cellStyle name="差_润懋转出款的物料工厂待定 2" xfId="1371"/>
    <cellStyle name="常规 28 4 3 7" xfId="1372"/>
    <cellStyle name="常规 10 2 3 3 3 3" xfId="1373"/>
    <cellStyle name="差_润懋转出款的物料工厂待定 5" xfId="1374"/>
    <cellStyle name="常规 10 2 2 3 3 2 2" xfId="1375"/>
    <cellStyle name="差_外件物料单 2" xfId="1376"/>
    <cellStyle name="常规 10 6 2 2 3 4" xfId="1377"/>
    <cellStyle name="好_227 7" xfId="1378"/>
    <cellStyle name="常规 9 8 3 2" xfId="1379"/>
    <cellStyle name="常规 149" xfId="1380"/>
    <cellStyle name="常规 5 9" xfId="1381"/>
    <cellStyle name="常规 10 2 2 2 2 4 3 2" xfId="1382"/>
    <cellStyle name="差_下单表" xfId="1383"/>
    <cellStyle name="差_鞋品" xfId="1384"/>
    <cellStyle name="輔色3 3 3 2" xfId="1385"/>
    <cellStyle name="常规 11 6 4 3 2" xfId="1386"/>
    <cellStyle name="常规 11 4 2 2 3 4" xfId="1387"/>
    <cellStyle name="常规 10 2 2 2 3 5 2" xfId="1388"/>
    <cellStyle name="常规 9 6 4 2" xfId="1389"/>
    <cellStyle name="差_鞋品_1" xfId="1390"/>
    <cellStyle name="常规 2 4 7" xfId="1391"/>
    <cellStyle name="常规 10 2 2 2 2 2 4 2" xfId="1392"/>
    <cellStyle name="常规 9 2 4 2 8 2" xfId="1393"/>
    <cellStyle name="常规 10 11 4" xfId="1394"/>
    <cellStyle name="常规 2 3 3 3" xfId="1395"/>
    <cellStyle name="常规 11 6 7" xfId="1396"/>
    <cellStyle name="常规 11 5 3 3 3 2" xfId="1397"/>
    <cellStyle name="常规 10 2 5 4 4 2" xfId="1398"/>
    <cellStyle name="常规 10 6 7 2 2" xfId="1399"/>
    <cellStyle name="常规 10 11 7" xfId="1400"/>
    <cellStyle name="常规 2 3 3 6" xfId="1401"/>
    <cellStyle name="常规 10 13" xfId="1402"/>
    <cellStyle name="常规 10 13 2" xfId="1403"/>
    <cellStyle name="輔色5 4" xfId="1404"/>
    <cellStyle name="常规 11 8 5" xfId="1405"/>
    <cellStyle name="常规 10 5 4 8" xfId="1406"/>
    <cellStyle name="常规 10 16 2" xfId="1407"/>
    <cellStyle name="常规 10 17 2" xfId="1408"/>
    <cellStyle name="常规 10 18 2" xfId="1409"/>
    <cellStyle name="常规 10 4 3 3 3 2" xfId="1410"/>
    <cellStyle name="常规 10 5 2 6 2" xfId="1411"/>
    <cellStyle name="輔色6 2 2" xfId="1412"/>
    <cellStyle name="常规 11 9 3 2" xfId="1413"/>
    <cellStyle name="常规 10 2 14" xfId="1414"/>
    <cellStyle name="常规 10 2 14 2" xfId="1415"/>
    <cellStyle name="輔色6 2 3" xfId="1416"/>
    <cellStyle name="常规 11 5 2 2 2 2 2" xfId="1417"/>
    <cellStyle name="常规 64 7 2 2" xfId="1418"/>
    <cellStyle name="常规 10 2 15" xfId="1419"/>
    <cellStyle name="常规 10 2 4 3 3 2 2" xfId="1420"/>
    <cellStyle name="常规 64 7 2 2 2" xfId="1421"/>
    <cellStyle name="常规 10 2 15 2" xfId="1422"/>
    <cellStyle name="常规 64 7 2 3" xfId="1423"/>
    <cellStyle name="常规 10 2 16" xfId="1424"/>
    <cellStyle name="常规 64 7 2 4" xfId="1425"/>
    <cellStyle name="常规 10 2 17" xfId="1426"/>
    <cellStyle name="常规 28 16 2" xfId="1427"/>
    <cellStyle name="常规 10 2 4 4 6 2" xfId="1428"/>
    <cellStyle name="常规 10 2 2 2 10" xfId="1429"/>
    <cellStyle name="常规 10 2 2 2 10 2" xfId="1430"/>
    <cellStyle name="常规 10 2 2 2 11" xfId="1431"/>
    <cellStyle name="常规 10 2 2 2 11 2" xfId="1432"/>
    <cellStyle name="常规 11 5 2 2 3 4" xfId="1433"/>
    <cellStyle name="常规 64 8 4" xfId="1434"/>
    <cellStyle name="常规 10 2 2 2 2 10" xfId="1435"/>
    <cellStyle name="常规 10 2 2 2 3 3" xfId="1436"/>
    <cellStyle name="常规 10 2 3 2 10" xfId="1437"/>
    <cellStyle name="常规 10 2 2 2 2 2 2" xfId="1438"/>
    <cellStyle name="常规 10 2 2 2 3 3 2" xfId="1439"/>
    <cellStyle name="常规 9 6 2 2" xfId="1440"/>
    <cellStyle name="常规 2 2 7" xfId="1441"/>
    <cellStyle name="常规 10 2 2 2 2 2 2 2" xfId="1442"/>
    <cellStyle name="常规 10 2 2 2 3 7" xfId="1443"/>
    <cellStyle name="常规 10 5 4 5 2" xfId="1444"/>
    <cellStyle name="常规 10 2 2 2 2 2 6" xfId="1445"/>
    <cellStyle name="常规 47 2" xfId="1446"/>
    <cellStyle name="常规 52 2" xfId="1447"/>
    <cellStyle name="常规 9 6 2 2 2" xfId="1448"/>
    <cellStyle name="常规 10 4 3 9" xfId="1449"/>
    <cellStyle name="常规 10 2 2 2 2 2 2 2 2" xfId="1450"/>
    <cellStyle name="常规 10 2 2 2 3 3 2 2" xfId="1451"/>
    <cellStyle name="輔色3 3 2" xfId="1452"/>
    <cellStyle name="常规 11 6 4 2" xfId="1453"/>
    <cellStyle name="常规 11 2 3 2 3 2" xfId="1454"/>
    <cellStyle name="常规 10 2 2 2 3 4" xfId="1455"/>
    <cellStyle name="常规 10 2 3 2 11" xfId="1456"/>
    <cellStyle name="常规 10 2 2 2 2 2 3" xfId="1457"/>
    <cellStyle name="輔色3 3 2 2" xfId="1458"/>
    <cellStyle name="常规 11 6 4 2 2" xfId="1459"/>
    <cellStyle name="常规 11 4 2 2 2 4" xfId="1460"/>
    <cellStyle name="常规 10 2 2 2 3 4 2" xfId="1461"/>
    <cellStyle name="常规 9 6 3 2" xfId="1462"/>
    <cellStyle name="常规 2 3 7" xfId="1463"/>
    <cellStyle name="常规 10 2 2 2 2 2 3 2" xfId="1464"/>
    <cellStyle name="常规 9 6 3 3 2" xfId="1465"/>
    <cellStyle name="常规 2 3 8 2" xfId="1466"/>
    <cellStyle name="常规 10 2 2 2 2 2 3 3 2" xfId="1467"/>
    <cellStyle name="常规 10 2 2 2 3 6 2" xfId="1468"/>
    <cellStyle name="常规 10 2 2 2 2 2 5 2" xfId="1469"/>
    <cellStyle name="常规 10 8 4 2 3" xfId="1470"/>
    <cellStyle name="輔色3 2 2" xfId="1471"/>
    <cellStyle name="常规 11 6 3 2" xfId="1472"/>
    <cellStyle name="常规 11 2 3 2 2 2" xfId="1473"/>
    <cellStyle name="常规 10 2 2 2 2 4" xfId="1474"/>
    <cellStyle name="常规 10 4 11" xfId="1475"/>
    <cellStyle name="輔色3 2 2 2" xfId="1476"/>
    <cellStyle name="常规 11 6 3 2 2" xfId="1477"/>
    <cellStyle name="常规 10 2 2 2 2 4 2" xfId="1478"/>
    <cellStyle name="常规 11 4 7 4" xfId="1479"/>
    <cellStyle name="常规 10 4 11 2" xfId="1480"/>
    <cellStyle name="常规 10 6 2 2 2 4" xfId="1481"/>
    <cellStyle name="好_226 7" xfId="1482"/>
    <cellStyle name="常规 9 8 2 2" xfId="1483"/>
    <cellStyle name="常规 4 9" xfId="1484"/>
    <cellStyle name="常规 10 2 2 2 2 4 2 2" xfId="1485"/>
    <cellStyle name="輔色3 2 3" xfId="1486"/>
    <cellStyle name="常规 11 6 3 3" xfId="1487"/>
    <cellStyle name="常规 10 2 2 2 2 5" xfId="1488"/>
    <cellStyle name="常规 64 9 3 2 2" xfId="1489"/>
    <cellStyle name="常规 10 2 2 2 6 3" xfId="1490"/>
    <cellStyle name="好_TAVA2441男款羽绒背心 2 4" xfId="1491"/>
    <cellStyle name="常规 11 3 10 2" xfId="1492"/>
    <cellStyle name="常规 6 2 4" xfId="1493"/>
    <cellStyle name="輔色3 2 3 2" xfId="1494"/>
    <cellStyle name="常规 11 6 3 3 2" xfId="1495"/>
    <cellStyle name="常规 10 2 2 2 2 5 2" xfId="1496"/>
    <cellStyle name="常规 3 3_117款" xfId="1497"/>
    <cellStyle name="常规 10 2 2 2 2 5 3 2" xfId="1498"/>
    <cellStyle name="常规 10 2 2 2 2 5 4" xfId="1499"/>
    <cellStyle name="檢查儲存格 2" xfId="1500"/>
    <cellStyle name="常规 13 10 2" xfId="1501"/>
    <cellStyle name="常规 10 2 2 2 2 8 2" xfId="1502"/>
    <cellStyle name="常规 13 11 2" xfId="1503"/>
    <cellStyle name="常规 10 2 2 2 2 9 2" xfId="1504"/>
    <cellStyle name="样式 1 4 3" xfId="1505"/>
    <cellStyle name="常规 10 2 2 2 3" xfId="1506"/>
    <cellStyle name="常规 10 2 2 2 3 2" xfId="1507"/>
    <cellStyle name="常规 10 2 2 3 3 3" xfId="1508"/>
    <cellStyle name="常规 10 2 2 2 3 2 2" xfId="1509"/>
    <cellStyle name="常规 10 2 2 3 3 3 2" xfId="1510"/>
    <cellStyle name="常规 10 2 2 2 3 2 2 2" xfId="1511"/>
    <cellStyle name="样式 1 4 4" xfId="1512"/>
    <cellStyle name="常规 10 2 2 2 4" xfId="1513"/>
    <cellStyle name="好_丽扬转出款2680 2 2 2" xfId="1514"/>
    <cellStyle name="常规 28 4 6 3" xfId="1515"/>
    <cellStyle name="常规 10 2 5 9 2" xfId="1516"/>
    <cellStyle name="常规 10 2 2 2 4 2" xfId="1517"/>
    <cellStyle name="常规 9 2 3 6" xfId="1518"/>
    <cellStyle name="常规 11 3 6 5" xfId="1519"/>
    <cellStyle name="常规 10 2 2 2 4 2 3" xfId="1520"/>
    <cellStyle name="常规 9 2 3 6 2" xfId="1521"/>
    <cellStyle name="常规 10 2 2 2 4 2 3 2" xfId="1522"/>
    <cellStyle name="常规 11 5 11" xfId="1523"/>
    <cellStyle name="常规 64 6 3 2" xfId="1524"/>
    <cellStyle name="常规 10 2 4 3 2 3 2" xfId="1525"/>
    <cellStyle name="常规 9 2 3 7" xfId="1526"/>
    <cellStyle name="常规 10 2 2 2 4 2 4" xfId="1527"/>
    <cellStyle name="常规 10 2 2 2 4 3" xfId="1528"/>
    <cellStyle name="常规 10 2 2 2 4 3 2 2" xfId="1529"/>
    <cellStyle name="常规 10 2 2 2 4 3 3" xfId="1530"/>
    <cellStyle name="常规 9 7 2 3 2" xfId="1531"/>
    <cellStyle name="常规 10 2 4 13" xfId="1532"/>
    <cellStyle name="常规 10 2 2 2 4 3 3 2" xfId="1533"/>
    <cellStyle name="常规 10 2 2 2 4 3 4" xfId="1534"/>
    <cellStyle name="常规 10 2 2 2 4 6 2" xfId="1535"/>
    <cellStyle name="常规 10 2 2 2 5" xfId="1536"/>
    <cellStyle name="常规 10 2 2 2 6" xfId="1537"/>
    <cellStyle name="常规 10 2 2 2 6 2" xfId="1538"/>
    <cellStyle name="常规 11 5 6 4" xfId="1539"/>
    <cellStyle name="常规 10 2 2 2 6 2 2" xfId="1540"/>
    <cellStyle name="常规 10 4 2 2 3 2" xfId="1541"/>
    <cellStyle name="常规 28 5 2 7 2" xfId="1542"/>
    <cellStyle name="常规 11 4 2 11" xfId="1543"/>
    <cellStyle name="常规 10 2 2 2 7" xfId="1544"/>
    <cellStyle name="常规 9 2 2 2 6 3 2" xfId="1545"/>
    <cellStyle name="常规 11 2 2 4 2 2" xfId="1546"/>
    <cellStyle name="常规 28 5 3 3 3 2" xfId="1547"/>
    <cellStyle name="常规 10 8 3 2" xfId="1548"/>
    <cellStyle name="常规 10 2 4 2 10" xfId="1549"/>
    <cellStyle name="常规 10 8 3 2 2 2" xfId="1550"/>
    <cellStyle name="好_润懋转出款的物料工厂待定 2 3" xfId="1551"/>
    <cellStyle name="常规 10 2 2 2 7 2 2" xfId="1552"/>
    <cellStyle name="常规 10 8 3 2 3 2" xfId="1553"/>
    <cellStyle name="常规 9 5 4 5" xfId="1554"/>
    <cellStyle name="常规 28 6 2 2 3" xfId="1555"/>
    <cellStyle name="常规 10 2 2 2 7 3 2" xfId="1556"/>
    <cellStyle name="常规 28 2 4 2 2 3 2 2" xfId="1557"/>
    <cellStyle name="常规 10 4 2 2 3 3" xfId="1558"/>
    <cellStyle name="常规 10 2 2 2 8" xfId="1559"/>
    <cellStyle name="常规 10 2 4 2 2 2 2" xfId="1560"/>
    <cellStyle name="常规 11 3 2" xfId="1561"/>
    <cellStyle name="常规 11 2 2 4 2 3" xfId="1562"/>
    <cellStyle name="常规 9 2 4 11 2" xfId="1563"/>
    <cellStyle name="常规 10 8 3 3" xfId="1564"/>
    <cellStyle name="常规 11 4 3 2 3 2" xfId="1565"/>
    <cellStyle name="常规 10 4 2 2 3 4" xfId="1566"/>
    <cellStyle name="常规 14 4 3 2 2" xfId="1567"/>
    <cellStyle name="常规 10 2 2 2 9" xfId="1568"/>
    <cellStyle name="常规 10 2 4 2 2 2 3" xfId="1569"/>
    <cellStyle name="常规 11 3 3" xfId="1570"/>
    <cellStyle name="常规 11 2 2 4 2 4" xfId="1571"/>
    <cellStyle name="常规 10 8 3 4" xfId="1572"/>
    <cellStyle name="常规 10 2 4 7" xfId="1573"/>
    <cellStyle name="常规 28 3 2 2 9" xfId="1574"/>
    <cellStyle name="常规 10 7 2 4" xfId="1575"/>
    <cellStyle name="常规 28 2 6 3 3 2" xfId="1576"/>
    <cellStyle name="常规 10 2 3" xfId="1577"/>
    <cellStyle name="常规 9 2 3 2 4 3" xfId="1578"/>
    <cellStyle name="常规 9 6 3 5" xfId="1579"/>
    <cellStyle name="常规 11 3 2 2 2" xfId="1580"/>
    <cellStyle name="常规 18 2" xfId="1581"/>
    <cellStyle name="常规 23 2" xfId="1582"/>
    <cellStyle name="常规 10 2 3 10" xfId="1583"/>
    <cellStyle name="常规 10 8 3 3 2 2" xfId="1584"/>
    <cellStyle name="常规 9 2 3 2 4 3 2" xfId="1585"/>
    <cellStyle name="常规 9 6 3 5 2" xfId="1586"/>
    <cellStyle name="常规 11 3 2 2 2 2" xfId="1587"/>
    <cellStyle name="常规 23 2 2" xfId="1588"/>
    <cellStyle name="常规 10 2 3 10 2" xfId="1589"/>
    <cellStyle name="常规 10 2 4 2 9 2" xfId="1590"/>
    <cellStyle name="常规 9 2 3 2 4 4" xfId="1591"/>
    <cellStyle name="常规 9 6 3 6" xfId="1592"/>
    <cellStyle name="常规 11 3 2 2 3" xfId="1593"/>
    <cellStyle name="常规 18 3" xfId="1594"/>
    <cellStyle name="常规 23 3" xfId="1595"/>
    <cellStyle name="常规 10 2 3 11" xfId="1596"/>
    <cellStyle name="常规 9 6 3 6 2" xfId="1597"/>
    <cellStyle name="常规 11 3 2 2 3 2" xfId="1598"/>
    <cellStyle name="常规 18 3 2" xfId="1599"/>
    <cellStyle name="常规 10 2 3 11 2" xfId="1600"/>
    <cellStyle name="常规 9 6 3 7" xfId="1601"/>
    <cellStyle name="常规 11 3 2 2 4" xfId="1602"/>
    <cellStyle name="常规 23 4" xfId="1603"/>
    <cellStyle name="常规 10 2 3 12" xfId="1604"/>
    <cellStyle name="常规 9 6 3 8" xfId="1605"/>
    <cellStyle name="常规 11 3 2 2 5" xfId="1606"/>
    <cellStyle name="常规 23 5" xfId="1607"/>
    <cellStyle name="常规 28 2 4 2" xfId="1608"/>
    <cellStyle name="常规 10 2 3 13" xfId="1609"/>
    <cellStyle name="常规 3 2 3 2" xfId="1610"/>
    <cellStyle name="常规 10 2 4 7 2" xfId="1611"/>
    <cellStyle name="常规 28 3 2 2 9 2" xfId="1612"/>
    <cellStyle name="常规 10 7 2 4 2" xfId="1613"/>
    <cellStyle name="常规 10 2 3 2" xfId="1614"/>
    <cellStyle name="常规 10 2 4 7 2 2" xfId="1615"/>
    <cellStyle name="常规 10 7 2 4 2 2" xfId="1616"/>
    <cellStyle name="常规 13 6" xfId="1617"/>
    <cellStyle name="常规 10 2 3 2 2" xfId="1618"/>
    <cellStyle name="常规 13 6 2" xfId="1619"/>
    <cellStyle name="常规 28 3 2 9" xfId="1620"/>
    <cellStyle name="常规 10 2 3 2 2 2" xfId="1621"/>
    <cellStyle name="常规 10 5" xfId="1622"/>
    <cellStyle name="常规 10 2 3 2 2 2 2" xfId="1623"/>
    <cellStyle name="常规 9 2 2 2 3" xfId="1624"/>
    <cellStyle name="常规 13 6 2 2" xfId="1625"/>
    <cellStyle name="常规 28 3 2 9 2" xfId="1626"/>
    <cellStyle name="常规 10 2 7 6" xfId="1627"/>
    <cellStyle name="常规 10 5 2" xfId="1628"/>
    <cellStyle name="常规 10 2 3 2 2 2 2 2" xfId="1629"/>
    <cellStyle name="常规 9 2 2 2 3 2" xfId="1630"/>
    <cellStyle name="常规 10 7 6 3" xfId="1631"/>
    <cellStyle name="常规 10 2 3 2 2 2 3 2" xfId="1632"/>
    <cellStyle name="常规 9 2 2 2 4 2" xfId="1633"/>
    <cellStyle name="常规 9 5 2 10" xfId="1634"/>
    <cellStyle name="常规 10 6 2" xfId="1635"/>
    <cellStyle name="常规 13 6 3" xfId="1636"/>
    <cellStyle name="常规 10 2 3 2 2 3" xfId="1637"/>
    <cellStyle name="常规 10 2 4 2 2 4" xfId="1638"/>
    <cellStyle name="常规 11 5" xfId="1639"/>
    <cellStyle name="常规 9 2 4 13" xfId="1640"/>
    <cellStyle name="常规 10 2 3 2 2 3 2" xfId="1641"/>
    <cellStyle name="常规 9 2 2 3 3" xfId="1642"/>
    <cellStyle name="常规 13 6 3 2" xfId="1643"/>
    <cellStyle name="常规 10 2 4 2 2 4 2" xfId="1644"/>
    <cellStyle name="常规 11 5 2" xfId="1645"/>
    <cellStyle name="常规 10 2 3 2 2 3 2 2" xfId="1646"/>
    <cellStyle name="常规 9 2 2 3 3 2" xfId="1647"/>
    <cellStyle name="常规 10 2 4 2 2 6" xfId="1648"/>
    <cellStyle name="常规 11 7" xfId="1649"/>
    <cellStyle name="常规 10 2 3 2 2 3 4" xfId="1650"/>
    <cellStyle name="常规 9 2 2 3 5" xfId="1651"/>
    <cellStyle name="常规 28 5 4 2" xfId="1652"/>
    <cellStyle name="常规 13 6 4" xfId="1653"/>
    <cellStyle name="常规 10 2 3 2 2 4" xfId="1654"/>
    <cellStyle name="常规 13 6 4 2" xfId="1655"/>
    <cellStyle name="常规 10 2 3 2 2 4 2" xfId="1656"/>
    <cellStyle name="常规 13 6 5" xfId="1657"/>
    <cellStyle name="常规 10 2 3 2 2 5" xfId="1658"/>
    <cellStyle name="常规 10 2 3 2 2 6 2" xfId="1659"/>
    <cellStyle name="常规 14 5" xfId="1660"/>
    <cellStyle name="常规 10 2 4 2 5 4" xfId="1661"/>
    <cellStyle name="常规 11 4 4 6 2" xfId="1662"/>
    <cellStyle name="常规 10 2 4 10 2" xfId="1663"/>
    <cellStyle name="常规 10 2 3 2 2 8" xfId="1664"/>
    <cellStyle name="常规 13 7" xfId="1665"/>
    <cellStyle name="好_TADA2415男款梭织羽绒服" xfId="1666"/>
    <cellStyle name="常规 10 2 3 2 3" xfId="1667"/>
    <cellStyle name="常规 13 8" xfId="1668"/>
    <cellStyle name="常规 10 2 3 2 4" xfId="1669"/>
    <cellStyle name="常规 28 2 5 3" xfId="1670"/>
    <cellStyle name="常规 10 2 3 8 2" xfId="1671"/>
    <cellStyle name="常规 9 2 4 2 3" xfId="1672"/>
    <cellStyle name="常规 10 2 3 2 4 2 2" xfId="1673"/>
    <cellStyle name="常规 28 2 2 2 4 8" xfId="1674"/>
    <cellStyle name="常规 28 11 4" xfId="1675"/>
    <cellStyle name="常规 10 2 4 4 2 4" xfId="1676"/>
    <cellStyle name="常规 10 5 2 2 7" xfId="1677"/>
    <cellStyle name="常规 28 12 4" xfId="1678"/>
    <cellStyle name="常规 9 2 4 3 3" xfId="1679"/>
    <cellStyle name="常规 10 2 3 2 4 3 2" xfId="1680"/>
    <cellStyle name="常规 28 2 6 3" xfId="1681"/>
    <cellStyle name="常规 10 2 3 9 2" xfId="1682"/>
    <cellStyle name="常规 13 9" xfId="1683"/>
    <cellStyle name="常规 10 2 3 2 5" xfId="1684"/>
    <cellStyle name="好_TADA2412女款梭织羽绒服 3 2 2" xfId="1685"/>
    <cellStyle name="常规 10 2 4 8" xfId="1686"/>
    <cellStyle name="常规 9 2 2 2 2 5 3 2" xfId="1687"/>
    <cellStyle name="常规 13 9 2" xfId="1688"/>
    <cellStyle name="常规 10 7 2 5" xfId="1689"/>
    <cellStyle name="常规 10 2 3 2 5 2" xfId="1690"/>
    <cellStyle name="常规 28 5 6 4 2" xfId="1691"/>
    <cellStyle name="常规 10 2 4" xfId="1692"/>
    <cellStyle name="常规 10 7 2 6" xfId="1693"/>
    <cellStyle name="常规 10 2 3 2 5 3" xfId="1694"/>
    <cellStyle name="常规 10 2 5" xfId="1695"/>
    <cellStyle name="常规 10 2 4 9" xfId="1696"/>
    <cellStyle name="輔色4 2 2 2" xfId="1697"/>
    <cellStyle name="常规 11 7 3 2 2" xfId="1698"/>
    <cellStyle name="常规 23 2 2 5" xfId="1699"/>
    <cellStyle name="常规 10 7 2 6 2" xfId="1700"/>
    <cellStyle name="常规 10 2 3 2 5 3 2" xfId="1701"/>
    <cellStyle name="常规 10 2 5 2" xfId="1702"/>
    <cellStyle name="常规 28 3 2 3 4" xfId="1703"/>
    <cellStyle name="常规 10 2 4 9 2" xfId="1704"/>
    <cellStyle name="常规 10 7 2 2 2 4" xfId="1705"/>
    <cellStyle name="常规 10 7 2 7" xfId="1706"/>
    <cellStyle name="常规 10 2 3 2 5 4" xfId="1707"/>
    <cellStyle name="常规 10 2 6" xfId="1708"/>
    <cellStyle name="常规 10 2 3 2 6" xfId="1709"/>
    <cellStyle name="好_TADA2412女款梭织羽绒服 3 3 2" xfId="1710"/>
    <cellStyle name="常规 10 2 5 8" xfId="1711"/>
    <cellStyle name="常规 10 7 3 5" xfId="1712"/>
    <cellStyle name="常规 10 2 3 2 6 2" xfId="1713"/>
    <cellStyle name="常规 10 2 3 2 7" xfId="1714"/>
    <cellStyle name="常规 9 2 2 2 7 3 2" xfId="1715"/>
    <cellStyle name="常规 9 2 2 2 2 2 6 2" xfId="1716"/>
    <cellStyle name="常规 10 4 2 6 2" xfId="1717"/>
    <cellStyle name="常规 28 2 10 2" xfId="1718"/>
    <cellStyle name="常规 10 7 4 5" xfId="1719"/>
    <cellStyle name="常规 10 2 3 2 7 2" xfId="1720"/>
    <cellStyle name="常规 9 2 2 2 2 4" xfId="1721"/>
    <cellStyle name="常规 10 4 4" xfId="1722"/>
    <cellStyle name="常规 10 2 6 8" xfId="1723"/>
    <cellStyle name="常规 12 3 2" xfId="1724"/>
    <cellStyle name="常规 10 2 3 2 8" xfId="1725"/>
    <cellStyle name="常规 10 2 7 8" xfId="1726"/>
    <cellStyle name="常规 10 5 4" xfId="1727"/>
    <cellStyle name="常规 10 2 3 2 8 2" xfId="1728"/>
    <cellStyle name="常规 9 2 2 2 3 4" xfId="1729"/>
    <cellStyle name="常规 10 2 3 2 9" xfId="1730"/>
    <cellStyle name="常规 10 7 6 5" xfId="1731"/>
    <cellStyle name="常规 10 2 3 2 9 2" xfId="1732"/>
    <cellStyle name="常规 9 2 2 2 4 4" xfId="1733"/>
    <cellStyle name="常规 11 2 2 2 3" xfId="1734"/>
    <cellStyle name="常规 10 6 4" xfId="1735"/>
    <cellStyle name="常规 10 2 4 7 3" xfId="1736"/>
    <cellStyle name="常规 10 7 2 4 3" xfId="1737"/>
    <cellStyle name="常规 13 2 2 2 5 2" xfId="1738"/>
    <cellStyle name="常规 10 2 3 3" xfId="1739"/>
    <cellStyle name="常规 10 5 3 3 3 2" xfId="1740"/>
    <cellStyle name="常规 14 6 2" xfId="1741"/>
    <cellStyle name="常规 28 4 2 9" xfId="1742"/>
    <cellStyle name="常规 10 2 3 3 2 2" xfId="1743"/>
    <cellStyle name="常规 14 6 3" xfId="1744"/>
    <cellStyle name="常规 10 2 3 3 2 3" xfId="1745"/>
    <cellStyle name="常规 14 6 4" xfId="1746"/>
    <cellStyle name="常规 10 2 3 3 2 4" xfId="1747"/>
    <cellStyle name="常规 10 2 3 3 3 2 2" xfId="1748"/>
    <cellStyle name="常规 10 2 3 3 3 3 2" xfId="1749"/>
    <cellStyle name="常规 10 2 3 3 3 4" xfId="1750"/>
    <cellStyle name="常规 14 9 2" xfId="1751"/>
    <cellStyle name="常规 10 8 2 5" xfId="1752"/>
    <cellStyle name="常规 10 2 3 3 5 2" xfId="1753"/>
    <cellStyle name="常规 10 2 4 2 2 2 4" xfId="1754"/>
    <cellStyle name="常规 11 3 4" xfId="1755"/>
    <cellStyle name="常规 10 8 3 5" xfId="1756"/>
    <cellStyle name="常规 10 2 3 3 6 2" xfId="1757"/>
    <cellStyle name="常规 10 2 4 2 2 3 4" xfId="1758"/>
    <cellStyle name="常规 28 6 11" xfId="1759"/>
    <cellStyle name="輔色1 3" xfId="1760"/>
    <cellStyle name="常规 11 4 4" xfId="1761"/>
    <cellStyle name="常规 10 8 4 5" xfId="1762"/>
    <cellStyle name="常规 10 2 3 3 7 2" xfId="1763"/>
    <cellStyle name="常规 9 2 2 3 2 4" xfId="1764"/>
    <cellStyle name="常规 10 2 3 3 9" xfId="1765"/>
    <cellStyle name="常规 10 2 4 7 4" xfId="1766"/>
    <cellStyle name="常规 28 8 2 2" xfId="1767"/>
    <cellStyle name="强调文字颜色 3 2" xfId="1768"/>
    <cellStyle name="常规 10 7 2 4 4" xfId="1769"/>
    <cellStyle name="常规 10 2 3 4" xfId="1770"/>
    <cellStyle name="常规 10 4 2 2 5" xfId="1771"/>
    <cellStyle name="常规 28 5 2 9" xfId="1772"/>
    <cellStyle name="好_丽扬转出款2680 7 2" xfId="1773"/>
    <cellStyle name="常规 10 2 3 4 2 2" xfId="1774"/>
    <cellStyle name="常规 10 4 2 2 6" xfId="1775"/>
    <cellStyle name="常规 10 2 3 4 2 3" xfId="1776"/>
    <cellStyle name="常规 10 4 2 2 6 2" xfId="1777"/>
    <cellStyle name="常规 64 2 9" xfId="1778"/>
    <cellStyle name="常规 10 2 3 4 2 3 2" xfId="1779"/>
    <cellStyle name="常规 10 2 7 3 4" xfId="1780"/>
    <cellStyle name="好_丽扬转出款2680 8" xfId="1781"/>
    <cellStyle name="常规 10 2 3 4 3" xfId="1782"/>
    <cellStyle name="常规 10 2 3 4 7" xfId="1783"/>
    <cellStyle name="常规 10 4 2 8 2" xfId="1784"/>
    <cellStyle name="常规 28 2 12 2" xfId="1785"/>
    <cellStyle name="常规 9 4 3 2 3" xfId="1786"/>
    <cellStyle name="常规 10 2 3 4 3 2 2" xfId="1787"/>
    <cellStyle name="常规 10 4 2 9" xfId="1788"/>
    <cellStyle name="常规 2 2 6 2" xfId="1789"/>
    <cellStyle name="常规 28 2 13" xfId="1790"/>
    <cellStyle name="常规 10 2 3 4 3 3" xfId="1791"/>
    <cellStyle name="常规 10 2 3 4 5" xfId="1792"/>
    <cellStyle name="常规 28 2 4 4 3 2 2" xfId="1793"/>
    <cellStyle name="常规 10 2 3 4 6" xfId="1794"/>
    <cellStyle name="常规 10 2 3 4 6 2" xfId="1795"/>
    <cellStyle name="常规 10 2 3 4 8" xfId="1796"/>
    <cellStyle name="常规 10 2 3 5" xfId="1797"/>
    <cellStyle name="常规 11 5 4 3 3 2" xfId="1798"/>
    <cellStyle name="常规 28 8 2 3" xfId="1799"/>
    <cellStyle name="常规 10 2 9 5 2" xfId="1800"/>
    <cellStyle name="常规 2 10" xfId="1801"/>
    <cellStyle name="常规 10 2 3 6" xfId="1802"/>
    <cellStyle name="常规 28 2 3 3" xfId="1803"/>
    <cellStyle name="常规 10 2 3 6 2" xfId="1804"/>
    <cellStyle name="常规 28 2 3 4" xfId="1805"/>
    <cellStyle name="常规 10 2 3 6 3" xfId="1806"/>
    <cellStyle name="常规 28 2 3 4 2" xfId="1807"/>
    <cellStyle name="常规 10 2 3 6 3 2" xfId="1808"/>
    <cellStyle name="常规 10 4 2 10" xfId="1809"/>
    <cellStyle name="常规 28 2 3 5" xfId="1810"/>
    <cellStyle name="常规 28 2 4 6 4 2" xfId="1811"/>
    <cellStyle name="常规 10 2 3 6 4" xfId="1812"/>
    <cellStyle name="常规 28 4 13" xfId="1813"/>
    <cellStyle name="常规 10 2 3 6 4 2" xfId="1814"/>
    <cellStyle name="常规 10 4 2 11" xfId="1815"/>
    <cellStyle name="常规 28 2 3 6" xfId="1816"/>
    <cellStyle name="常规 10 2 3 6 5" xfId="1817"/>
    <cellStyle name="常规 11 5 4 2 2 2" xfId="1818"/>
    <cellStyle name="常规 10 2 6 3 3 2" xfId="1819"/>
    <cellStyle name="常规 9 6 3 9" xfId="1820"/>
    <cellStyle name="常规 11 3 2 2 6" xfId="1821"/>
    <cellStyle name="常规 23 6" xfId="1822"/>
    <cellStyle name="常规 28 2 4 3" xfId="1823"/>
    <cellStyle name="常规 10 2 3 7 2" xfId="1824"/>
    <cellStyle name="常规 11 3 2 2 6 2" xfId="1825"/>
    <cellStyle name="常规 28 2 4 3 2" xfId="1826"/>
    <cellStyle name="常规 10 2 3 7 2 2" xfId="1827"/>
    <cellStyle name="常规 11 3 2 2 7" xfId="1828"/>
    <cellStyle name="常规 23 7" xfId="1829"/>
    <cellStyle name="常规 28 2 4 4" xfId="1830"/>
    <cellStyle name="常规 10 2 3 7 3" xfId="1831"/>
    <cellStyle name="常规 10 7 2 8" xfId="1832"/>
    <cellStyle name="常规 10 2 7" xfId="1833"/>
    <cellStyle name="常规 28 2 4 4 2" xfId="1834"/>
    <cellStyle name="常规 10 2 3 7 3 2" xfId="1835"/>
    <cellStyle name="常规 11 3 2 2 8" xfId="1836"/>
    <cellStyle name="常规 28 2 4 5" xfId="1837"/>
    <cellStyle name="常规 10 2 3 7 4" xfId="1838"/>
    <cellStyle name="常规 11 4 4 6" xfId="1839"/>
    <cellStyle name="常规 10 2 4 10" xfId="1840"/>
    <cellStyle name="常规 11 3 2 7 2" xfId="1841"/>
    <cellStyle name="常规 28 2" xfId="1842"/>
    <cellStyle name="常规 11 4 4 7" xfId="1843"/>
    <cellStyle name="常规 10 2 4 11" xfId="1844"/>
    <cellStyle name="常规 11 4 4 3 2 2" xfId="1845"/>
    <cellStyle name="常规 28 3" xfId="1846"/>
    <cellStyle name="常规 10 2 4 11 2" xfId="1847"/>
    <cellStyle name="常规 10 2 4 4 5 2" xfId="1848"/>
    <cellStyle name="常规 11 4 4 8" xfId="1849"/>
    <cellStyle name="常规 10 2 4 12" xfId="1850"/>
    <cellStyle name="常规 28 4" xfId="1851"/>
    <cellStyle name="常规 10 5 7 3 2" xfId="1852"/>
    <cellStyle name="常规 10 2 4 2 11" xfId="1853"/>
    <cellStyle name="常规 49 2" xfId="1854"/>
    <cellStyle name="常规 54 2" xfId="1855"/>
    <cellStyle name="常规 11 3" xfId="1856"/>
    <cellStyle name="常规 64 8 5 2" xfId="1857"/>
    <cellStyle name="常规 10 2 4 2 2 2" xfId="1858"/>
    <cellStyle name="常规 28 3 2 2 4 2 2" xfId="1859"/>
    <cellStyle name="常规 64 10 2" xfId="1860"/>
    <cellStyle name="常规 10 2 4 2 2 3" xfId="1861"/>
    <cellStyle name="常规 11 4" xfId="1862"/>
    <cellStyle name="常规 10 2 4 2 2 3 3" xfId="1863"/>
    <cellStyle name="常规 28 6 10" xfId="1864"/>
    <cellStyle name="輔色1 2" xfId="1865"/>
    <cellStyle name="常规 11 4 3" xfId="1866"/>
    <cellStyle name="常规 11 2 2 4 3 4" xfId="1867"/>
    <cellStyle name="常规 10 8 4 4" xfId="1868"/>
    <cellStyle name="常规 9 2 2 3 2 3" xfId="1869"/>
    <cellStyle name="常规 10 2 4 2 2 3 3 2" xfId="1870"/>
    <cellStyle name="輔色1 2 2" xfId="1871"/>
    <cellStyle name="常规 11 4 3 2" xfId="1872"/>
    <cellStyle name="常规 10 8 4 4 2" xfId="1873"/>
    <cellStyle name="常规 9 2 2 3 2 3 2" xfId="1874"/>
    <cellStyle name="常规 10 7 4 4 2" xfId="1875"/>
    <cellStyle name="常规 10 4 3 2" xfId="1876"/>
    <cellStyle name="常规 10 2 4 2 2 7" xfId="1877"/>
    <cellStyle name="常规 11 8" xfId="1878"/>
    <cellStyle name="常规 10 2 6 7 2" xfId="1879"/>
    <cellStyle name="常规 9 2 2 3 6" xfId="1880"/>
    <cellStyle name="常规 28 5 4 3" xfId="1881"/>
    <cellStyle name="常规 10 4 3 3" xfId="1882"/>
    <cellStyle name="常规 10 2 4 2 2 8" xfId="1883"/>
    <cellStyle name="常规 11 9" xfId="1884"/>
    <cellStyle name="常规 11 5 4 6 2" xfId="1885"/>
    <cellStyle name="常规 64 8 6" xfId="1886"/>
    <cellStyle name="常规 10 2 4 2 3" xfId="1887"/>
    <cellStyle name="常规 28 3 2 2 4 3" xfId="1888"/>
    <cellStyle name="常规 64 11" xfId="1889"/>
    <cellStyle name="常规 64 8 7" xfId="1890"/>
    <cellStyle name="常规 10 2 4 2 4" xfId="1891"/>
    <cellStyle name="常规 28 3 2 2 4 4" xfId="1892"/>
    <cellStyle name="常规 13 3" xfId="1893"/>
    <cellStyle name="常规 10 2 4 2 4 2" xfId="1894"/>
    <cellStyle name="常规 13 3 2" xfId="1895"/>
    <cellStyle name="常规 10 2 4 2 4 2 2" xfId="1896"/>
    <cellStyle name="常规 10 2 4 2 8" xfId="1897"/>
    <cellStyle name="常规 13 4" xfId="1898"/>
    <cellStyle name="常规 10 2 4 2 4 3" xfId="1899"/>
    <cellStyle name="常规 11 5 2 2 7" xfId="1900"/>
    <cellStyle name="常规 13 4 2" xfId="1901"/>
    <cellStyle name="常规 10 2 4 2 4 3 2" xfId="1902"/>
    <cellStyle name="常规 10 2 4 3 8" xfId="1903"/>
    <cellStyle name="常规 9 4 2 9 2" xfId="1904"/>
    <cellStyle name="常规 10 2 4 2 5" xfId="1905"/>
    <cellStyle name="常规 14 4" xfId="1906"/>
    <cellStyle name="常规_110509_2006-09-28 2" xfId="1907"/>
    <cellStyle name="常规 10 2 4 2 5 3" xfId="1908"/>
    <cellStyle name="常规 14 4 2" xfId="1909"/>
    <cellStyle name="常规 10 2 4 2 5 3 2" xfId="1910"/>
    <cellStyle name="常规 5 2 2 2" xfId="1911"/>
    <cellStyle name="常规 10 2 4 2 6" xfId="1912"/>
    <cellStyle name="常规 10 2 4 2 7" xfId="1913"/>
    <cellStyle name="常规 11 2 2 6 2 2" xfId="1914"/>
    <cellStyle name="常规 10 4 3 6 2" xfId="1915"/>
    <cellStyle name="常规 28 2 4 2 2 8" xfId="1916"/>
    <cellStyle name="常规 10 4 2 4 3 2" xfId="1917"/>
    <cellStyle name="常规 13 3 2 2" xfId="1918"/>
    <cellStyle name="常规 17 3" xfId="1919"/>
    <cellStyle name="常规 10 2 4 2 8 2" xfId="1920"/>
    <cellStyle name="常规 64 6" xfId="1921"/>
    <cellStyle name="常规 64 9 5" xfId="1922"/>
    <cellStyle name="常规 10 2 4 3 2" xfId="1923"/>
    <cellStyle name="常规 28 3 2 2 5 2" xfId="1924"/>
    <cellStyle name="好_TAPA2437男款长袖T 2 4" xfId="1925"/>
    <cellStyle name="常规 11 4 13" xfId="1926"/>
    <cellStyle name="常规 9 2 3 6 4 2" xfId="1927"/>
    <cellStyle name="常规 64 6 2" xfId="1928"/>
    <cellStyle name="常规 64 9 5 2" xfId="1929"/>
    <cellStyle name="常规 10 2 4 3 2 2" xfId="1930"/>
    <cellStyle name="常规 28 3 2 2 5 2 2" xfId="1931"/>
    <cellStyle name="常规 64 6 2 2" xfId="1932"/>
    <cellStyle name="常规 10 2 4 3 2 2 2" xfId="1933"/>
    <cellStyle name="常规 9 2 3 3 2" xfId="1934"/>
    <cellStyle name="常规 11 3 6 2 2" xfId="1935"/>
    <cellStyle name="常规 64 6 3" xfId="1936"/>
    <cellStyle name="常规 10 2 4 3 2 3" xfId="1937"/>
    <cellStyle name="常规 64 6 4" xfId="1938"/>
    <cellStyle name="常规 10 2 4 3 2 4" xfId="1939"/>
    <cellStyle name="常规 11 5 2 2 2" xfId="1940"/>
    <cellStyle name="常规 9 2 3 6 5" xfId="1941"/>
    <cellStyle name="常规 28 6 7 2" xfId="1942"/>
    <cellStyle name="好_YKK 拉链大货报价09.12.09" xfId="1943"/>
    <cellStyle name="常规 64 7" xfId="1944"/>
    <cellStyle name="常规 64 9 6" xfId="1945"/>
    <cellStyle name="常规 10 2 4 3 3" xfId="1946"/>
    <cellStyle name="常规 28 3 2 2 5 3" xfId="1947"/>
    <cellStyle name="好_TAPA2437男款长袖T 3 4" xfId="1948"/>
    <cellStyle name="常规 11 5 2 2 2 2" xfId="1949"/>
    <cellStyle name="常规 64 7 2" xfId="1950"/>
    <cellStyle name="常规 10 2 4 3 3 2" xfId="1951"/>
    <cellStyle name="常规 28 3 2 2 5 3 2" xfId="1952"/>
    <cellStyle name="常规 11 5 2 2 2 3" xfId="1953"/>
    <cellStyle name="常规 9 2 3 4 2" xfId="1954"/>
    <cellStyle name="常规 11 3 6 3 2" xfId="1955"/>
    <cellStyle name="常规 64 7 3" xfId="1956"/>
    <cellStyle name="常规 10 2 4 3 3 3" xfId="1957"/>
    <cellStyle name="輔色6 3 3" xfId="1958"/>
    <cellStyle name="常规 11 5 2 2 2 3 2" xfId="1959"/>
    <cellStyle name="常规 9 2 3 4 2 2" xfId="1960"/>
    <cellStyle name="常规 64 7 3 2" xfId="1961"/>
    <cellStyle name="常规 10 2 4 3 3 3 2" xfId="1962"/>
    <cellStyle name="常规 11 5 2 2 2 4" xfId="1963"/>
    <cellStyle name="常规 9 2 3 4 3" xfId="1964"/>
    <cellStyle name="常规 64 7 4" xfId="1965"/>
    <cellStyle name="常规 10 2 4 3 3 4" xfId="1966"/>
    <cellStyle name="常规 11 5 2 2 3" xfId="1967"/>
    <cellStyle name="常规 64 8" xfId="1968"/>
    <cellStyle name="常规 64 9 7" xfId="1969"/>
    <cellStyle name="常规 10 2 4 3 4" xfId="1970"/>
    <cellStyle name="常规 28 3 2 2 5 4" xfId="1971"/>
    <cellStyle name="常规 11 5 2 2 3 2" xfId="1972"/>
    <cellStyle name="常规 64 8 2" xfId="1973"/>
    <cellStyle name="常规 10 2 4 3 4 2" xfId="1974"/>
    <cellStyle name="常规 11 5 2 2 4" xfId="1975"/>
    <cellStyle name="常规 64 9" xfId="1976"/>
    <cellStyle name="常规 10 2 4 3 5" xfId="1977"/>
    <cellStyle name="常规 11 5 2 2 4 2" xfId="1978"/>
    <cellStyle name="常规 64 3" xfId="1979"/>
    <cellStyle name="常规 64 9 2" xfId="1980"/>
    <cellStyle name="常规 10 2 4 3 5 2" xfId="1981"/>
    <cellStyle name="常规 11 5 2 2 5" xfId="1982"/>
    <cellStyle name="常规 10 2 4 3 6" xfId="1983"/>
    <cellStyle name="常规 11 5 2 2 5 2" xfId="1984"/>
    <cellStyle name="常规 64 6 2 4" xfId="1985"/>
    <cellStyle name="常规 10 2 4 3 6 2" xfId="1986"/>
    <cellStyle name="常规 10 4 3 7 2" xfId="1987"/>
    <cellStyle name="常规 11 5 2 2 6" xfId="1988"/>
    <cellStyle name="常规 10 2 4 3 7" xfId="1989"/>
    <cellStyle name="常规 11 2 2 6 3 2" xfId="1990"/>
    <cellStyle name="常规 11 5 2 2 6 2" xfId="1991"/>
    <cellStyle name="常规 64 6 3 4" xfId="1992"/>
    <cellStyle name="常规 10 2 4 3 7 2" xfId="1993"/>
    <cellStyle name="常规 9 2 3 3 2 4" xfId="1994"/>
    <cellStyle name="常规 11 5 2 2 8" xfId="1995"/>
    <cellStyle name="常规 13 4 3" xfId="1996"/>
    <cellStyle name="常规 10 2 4 3 9" xfId="1997"/>
    <cellStyle name="常规 10 2 4 4 2" xfId="1998"/>
    <cellStyle name="常规 28 3 2 2 6 2" xfId="1999"/>
    <cellStyle name="常规 10 2 4 4 2 2" xfId="2000"/>
    <cellStyle name="常规 10 5 2 2 5" xfId="2001"/>
    <cellStyle name="常规 11 3 7 2 2" xfId="2002"/>
    <cellStyle name="常规 28 12 3" xfId="2003"/>
    <cellStyle name="常规 10 2 4 4 2 3" xfId="2004"/>
    <cellStyle name="常规 10 5 2 2 6" xfId="2005"/>
    <cellStyle name="常规 9 7 6 2 2" xfId="2006"/>
    <cellStyle name="常规 10 2 4 4 3" xfId="2007"/>
    <cellStyle name="常规 10 2 4 4 3 4" xfId="2008"/>
    <cellStyle name="常规 11 13" xfId="2009"/>
    <cellStyle name="常规 28 2 4 7 2 2" xfId="2010"/>
    <cellStyle name="常规 10 2 4 4 4" xfId="2011"/>
    <cellStyle name="常规 10 2 4 4 4 2" xfId="2012"/>
    <cellStyle name="常规 10 2 9 2 2" xfId="2013"/>
    <cellStyle name="常规 13 2 2 2 2 4" xfId="2014"/>
    <cellStyle name="常规 10 5 7 3" xfId="2015"/>
    <cellStyle name="常规 10 2 4 4 5" xfId="2016"/>
    <cellStyle name="常规 10 2 4 4 7" xfId="2017"/>
    <cellStyle name="常规 10 5 2 2 2 3 2" xfId="2018"/>
    <cellStyle name="常规 13 4 2 7" xfId="2019"/>
    <cellStyle name="常规 28 3 3 5" xfId="2020"/>
    <cellStyle name="常规 10 2 4 6 4" xfId="2021"/>
    <cellStyle name="常规 11 5 4 3 2 2" xfId="2022"/>
    <cellStyle name="常规 10 2 9 4 2" xfId="2023"/>
    <cellStyle name="常规 10 2 6 4 3 2" xfId="2024"/>
    <cellStyle name="常规 13 4 2 8" xfId="2025"/>
    <cellStyle name="常规 28 3 3 6" xfId="2026"/>
    <cellStyle name="常规 10 2 4 6 5" xfId="2027"/>
    <cellStyle name="常规 10 2 5 10" xfId="2028"/>
    <cellStyle name="常规 10 2 5 11" xfId="2029"/>
    <cellStyle name="常规 9 5 2 2 2 4" xfId="2030"/>
    <cellStyle name="常规 10 2 5 2 2" xfId="2031"/>
    <cellStyle name="常规 28 3 2 3 4 2" xfId="2032"/>
    <cellStyle name="常规 10 2 5 2 2 2" xfId="2033"/>
    <cellStyle name="常规 28 2 2 2 4 2 4" xfId="2034"/>
    <cellStyle name="常规 28 2 3 6 5" xfId="2035"/>
    <cellStyle name="常规 11 2 2 2 8" xfId="2036"/>
    <cellStyle name="常规 10 2 5 2 2 2 2" xfId="2037"/>
    <cellStyle name="常规 10 6 9" xfId="2038"/>
    <cellStyle name="常规 10 2 5 2 3" xfId="2039"/>
    <cellStyle name="常规 10 2 5 2 3 2" xfId="2040"/>
    <cellStyle name="常规 28 2 2 2 4 3 4" xfId="2041"/>
    <cellStyle name="常规 10 2 5 2 4" xfId="2042"/>
    <cellStyle name="常规 10 2 5 2 4 2" xfId="2043"/>
    <cellStyle name="常规 10 2 5 2 5" xfId="2044"/>
    <cellStyle name="常规 10 2 5 2 6" xfId="2045"/>
    <cellStyle name="常规 28 3 2 4 2 2" xfId="2046"/>
    <cellStyle name="常规 10 2 5 3" xfId="2047"/>
    <cellStyle name="常规 28 3 2 3 5" xfId="2048"/>
    <cellStyle name="常规 28 3 2 4 2 3" xfId="2049"/>
    <cellStyle name="常规 10 2 5 4" xfId="2050"/>
    <cellStyle name="常规 28 3 2 3 6" xfId="2051"/>
    <cellStyle name="常规 28 3 2 4 2 3 2" xfId="2052"/>
    <cellStyle name="常规 10 2 5 4 2" xfId="2053"/>
    <cellStyle name="常规 28 3 2 3 6 2" xfId="2054"/>
    <cellStyle name="常规 10 2 5 4 2 2" xfId="2055"/>
    <cellStyle name="常规 10 6 2 2 5" xfId="2056"/>
    <cellStyle name="常规 28 7 8 2" xfId="2057"/>
    <cellStyle name="輔色2 2 3 2" xfId="2058"/>
    <cellStyle name="常规 11 5 3 3 2" xfId="2059"/>
    <cellStyle name="常规 9 7 7 2 2" xfId="2060"/>
    <cellStyle name="常规 10 2 5 4 3" xfId="2061"/>
    <cellStyle name="常规 2_11SS物料--新元渐变外套2" xfId="2062"/>
    <cellStyle name="常规 11 5 3 3 2 2" xfId="2063"/>
    <cellStyle name="常规 10 2 5 4 3 2" xfId="2064"/>
    <cellStyle name="常规 11 5 3 3 3" xfId="2065"/>
    <cellStyle name="常规 10 2 5 4 4" xfId="2066"/>
    <cellStyle name="常规 11 5 3 3 4" xfId="2067"/>
    <cellStyle name="常规 10 2 5 4 5" xfId="2068"/>
    <cellStyle name="常规 28 3 2 4 2 4" xfId="2069"/>
    <cellStyle name="常规 10 2 5 5" xfId="2070"/>
    <cellStyle name="常规 28 3 2 3 7" xfId="2071"/>
    <cellStyle name="常规 28 4 2 3" xfId="2072"/>
    <cellStyle name="常规 10 2 5 5 2" xfId="2073"/>
    <cellStyle name="常规 28 3 2 3 7 2" xfId="2074"/>
    <cellStyle name="常规 10 2 5 5 2 2" xfId="2075"/>
    <cellStyle name="常规 28 4 2 4 2" xfId="2076"/>
    <cellStyle name="超链接 2" xfId="2077"/>
    <cellStyle name="常规 10 2 5 5 3 2" xfId="2078"/>
    <cellStyle name="常规 10 5 2 2 3 2 2" xfId="2079"/>
    <cellStyle name="説明文" xfId="2080"/>
    <cellStyle name="常规 28 4 2 5" xfId="2081"/>
    <cellStyle name="常规 10 2 5 5 4" xfId="2082"/>
    <cellStyle name="常规 10 2 5 6" xfId="2083"/>
    <cellStyle name="常规 28 3 2 3 8" xfId="2084"/>
    <cellStyle name="常规 9 8 2 9" xfId="2085"/>
    <cellStyle name="常规 116" xfId="2086"/>
    <cellStyle name="常规 28 4 3 3" xfId="2087"/>
    <cellStyle name="常规 10 2 5 6 2" xfId="2088"/>
    <cellStyle name="常规 10 2 5 7" xfId="2089"/>
    <cellStyle name="常规 28 3 2 3 9" xfId="2090"/>
    <cellStyle name="常规 10 2 5 8 2" xfId="2091"/>
    <cellStyle name="常规 10 2 5 9" xfId="2092"/>
    <cellStyle name="好_丽扬转出款2680 2 2" xfId="2093"/>
    <cellStyle name="輔色4 2 3 2" xfId="2094"/>
    <cellStyle name="常规 11 7 3 3 2" xfId="2095"/>
    <cellStyle name="常规 9 2 5 4 3" xfId="2096"/>
    <cellStyle name="常规 10 7 2 7 2" xfId="2097"/>
    <cellStyle name="常规 10 2 6 2" xfId="2098"/>
    <cellStyle name="常规 28 3 2 4 4" xfId="2099"/>
    <cellStyle name="常规 10 2 6 3" xfId="2100"/>
    <cellStyle name="常规 28 3 2 4 5" xfId="2101"/>
    <cellStyle name="常规 28 3 2 4 3 2" xfId="2102"/>
    <cellStyle name="常规 10 2 6 3 2" xfId="2103"/>
    <cellStyle name="常规 28 3 2 4 5 2" xfId="2104"/>
    <cellStyle name="常规 28 3 2 4 3 2 2" xfId="2105"/>
    <cellStyle name="常规 11 5 4 2 3" xfId="2106"/>
    <cellStyle name="常规 10 2 6 3 4" xfId="2107"/>
    <cellStyle name="常规 10 2 6 4" xfId="2108"/>
    <cellStyle name="常规 28 3 2 4 6" xfId="2109"/>
    <cellStyle name="常规 28 3 2 4 3 3" xfId="2110"/>
    <cellStyle name="常规 10 7 2 2 5" xfId="2111"/>
    <cellStyle name="常规 10 2 9 3 2" xfId="2112"/>
    <cellStyle name="常规 13 2 2 2 3 4" xfId="2113"/>
    <cellStyle name="常规 10 2 6 4 2 2" xfId="2114"/>
    <cellStyle name="輔色2 3 3 2" xfId="2115"/>
    <cellStyle name="常规 11 5 4 3 2" xfId="2116"/>
    <cellStyle name="常规 10 2 9 4" xfId="2117"/>
    <cellStyle name="常规 10 2 6 4 3" xfId="2118"/>
    <cellStyle name="常规 10 2 6 5" xfId="2119"/>
    <cellStyle name="常规 28 3 2 4 7" xfId="2120"/>
    <cellStyle name="好_报价表6.2" xfId="2121"/>
    <cellStyle name="常规 28 3 2 4 3 4" xfId="2122"/>
    <cellStyle name="常规 28 5 2 3" xfId="2123"/>
    <cellStyle name="常规 10 2 6 5 2" xfId="2124"/>
    <cellStyle name="常规 11 2 2 3 3 3" xfId="2125"/>
    <cellStyle name="常规 10 4 2" xfId="2126"/>
    <cellStyle name="常规 10 7 4 3" xfId="2127"/>
    <cellStyle name="常规 9 2 2 2 2 2" xfId="2128"/>
    <cellStyle name="常规 10 2 6 6" xfId="2129"/>
    <cellStyle name="常规 28 3 2 4 8" xfId="2130"/>
    <cellStyle name="常规 11 2 2 3 3 4" xfId="2131"/>
    <cellStyle name="常规 10 4 3" xfId="2132"/>
    <cellStyle name="常规 10 7 4 4" xfId="2133"/>
    <cellStyle name="常规 9 2 2 2 2 3" xfId="2134"/>
    <cellStyle name="常规 10 2 6 7" xfId="2135"/>
    <cellStyle name="常规 9 2 7 2 3" xfId="2136"/>
    <cellStyle name="常规 10 7 4 5 2" xfId="2137"/>
    <cellStyle name="常规 9 2 2 2 2 4 2" xfId="2138"/>
    <cellStyle name="常规 10 4 4 2" xfId="2139"/>
    <cellStyle name="常规 10 2 6 8 2" xfId="2140"/>
    <cellStyle name="常规 10 2 6 9" xfId="2141"/>
    <cellStyle name="常规 9 2 5 5 3" xfId="2142"/>
    <cellStyle name="常规 10 7 2 8 2" xfId="2143"/>
    <cellStyle name="常规 10 2 7 2" xfId="2144"/>
    <cellStyle name="常规 28 3 2 4 4 2" xfId="2145"/>
    <cellStyle name="常规 10 2 7 3" xfId="2146"/>
    <cellStyle name="常规 10 2 7 3 2" xfId="2147"/>
    <cellStyle name="常规 10 2 7 3 3" xfId="2148"/>
    <cellStyle name="常规 10 2 7 4" xfId="2149"/>
    <cellStyle name="常规 10 2 7 5" xfId="2150"/>
    <cellStyle name="常规 10 2 7 6 2" xfId="2151"/>
    <cellStyle name="常规 9 2 3 2 6" xfId="2152"/>
    <cellStyle name="好_227 2 2 2" xfId="2153"/>
    <cellStyle name="常规 10 2 7 7" xfId="2154"/>
    <cellStyle name="常规 10 8 4 2 2 2" xfId="2155"/>
    <cellStyle name="常规 10 7 2 9" xfId="2156"/>
    <cellStyle name="常规 10 2 8" xfId="2157"/>
    <cellStyle name="常规 10 2 9" xfId="2158"/>
    <cellStyle name="常规 10 3" xfId="2159"/>
    <cellStyle name="常规 64 8 4 2" xfId="2160"/>
    <cellStyle name="常规 10 4" xfId="2161"/>
    <cellStyle name="常规 10 4 10" xfId="2162"/>
    <cellStyle name="常规 28 4 6 4 2" xfId="2163"/>
    <cellStyle name="常规 11 4 6 4" xfId="2164"/>
    <cellStyle name="常规 10 4 10 2" xfId="2165"/>
    <cellStyle name="常规 28 9 3 3" xfId="2166"/>
    <cellStyle name="常规 10 4 2 2 2 2" xfId="2167"/>
    <cellStyle name="常规 28 5 2 6 2" xfId="2168"/>
    <cellStyle name="常规 10 4 2 2 2 2 2" xfId="2169"/>
    <cellStyle name="常规 28 2 3 13" xfId="2170"/>
    <cellStyle name="常规 5 3 3" xfId="2171"/>
    <cellStyle name="常规 28 9 3 3 2" xfId="2172"/>
    <cellStyle name="常规 9 5 4 3 3 2" xfId="2173"/>
    <cellStyle name="常规 28 9 3 4" xfId="2174"/>
    <cellStyle name="常规 10 4 2 2 2 3" xfId="2175"/>
    <cellStyle name="好_227 2 3" xfId="2176"/>
    <cellStyle name="常规 10 4 2 2 2 3 2" xfId="2177"/>
    <cellStyle name="常规 11 4 3 2 2 2" xfId="2178"/>
    <cellStyle name="常规 10 4 2 2 2 4" xfId="2179"/>
    <cellStyle name="好_227 2 5 2" xfId="2180"/>
    <cellStyle name="常规 10 4 2 2 3" xfId="2181"/>
    <cellStyle name="常规 28 5 2 7" xfId="2182"/>
    <cellStyle name="常规 10 4 2 2 4" xfId="2183"/>
    <cellStyle name="常规 28 5 2 8" xfId="2184"/>
    <cellStyle name="常规 10 4 3 5" xfId="2185"/>
    <cellStyle name="常规 10 4 2 4 2" xfId="2186"/>
    <cellStyle name="常规 28 5 4 6" xfId="2187"/>
    <cellStyle name="常规 10 4 3 5 2" xfId="2188"/>
    <cellStyle name="常规 10 5 4 5" xfId="2189"/>
    <cellStyle name="常规 10 4 2 4 2 2" xfId="2190"/>
    <cellStyle name="常规 28 5 4 6 2" xfId="2191"/>
    <cellStyle name="常规 47" xfId="2192"/>
    <cellStyle name="常规 52" xfId="2193"/>
    <cellStyle name="常规 11 2 2 6 2" xfId="2194"/>
    <cellStyle name="常规 10 4 3 6" xfId="2195"/>
    <cellStyle name="常规 10 4 2 4 3" xfId="2196"/>
    <cellStyle name="常规 28 5 4 7" xfId="2197"/>
    <cellStyle name="常规 10 4 2 6" xfId="2198"/>
    <cellStyle name="常规 28 2 10" xfId="2199"/>
    <cellStyle name="常规 11 3 4 5" xfId="2200"/>
    <cellStyle name="常规 10 4 3 2 2 2" xfId="2201"/>
    <cellStyle name="常规 28 6 2 6 2" xfId="2202"/>
    <cellStyle name="常规 10 5 13" xfId="2203"/>
    <cellStyle name="常规 10 4 3 2 3 2" xfId="2204"/>
    <cellStyle name="常规 10 4 3 2 4" xfId="2205"/>
    <cellStyle name="常规 28 6 2 8" xfId="2206"/>
    <cellStyle name="常规 9 2 3 2 9" xfId="2207"/>
    <cellStyle name="常规 10 4 3 3 2" xfId="2208"/>
    <cellStyle name="常规 11 4 4 5" xfId="2209"/>
    <cellStyle name="常规 9 2 3 2 9 2" xfId="2210"/>
    <cellStyle name="常规 10 4 3 3 2 2" xfId="2211"/>
    <cellStyle name="悪い" xfId="2212"/>
    <cellStyle name="常规 10 4 3 3 3" xfId="2213"/>
    <cellStyle name="常规 10 4 3 3 4" xfId="2214"/>
    <cellStyle name="常规 10 4 3 4" xfId="2215"/>
    <cellStyle name="常规 9 2 3 3 9" xfId="2216"/>
    <cellStyle name="常规 10 4 3 4 2" xfId="2217"/>
    <cellStyle name="常规 10 4 4 3" xfId="2218"/>
    <cellStyle name="常规 10 5 2 11" xfId="2219"/>
    <cellStyle name="常规 10 4 4 3 2" xfId="2220"/>
    <cellStyle name="常规 9 2 4 2 9 2" xfId="2221"/>
    <cellStyle name="常规 2 3 4 3" xfId="2222"/>
    <cellStyle name="常规 11 7 7" xfId="2223"/>
    <cellStyle name="常规 10 4 4 3 2 2" xfId="2224"/>
    <cellStyle name="好 2" xfId="2225"/>
    <cellStyle name="常规 11 7 2 2 2" xfId="2226"/>
    <cellStyle name="常规 10 4 4 3 3" xfId="2227"/>
    <cellStyle name="常规 10 4 4 3 3 2" xfId="2228"/>
    <cellStyle name="常规 10 4 4 3 4" xfId="2229"/>
    <cellStyle name="常规 10 4 4 4" xfId="2230"/>
    <cellStyle name="常规 10 4 4 4 2" xfId="2231"/>
    <cellStyle name="常规 28 4 10" xfId="2232"/>
    <cellStyle name="常规 9 2 2 2 2 2 3 2 2" xfId="2233"/>
    <cellStyle name="常规 10 4 4 5" xfId="2234"/>
    <cellStyle name="常规 10 4 4 5 2" xfId="2235"/>
    <cellStyle name="常规 11 2 2 7 2" xfId="2236"/>
    <cellStyle name="常规 10 4 4 6" xfId="2237"/>
    <cellStyle name="常规 11 4 3 3 2 2" xfId="2238"/>
    <cellStyle name="常规 11 2 2 7 3" xfId="2239"/>
    <cellStyle name="常规 10 4 4 7" xfId="2240"/>
    <cellStyle name="常规 10 4 7 3 2" xfId="2241"/>
    <cellStyle name="常规 11 2 2 7 4" xfId="2242"/>
    <cellStyle name="常规 10 4 4 8" xfId="2243"/>
    <cellStyle name="常规 10 7 4 6" xfId="2244"/>
    <cellStyle name="常规 9 2 2 2 2 5" xfId="2245"/>
    <cellStyle name="常规 10 4 5" xfId="2246"/>
    <cellStyle name="常规 10 7 4 7" xfId="2247"/>
    <cellStyle name="常规 9 2 2 2 2 6" xfId="2248"/>
    <cellStyle name="常规 10 4 6" xfId="2249"/>
    <cellStyle name="常规 10 4 6 2" xfId="2250"/>
    <cellStyle name="常规 10 4 6 2 2" xfId="2251"/>
    <cellStyle name="常规 28 3 2 6 3 2" xfId="2252"/>
    <cellStyle name="常规 10 4 6 3" xfId="2253"/>
    <cellStyle name="常规 10 4 6 3 2" xfId="2254"/>
    <cellStyle name="常规 10 4 6 4" xfId="2255"/>
    <cellStyle name="常规 28 2 5 2 3 3 2" xfId="2256"/>
    <cellStyle name="常规 10 4 6 4 2" xfId="2257"/>
    <cellStyle name="常规 10 4 6 5" xfId="2258"/>
    <cellStyle name="常规 10 7 4 8" xfId="2259"/>
    <cellStyle name="常规 9 2 2 2 2 7" xfId="2260"/>
    <cellStyle name="常规 10 4 7" xfId="2261"/>
    <cellStyle name="常规 10 4 7 3" xfId="2262"/>
    <cellStyle name="常规 10 4 7 4" xfId="2263"/>
    <cellStyle name="常规 10 4 8" xfId="2264"/>
    <cellStyle name="常规 10 4 9" xfId="2265"/>
    <cellStyle name="常规 10 4 9 2" xfId="2266"/>
    <cellStyle name="常规 11 3 4 2" xfId="2267"/>
    <cellStyle name="常规 28 4 3 2 4" xfId="2268"/>
    <cellStyle name="链接单元格 2 2" xfId="2269"/>
    <cellStyle name="常规 10 5 10" xfId="2270"/>
    <cellStyle name="常规 10 8 3 5 2" xfId="2271"/>
    <cellStyle name="常规 9 8 3 5" xfId="2272"/>
    <cellStyle name="常规 11 3 4 2 2" xfId="2273"/>
    <cellStyle name="常规 157" xfId="2274"/>
    <cellStyle name="常规 10 5 10 2" xfId="2275"/>
    <cellStyle name="常规 11 3 4 3" xfId="2276"/>
    <cellStyle name="常规 10 5 11" xfId="2277"/>
    <cellStyle name="常规 9 8 4 5" xfId="2278"/>
    <cellStyle name="常规 11 3 4 3 2" xfId="2279"/>
    <cellStyle name="常规 10 5 11 2" xfId="2280"/>
    <cellStyle name="常规 11 3 4 4" xfId="2281"/>
    <cellStyle name="常规 10 5 12" xfId="2282"/>
    <cellStyle name="常规 9 2 4 3 2 3 2" xfId="2283"/>
    <cellStyle name="常规 10 5 2 10" xfId="2284"/>
    <cellStyle name="常规 28 7 3 5" xfId="2285"/>
    <cellStyle name="常规 10 5 2 2" xfId="2286"/>
    <cellStyle name="常规 10 5 2 2 2" xfId="2287"/>
    <cellStyle name="常规 10 5 2 2 2 2" xfId="2288"/>
    <cellStyle name="常规 10 5 2 2 2 3" xfId="2289"/>
    <cellStyle name="常规 11 5 3 2 2 2" xfId="2290"/>
    <cellStyle name="常规 10 5 2 2 2 4" xfId="2291"/>
    <cellStyle name="常规 10 5 2 2 3" xfId="2292"/>
    <cellStyle name="常规 10 5 2 2 3 2" xfId="2293"/>
    <cellStyle name="常规 3 2_152" xfId="2294"/>
    <cellStyle name="常规 10 5 2 2 3 3" xfId="2295"/>
    <cellStyle name="常规 118" xfId="2296"/>
    <cellStyle name="常规 28 4 3 5" xfId="2297"/>
    <cellStyle name="常规 10 5 2 2 3 3 2" xfId="2298"/>
    <cellStyle name="常规 11 5 3 2 3 2" xfId="2299"/>
    <cellStyle name="常规 10 5 2 2 3 4" xfId="2300"/>
    <cellStyle name="常规 10 5 2 2 4" xfId="2301"/>
    <cellStyle name="常规 10 5 2 2 4 2" xfId="2302"/>
    <cellStyle name="常规 28 3 2 3 2 2" xfId="2303"/>
    <cellStyle name="常规 10 5 2 2 8" xfId="2304"/>
    <cellStyle name="常规 10 5 2 3" xfId="2305"/>
    <cellStyle name="常规 9 2 2 2 3 2 4" xfId="2306"/>
    <cellStyle name="常规 10 8 9 2" xfId="2307"/>
    <cellStyle name="常规 10 5 2 4" xfId="2308"/>
    <cellStyle name="常规 10 5 2 4 2" xfId="2309"/>
    <cellStyle name="常规 10 5 2 4 2 2" xfId="2310"/>
    <cellStyle name="常规 11 2 2 2 2 3 3" xfId="2311"/>
    <cellStyle name="常规 28 2 2 2 7 3 2" xfId="2312"/>
    <cellStyle name="常规 10 6 3 3 3" xfId="2313"/>
    <cellStyle name="常规 10 5 2 4 3" xfId="2314"/>
    <cellStyle name="常规 10 5 2 4 3 2" xfId="2315"/>
    <cellStyle name="常规 10 5 2 4 4" xfId="2316"/>
    <cellStyle name="常规 10 5 2 5" xfId="2317"/>
    <cellStyle name="常规 11 9 2" xfId="2318"/>
    <cellStyle name="常规 10 5 2 5 2" xfId="2319"/>
    <cellStyle name="常规 11 9 2 2" xfId="2320"/>
    <cellStyle name="常规 10 6 4 3 3" xfId="2321"/>
    <cellStyle name="常规 10 5 2 5 2 2" xfId="2322"/>
    <cellStyle name="常规 10 5 2 5 3" xfId="2323"/>
    <cellStyle name="常规 10 5 2 5 3 2" xfId="2324"/>
    <cellStyle name="常规 10 5 2 5 4" xfId="2325"/>
    <cellStyle name="常规 10 5 2 6" xfId="2326"/>
    <cellStyle name="常规 28 7 10" xfId="2327"/>
    <cellStyle name="輔色6 2" xfId="2328"/>
    <cellStyle name="常规 11 9 3" xfId="2329"/>
    <cellStyle name="常规 11 2 3 5 2" xfId="2330"/>
    <cellStyle name="常规 10 5 2 7" xfId="2331"/>
    <cellStyle name="常规 28 2 2 2 2 4 3 2" xfId="2332"/>
    <cellStyle name="輔色6 3" xfId="2333"/>
    <cellStyle name="常规 11 9 4" xfId="2334"/>
    <cellStyle name="常规 10 5 2 7 2" xfId="2335"/>
    <cellStyle name="好_226 8" xfId="2336"/>
    <cellStyle name="常规 9 8 2 3" xfId="2337"/>
    <cellStyle name="常规 110" xfId="2338"/>
    <cellStyle name="常规 105" xfId="2339"/>
    <cellStyle name="常规 10 5 2 8 2" xfId="2340"/>
    <cellStyle name="常规 10 5 2 9" xfId="2341"/>
    <cellStyle name="常规 2 3 6 2" xfId="2342"/>
    <cellStyle name="好_227 8" xfId="2343"/>
    <cellStyle name="常规 9 8 3 3" xfId="2344"/>
    <cellStyle name="常规 10 5 2 9 2" xfId="2345"/>
    <cellStyle name="常规 155" xfId="2346"/>
    <cellStyle name="常规 10 5 3" xfId="2347"/>
    <cellStyle name="常规 10 5 3 2" xfId="2348"/>
    <cellStyle name="常规 10 5 3 2 2" xfId="2349"/>
    <cellStyle name="常规 10 5 3 2 2 2" xfId="2350"/>
    <cellStyle name="常规 10 5 3 2 3" xfId="2351"/>
    <cellStyle name="常规 10 5 3 2 3 2" xfId="2352"/>
    <cellStyle name="檢查儲存格 3 3" xfId="2353"/>
    <cellStyle name="常规 11 3 2 2 2 2 2" xfId="2354"/>
    <cellStyle name="常规 23 2 2 2" xfId="2355"/>
    <cellStyle name="常规 10 5 3 2 4" xfId="2356"/>
    <cellStyle name="常规 10 5 3 3" xfId="2357"/>
    <cellStyle name="常规 10 5 3 3 2" xfId="2358"/>
    <cellStyle name="常规 10 5 3 3 3" xfId="2359"/>
    <cellStyle name="常规 11 3 2 2 2 3 2" xfId="2360"/>
    <cellStyle name="常规 13 2 2 2 6" xfId="2361"/>
    <cellStyle name="常规 10 5 3 3 4" xfId="2362"/>
    <cellStyle name="常规 10 5 3 4" xfId="2363"/>
    <cellStyle name="常规 9 2 3 10" xfId="2364"/>
    <cellStyle name="常规 10 5 3 4 2" xfId="2365"/>
    <cellStyle name="常规 10 5 3 5" xfId="2366"/>
    <cellStyle name="常规 10 5 3 5 2" xfId="2367"/>
    <cellStyle name="常规 11 2 3 6 2" xfId="2368"/>
    <cellStyle name="常规 10 5 3 6" xfId="2369"/>
    <cellStyle name="常规 10 5 3 6 2" xfId="2370"/>
    <cellStyle name="常规 10 5 3 7" xfId="2371"/>
    <cellStyle name="常规 10 5 3 7 2" xfId="2372"/>
    <cellStyle name="常规 10 5 4 2 2" xfId="2373"/>
    <cellStyle name="常规 10 5 4 2 2 2" xfId="2374"/>
    <cellStyle name="常规 10 5 4 2 3" xfId="2375"/>
    <cellStyle name="常规 10 5 4 2 3 2" xfId="2376"/>
    <cellStyle name="常规 11 3 2 2 3 2 2" xfId="2377"/>
    <cellStyle name="常规 10 5 4 2 4" xfId="2378"/>
    <cellStyle name="常规 10 5 4 3" xfId="2379"/>
    <cellStyle name="常规 10 5 4 3 2" xfId="2380"/>
    <cellStyle name="常规 10 5 4 3 2 2" xfId="2381"/>
    <cellStyle name="常规 11 2 2 3" xfId="2382"/>
    <cellStyle name="常规 9 4 6 2" xfId="2383"/>
    <cellStyle name="常规 10 8 2 3 3" xfId="2384"/>
    <cellStyle name="常规 10 5 4 3 3" xfId="2385"/>
    <cellStyle name="常规 10 5 4 3 3 2" xfId="2386"/>
    <cellStyle name="計算方式 3 2 2" xfId="2387"/>
    <cellStyle name="常规 11 2 3 3" xfId="2388"/>
    <cellStyle name="輔色4" xfId="2389"/>
    <cellStyle name="常规 9 4 7 2" xfId="2390"/>
    <cellStyle name="常规 10 8 2 4 3" xfId="2391"/>
    <cellStyle name="常规 9 4 8" xfId="2392"/>
    <cellStyle name="常规 11 3 2 2 3 3 2" xfId="2393"/>
    <cellStyle name="常规 10 5 4 3 4" xfId="2394"/>
    <cellStyle name="常规 10 5 4 4" xfId="2395"/>
    <cellStyle name="常规 10 5 4 6" xfId="2396"/>
    <cellStyle name="常规 10 5 4 7" xfId="2397"/>
    <cellStyle name="常规 10 5 5" xfId="2398"/>
    <cellStyle name="常规 2 2 2 2" xfId="2399"/>
    <cellStyle name="常规 10 5 6" xfId="2400"/>
    <cellStyle name="常规 2 2 2 2 2" xfId="2401"/>
    <cellStyle name="常规 10 5 6 2" xfId="2402"/>
    <cellStyle name="常规 11 3 3 8" xfId="2403"/>
    <cellStyle name="常规 84" xfId="2404"/>
    <cellStyle name="常规 10 5 6 2 2" xfId="2405"/>
    <cellStyle name="常规 2 2 2 2 3" xfId="2406"/>
    <cellStyle name="常规 28 3 2 7 3 2" xfId="2407"/>
    <cellStyle name="常规 10 5 6 3" xfId="2408"/>
    <cellStyle name="常规 11 3 4 8" xfId="2409"/>
    <cellStyle name="常规 10 5 6 3 2" xfId="2410"/>
    <cellStyle name="常规 2 2 2 2 4" xfId="2411"/>
    <cellStyle name="常规 10 5 6 4" xfId="2412"/>
    <cellStyle name="常规 10 5 6 4 2" xfId="2413"/>
    <cellStyle name="常规 2 2 2 2 5" xfId="2414"/>
    <cellStyle name="常规 10 5 6 5" xfId="2415"/>
    <cellStyle name="常规 2 2 2 3" xfId="2416"/>
    <cellStyle name="常规 10 5 7" xfId="2417"/>
    <cellStyle name="常规 13 2 2 2 2 3" xfId="2418"/>
    <cellStyle name="常规 10 5 7 2" xfId="2419"/>
    <cellStyle name="常规 11 4 3 8" xfId="2420"/>
    <cellStyle name="常规 13 2 2 2 2 3 2" xfId="2421"/>
    <cellStyle name="常规 10 5 7 2 2" xfId="2422"/>
    <cellStyle name="强调文字颜色 1 2" xfId="2423"/>
    <cellStyle name="常规 10 7 2 2 4" xfId="2424"/>
    <cellStyle name="常规 13 2 2 2 3 3" xfId="2425"/>
    <cellStyle name="常规 10 5 8 2" xfId="2426"/>
    <cellStyle name="常规 10 5 9 2" xfId="2427"/>
    <cellStyle name="强调文字颜色 2 2" xfId="2428"/>
    <cellStyle name="常规 10 7 2 3 4" xfId="2429"/>
    <cellStyle name="常规 28 3 3 3 3" xfId="2430"/>
    <cellStyle name="常规 10 6 10 2" xfId="2431"/>
    <cellStyle name="常规 10 7 6 3 2" xfId="2432"/>
    <cellStyle name="常规 9 2 2 2 4 2 2" xfId="2433"/>
    <cellStyle name="常规 28 2 5 6" xfId="2434"/>
    <cellStyle name="常规 10 6 2 2" xfId="2435"/>
    <cellStyle name="常规 28 2 5 6 2" xfId="2436"/>
    <cellStyle name="常规 10 6 2 2 2" xfId="2437"/>
    <cellStyle name="好_236" xfId="2438"/>
    <cellStyle name="好_226 5" xfId="2439"/>
    <cellStyle name="常规 102" xfId="2440"/>
    <cellStyle name="常规 28 2 3 2 5 3 2" xfId="2441"/>
    <cellStyle name="常规 4 7" xfId="2442"/>
    <cellStyle name="常规 10 6 2 2 2 2" xfId="2443"/>
    <cellStyle name="好_236 2" xfId="2444"/>
    <cellStyle name="好_226 5 2" xfId="2445"/>
    <cellStyle name="常规 9 4" xfId="2446"/>
    <cellStyle name="常规 102 2" xfId="2447"/>
    <cellStyle name="常规 10 6 2 2 2 2 2" xfId="2448"/>
    <cellStyle name="常规 10 6 2 2 2 3" xfId="2449"/>
    <cellStyle name="常规 10 6 2 2 2 3 2" xfId="2450"/>
    <cellStyle name="常规 10 6 2 2 3" xfId="2451"/>
    <cellStyle name="常规 9 11 2 3 2" xfId="2452"/>
    <cellStyle name="常规 28 2 2 2 6 2 2" xfId="2453"/>
    <cellStyle name="常规 10 6 2 2 3 2" xfId="2454"/>
    <cellStyle name="常规 10 6 2 2 3 2 2" xfId="2455"/>
    <cellStyle name="常规 10 6 2 2 3 3" xfId="2456"/>
    <cellStyle name="常规 10 6 2 2 3 3 2" xfId="2457"/>
    <cellStyle name="常规 10 6 2 2 4" xfId="2458"/>
    <cellStyle name="常规 10 6 2 2 4 2" xfId="2459"/>
    <cellStyle name="常规 10 6 2 2 5 2" xfId="2460"/>
    <cellStyle name="常规 11 4 2 2 8" xfId="2461"/>
    <cellStyle name="常规 11 4 7 2 2" xfId="2462"/>
    <cellStyle name="常规 10 6 2 2 6" xfId="2463"/>
    <cellStyle name="常规 10 6 2 2 6 2" xfId="2464"/>
    <cellStyle name="常规 10 6 2 2 7" xfId="2465"/>
    <cellStyle name="常规 28 3 3 3 2 2" xfId="2466"/>
    <cellStyle name="常规 10 6 2 2 8" xfId="2467"/>
    <cellStyle name="常规 28 2 5 7" xfId="2468"/>
    <cellStyle name="常规 10 6 2 3" xfId="2469"/>
    <cellStyle name="常规 10 6 2 4" xfId="2470"/>
    <cellStyle name="常规 28 2 6 2 3 2" xfId="2471"/>
    <cellStyle name="常规 28 2 5 8" xfId="2472"/>
    <cellStyle name="常规 10 7 6 4" xfId="2473"/>
    <cellStyle name="常规 9 2 2 2 4 3" xfId="2474"/>
    <cellStyle name="常规 11 2 2 2 2" xfId="2475"/>
    <cellStyle name="常规 9 5 2 11" xfId="2476"/>
    <cellStyle name="常规 10 8 2 3 2 2" xfId="2477"/>
    <cellStyle name="常规 10 6 3" xfId="2478"/>
    <cellStyle name="常规 10 7 6 4 2" xfId="2479"/>
    <cellStyle name="常规 9 2 2 2 4 3 2" xfId="2480"/>
    <cellStyle name="常规 11 2 2 2 2 2" xfId="2481"/>
    <cellStyle name="好_TAPA2436女长袖T 3" xfId="2482"/>
    <cellStyle name="常规 28 2 6 6" xfId="2483"/>
    <cellStyle name="常规 10 6 3 2" xfId="2484"/>
    <cellStyle name="常规 9 2 2 2 4 3 2 2" xfId="2485"/>
    <cellStyle name="常规 11 2 2 2 2 2 2" xfId="2486"/>
    <cellStyle name="好_TAPA2436女长袖T 3 2" xfId="2487"/>
    <cellStyle name="常规 28 2 6 6 2" xfId="2488"/>
    <cellStyle name="常规 10 6 3 2 2" xfId="2489"/>
    <cellStyle name="常规 11 2 2 2 2 2 2 2" xfId="2490"/>
    <cellStyle name="常规 10 6 3 2 2 2" xfId="2491"/>
    <cellStyle name="常规 11 2 2 2 2 2 3" xfId="2492"/>
    <cellStyle name="常规 10 6 3 2 3" xfId="2493"/>
    <cellStyle name="常规 9 11 3 3 2" xfId="2494"/>
    <cellStyle name="好_TAPA2436女长袖T 3 3" xfId="2495"/>
    <cellStyle name="常规 28 2 2 2 7 2 2" xfId="2496"/>
    <cellStyle name="常规 13 2 3" xfId="2497"/>
    <cellStyle name="常规 9 13" xfId="2498"/>
    <cellStyle name="常规 11 2 2 2 2 2 3 2" xfId="2499"/>
    <cellStyle name="常规 10 6 3 2 3 2" xfId="2500"/>
    <cellStyle name="常规 11 2 2 2 2 2 4" xfId="2501"/>
    <cellStyle name="常规 10 6 3 2 4" xfId="2502"/>
    <cellStyle name="常规 9 2 2 2 4 3 3" xfId="2503"/>
    <cellStyle name="常规 11 2 2 2 2 3" xfId="2504"/>
    <cellStyle name="常规 64 8 3 2 2" xfId="2505"/>
    <cellStyle name="好_TAPA2436女长袖T 4" xfId="2506"/>
    <cellStyle name="常规 28 2 6 7" xfId="2507"/>
    <cellStyle name="常规 10 6 3 3" xfId="2508"/>
    <cellStyle name="常规 9 2 2 2 4 3 3 2" xfId="2509"/>
    <cellStyle name="常规 11 2 2 2 2 3 2" xfId="2510"/>
    <cellStyle name="常规 28 2 6 7 2" xfId="2511"/>
    <cellStyle name="常规 10 6 3 3 2" xfId="2512"/>
    <cellStyle name="常规 11 2 2 2 2 3 2 2" xfId="2513"/>
    <cellStyle name="常规 10 6 3 3 2 2" xfId="2514"/>
    <cellStyle name="常规 28 4 12" xfId="2515"/>
    <cellStyle name="常规 11 2 2 2 2 3 3 2" xfId="2516"/>
    <cellStyle name="常规 10 6 3 3 3 2" xfId="2517"/>
    <cellStyle name="常规 11 2 2 2 2 4 2" xfId="2518"/>
    <cellStyle name="常规 10 6 3 4 2" xfId="2519"/>
    <cellStyle name="常规 11 2 2 2 2 5" xfId="2520"/>
    <cellStyle name="常规 28 2 6 9" xfId="2521"/>
    <cellStyle name="常规 10 6 3 5" xfId="2522"/>
    <cellStyle name="常规 11 2 2 2 2 5 2" xfId="2523"/>
    <cellStyle name="常规 28 2 3 2 4" xfId="2524"/>
    <cellStyle name="常规 10 6 3 5 2" xfId="2525"/>
    <cellStyle name="常规 11 2 2 2 2 6" xfId="2526"/>
    <cellStyle name="常规 10 6 3 6" xfId="2527"/>
    <cellStyle name="常规 11 2 2 2 2 7" xfId="2528"/>
    <cellStyle name="常规 10 6 3 7" xfId="2529"/>
    <cellStyle name="常规 10 6 3 7 2" xfId="2530"/>
    <cellStyle name="常规 11 2 2 2 2 8" xfId="2531"/>
    <cellStyle name="常规 10 6 3 8" xfId="2532"/>
    <cellStyle name="常规 9 6 4 2 2" xfId="2533"/>
    <cellStyle name="常规 10 6 3 9" xfId="2534"/>
    <cellStyle name="常规 28 2 7 6" xfId="2535"/>
    <cellStyle name="常规 10 6 4 2" xfId="2536"/>
    <cellStyle name="常规 11 3 2 2 2 4" xfId="2537"/>
    <cellStyle name="常规 23 2 4" xfId="2538"/>
    <cellStyle name="常规 28 2 7 6 2" xfId="2539"/>
    <cellStyle name="常规 10 6 4 2 2" xfId="2540"/>
    <cellStyle name="常规 9 2 3 12" xfId="2541"/>
    <cellStyle name="常规 10 6 4 2 2 2" xfId="2542"/>
    <cellStyle name="常规 10 6 4 2 3" xfId="2543"/>
    <cellStyle name="常规 10 6 4 2 3 2" xfId="2544"/>
    <cellStyle name="常规 10 6 4 2 4" xfId="2545"/>
    <cellStyle name="常规 28 2 7 7" xfId="2546"/>
    <cellStyle name="常规 10 6 4 3" xfId="2547"/>
    <cellStyle name="常规 11 3 2 2 3 4" xfId="2548"/>
    <cellStyle name="常规 10 6 4 3 2" xfId="2549"/>
    <cellStyle name="常规 10 6 4 3 4" xfId="2550"/>
    <cellStyle name="常规 28 2 7 8" xfId="2551"/>
    <cellStyle name="常规 10 6 4 4" xfId="2552"/>
    <cellStyle name="常规 10 6 4 4 2" xfId="2553"/>
    <cellStyle name="常规 10 6 4 5 2" xfId="2554"/>
    <cellStyle name="常规 10 6 4 6" xfId="2555"/>
    <cellStyle name="千位分隔 2 3" xfId="2556"/>
    <cellStyle name="常规 10 6 4 6 2" xfId="2557"/>
    <cellStyle name="常规 10 6 4 7" xfId="2558"/>
    <cellStyle name="常规 10 6 4 8" xfId="2559"/>
    <cellStyle name="常规 9 2 2 2 4 5" xfId="2560"/>
    <cellStyle name="常规 11 2 2 2 4" xfId="2561"/>
    <cellStyle name="常规 10 6 5" xfId="2562"/>
    <cellStyle name="常规 9 2 2 2 4 6" xfId="2563"/>
    <cellStyle name="常规 11 2 2 2 5" xfId="2564"/>
    <cellStyle name="常规 2 2 3 2" xfId="2565"/>
    <cellStyle name="常规 10 6 6" xfId="2566"/>
    <cellStyle name="常规 9 2 2 2 4 6 2" xfId="2567"/>
    <cellStyle name="常规 11 2 2 2 5 2" xfId="2568"/>
    <cellStyle name="常规 28 9" xfId="2569"/>
    <cellStyle name="常规 10 6 6 2" xfId="2570"/>
    <cellStyle name="常规 11 2 2 2 5 2 2" xfId="2571"/>
    <cellStyle name="常规 11 2 2 2 9" xfId="2572"/>
    <cellStyle name="常规 28 9 2" xfId="2573"/>
    <cellStyle name="常规 10 6 6 2 2" xfId="2574"/>
    <cellStyle name="常规 11 2 2 2 5 3" xfId="2575"/>
    <cellStyle name="常规 10 6 6 3" xfId="2576"/>
    <cellStyle name="常规 11 2 2 2 5 3 2" xfId="2577"/>
    <cellStyle name="常规 11 2 2 3 9" xfId="2578"/>
    <cellStyle name="常规 10 6 6 3 2" xfId="2579"/>
    <cellStyle name="常规 11 2 2 2 5 4" xfId="2580"/>
    <cellStyle name="常规 10 8 2 2 2 2" xfId="2581"/>
    <cellStyle name="常规 10 6 6 4" xfId="2582"/>
    <cellStyle name="常规 10 8 2 2 2 2 2" xfId="2583"/>
    <cellStyle name="常规 28 2 2 2 2 10" xfId="2584"/>
    <cellStyle name="常规 10 6 6 4 2" xfId="2585"/>
    <cellStyle name="常规 9 2 2 2 4 7" xfId="2586"/>
    <cellStyle name="常规 11 2 2 2 6" xfId="2587"/>
    <cellStyle name="常规 2 2 3 3" xfId="2588"/>
    <cellStyle name="常规 10 6 7" xfId="2589"/>
    <cellStyle name="常规 11 2 2 2 6 2" xfId="2590"/>
    <cellStyle name="常规 10 6 7 2" xfId="2591"/>
    <cellStyle name="常规 28 5 2 2 2" xfId="2592"/>
    <cellStyle name="常规 10 6 7 3" xfId="2593"/>
    <cellStyle name="常规 28 5 2 2 2 2" xfId="2594"/>
    <cellStyle name="常规 10 6 7 3 2" xfId="2595"/>
    <cellStyle name="常规 10 8 2 2 3 2" xfId="2596"/>
    <cellStyle name="常规 28 5 2 2 3" xfId="2597"/>
    <cellStyle name="常规 10 6 7 4" xfId="2598"/>
    <cellStyle name="常规 11 3 2 4 2 2" xfId="2599"/>
    <cellStyle name="常规 9 2 2 2 4 8" xfId="2600"/>
    <cellStyle name="常规 11 2 2 2 7" xfId="2601"/>
    <cellStyle name="常规 10 6 8" xfId="2602"/>
    <cellStyle name="常规 2 19 5" xfId="2603"/>
    <cellStyle name="常规 11 2 2 2 7 2" xfId="2604"/>
    <cellStyle name="常规 10 6 8 2" xfId="2605"/>
    <cellStyle name="常规 10 7 3 2 4" xfId="2606"/>
    <cellStyle name="常规 11 2 2 2 8 2" xfId="2607"/>
    <cellStyle name="常规 10 6 9 2" xfId="2608"/>
    <cellStyle name="常规 10 7 3 3 4" xfId="2609"/>
    <cellStyle name="好_235 5 2" xfId="2610"/>
    <cellStyle name="常规 9 2 4 2 2 2 4" xfId="2611"/>
    <cellStyle name="常规 10 7 10" xfId="2612"/>
    <cellStyle name="常规 10 7 11 2" xfId="2613"/>
    <cellStyle name="常规 6 2 2 2" xfId="2614"/>
    <cellStyle name="常规 10 7 13" xfId="2615"/>
    <cellStyle name="常规 10 7 2 10" xfId="2616"/>
    <cellStyle name="常规 14 4 6" xfId="2617"/>
    <cellStyle name="常规 28 5 3 2 2 2" xfId="2618"/>
    <cellStyle name="常规 10 7 7 3 2" xfId="2619"/>
    <cellStyle name="常规 10 7 2 2" xfId="2620"/>
    <cellStyle name="常规 10 7 2 2 2" xfId="2621"/>
    <cellStyle name="常规 10 7 2 2 2 2" xfId="2622"/>
    <cellStyle name="常规 10 7 2 2 2 3" xfId="2623"/>
    <cellStyle name="常规 28 3 6 2" xfId="2624"/>
    <cellStyle name="常规 28 2 7 4" xfId="2625"/>
    <cellStyle name="常规 10 7 2 2 2 3 2" xfId="2626"/>
    <cellStyle name="合計 3 2 2" xfId="2627"/>
    <cellStyle name="好_235 2 5 2" xfId="2628"/>
    <cellStyle name="常规 10 7 2 2 3" xfId="2629"/>
    <cellStyle name="常规 13 2 2 2 3 2" xfId="2630"/>
    <cellStyle name="常规 10 7 2 2 3 2" xfId="2631"/>
    <cellStyle name="常规 13 2 2 2 3 2 2" xfId="2632"/>
    <cellStyle name="常规 10 7 2 2 3 2 2" xfId="2633"/>
    <cellStyle name="常规 10 7 2 2 3 3" xfId="2634"/>
    <cellStyle name="常规 10 7 2 2 3 3 2" xfId="2635"/>
    <cellStyle name="常规 10 7 2 2 3 4" xfId="2636"/>
    <cellStyle name="常规 11 5 3 8" xfId="2637"/>
    <cellStyle name="强调文字颜色 1 2 2" xfId="2638"/>
    <cellStyle name="常规 10 7 2 2 4 2" xfId="2639"/>
    <cellStyle name="常规 13 2 2 2 3 3 2" xfId="2640"/>
    <cellStyle name="常规 11 5 4 8" xfId="2641"/>
    <cellStyle name="常规 10 7 2 2 5 2" xfId="2642"/>
    <cellStyle name="常规 11 5 7 2 2" xfId="2643"/>
    <cellStyle name="常规 10 7 2 2 6" xfId="2644"/>
    <cellStyle name="常规 10 7 2 2 7" xfId="2645"/>
    <cellStyle name="常规 10 7 2 2 8" xfId="2646"/>
    <cellStyle name="常规 11 2 2 3 2" xfId="2647"/>
    <cellStyle name="常规 28 5 3 2 3" xfId="2648"/>
    <cellStyle name="常规 10 7 7 4" xfId="2649"/>
    <cellStyle name="常规 9 4 6 2 2" xfId="2650"/>
    <cellStyle name="常规 10 8 2 3 3 2" xfId="2651"/>
    <cellStyle name="常规 10 7 3" xfId="2652"/>
    <cellStyle name="常规 11 2 2 3 2 2" xfId="2653"/>
    <cellStyle name="常规 28 5 3 2 3 2" xfId="2654"/>
    <cellStyle name="常规 10 7 3 2" xfId="2655"/>
    <cellStyle name="常规 11 2 2 3 2 2 2" xfId="2656"/>
    <cellStyle name="常规 2 19 3" xfId="2657"/>
    <cellStyle name="常规 10 7 3 2 2" xfId="2658"/>
    <cellStyle name="常规 10 7 3 2 2 2" xfId="2659"/>
    <cellStyle name="常规 10 7 3 2 3" xfId="2660"/>
    <cellStyle name="常规 10 7 3 2 3 2" xfId="2661"/>
    <cellStyle name="常规 11 2 2 3 2 3" xfId="2662"/>
    <cellStyle name="常规 10 7 3 3" xfId="2663"/>
    <cellStyle name="常规 11 2 2 3 2 3 2" xfId="2664"/>
    <cellStyle name="常规 13 4 2 2 4" xfId="2665"/>
    <cellStyle name="常规 2 3_103款戈尔男套绒大货" xfId="2666"/>
    <cellStyle name="常规 10 7 3 3 2" xfId="2667"/>
    <cellStyle name="常规 10 7 3 3 3" xfId="2668"/>
    <cellStyle name="常规 11 2 2 3 2 4" xfId="2669"/>
    <cellStyle name="常规 10 7 3 4" xfId="2670"/>
    <cellStyle name="常规 38 2 2 3" xfId="2671"/>
    <cellStyle name="常规 43 2 2 3" xfId="2672"/>
    <cellStyle name="常规 9 2 6 2 3" xfId="2673"/>
    <cellStyle name="常规 10 7 3 5 2" xfId="2674"/>
    <cellStyle name="常规 38 7" xfId="2675"/>
    <cellStyle name="常规 10 7 3 6" xfId="2676"/>
    <cellStyle name="常规 43 2 3 3" xfId="2677"/>
    <cellStyle name="常规 9 2 6 3 3" xfId="2678"/>
    <cellStyle name="常规 10 7 3 6 2" xfId="2679"/>
    <cellStyle name="常规 10 7 3 7" xfId="2680"/>
    <cellStyle name="常规 10 7 3 8" xfId="2681"/>
    <cellStyle name="常规 10 8 4 2 3 2" xfId="2682"/>
    <cellStyle name="常规 10 7 3 9" xfId="2683"/>
    <cellStyle name="常规 11 2 2 3 3" xfId="2684"/>
    <cellStyle name="常规 28 5 3 2 4" xfId="2685"/>
    <cellStyle name="常规 10 7 4" xfId="2686"/>
    <cellStyle name="常规 11 2 2 3 3 2" xfId="2687"/>
    <cellStyle name="常规 10 7 4 2" xfId="2688"/>
    <cellStyle name="好_10AW核价-润懋(35款已核，单耗未减) 4" xfId="2689"/>
    <cellStyle name="常规 11 2 2 3 3 2 2" xfId="2690"/>
    <cellStyle name="常规 10 7 4 2 2" xfId="2691"/>
    <cellStyle name="常规 10 7 4 2 2 2" xfId="2692"/>
    <cellStyle name="常规 10 7 4 2 3" xfId="2693"/>
    <cellStyle name="常规 10 7 4 2 3 2" xfId="2694"/>
    <cellStyle name="常规 9 2 7 3 3" xfId="2695"/>
    <cellStyle name="常规 10 7 4 6 2" xfId="2696"/>
    <cellStyle name="常规 9 2 2 2 2 5 2" xfId="2697"/>
    <cellStyle name="常规 11 2 2 3 4" xfId="2698"/>
    <cellStyle name="常规 10 7 5" xfId="2699"/>
    <cellStyle name="常规 11 2 2 3 5" xfId="2700"/>
    <cellStyle name="常规 2 2 4 2" xfId="2701"/>
    <cellStyle name="常规 10 7 6" xfId="2702"/>
    <cellStyle name="常规 11 2 2 3 5 2" xfId="2703"/>
    <cellStyle name="常规 10 7 6 2" xfId="2704"/>
    <cellStyle name="常规 10 7 6 2 2" xfId="2705"/>
    <cellStyle name="常规 10 7 7 2 2" xfId="2706"/>
    <cellStyle name="常规 10 8 10" xfId="2707"/>
    <cellStyle name="常规 10 8 10 2" xfId="2708"/>
    <cellStyle name="常规 10 8 11" xfId="2709"/>
    <cellStyle name="常规 10 8 7 2 2" xfId="2710"/>
    <cellStyle name="常规 9 4 10 2" xfId="2711"/>
    <cellStyle name="常规 10 8 12" xfId="2712"/>
    <cellStyle name="常规 10 8 13" xfId="2713"/>
    <cellStyle name="常规 10 8 2 10" xfId="2714"/>
    <cellStyle name="常规 10 8 2 2" xfId="2715"/>
    <cellStyle name="常规 10 8 2 2 2" xfId="2716"/>
    <cellStyle name="常规 10 8 2 2 2 4" xfId="2717"/>
    <cellStyle name="好_236 2 5 2" xfId="2718"/>
    <cellStyle name="常规 10 8 2 2 3" xfId="2719"/>
    <cellStyle name="常规 13 2 3 2 3 2" xfId="2720"/>
    <cellStyle name="常规 10 8 2 2 3 2 2" xfId="2721"/>
    <cellStyle name="常规 10 8 2 2 3 3 2" xfId="2722"/>
    <cellStyle name="常规 28 2 7 2 4" xfId="2723"/>
    <cellStyle name="常规 10 8 2 2 3 4" xfId="2724"/>
    <cellStyle name="常规 10 8 2 2 4 2" xfId="2725"/>
    <cellStyle name="常规 10 8 2 2 5 2" xfId="2726"/>
    <cellStyle name="常规 10 8 2 2 6" xfId="2727"/>
    <cellStyle name="常规 10 8 2 2 7" xfId="2728"/>
    <cellStyle name="常规 10 8 2 2 8" xfId="2729"/>
    <cellStyle name="常规 11 2 2" xfId="2730"/>
    <cellStyle name="常规 9 2 4 10 2" xfId="2731"/>
    <cellStyle name="常规 10 8 2 3" xfId="2732"/>
    <cellStyle name="常规 11 2 2 2" xfId="2733"/>
    <cellStyle name="常规 10 8 2 3 2" xfId="2734"/>
    <cellStyle name="常规 11 2 3" xfId="2735"/>
    <cellStyle name="常规 10 8 2 4" xfId="2736"/>
    <cellStyle name="常规 11 2 3 2" xfId="2737"/>
    <cellStyle name="輔色3" xfId="2738"/>
    <cellStyle name="常规 10 8 2 4 2" xfId="2739"/>
    <cellStyle name="輔色3 2" xfId="2740"/>
    <cellStyle name="常规 11 6 3" xfId="2741"/>
    <cellStyle name="常规 10 8 2 4 2 2" xfId="2742"/>
    <cellStyle name="常规 10 8 6 4" xfId="2743"/>
    <cellStyle name="常规 11 2 3 2 2" xfId="2744"/>
    <cellStyle name="輔色4 2" xfId="2745"/>
    <cellStyle name="常规 9 4 7 2 2" xfId="2746"/>
    <cellStyle name="常规 9 4 12" xfId="2747"/>
    <cellStyle name="常规 11 7 3" xfId="2748"/>
    <cellStyle name="常规 10 8 2 4 3 2" xfId="2749"/>
    <cellStyle name="常规 11 2 3 3 2" xfId="2750"/>
    <cellStyle name="常规 28 5 4 2 3" xfId="2751"/>
    <cellStyle name="常规 10 8 7 4" xfId="2752"/>
    <cellStyle name="常规 11 2 3 4" xfId="2753"/>
    <cellStyle name="輔色5" xfId="2754"/>
    <cellStyle name="常规 9 4 7 3" xfId="2755"/>
    <cellStyle name="常规 10 8 2 4 4" xfId="2756"/>
    <cellStyle name="常规 10 8 2 5 2" xfId="2757"/>
    <cellStyle name="常规 10 8 2 6 2" xfId="2758"/>
    <cellStyle name="常规 10 8 2 7" xfId="2759"/>
    <cellStyle name="常规 10 8 2 7 2" xfId="2760"/>
    <cellStyle name="常规 10 8 2 8" xfId="2761"/>
    <cellStyle name="常规 10 8 2 8 2" xfId="2762"/>
    <cellStyle name="常规 11 4 2 2 2" xfId="2763"/>
    <cellStyle name="常规 10 8 4 3 2 2" xfId="2764"/>
    <cellStyle name="常规 10 8 2 9" xfId="2765"/>
    <cellStyle name="常规 9 2 2 2 6 3" xfId="2766"/>
    <cellStyle name="常规 11 2 2 4 2" xfId="2767"/>
    <cellStyle name="常规 28 5 3 3 3" xfId="2768"/>
    <cellStyle name="常规 9 4 6 3 2" xfId="2769"/>
    <cellStyle name="常规 10 8 3" xfId="2770"/>
    <cellStyle name="好_10AW润懋最终确定单价（16款未定） 2" xfId="2771"/>
    <cellStyle name="常规 11 3 2 3" xfId="2772"/>
    <cellStyle name="常规 19" xfId="2773"/>
    <cellStyle name="常规 24" xfId="2774"/>
    <cellStyle name="常规 9 5 6 2" xfId="2775"/>
    <cellStyle name="常规 10 8 3 3 3" xfId="2776"/>
    <cellStyle name="常规 9 5 6 2 2" xfId="2777"/>
    <cellStyle name="常规 10 8 3 3 3 2" xfId="2778"/>
    <cellStyle name="常规 11 3 5" xfId="2779"/>
    <cellStyle name="常规 10 8 3 6" xfId="2780"/>
    <cellStyle name="常规 10 8 3 6 2" xfId="2781"/>
    <cellStyle name="常规 11 3 6" xfId="2782"/>
    <cellStyle name="常规 10 8 3 7" xfId="2783"/>
    <cellStyle name="常规 9 2 3 3" xfId="2784"/>
    <cellStyle name="常规 11 3 6 2" xfId="2785"/>
    <cellStyle name="常规 10 8 3 7 2" xfId="2786"/>
    <cellStyle name="常规 11 3 7" xfId="2787"/>
    <cellStyle name="常规 28 7 3 2 2" xfId="2788"/>
    <cellStyle name="常规 10 8 3 8" xfId="2789"/>
    <cellStyle name="解释性文本 2" xfId="2790"/>
    <cellStyle name="常规 9 2 2 2 6 4" xfId="2791"/>
    <cellStyle name="常规 11 2 2 4 3" xfId="2792"/>
    <cellStyle name="常规 28 5 3 3 4" xfId="2793"/>
    <cellStyle name="常规 10 8 4" xfId="2794"/>
    <cellStyle name="常规 11 2 2 4 3 2 2" xfId="2795"/>
    <cellStyle name="常规 10 8 4 2 2" xfId="2796"/>
    <cellStyle name="輔色1 3 2" xfId="2797"/>
    <cellStyle name="常规 11 4 4 2" xfId="2798"/>
    <cellStyle name="常规 28 4 4 2 4" xfId="2799"/>
    <cellStyle name="常规 10 8 4 5 2" xfId="2800"/>
    <cellStyle name="輔色1 4" xfId="2801"/>
    <cellStyle name="常规 11 4 5" xfId="2802"/>
    <cellStyle name="常规 10 8 4 6" xfId="2803"/>
    <cellStyle name="常规 10 8 4 6 2" xfId="2804"/>
    <cellStyle name="輔色1 5" xfId="2805"/>
    <cellStyle name="常规 11 4 6" xfId="2806"/>
    <cellStyle name="常规 10 8 4 7" xfId="2807"/>
    <cellStyle name="常规 11 4 7" xfId="2808"/>
    <cellStyle name="常规 28 7 3 3 2" xfId="2809"/>
    <cellStyle name="常规 10 8 4 8" xfId="2810"/>
    <cellStyle name="常规 11 2 2 4 4" xfId="2811"/>
    <cellStyle name="常规 10 8 5" xfId="2812"/>
    <cellStyle name="常规 11 2 2 4 5" xfId="2813"/>
    <cellStyle name="常规 2 2 5 2" xfId="2814"/>
    <cellStyle name="常规 10 8 6" xfId="2815"/>
    <cellStyle name="常规 11 2 2 4 5 2" xfId="2816"/>
    <cellStyle name="常规 10 8 6 2" xfId="2817"/>
    <cellStyle name="常规 10 8 6 2 2" xfId="2818"/>
    <cellStyle name="常规 7 8" xfId="2819"/>
    <cellStyle name="常规 11 2 2 4 8" xfId="2820"/>
    <cellStyle name="常规 10 8 9" xfId="2821"/>
    <cellStyle name="好_226 3" xfId="2822"/>
    <cellStyle name="常规 100" xfId="2823"/>
    <cellStyle name="常规 4 5" xfId="2824"/>
    <cellStyle name="常规 28 9 2 2 2" xfId="2825"/>
    <cellStyle name="常规 11 4 2 2 5" xfId="2826"/>
    <cellStyle name="好_226 3 2" xfId="2827"/>
    <cellStyle name="常规 100 2" xfId="2828"/>
    <cellStyle name="常规 4 5 2" xfId="2829"/>
    <cellStyle name="常规 7 4" xfId="2830"/>
    <cellStyle name="常规 11 4 2 2 6" xfId="2831"/>
    <cellStyle name="常规 100 3" xfId="2832"/>
    <cellStyle name="常规 4 5 3" xfId="2833"/>
    <cellStyle name="常规 7 5" xfId="2834"/>
    <cellStyle name="好_235" xfId="2835"/>
    <cellStyle name="好_226 4" xfId="2836"/>
    <cellStyle name="常规 101" xfId="2837"/>
    <cellStyle name="常规 4 6" xfId="2838"/>
    <cellStyle name="好_235 2" xfId="2839"/>
    <cellStyle name="好_226 4 2" xfId="2840"/>
    <cellStyle name="常规 101 2" xfId="2841"/>
    <cellStyle name="常规 9 8 2 3 2" xfId="2842"/>
    <cellStyle name="常规 105 2" xfId="2843"/>
    <cellStyle name="常规 9 2 3 4 3 2 2" xfId="2844"/>
    <cellStyle name="常规 9 8 2 4 2" xfId="2845"/>
    <cellStyle name="常规 106 2" xfId="2846"/>
    <cellStyle name="常规 9 8 2 7" xfId="2847"/>
    <cellStyle name="常规 114" xfId="2848"/>
    <cellStyle name="常规 109" xfId="2849"/>
    <cellStyle name="常规 13 5 2 3" xfId="2850"/>
    <cellStyle name="常规 9 8 2 7 2" xfId="2851"/>
    <cellStyle name="常规 114 2" xfId="2852"/>
    <cellStyle name="常规 109 2" xfId="2853"/>
    <cellStyle name="常规 13 5 2 3 2" xfId="2854"/>
    <cellStyle name="常规 66" xfId="2855"/>
    <cellStyle name="常规 11 10" xfId="2856"/>
    <cellStyle name="常规 28 2 2 2 5" xfId="2857"/>
    <cellStyle name="常规 11 10 2" xfId="2858"/>
    <cellStyle name="常规 11 13 2" xfId="2859"/>
    <cellStyle name="常规 28 3 2 3 3 2" xfId="2860"/>
    <cellStyle name="常规 11 14" xfId="2861"/>
    <cellStyle name="常规 28 3 2 3 3 3" xfId="2862"/>
    <cellStyle name="常规 11 15" xfId="2863"/>
    <cellStyle name="常规 28 3 2 3 3 4" xfId="2864"/>
    <cellStyle name="常规 11 16" xfId="2865"/>
    <cellStyle name="常规 11 2" xfId="2866"/>
    <cellStyle name="常规 6 2 5 3" xfId="2867"/>
    <cellStyle name="常规 11 2 2 10" xfId="2868"/>
    <cellStyle name="常规 28 2 3 11" xfId="2869"/>
    <cellStyle name="常规 11 2 2 10 2" xfId="2870"/>
    <cellStyle name="常规 9 4 4 2 3 2" xfId="2871"/>
    <cellStyle name="常规 11 2 2 11" xfId="2872"/>
    <cellStyle name="常规 11 2 2 11 2" xfId="2873"/>
    <cellStyle name="常规 11 2 2 12" xfId="2874"/>
    <cellStyle name="常规 9 2 3 3 3 3 2" xfId="2875"/>
    <cellStyle name="常规 11 2 2 13" xfId="2876"/>
    <cellStyle name="常规 28 2 4 3 5 2" xfId="2877"/>
    <cellStyle name="常规 2 19 2" xfId="2878"/>
    <cellStyle name="常规 9 2 6 8" xfId="2879"/>
    <cellStyle name="常规 11 2 2 2 10" xfId="2880"/>
    <cellStyle name="常规 9 2 6 9" xfId="2881"/>
    <cellStyle name="常规 11 2 2 2 11" xfId="2882"/>
    <cellStyle name="常规 9 7 2 2 6" xfId="2883"/>
    <cellStyle name="常规 9 2 2 2 4 5 2" xfId="2884"/>
    <cellStyle name="常规 11 2 2 2 4 2" xfId="2885"/>
    <cellStyle name="常规 11 2 2 2 4 2 2" xfId="2886"/>
    <cellStyle name="常规 11 2 2 2 4 3" xfId="2887"/>
    <cellStyle name="常规 11 2 2 2 4 3 2" xfId="2888"/>
    <cellStyle name="常规 11 2 2 2 4 4" xfId="2889"/>
    <cellStyle name="常规 11 2 2 3 4 2" xfId="2890"/>
    <cellStyle name="常规 9 5 4 4 2" xfId="2891"/>
    <cellStyle name="常规 28 6 2 2 2 2" xfId="2892"/>
    <cellStyle name="常规 11 2 2 6" xfId="2893"/>
    <cellStyle name="常规 11 2 2 7" xfId="2894"/>
    <cellStyle name="常规 11 2 2 7 3 2" xfId="2895"/>
    <cellStyle name="常规 11 2 2 8" xfId="2896"/>
    <cellStyle name="常规 88 2" xfId="2897"/>
    <cellStyle name="常规 28 2 4 2 2 4 2" xfId="2898"/>
    <cellStyle name="常规 11 2 2 8 2" xfId="2899"/>
    <cellStyle name="警告文字 3 2" xfId="2900"/>
    <cellStyle name="常规 11 2 2 9" xfId="2901"/>
    <cellStyle name="警告文字 3 2 2" xfId="2902"/>
    <cellStyle name="常规 11 2 2 9 2" xfId="2903"/>
    <cellStyle name="常规 28 4 2 2 2 2 2" xfId="2904"/>
    <cellStyle name="輔色3 3" xfId="2905"/>
    <cellStyle name="常规 11 6 4" xfId="2906"/>
    <cellStyle name="常规 11 2 3 2 3" xfId="2907"/>
    <cellStyle name="常规 28 4 2 2 2 3 2" xfId="2908"/>
    <cellStyle name="輔色4 3" xfId="2909"/>
    <cellStyle name="常规 9 4 13" xfId="2910"/>
    <cellStyle name="常规 11 7 4" xfId="2911"/>
    <cellStyle name="常规 11 2 3 3 3" xfId="2912"/>
    <cellStyle name="常规 28 5 4 2 4" xfId="2913"/>
    <cellStyle name="輔色4 4" xfId="2914"/>
    <cellStyle name="常规 11 7 5" xfId="2915"/>
    <cellStyle name="常规 11 2 3 3 4" xfId="2916"/>
    <cellStyle name="輔色5 2" xfId="2917"/>
    <cellStyle name="常规 9 4 7 3 2" xfId="2918"/>
    <cellStyle name="常规 11 8 3" xfId="2919"/>
    <cellStyle name="常规 11 2 3 4 2" xfId="2920"/>
    <cellStyle name="常规 28 5 4 3 3" xfId="2921"/>
    <cellStyle name="常规 9 4 2 4 3 2" xfId="2922"/>
    <cellStyle name="常规 11 2 3 5" xfId="2923"/>
    <cellStyle name="常规 9 5 4 5 2" xfId="2924"/>
    <cellStyle name="常规 28 6 2 2 3 2" xfId="2925"/>
    <cellStyle name="常规 11 2 3 6" xfId="2926"/>
    <cellStyle name="常规 11 2 3 7" xfId="2927"/>
    <cellStyle name="常规 11 2 3 8" xfId="2928"/>
    <cellStyle name="常规 89 2" xfId="2929"/>
    <cellStyle name="常规 28 2 4 2 2 5 2" xfId="2930"/>
    <cellStyle name="常规 11 3 10" xfId="2931"/>
    <cellStyle name="常规 9 8 3 8" xfId="2932"/>
    <cellStyle name="常规 11 3 2 10" xfId="2933"/>
    <cellStyle name="常规 13 5 3 4" xfId="2934"/>
    <cellStyle name="常规 28 4 4 2" xfId="2935"/>
    <cellStyle name="常规 28 2 3 4 5 2" xfId="2936"/>
    <cellStyle name="常规 11 3 2 2 2 3" xfId="2937"/>
    <cellStyle name="常规 23 2 3" xfId="2938"/>
    <cellStyle name="常规 28 2 3 4 6 2" xfId="2939"/>
    <cellStyle name="常规 11 3 2 2 3 3" xfId="2940"/>
    <cellStyle name="常规 9 6 3 7 2" xfId="2941"/>
    <cellStyle name="常规 11 3 2 2 4 2" xfId="2942"/>
    <cellStyle name="常规 11 3 2 2 5 2" xfId="2943"/>
    <cellStyle name="常规 28 2 4 2 2" xfId="2944"/>
    <cellStyle name="好_10AW润懋最终确定单价（16款未定） 3 2" xfId="2945"/>
    <cellStyle name="常规 11 3 2 4 2" xfId="2946"/>
    <cellStyle name="常规 25 2" xfId="2947"/>
    <cellStyle name="常规 30 2" xfId="2948"/>
    <cellStyle name="常规 11 3 2 4 3" xfId="2949"/>
    <cellStyle name="常规 11 3 2 4 4" xfId="2950"/>
    <cellStyle name="好_10AW润懋最终确定单价（16款未定） 5" xfId="2951"/>
    <cellStyle name="常规 11 3 2 6" xfId="2952"/>
    <cellStyle name="常规 27" xfId="2953"/>
    <cellStyle name="常规 32" xfId="2954"/>
    <cellStyle name="常规 28 6 2 3 2 2" xfId="2955"/>
    <cellStyle name="常规 11 4 3 6" xfId="2956"/>
    <cellStyle name="好_10AW润懋最终确定单价（16款未定） 5 2" xfId="2957"/>
    <cellStyle name="常规 11 3 2 6 2" xfId="2958"/>
    <cellStyle name="常规 27 2" xfId="2959"/>
    <cellStyle name="常规 32 2" xfId="2960"/>
    <cellStyle name="好_10AW润懋最终确定单价（16款未定） 6" xfId="2961"/>
    <cellStyle name="常规 11 3 2 7" xfId="2962"/>
    <cellStyle name="常规 28" xfId="2963"/>
    <cellStyle name="常规 28 2 2 2 3 2 3 2" xfId="2964"/>
    <cellStyle name="常规 33" xfId="2965"/>
    <cellStyle name="好_10AW润懋最终确定单价（16款未定） 7" xfId="2966"/>
    <cellStyle name="常规 11 3 2 8" xfId="2967"/>
    <cellStyle name="常规 29" xfId="2968"/>
    <cellStyle name="常规 34" xfId="2969"/>
    <cellStyle name="常规 11 3 2 8 2" xfId="2970"/>
    <cellStyle name="常规 29 2" xfId="2971"/>
    <cellStyle name="常规 11 3 2 9" xfId="2972"/>
    <cellStyle name="常规 35" xfId="2973"/>
    <cellStyle name="常规 40" xfId="2974"/>
    <cellStyle name="常规 11 3 2 9 2" xfId="2975"/>
    <cellStyle name="常规 40 2" xfId="2976"/>
    <cellStyle name="好_10AW核价-润懋(35款已核，单耗未减)" xfId="2977"/>
    <cellStyle name="常规 9 7 3 5" xfId="2978"/>
    <cellStyle name="常规 11 3 3 2 2" xfId="2979"/>
    <cellStyle name="好_10AW核价-润懋(35款已核，单耗未减) 2" xfId="2980"/>
    <cellStyle name="常规 9 7 3 5 2" xfId="2981"/>
    <cellStyle name="常规 11 3 3 2 2 2" xfId="2982"/>
    <cellStyle name="常规 9 7 3 6" xfId="2983"/>
    <cellStyle name="常规 11 3 3 2 3" xfId="2984"/>
    <cellStyle name="常规 9 7 3 6 2" xfId="2985"/>
    <cellStyle name="常规 11 3 3 2 3 2" xfId="2986"/>
    <cellStyle name="常规 9 7 3 7" xfId="2987"/>
    <cellStyle name="常规 11 3 3 2 4" xfId="2988"/>
    <cellStyle name="常规 11 3 3 3" xfId="2989"/>
    <cellStyle name="常规 69" xfId="2990"/>
    <cellStyle name="常规 13 2 3 6" xfId="2991"/>
    <cellStyle name="常规 9 7 4 5 2" xfId="2992"/>
    <cellStyle name="常规 11 3 3 3 2 2" xfId="2993"/>
    <cellStyle name="常规 9 7 4 6 2" xfId="2994"/>
    <cellStyle name="常规 11 3 3 3 3 2" xfId="2995"/>
    <cellStyle name="常规 9 7 4 7" xfId="2996"/>
    <cellStyle name="常规 11 3 3 3 4" xfId="2997"/>
    <cellStyle name="常规 11 3 3 4" xfId="2998"/>
    <cellStyle name="常规 80" xfId="2999"/>
    <cellStyle name="常规 11 3 3 4 2" xfId="3000"/>
    <cellStyle name="常规 80 2" xfId="3001"/>
    <cellStyle name="常规 9 4 2 5 3 2" xfId="3002"/>
    <cellStyle name="常规 11 3 3 5" xfId="3003"/>
    <cellStyle name="常规 9 7 6 5" xfId="3004"/>
    <cellStyle name="常规 11 3 3 5 2" xfId="3005"/>
    <cellStyle name="常规 11 3 3 6" xfId="3006"/>
    <cellStyle name="常规 82" xfId="3007"/>
    <cellStyle name="常规 28 6 2 3 3 2" xfId="3008"/>
    <cellStyle name="常规 11 5 3 6" xfId="3009"/>
    <cellStyle name="常规 11 3 3 6 2" xfId="3010"/>
    <cellStyle name="常规 82 2" xfId="3011"/>
    <cellStyle name="常规 11 3 3 7" xfId="3012"/>
    <cellStyle name="常规 83" xfId="3013"/>
    <cellStyle name="常规 11 5 4 6" xfId="3014"/>
    <cellStyle name="常规 11 3 3 7 2" xfId="3015"/>
    <cellStyle name="常规 83 2" xfId="3016"/>
    <cellStyle name="常规 9 8 3 5 2" xfId="3017"/>
    <cellStyle name="常规 11 3 4 2 2 2" xfId="3018"/>
    <cellStyle name="常规 157 2" xfId="3019"/>
    <cellStyle name="常规 9 8 3 6" xfId="3020"/>
    <cellStyle name="常规 11 3 4 2 3" xfId="3021"/>
    <cellStyle name="常规 13 5 3 2" xfId="3022"/>
    <cellStyle name="常规 158" xfId="3023"/>
    <cellStyle name="常规 163" xfId="3024"/>
    <cellStyle name="常规 9 8 3 7" xfId="3025"/>
    <cellStyle name="常规 11 3 4 2 4" xfId="3026"/>
    <cellStyle name="常规 13 5 3 3" xfId="3027"/>
    <cellStyle name="常规 28 5 5" xfId="3028"/>
    <cellStyle name="常规 9 8 4 5 2" xfId="3029"/>
    <cellStyle name="常规 11 3 4 3 2 2" xfId="3030"/>
    <cellStyle name="常规 9 8 4 6" xfId="3031"/>
    <cellStyle name="常规 11 3 4 3 3" xfId="3032"/>
    <cellStyle name="常规 13 5 4 2" xfId="3033"/>
    <cellStyle name="常规 28 6 5" xfId="3034"/>
    <cellStyle name="常规 9 8 4 6 2" xfId="3035"/>
    <cellStyle name="常规 11 3 4 3 3 2" xfId="3036"/>
    <cellStyle name="常规 9 8 4 7" xfId="3037"/>
    <cellStyle name="常规 11 3 4 3 4" xfId="3038"/>
    <cellStyle name="常规 11 3 4 4 2" xfId="3039"/>
    <cellStyle name="常规 11 3 4 5 2" xfId="3040"/>
    <cellStyle name="常规 9 8 2 2 2 4" xfId="3041"/>
    <cellStyle name="常规 13 2 5 2 2" xfId="3042"/>
    <cellStyle name="常规 11 3 4 6" xfId="3043"/>
    <cellStyle name="常规 11 4 4 2 2 2" xfId="3044"/>
    <cellStyle name="常规 13 2 8 2" xfId="3045"/>
    <cellStyle name="常规 11 3 4 7" xfId="3046"/>
    <cellStyle name="常规 9 2 3 4" xfId="3047"/>
    <cellStyle name="常规 11 3 6 3" xfId="3048"/>
    <cellStyle name="常规 11 4 10" xfId="3049"/>
    <cellStyle name="常规 11 4 10 2" xfId="3050"/>
    <cellStyle name="好_TAPA2437男款长袖T 2 2" xfId="3051"/>
    <cellStyle name="常规 11 4 11" xfId="3052"/>
    <cellStyle name="檢查儲存格 5" xfId="3053"/>
    <cellStyle name="好_TAPA2437男款长袖T 2 2 2" xfId="3054"/>
    <cellStyle name="常规 11 4 11 2" xfId="3055"/>
    <cellStyle name="好_TAPA2437男款长袖T 2 3" xfId="3056"/>
    <cellStyle name="常规 11 4 12" xfId="3057"/>
    <cellStyle name="常规 11 4 2 10" xfId="3058"/>
    <cellStyle name="常规 28 9 4 2" xfId="3059"/>
    <cellStyle name="常规 11 4 2 2 2 2" xfId="3060"/>
    <cellStyle name="常规 11 4 2 2 2 2 2" xfId="3061"/>
    <cellStyle name="常规 11 4 2 2 2 3 2" xfId="3062"/>
    <cellStyle name="常规 11 4 2 2 3" xfId="3063"/>
    <cellStyle name="常规 11 4 2 2 3 2" xfId="3064"/>
    <cellStyle name="常规 11 4 2 2 3 3 2" xfId="3065"/>
    <cellStyle name="常规 11 4 2 2 4 2" xfId="3066"/>
    <cellStyle name="常规 11 4 2 2 6 2" xfId="3067"/>
    <cellStyle name="常规 11 4 2 4 4" xfId="3068"/>
    <cellStyle name="常规 2 3 2 6" xfId="3069"/>
    <cellStyle name="常规 11 4 2 5 4" xfId="3070"/>
    <cellStyle name="輔色1 2 2 2" xfId="3071"/>
    <cellStyle name="常规 11 4 3 2 2" xfId="3072"/>
    <cellStyle name="常规 11 4 3 2 3" xfId="3073"/>
    <cellStyle name="常规 14 4 3 2" xfId="3074"/>
    <cellStyle name="常规 11 4 3 2 4" xfId="3075"/>
    <cellStyle name="常规 14 4 3 3" xfId="3076"/>
    <cellStyle name="常规 40 5 2" xfId="3077"/>
    <cellStyle name="輔色1 2 3" xfId="3078"/>
    <cellStyle name="常规 11 4 3 3" xfId="3079"/>
    <cellStyle name="輔色1 2 3 2" xfId="3080"/>
    <cellStyle name="常规 11 4 3 3 2" xfId="3081"/>
    <cellStyle name="常规 11 4 3 3 3" xfId="3082"/>
    <cellStyle name="常规 14 4 4 2" xfId="3083"/>
    <cellStyle name="常规 11 4 3 3 3 2" xfId="3084"/>
    <cellStyle name="常规 9 8 2 10" xfId="3085"/>
    <cellStyle name="常规 11 4 3 3 4" xfId="3086"/>
    <cellStyle name="輔色1 2 4" xfId="3087"/>
    <cellStyle name="常规 11 4 3 4" xfId="3088"/>
    <cellStyle name="常规 11 4 3 4 2" xfId="3089"/>
    <cellStyle name="常规 11 4 3 5" xfId="3090"/>
    <cellStyle name="常规 11 4 3 5 2" xfId="3091"/>
    <cellStyle name="常规 11 4 3 6 2" xfId="3092"/>
    <cellStyle name="常规 11 4 3 7" xfId="3093"/>
    <cellStyle name="常规 11 4 3 7 2" xfId="3094"/>
    <cellStyle name="常规 9 7 2 2 2" xfId="3095"/>
    <cellStyle name="常规 11 4 3 9" xfId="3096"/>
    <cellStyle name="常规 11 4 4 2 3 2" xfId="3097"/>
    <cellStyle name="輔色1 3 3" xfId="3098"/>
    <cellStyle name="常规 11 4 4 3" xfId="3099"/>
    <cellStyle name="輔色1 3 3 2" xfId="3100"/>
    <cellStyle name="常规 11 4 4 3 2" xfId="3101"/>
    <cellStyle name="常规 13 3 8" xfId="3102"/>
    <cellStyle name="常规 11 4 4 3 3" xfId="3103"/>
    <cellStyle name="常规 14 5 4 2" xfId="3104"/>
    <cellStyle name="常规 11 4 4 3 3 2" xfId="3105"/>
    <cellStyle name="常规 11 4 4 3 4" xfId="3106"/>
    <cellStyle name="常规 11 4 4 4 2" xfId="3107"/>
    <cellStyle name="常规 11 4 4 5 2" xfId="3108"/>
    <cellStyle name="常规 13 5 8" xfId="3109"/>
    <cellStyle name="常规 11 4 6 2" xfId="3110"/>
    <cellStyle name="常规 11 4 6 2 2" xfId="3111"/>
    <cellStyle name="常规 11 4 6 3" xfId="3112"/>
    <cellStyle name="常规 11 4 6 3 2" xfId="3113"/>
    <cellStyle name="常规 11 4 6 4 2" xfId="3114"/>
    <cellStyle name="常规 11 4 6 5" xfId="3115"/>
    <cellStyle name="常规 11 4 7 2" xfId="3116"/>
    <cellStyle name="常规 11 4 7 3" xfId="3117"/>
    <cellStyle name="常规 11 4 7 3 2" xfId="3118"/>
    <cellStyle name="輔色5 3 2" xfId="3119"/>
    <cellStyle name="常规 11 8 4 2" xfId="3120"/>
    <cellStyle name="常规 11 5 10" xfId="3121"/>
    <cellStyle name="常规 11 5 10 2" xfId="3122"/>
    <cellStyle name="常规 11 5 12" xfId="3123"/>
    <cellStyle name="常规 64 6 3 3" xfId="3124"/>
    <cellStyle name="常规 28 6 7" xfId="3125"/>
    <cellStyle name="常规 11 5 2 2" xfId="3126"/>
    <cellStyle name="常规 11 5 2 2 3 2 2" xfId="3127"/>
    <cellStyle name="常规 11 5 2 2 3 3 2" xfId="3128"/>
    <cellStyle name="常规 28 6 8" xfId="3129"/>
    <cellStyle name="說明文字 2" xfId="3130"/>
    <cellStyle name="常规 11 5 2 3" xfId="3131"/>
    <cellStyle name="輔色2 2" xfId="3132"/>
    <cellStyle name="常规 11 5 3" xfId="3133"/>
    <cellStyle name="常规 28 7 7" xfId="3134"/>
    <cellStyle name="輔色2 2 2" xfId="3135"/>
    <cellStyle name="常规 11 5 3 2" xfId="3136"/>
    <cellStyle name="常规 28 7 7 2" xfId="3137"/>
    <cellStyle name="輔色2 2 2 2" xfId="3138"/>
    <cellStyle name="常规 9 2 4 6 5" xfId="3139"/>
    <cellStyle name="常规 11 5 3 2 2" xfId="3140"/>
    <cellStyle name="常规 11 5 3 2 3" xfId="3141"/>
    <cellStyle name="常规 11 5 3 2 4" xfId="3142"/>
    <cellStyle name="常规 9 2 10" xfId="3143"/>
    <cellStyle name="常规 28 7 8" xfId="3144"/>
    <cellStyle name="輔色2 2 3" xfId="3145"/>
    <cellStyle name="常规 11 5 3 3" xfId="3146"/>
    <cellStyle name="常规 28 7 9" xfId="3147"/>
    <cellStyle name="輔色2 2 4" xfId="3148"/>
    <cellStyle name="常规 11 5 3 4" xfId="3149"/>
    <cellStyle name="常规 11 5 3 5" xfId="3150"/>
    <cellStyle name="常规 28 3 2 2 2 6 2" xfId="3151"/>
    <cellStyle name="常规 117" xfId="3152"/>
    <cellStyle name="常规 122" xfId="3153"/>
    <cellStyle name="常规 28 4 3 4" xfId="3154"/>
    <cellStyle name="常规 11 5 3 5 2" xfId="3155"/>
    <cellStyle name="常规 11 5 3 6 2" xfId="3156"/>
    <cellStyle name="常规 11 5 3 7" xfId="3157"/>
    <cellStyle name="常规 11 5 3 7 2" xfId="3158"/>
    <cellStyle name="常规 9 7 3 2 2" xfId="3159"/>
    <cellStyle name="常规 11 5 3 9" xfId="3160"/>
    <cellStyle name="輔色2 3" xfId="3161"/>
    <cellStyle name="常规 11 5 4" xfId="3162"/>
    <cellStyle name="常规 28 8 7" xfId="3163"/>
    <cellStyle name="輔色2 3 2" xfId="3164"/>
    <cellStyle name="常规 11 5 4 2" xfId="3165"/>
    <cellStyle name="常规 11 5 4 2 3 2" xfId="3166"/>
    <cellStyle name="連結的儲存格" xfId="3167"/>
    <cellStyle name="常规 9 7 10" xfId="3168"/>
    <cellStyle name="常规 11 5 4 2 4" xfId="3169"/>
    <cellStyle name="常规 28 8 8" xfId="3170"/>
    <cellStyle name="輔色2 3 3" xfId="3171"/>
    <cellStyle name="常规 11 5 4 3" xfId="3172"/>
    <cellStyle name="常规 9 8 2 4 2 2" xfId="3173"/>
    <cellStyle name="常规 28 8 9" xfId="3174"/>
    <cellStyle name="輔色2 3 4" xfId="3175"/>
    <cellStyle name="常规 11 5 4 4" xfId="3176"/>
    <cellStyle name="常规 11 5 4 4 2" xfId="3177"/>
    <cellStyle name="常规 11 5 4 5" xfId="3178"/>
    <cellStyle name="常规 11 5 4 7" xfId="3179"/>
    <cellStyle name="常规 2 3 2 2" xfId="3180"/>
    <cellStyle name="輔色2 5" xfId="3181"/>
    <cellStyle name="常规 11 5 6" xfId="3182"/>
    <cellStyle name="常规 9 4 3 3" xfId="3183"/>
    <cellStyle name="常规 2 3 2 2 2" xfId="3184"/>
    <cellStyle name="常规 11 5 6 2" xfId="3185"/>
    <cellStyle name="常规 11 5 6 3" xfId="3186"/>
    <cellStyle name="常规 11 5 6 3 2" xfId="3187"/>
    <cellStyle name="常规 11 5 6 4 2" xfId="3188"/>
    <cellStyle name="常规 11 5 6 5" xfId="3189"/>
    <cellStyle name="常规 11 5 7" xfId="3190"/>
    <cellStyle name="常规 28 7 3 4 2" xfId="3191"/>
    <cellStyle name="常规 9 2 4 2 7 2" xfId="3192"/>
    <cellStyle name="常规 2 3 2 3" xfId="3193"/>
    <cellStyle name="常规 11 5 7 3 2" xfId="3194"/>
    <cellStyle name="常规 11 7 2 3" xfId="3195"/>
    <cellStyle name="常规 11 7 2 3 2" xfId="3196"/>
    <cellStyle name="常规 11 7 2 4" xfId="3197"/>
    <cellStyle name="常规 28 2 7 3 3 2" xfId="3198"/>
    <cellStyle name="常规 14 2" xfId="3199"/>
    <cellStyle name="常规 2 3 4 2" xfId="3200"/>
    <cellStyle name="輔色4 5" xfId="3201"/>
    <cellStyle name="常规 11 7 6" xfId="3202"/>
    <cellStyle name="常规 11 8 2 2" xfId="3203"/>
    <cellStyle name="輔色5 2 2" xfId="3204"/>
    <cellStyle name="常规 11 8 3 2" xfId="3205"/>
    <cellStyle name="常规 28 2 2 2 2 4 2 2" xfId="3206"/>
    <cellStyle name="輔色5 3" xfId="3207"/>
    <cellStyle name="常规 11 8 4" xfId="3208"/>
    <cellStyle name="常规 11 8 5 2" xfId="3209"/>
    <cellStyle name="輔色5 5" xfId="3210"/>
    <cellStyle name="常规 11 8 6" xfId="3211"/>
    <cellStyle name="检查单元格 2 2" xfId="3212"/>
    <cellStyle name="常规 9 2 3 4 3 4" xfId="3213"/>
    <cellStyle name="常规 9 8 2 6" xfId="3214"/>
    <cellStyle name="常规 113" xfId="3215"/>
    <cellStyle name="常规 13 5 2 2" xfId="3216"/>
    <cellStyle name="常规 9 8 2 8" xfId="3217"/>
    <cellStyle name="常规 115" xfId="3218"/>
    <cellStyle name="常规 13 5 2 4" xfId="3219"/>
    <cellStyle name="常规 28 4 3 2" xfId="3220"/>
    <cellStyle name="常规 9 8 2 8 2" xfId="3221"/>
    <cellStyle name="常规 115 2" xfId="3222"/>
    <cellStyle name="常规 28 4 3 2 2" xfId="3223"/>
    <cellStyle name="常规 116 2" xfId="3224"/>
    <cellStyle name="常规 28 4 3 3 2" xfId="3225"/>
    <cellStyle name="常规 117 2" xfId="3226"/>
    <cellStyle name="常规 122 2" xfId="3227"/>
    <cellStyle name="常规 28 4 3 4 2" xfId="3228"/>
    <cellStyle name="常规 118 2" xfId="3229"/>
    <cellStyle name="常规 28 4 3 5 2" xfId="3230"/>
    <cellStyle name="常规 28 2 2 2 3 7" xfId="3231"/>
    <cellStyle name="常规 118 2 2" xfId="3232"/>
    <cellStyle name="常规 12 2" xfId="3233"/>
    <cellStyle name="常规 9 8 11" xfId="3234"/>
    <cellStyle name="常规 12 2 2" xfId="3235"/>
    <cellStyle name="常规 9 8 11 2" xfId="3236"/>
    <cellStyle name="常规 12 2 2 2" xfId="3237"/>
    <cellStyle name="常规 6 12" xfId="3238"/>
    <cellStyle name="好_内件物料单 2" xfId="3239"/>
    <cellStyle name="常规 9 8 12" xfId="3240"/>
    <cellStyle name="常规 12 2 3" xfId="3241"/>
    <cellStyle name="常规 28 3 2 2 4 3 2" xfId="3242"/>
    <cellStyle name="常规 12 3" xfId="3243"/>
    <cellStyle name="常规 12 4" xfId="3244"/>
    <cellStyle name="常规 28 2 7 3 2" xfId="3245"/>
    <cellStyle name="常规 13" xfId="3246"/>
    <cellStyle name="常规 13 12 2" xfId="3247"/>
    <cellStyle name="常规 28 2 7 3 2 2" xfId="3248"/>
    <cellStyle name="常规 13 2" xfId="3249"/>
    <cellStyle name="常规 13 2 10" xfId="3250"/>
    <cellStyle name="常规 13 2 2" xfId="3251"/>
    <cellStyle name="常规 9 12" xfId="3252"/>
    <cellStyle name="常规 9 5 2 6" xfId="3253"/>
    <cellStyle name="常规 13 2 2 2" xfId="3254"/>
    <cellStyle name="好_235 2 4" xfId="3255"/>
    <cellStyle name="常规 9 5 2 6 2" xfId="3256"/>
    <cellStyle name="常规 13 2 2 2 2" xfId="3257"/>
    <cellStyle name="好_235 2 4 2" xfId="3258"/>
    <cellStyle name="常规 13 2 2 2 2 2" xfId="3259"/>
    <cellStyle name="常规 28 2 2 3 6 2" xfId="3260"/>
    <cellStyle name="合計 3 2" xfId="3261"/>
    <cellStyle name="好_235 2 5" xfId="3262"/>
    <cellStyle name="常规 13 2 2 2 3" xfId="3263"/>
    <cellStyle name="常规 9 2 2 2 3 3 3 2" xfId="3264"/>
    <cellStyle name="合計 3 3" xfId="3265"/>
    <cellStyle name="好_235 2 6" xfId="3266"/>
    <cellStyle name="常规 13 2 2 2 4" xfId="3267"/>
    <cellStyle name="合計 3 4" xfId="3268"/>
    <cellStyle name="好_235 2 7" xfId="3269"/>
    <cellStyle name="常规 13 2 2 2 5" xfId="3270"/>
    <cellStyle name="常规 13 2 2 2 7" xfId="3271"/>
    <cellStyle name="常规 13 2 2 2 8" xfId="3272"/>
    <cellStyle name="常规 9 5 2 7" xfId="3273"/>
    <cellStyle name="常规 13 2 2 3" xfId="3274"/>
    <cellStyle name="常规 9 5 3 6" xfId="3275"/>
    <cellStyle name="常规 13 2 3 2" xfId="3276"/>
    <cellStyle name="常规 9 13 2" xfId="3277"/>
    <cellStyle name="好_236 2 4" xfId="3278"/>
    <cellStyle name="常规 9 5 3 6 2" xfId="3279"/>
    <cellStyle name="常规 9 4 4" xfId="3280"/>
    <cellStyle name="常规 13 2 3 2 2" xfId="3281"/>
    <cellStyle name="好_236 2 4 2" xfId="3282"/>
    <cellStyle name="常规 9 4 4 2" xfId="3283"/>
    <cellStyle name="常规 13 2 3 2 2 2" xfId="3284"/>
    <cellStyle name="好_236 2 5" xfId="3285"/>
    <cellStyle name="常规 9 4 5" xfId="3286"/>
    <cellStyle name="常规 13 2 3 2 3" xfId="3287"/>
    <cellStyle name="常规 45 2" xfId="3288"/>
    <cellStyle name="常规 50 2" xfId="3289"/>
    <cellStyle name="好_236 2 6" xfId="3290"/>
    <cellStyle name="常规 9 4 6" xfId="3291"/>
    <cellStyle name="常规 13 2 3 2 4" xfId="3292"/>
    <cellStyle name="常规 9 5 3 7" xfId="3293"/>
    <cellStyle name="常规 13 2 3 3" xfId="3294"/>
    <cellStyle name="常规 9 5 4" xfId="3295"/>
    <cellStyle name="常规 9 5 3 7 2" xfId="3296"/>
    <cellStyle name="常规 13 2 3 3 2" xfId="3297"/>
    <cellStyle name="常规 9 5 4 2" xfId="3298"/>
    <cellStyle name="常规 13 2 3 3 2 2" xfId="3299"/>
    <cellStyle name="常规 9 5 3 8" xfId="3300"/>
    <cellStyle name="常规 13 2 3 4" xfId="3301"/>
    <cellStyle name="常规 13 2 3 7" xfId="3302"/>
    <cellStyle name="常规 13 2 3 8" xfId="3303"/>
    <cellStyle name="常规 13 2 4" xfId="3304"/>
    <cellStyle name="常规 9 14" xfId="3305"/>
    <cellStyle name="常规 9 5 4 6" xfId="3306"/>
    <cellStyle name="常规 13 2 4 2" xfId="3307"/>
    <cellStyle name="常规 28 6 2 2 4" xfId="3308"/>
    <cellStyle name="常规 9 14 2" xfId="3309"/>
    <cellStyle name="常规 28 4 2 2 8" xfId="3310"/>
    <cellStyle name="常规 9 5 4 6 2" xfId="3311"/>
    <cellStyle name="常规 13 2 4 2 2" xfId="3312"/>
    <cellStyle name="常规 9 5 4 7" xfId="3313"/>
    <cellStyle name="常规 13 2 4 3" xfId="3314"/>
    <cellStyle name="常规 13 2 4 3 2" xfId="3315"/>
    <cellStyle name="常规 9 5 4 8" xfId="3316"/>
    <cellStyle name="常规 13 2 4 4" xfId="3317"/>
    <cellStyle name="常规 13 2 4 5" xfId="3318"/>
    <cellStyle name="常规 13 2 5" xfId="3319"/>
    <cellStyle name="常规 9 15" xfId="3320"/>
    <cellStyle name="常规 13 2 5 2" xfId="3321"/>
    <cellStyle name="常规 28 6 2 3 4" xfId="3322"/>
    <cellStyle name="常规 9 15 2" xfId="3323"/>
    <cellStyle name="常规 13 2 5 3" xfId="3324"/>
    <cellStyle name="常规 9 8 2 2 3 4" xfId="3325"/>
    <cellStyle name="常规 13 2 5 3 2" xfId="3326"/>
    <cellStyle name="常规 13 2 5 4" xfId="3327"/>
    <cellStyle name="常规 13 2 6" xfId="3328"/>
    <cellStyle name="常规 13 2 6 2" xfId="3329"/>
    <cellStyle name="常规 13 2 7" xfId="3330"/>
    <cellStyle name="常规 13 2 7 2" xfId="3331"/>
    <cellStyle name="常规 13 3 4" xfId="3332"/>
    <cellStyle name="常规 13 3 5" xfId="3333"/>
    <cellStyle name="常规 13 3 6" xfId="3334"/>
    <cellStyle name="常规 13 3 7" xfId="3335"/>
    <cellStyle name="常规 9 2 3 3 3 4" xfId="3336"/>
    <cellStyle name="常规 9 7 2 6" xfId="3337"/>
    <cellStyle name="常规 13 4 2 2" xfId="3338"/>
    <cellStyle name="常规 9 7 2 6 2" xfId="3339"/>
    <cellStyle name="常规 13 4 2 2 2" xfId="3340"/>
    <cellStyle name="常规 28 2 4 3 6 2" xfId="3341"/>
    <cellStyle name="常规 13 4 2 2 3" xfId="3342"/>
    <cellStyle name="常规 13 4 2 2 3 2" xfId="3343"/>
    <cellStyle name="常规 9 7 2 7" xfId="3344"/>
    <cellStyle name="常规 13 4 2 3" xfId="3345"/>
    <cellStyle name="常规 9 7 2 7 2" xfId="3346"/>
    <cellStyle name="常规 13 4 2 3 2" xfId="3347"/>
    <cellStyle name="常规 13 4 2 3 2 2" xfId="3348"/>
    <cellStyle name="常规 28 2 4 3 7 2" xfId="3349"/>
    <cellStyle name="常规 13 4 2 3 3" xfId="3350"/>
    <cellStyle name="常规 13 4 2 3 3 2" xfId="3351"/>
    <cellStyle name="常规 9 7 2 8" xfId="3352"/>
    <cellStyle name="常规 13 4 2 4" xfId="3353"/>
    <cellStyle name="常规 28 3 3 2" xfId="3354"/>
    <cellStyle name="常规 9 7 2 8 2" xfId="3355"/>
    <cellStyle name="常规 13 4 2 4 2" xfId="3356"/>
    <cellStyle name="常规 28 3 3 2 2" xfId="3357"/>
    <cellStyle name="常规 13 4 4" xfId="3358"/>
    <cellStyle name="常规 13 4 5" xfId="3359"/>
    <cellStyle name="常规 9 8 2 6 2" xfId="3360"/>
    <cellStyle name="常规 13 5 2 2 2" xfId="3361"/>
    <cellStyle name="常规 16" xfId="3362"/>
    <cellStyle name="常规 21" xfId="3363"/>
    <cellStyle name="常规 13 5 3" xfId="3364"/>
    <cellStyle name="常规 9 8 3 7 2" xfId="3365"/>
    <cellStyle name="常规 13 5 3 3 2" xfId="3366"/>
    <cellStyle name="常规 13 5 4" xfId="3367"/>
    <cellStyle name="常规 13 5 5" xfId="3368"/>
    <cellStyle name="常规 13 5 5 2" xfId="3369"/>
    <cellStyle name="常规 13 5 6 2" xfId="3370"/>
    <cellStyle name="常规 13 7 2" xfId="3371"/>
    <cellStyle name="好_TADA2415男款梭织羽绒服 2 2" xfId="3372"/>
    <cellStyle name="常规 9 2 3 2 3" xfId="3373"/>
    <cellStyle name="常规 13 7 2 2" xfId="3374"/>
    <cellStyle name="常规 13 7 3" xfId="3375"/>
    <cellStyle name="好_TADA2415男款梭织羽绒服 3 2" xfId="3376"/>
    <cellStyle name="常规 9 2 3 3 3" xfId="3377"/>
    <cellStyle name="常规 13 7 3 2" xfId="3378"/>
    <cellStyle name="常规 13 7 4" xfId="3379"/>
    <cellStyle name="常规 135" xfId="3380"/>
    <cellStyle name="常规 136" xfId="3381"/>
    <cellStyle name="常规 141" xfId="3382"/>
    <cellStyle name="常规 137" xfId="3383"/>
    <cellStyle name="常规 142" xfId="3384"/>
    <cellStyle name="常规 5 2" xfId="3385"/>
    <cellStyle name="常规 138" xfId="3386"/>
    <cellStyle name="常规 5 3" xfId="3387"/>
    <cellStyle name="好_227 2" xfId="3388"/>
    <cellStyle name="常规 139" xfId="3389"/>
    <cellStyle name="常规 4 3 2" xfId="3390"/>
    <cellStyle name="常规 5 4" xfId="3391"/>
    <cellStyle name="常规 28 2 7 3 3" xfId="3392"/>
    <cellStyle name="常规 14" xfId="3393"/>
    <cellStyle name="常规 14 10" xfId="3394"/>
    <cellStyle name="常规 14 10 2" xfId="3395"/>
    <cellStyle name="常规 14 11" xfId="3396"/>
    <cellStyle name="常规 14 11 2" xfId="3397"/>
    <cellStyle name="常规 14 12" xfId="3398"/>
    <cellStyle name="常规 14 13" xfId="3399"/>
    <cellStyle name="常规 14 2 2" xfId="3400"/>
    <cellStyle name="常规 14 4 2 2" xfId="3401"/>
    <cellStyle name="常规 14 4 2 2 2" xfId="3402"/>
    <cellStyle name="常规 14 4 2 3" xfId="3403"/>
    <cellStyle name="常规 40 4 2" xfId="3404"/>
    <cellStyle name="常规 14 4 2 3 2" xfId="3405"/>
    <cellStyle name="常规 14 4 2 4" xfId="3406"/>
    <cellStyle name="常规 14 4 3" xfId="3407"/>
    <cellStyle name="常规 14 4 3 3 2" xfId="3408"/>
    <cellStyle name="常规 14 4 3 4" xfId="3409"/>
    <cellStyle name="常规 40 5 3" xfId="3410"/>
    <cellStyle name="常规 14 4 4" xfId="3411"/>
    <cellStyle name="常规 14 4 5" xfId="3412"/>
    <cellStyle name="常规 14 4 5 2" xfId="3413"/>
    <cellStyle name="常规 14 4 6 2" xfId="3414"/>
    <cellStyle name="常规 14 4 7" xfId="3415"/>
    <cellStyle name="常规 2 2" xfId="3416"/>
    <cellStyle name="常规 14 4 8" xfId="3417"/>
    <cellStyle name="常规 2 3" xfId="3418"/>
    <cellStyle name="常规 14 5 2" xfId="3419"/>
    <cellStyle name="常规 14 5 2 2" xfId="3420"/>
    <cellStyle name="常规 14 5 3" xfId="3421"/>
    <cellStyle name="常规 14 5 4" xfId="3422"/>
    <cellStyle name="常规 14 5 5" xfId="3423"/>
    <cellStyle name="常规 9 2 10 4" xfId="3424"/>
    <cellStyle name="常规 141 2" xfId="3425"/>
    <cellStyle name="常规 142 2" xfId="3426"/>
    <cellStyle name="常规 5 2 2" xfId="3427"/>
    <cellStyle name="好_227 3" xfId="3428"/>
    <cellStyle name="常规 145" xfId="3429"/>
    <cellStyle name="常规 150" xfId="3430"/>
    <cellStyle name="常规 28 5 2 5 2 2" xfId="3431"/>
    <cellStyle name="常规 4 3 3" xfId="3432"/>
    <cellStyle name="常规 5 5" xfId="3433"/>
    <cellStyle name="常规 28 9 2 3 2" xfId="3434"/>
    <cellStyle name="好_227 3 2" xfId="3435"/>
    <cellStyle name="常规 145 2" xfId="3436"/>
    <cellStyle name="常规 150 2" xfId="3437"/>
    <cellStyle name="常规 28 2 2 2 2 2 8" xfId="3438"/>
    <cellStyle name="常规 5 5 2" xfId="3439"/>
    <cellStyle name="好_227 4" xfId="3440"/>
    <cellStyle name="常规 146" xfId="3441"/>
    <cellStyle name="常规 151" xfId="3442"/>
    <cellStyle name="常规 5 6" xfId="3443"/>
    <cellStyle name="好_227 4 2" xfId="3444"/>
    <cellStyle name="常规 146 2" xfId="3445"/>
    <cellStyle name="輸出 2 3 2" xfId="3446"/>
    <cellStyle name="好_227 6" xfId="3447"/>
    <cellStyle name="常规 148" xfId="3448"/>
    <cellStyle name="常规 153" xfId="3449"/>
    <cellStyle name="常规 5 8" xfId="3450"/>
    <cellStyle name="好_227 7 2" xfId="3451"/>
    <cellStyle name="常规 9 8 3 2 2" xfId="3452"/>
    <cellStyle name="常规 149 2" xfId="3453"/>
    <cellStyle name="常规 28 2 7 3 4" xfId="3454"/>
    <cellStyle name="常规 15" xfId="3455"/>
    <cellStyle name="常规 20" xfId="3456"/>
    <cellStyle name="常规 15 5" xfId="3457"/>
    <cellStyle name="好_227 5" xfId="3458"/>
    <cellStyle name="常规 152" xfId="3459"/>
    <cellStyle name="常规 5 7" xfId="3460"/>
    <cellStyle name="好_227 6 2" xfId="3461"/>
    <cellStyle name="常规 153 2" xfId="3462"/>
    <cellStyle name="常规 28 2 4 12" xfId="3463"/>
    <cellStyle name="常规 9 8 3 3 2" xfId="3464"/>
    <cellStyle name="常规 155 2" xfId="3465"/>
    <cellStyle name="常规 9 2 3 4 4 2" xfId="3466"/>
    <cellStyle name="好_227 9" xfId="3467"/>
    <cellStyle name="常规 9 8 3 4" xfId="3468"/>
    <cellStyle name="常规 9 2 5 2 2 2 2" xfId="3469"/>
    <cellStyle name="常规 156" xfId="3470"/>
    <cellStyle name="常规 9 8 3 4 2" xfId="3471"/>
    <cellStyle name="常规 156 2" xfId="3472"/>
    <cellStyle name="輔色4 3 4" xfId="3473"/>
    <cellStyle name="常规 9 2 3 2 2 3" xfId="3474"/>
    <cellStyle name="常规 16 2" xfId="3475"/>
    <cellStyle name="常规 21 2" xfId="3476"/>
    <cellStyle name="常规 9 2 3 2 2 5" xfId="3477"/>
    <cellStyle name="常规 16 4" xfId="3478"/>
    <cellStyle name="常规 17" xfId="3479"/>
    <cellStyle name="常规 22" xfId="3480"/>
    <cellStyle name="常规 17 2" xfId="3481"/>
    <cellStyle name="常规 2" xfId="3482"/>
    <cellStyle name="常规 9 5 4 2 2 2" xfId="3483"/>
    <cellStyle name="常规 28 8 2 4" xfId="3484"/>
    <cellStyle name="常规 9 6 10" xfId="3485"/>
    <cellStyle name="常规 2 11" xfId="3486"/>
    <cellStyle name="常规 9 2 4 3 3 2 2" xfId="3487"/>
    <cellStyle name="常规 28 8 2 5" xfId="3488"/>
    <cellStyle name="常规 9 6 11" xfId="3489"/>
    <cellStyle name="常规 2 12" xfId="3490"/>
    <cellStyle name="常规 9 6 12" xfId="3491"/>
    <cellStyle name="常规 2 13" xfId="3492"/>
    <cellStyle name="常规 2 13 2" xfId="3493"/>
    <cellStyle name="常规 28 2 4 3 5" xfId="3494"/>
    <cellStyle name="常规 2 19" xfId="3495"/>
    <cellStyle name="常规 2 19 4" xfId="3496"/>
    <cellStyle name="常规 2 19 6" xfId="3497"/>
    <cellStyle name="常规 2 19 6 2" xfId="3498"/>
    <cellStyle name="常规 2 2 2" xfId="3499"/>
    <cellStyle name="常规 2 2 2 2 6" xfId="3500"/>
    <cellStyle name="常规 2 2 3" xfId="3501"/>
    <cellStyle name="常规 2 2 4" xfId="3502"/>
    <cellStyle name="常规 2 2 5" xfId="3503"/>
    <cellStyle name="常规 28 4 7 3 2" xfId="3504"/>
    <cellStyle name="常规 2 2 6" xfId="3505"/>
    <cellStyle name="常规 2 2_102款戈尔大货" xfId="3506"/>
    <cellStyle name="常规 2 3 2" xfId="3507"/>
    <cellStyle name="常规 2 3 3" xfId="3508"/>
    <cellStyle name="常规 2 3 3 7" xfId="3509"/>
    <cellStyle name="常规 2 3 4" xfId="3510"/>
    <cellStyle name="常规 2 3 5" xfId="3511"/>
    <cellStyle name="常规 2 3 6" xfId="3512"/>
    <cellStyle name="常规 2 3 6 3" xfId="3513"/>
    <cellStyle name="常规 2 4 4" xfId="3514"/>
    <cellStyle name="常规 2 4 5" xfId="3515"/>
    <cellStyle name="常规 2 4 6" xfId="3516"/>
    <cellStyle name="常规 2 4 6 2" xfId="3517"/>
    <cellStyle name="常规 2 5 4" xfId="3518"/>
    <cellStyle name="常规 2 5 4 2" xfId="3519"/>
    <cellStyle name="常规 2 6 4" xfId="3520"/>
    <cellStyle name="檢查儲存格 3 4" xfId="3521"/>
    <cellStyle name="常规 23 2 2 3" xfId="3522"/>
    <cellStyle name="常规 23 2 2 4" xfId="3523"/>
    <cellStyle name="好_TADA2412女款梭织羽绒服" xfId="3524"/>
    <cellStyle name="常规 23 2 5" xfId="3525"/>
    <cellStyle name="常规 23 2 6" xfId="3526"/>
    <cellStyle name="常规 23 2 7" xfId="3527"/>
    <cellStyle name="常规 9 2 3 2 5 3" xfId="3528"/>
    <cellStyle name="好_10AW润懋最终确定单价（16款未定） 2 2" xfId="3529"/>
    <cellStyle name="常规 9 6 4 5" xfId="3530"/>
    <cellStyle name="常规 24 2" xfId="3531"/>
    <cellStyle name="常规 9 2 3 7 2" xfId="3532"/>
    <cellStyle name="常规 28 10" xfId="3533"/>
    <cellStyle name="常规 28 11" xfId="3534"/>
    <cellStyle name="常规 9 2 3 7 3 2" xfId="3535"/>
    <cellStyle name="常规 28 2 2 2 4 6" xfId="3536"/>
    <cellStyle name="常规 28 11 2" xfId="3537"/>
    <cellStyle name="常规 28 2 2 2 4 6 2" xfId="3538"/>
    <cellStyle name="常规 28 11 2 2" xfId="3539"/>
    <cellStyle name="常规 9 2 4 2 2" xfId="3540"/>
    <cellStyle name="常规 28 2 2 2 4 7" xfId="3541"/>
    <cellStyle name="常规 28 11 3" xfId="3542"/>
    <cellStyle name="常规 28 11 3 2" xfId="3543"/>
    <cellStyle name="常规 28 11 4 2" xfId="3544"/>
    <cellStyle name="常规 28 11 5" xfId="3545"/>
    <cellStyle name="常规 28 11 5 2" xfId="3546"/>
    <cellStyle name="常规 28 11 6" xfId="3547"/>
    <cellStyle name="常规 28 7 3 2" xfId="3548"/>
    <cellStyle name="常规 28 11 7" xfId="3549"/>
    <cellStyle name="常规 28 7 3 3" xfId="3550"/>
    <cellStyle name="常规 9 2 3 7 4" xfId="3551"/>
    <cellStyle name="常规 28 8 3 2 2" xfId="3552"/>
    <cellStyle name="强调文字颜色 4 2 2" xfId="3553"/>
    <cellStyle name="常规 9 2 5 2 5 2" xfId="3554"/>
    <cellStyle name="常规 28 12" xfId="3555"/>
    <cellStyle name="常规 28 12 2" xfId="3556"/>
    <cellStyle name="常规 28 12 2 2" xfId="3557"/>
    <cellStyle name="常规 28 12 3 2" xfId="3558"/>
    <cellStyle name="常规 28 12 4 2" xfId="3559"/>
    <cellStyle name="常规 28 12 5" xfId="3560"/>
    <cellStyle name="常规 28 13" xfId="3561"/>
    <cellStyle name="常规 28 6 8 2" xfId="3562"/>
    <cellStyle name="常规 28 13 2" xfId="3563"/>
    <cellStyle name="常规 28 14" xfId="3564"/>
    <cellStyle name="常规 28 14 2" xfId="3565"/>
    <cellStyle name="常规 28 15" xfId="3566"/>
    <cellStyle name="常规 28 20" xfId="3567"/>
    <cellStyle name="常规 28 15 2" xfId="3568"/>
    <cellStyle name="常规 28 16" xfId="3569"/>
    <cellStyle name="常规 28 17" xfId="3570"/>
    <cellStyle name="常规 64 7 3 4" xfId="3571"/>
    <cellStyle name="常规 28 17 2" xfId="3572"/>
    <cellStyle name="常规 28 18" xfId="3573"/>
    <cellStyle name="常规 28 18 2" xfId="3574"/>
    <cellStyle name="常规 28 19" xfId="3575"/>
    <cellStyle name="常规 28 2 16" xfId="3576"/>
    <cellStyle name="常规 28 2 2" xfId="3577"/>
    <cellStyle name="适中 3 2" xfId="3578"/>
    <cellStyle name="常规 9 2 3 2 2 6" xfId="3579"/>
    <cellStyle name="常规 28 2 2 2" xfId="3580"/>
    <cellStyle name="常规 28 2 2 2 10 2" xfId="3581"/>
    <cellStyle name="常规 28 2 2 2 11 2" xfId="3582"/>
    <cellStyle name="常规 28 2 2 2 12" xfId="3583"/>
    <cellStyle name="常规 28 2 2 2 13" xfId="3584"/>
    <cellStyle name="常规 9 2 12 2" xfId="3585"/>
    <cellStyle name="常规 28 2 3 10" xfId="3586"/>
    <cellStyle name="常规 9 2 3 2 2 6 2" xfId="3587"/>
    <cellStyle name="常规 28 2 2 2 2" xfId="3588"/>
    <cellStyle name="輔色6 3 3 2" xfId="3589"/>
    <cellStyle name="常规 28 2 2 2 2 11" xfId="3590"/>
    <cellStyle name="常规 9 2 3 4 2 2 2" xfId="3591"/>
    <cellStyle name="好_鞋品" xfId="3592"/>
    <cellStyle name="常规 28 2 2 2 2 2" xfId="3593"/>
    <cellStyle name="常规 28 2 2 2 2 2 2 2 2" xfId="3594"/>
    <cellStyle name="常规 28 2 2 2 2 2 2 3" xfId="3595"/>
    <cellStyle name="常规 28 2 2 2 2 2 2 4" xfId="3596"/>
    <cellStyle name="常规 28 5 4" xfId="3597"/>
    <cellStyle name="常规 28 2 2 2 2 2 3 2 2" xfId="3598"/>
    <cellStyle name="常规 28 2 2 2 2 2 3 3" xfId="3599"/>
    <cellStyle name="好_TAJA2423男梭织外套 5" xfId="3600"/>
    <cellStyle name="常规 28 6 4" xfId="3601"/>
    <cellStyle name="常规 28 2 2 2 2 2 3 3 2" xfId="3602"/>
    <cellStyle name="常规 28 2 2 2 2 2 3 4" xfId="3603"/>
    <cellStyle name="常规 28 2 2 2 2 2 4" xfId="3604"/>
    <cellStyle name="常规 28 3 2 3 2 2 2" xfId="3605"/>
    <cellStyle name="常规 28 2 2 2 2 2 4 2" xfId="3606"/>
    <cellStyle name="常规 28 2 2 2 2 2 5" xfId="3607"/>
    <cellStyle name="常规 28 2 2 2 2 2 5 2" xfId="3608"/>
    <cellStyle name="常规 9 2 14 2" xfId="3609"/>
    <cellStyle name="常规 28 2 2 2 2 2 6" xfId="3610"/>
    <cellStyle name="常规 28 2 2 2 2 2 6 2" xfId="3611"/>
    <cellStyle name="常规 28 2 2 2 2 2 7" xfId="3612"/>
    <cellStyle name="常规 28 2 2 2 2 3" xfId="3613"/>
    <cellStyle name="常规 28 2 2 2 2 4" xfId="3614"/>
    <cellStyle name="常规 28 2 2 2 2 4 2" xfId="3615"/>
    <cellStyle name="常规 28 4 2 2 2 4" xfId="3616"/>
    <cellStyle name="常规 28 2 2 2 2 4 3" xfId="3617"/>
    <cellStyle name="常规 28 2 2 2 2 4 4" xfId="3618"/>
    <cellStyle name="常规 28 2 2 2 2 5" xfId="3619"/>
    <cellStyle name="常规 28 2 2 2 2 5 2" xfId="3620"/>
    <cellStyle name="常规 28 4 2 2 3 4" xfId="3621"/>
    <cellStyle name="常规 28 2 2 2 2 5 2 2" xfId="3622"/>
    <cellStyle name="常规 28 2 2 2 2 5 3" xfId="3623"/>
    <cellStyle name="常规 28 2 2 2 2 5 3 2" xfId="3624"/>
    <cellStyle name="常规 28 2 2 2 2 5 4" xfId="3625"/>
    <cellStyle name="常规 28 2 2 2 2 6" xfId="3626"/>
    <cellStyle name="常规 28 2 2 2 2 6 2" xfId="3627"/>
    <cellStyle name="常规 28 2 2 2 2 7" xfId="3628"/>
    <cellStyle name="常规 28 2 2 2 2 7 2" xfId="3629"/>
    <cellStyle name="常规 28 2 2 2 2 8" xfId="3630"/>
    <cellStyle name="常规 28 2 2 2 2 8 2" xfId="3631"/>
    <cellStyle name="合計 2 3 2" xfId="3632"/>
    <cellStyle name="常规 28 2 2 2 2 9" xfId="3633"/>
    <cellStyle name="常规 28 2 2 2 2 9 2" xfId="3634"/>
    <cellStyle name="常规 28 2 3 2 8 2" xfId="3635"/>
    <cellStyle name="常规 28 2 2 2 3" xfId="3636"/>
    <cellStyle name="常规 28 2 2 2 3 2" xfId="3637"/>
    <cellStyle name="常规 28 2 2 2 3 2 2" xfId="3638"/>
    <cellStyle name="常规 28 2 2 2 3 2 2 2" xfId="3639"/>
    <cellStyle name="常规 28 2 2 2 3 2 3" xfId="3640"/>
    <cellStyle name="常规 28 2 2 2 3 3" xfId="3641"/>
    <cellStyle name="常规 28 2 2 2 3 3 2" xfId="3642"/>
    <cellStyle name="常规 28 2 2 2 3 3 2 2" xfId="3643"/>
    <cellStyle name="常规 28 2 2 2 3 3 3" xfId="3644"/>
    <cellStyle name="常规 28 2 2 2 3 3 4" xfId="3645"/>
    <cellStyle name="常规 28 3 2 3 3 3 2" xfId="3646"/>
    <cellStyle name="常规 28 2 2 2 3 4" xfId="3647"/>
    <cellStyle name="常规 28 2 2 2 3 4 2" xfId="3648"/>
    <cellStyle name="常规 28 2 2 2 3 5" xfId="3649"/>
    <cellStyle name="常规 28 2 2 2 3 5 2" xfId="3650"/>
    <cellStyle name="常规 28 2 2 2 3 6" xfId="3651"/>
    <cellStyle name="常规 9 2 3 7 2 2" xfId="3652"/>
    <cellStyle name="常规 28 2 2 2 3 6 2" xfId="3653"/>
    <cellStyle name="常规 28 2 2 2 3 7 2" xfId="3654"/>
    <cellStyle name="常规 28 2 2 2 3 8" xfId="3655"/>
    <cellStyle name="檢查儲存格 3 2 2" xfId="3656"/>
    <cellStyle name="常规 28 2 2 2 3 9" xfId="3657"/>
    <cellStyle name="常规 28 2 2 2 4" xfId="3658"/>
    <cellStyle name="常规 28 2 2 2 4 2" xfId="3659"/>
    <cellStyle name="常规 28 2 2 2 4 2 2" xfId="3660"/>
    <cellStyle name="常规 28 2 3 6 3" xfId="3661"/>
    <cellStyle name="常规 9 2 2 2 2 9" xfId="3662"/>
    <cellStyle name="常规 28 2 2 2 4 2 2 2" xfId="3663"/>
    <cellStyle name="常规 28 2 3 6 3 2" xfId="3664"/>
    <cellStyle name="常规 28 2 2 2 4 2 3" xfId="3665"/>
    <cellStyle name="常规 28 2 3 6 4" xfId="3666"/>
    <cellStyle name="常规 9 2 2 2 3 9" xfId="3667"/>
    <cellStyle name="常规 28 2 2 2 4 2 3 2" xfId="3668"/>
    <cellStyle name="常规 28 2 3 6 4 2" xfId="3669"/>
    <cellStyle name="常规 28 2 2 2 4 3 2" xfId="3670"/>
    <cellStyle name="常规 28 2 3 7 3" xfId="3671"/>
    <cellStyle name="常规 9" xfId="3672"/>
    <cellStyle name="常规 28 2 2 2 4 3 3" xfId="3673"/>
    <cellStyle name="常规 28 2 3 7 4" xfId="3674"/>
    <cellStyle name="常规 28 2 2 2 4 4" xfId="3675"/>
    <cellStyle name="常规 9 2 16" xfId="3676"/>
    <cellStyle name="常规 28 2 2 2 4 4 2" xfId="3677"/>
    <cellStyle name="常规 28 2 2 2 4 5" xfId="3678"/>
    <cellStyle name="常规 28 2 2 2 6" xfId="3679"/>
    <cellStyle name="常规 9 11 2 3" xfId="3680"/>
    <cellStyle name="常规 28 2 2 2 6 2" xfId="3681"/>
    <cellStyle name="常规 28 2 2 2 6 3" xfId="3682"/>
    <cellStyle name="常规 9 2 2 2 3 2 3 2" xfId="3683"/>
    <cellStyle name="常规 9 11 2 4" xfId="3684"/>
    <cellStyle name="常规 28 2 2 2 6 3 2" xfId="3685"/>
    <cellStyle name="常规 28 2 2 2 6 4" xfId="3686"/>
    <cellStyle name="常规 28 2 2 2 7" xfId="3687"/>
    <cellStyle name="常规 9 11 3 3" xfId="3688"/>
    <cellStyle name="常规 28 2 2 2 7 2" xfId="3689"/>
    <cellStyle name="常规 9 11 3 4" xfId="3690"/>
    <cellStyle name="常规 28 2 2 2 7 3" xfId="3691"/>
    <cellStyle name="常规 28 2 2 2 7 4" xfId="3692"/>
    <cellStyle name="常规 28 2 2 2 8" xfId="3693"/>
    <cellStyle name="常规 28 2 2 2 8 2" xfId="3694"/>
    <cellStyle name="常规 28 2 2 2 9" xfId="3695"/>
    <cellStyle name="常规 9 2 3 2 2 7" xfId="3696"/>
    <cellStyle name="常规 28 2 2 3" xfId="3697"/>
    <cellStyle name="常规 28 2 2 3 2" xfId="3698"/>
    <cellStyle name="常规 28 2 2 3 2 2" xfId="3699"/>
    <cellStyle name="常规 28 2 2 3 2 2 2" xfId="3700"/>
    <cellStyle name="常规 28 2 2 3 2 3" xfId="3701"/>
    <cellStyle name="常规 28 2 2 3 2 3 2" xfId="3702"/>
    <cellStyle name="常规 28 2 2 3 2 4" xfId="3703"/>
    <cellStyle name="常规 28 2 3 2 9 2" xfId="3704"/>
    <cellStyle name="常规 28 2 2 3 3" xfId="3705"/>
    <cellStyle name="常规 28 2 2 3 3 2" xfId="3706"/>
    <cellStyle name="常规 28 2 2 3 3 2 2" xfId="3707"/>
    <cellStyle name="常规 28 3 2 6 3" xfId="3708"/>
    <cellStyle name="常规 28 2 2 3 3 3" xfId="3709"/>
    <cellStyle name="常规 28 2 2 3 3 3 2" xfId="3710"/>
    <cellStyle name="常规 28 3 2 7 3" xfId="3711"/>
    <cellStyle name="常规 28 2 2 3 3 4" xfId="3712"/>
    <cellStyle name="輸入 2 2" xfId="3713"/>
    <cellStyle name="常规 28 2 2 3 4" xfId="3714"/>
    <cellStyle name="輸入 2 2 2" xfId="3715"/>
    <cellStyle name="常规 9 4 2 2 2 4" xfId="3716"/>
    <cellStyle name="常规 28 2 2 3 4 2" xfId="3717"/>
    <cellStyle name="輸入 2 3 2" xfId="3718"/>
    <cellStyle name="常规 9 4 2 2 3 4" xfId="3719"/>
    <cellStyle name="常规 28 2 2 3 5 2" xfId="3720"/>
    <cellStyle name="常规 28 2 2 3 7" xfId="3721"/>
    <cellStyle name="常规 28 2 2 3 8" xfId="3722"/>
    <cellStyle name="常规 28 2 3" xfId="3723"/>
    <cellStyle name="常规 28 2 3 10 2" xfId="3724"/>
    <cellStyle name="常规 28 2 3 12" xfId="3725"/>
    <cellStyle name="常规 5 3 2" xfId="3726"/>
    <cellStyle name="常规 28 2 3 2" xfId="3727"/>
    <cellStyle name="常规 28 2 3 2 10" xfId="3728"/>
    <cellStyle name="常规 28 2 3 2 11" xfId="3729"/>
    <cellStyle name="常规 28 2 3 2 2" xfId="3730"/>
    <cellStyle name="常规 28 2 3 2 2 2" xfId="3731"/>
    <cellStyle name="常规 28 2 3 2 2 2 2" xfId="3732"/>
    <cellStyle name="常规 28 2 3 2 2 2 2 2" xfId="3733"/>
    <cellStyle name="常规 28 4 6 2 2" xfId="3734"/>
    <cellStyle name="常规 28 2 3 2 2 2 3" xfId="3735"/>
    <cellStyle name="常规 28 2 3 2 2 2 3 2" xfId="3736"/>
    <cellStyle name="常规 28 2 3 2 2 2 4" xfId="3737"/>
    <cellStyle name="常规 28 2 3 2 2 3" xfId="3738"/>
    <cellStyle name="常规 28 2 3 2 2 3 2" xfId="3739"/>
    <cellStyle name="常规 28 2 3 2 2 3 2 2" xfId="3740"/>
    <cellStyle name="常规 28 4 6 3 2" xfId="3741"/>
    <cellStyle name="常规 28 2 3 2 2 3 3" xfId="3742"/>
    <cellStyle name="常规 28 2 3 2 2 3 3 2" xfId="3743"/>
    <cellStyle name="好_服装" xfId="3744"/>
    <cellStyle name="常规 9 5 2 2" xfId="3745"/>
    <cellStyle name="常规 28 2 3 2 2 3 4" xfId="3746"/>
    <cellStyle name="常规 28 2 3 2 2 4" xfId="3747"/>
    <cellStyle name="常规 28 2 3 2 2 4 2" xfId="3748"/>
    <cellStyle name="常规 28 5 2 2 2 4" xfId="3749"/>
    <cellStyle name="常规 28 2 3 2 2 5" xfId="3750"/>
    <cellStyle name="常规 28 2 3 2 2 5 2" xfId="3751"/>
    <cellStyle name="常规 28 5 2 2 3 4" xfId="3752"/>
    <cellStyle name="常规 28 2 3 2 2 6" xfId="3753"/>
    <cellStyle name="常规 28 2 3 2 2 6 2" xfId="3754"/>
    <cellStyle name="桁区切り [0.00]_組曲プレゼン.xls" xfId="3755"/>
    <cellStyle name="常规 28 2 3 2 2 7" xfId="3756"/>
    <cellStyle name="常规 28 2 3 2 2 8" xfId="3757"/>
    <cellStyle name="常规 28 2 3 2 3" xfId="3758"/>
    <cellStyle name="常规 28 2 3 2 5" xfId="3759"/>
    <cellStyle name="常规 28 2 3 2 5 2" xfId="3760"/>
    <cellStyle name="常规 9 2 3 2 2 3 3" xfId="3761"/>
    <cellStyle name="常规 28 2 3 2 5 2 2" xfId="3762"/>
    <cellStyle name="常规 3 7" xfId="3763"/>
    <cellStyle name="常规 9 2 3 2 2 3 3 2" xfId="3764"/>
    <cellStyle name="常规 28 2 3 2 5 3" xfId="3765"/>
    <cellStyle name="常规 9 2 2 2 4 2 2 2" xfId="3766"/>
    <cellStyle name="常规 9 2 3 2 2 3 4" xfId="3767"/>
    <cellStyle name="常规 28 2 3 2 5 4" xfId="3768"/>
    <cellStyle name="好_外件物料单 2 2" xfId="3769"/>
    <cellStyle name="常规 28 2 3 2 6" xfId="3770"/>
    <cellStyle name="常规 28 2 3 2 6 2" xfId="3771"/>
    <cellStyle name="常规 28 2 3 2 7" xfId="3772"/>
    <cellStyle name="常规 28 2 3 2 7 2" xfId="3773"/>
    <cellStyle name="常规 28 2 3 2 8" xfId="3774"/>
    <cellStyle name="常规 28 2 3 2 9" xfId="3775"/>
    <cellStyle name="常规 28 2 3 3 2 4" xfId="3776"/>
    <cellStyle name="常规 28 2 3 3 3 4" xfId="3777"/>
    <cellStyle name="常规 28 2 3 3 5" xfId="3778"/>
    <cellStyle name="常规 28 2 3 3 5 2" xfId="3779"/>
    <cellStyle name="常规 28 2 3 3 6" xfId="3780"/>
    <cellStyle name="常规 28 2 3 3 6 2" xfId="3781"/>
    <cellStyle name="常规 28 2 3 3 7" xfId="3782"/>
    <cellStyle name="常规 28 2 3 3 7 2" xfId="3783"/>
    <cellStyle name="常规 9 2 2 2 13" xfId="3784"/>
    <cellStyle name="常规 28 2 3 3 9" xfId="3785"/>
    <cellStyle name="常规 7 2 2" xfId="3786"/>
    <cellStyle name="常规 28 2 3 4 2 2" xfId="3787"/>
    <cellStyle name="常规 28 2 3 4 2 2 2" xfId="3788"/>
    <cellStyle name="常规 28 2 3 4 2 3" xfId="3789"/>
    <cellStyle name="常规 28 2 3 4 2 3 2" xfId="3790"/>
    <cellStyle name="常规 28 2 3 4 2 4" xfId="3791"/>
    <cellStyle name="常规 28 2 3 4 3" xfId="3792"/>
    <cellStyle name="常规 28 2 3 4 3 2" xfId="3793"/>
    <cellStyle name="好_TAPA2437男款长袖T 3 3" xfId="3794"/>
    <cellStyle name="常规 28 2 3 4 3 2 2" xfId="3795"/>
    <cellStyle name="常规 28 2 3 4 3 3" xfId="3796"/>
    <cellStyle name="常规 28 2 3 4 3 3 2" xfId="3797"/>
    <cellStyle name="常规 28 2 3 4 3 4" xfId="3798"/>
    <cellStyle name="常规 28 2 3 4 4" xfId="3799"/>
    <cellStyle name="常规 28 2 3 4 4 2" xfId="3800"/>
    <cellStyle name="常规 9 5 2 2 2 2 2" xfId="3801"/>
    <cellStyle name="常规 28 2 3 4 5" xfId="3802"/>
    <cellStyle name="常规 28 2 3 4 6" xfId="3803"/>
    <cellStyle name="常规 28 2 3 4 7" xfId="3804"/>
    <cellStyle name="常规 28 5 10 2" xfId="3805"/>
    <cellStyle name="常规 28 2 3 4 8" xfId="3806"/>
    <cellStyle name="常规 28 2 3 6 2" xfId="3807"/>
    <cellStyle name="常规 28 2 3 6 2 2" xfId="3808"/>
    <cellStyle name="常规 28 2 3 7" xfId="3809"/>
    <cellStyle name="常规 5 10" xfId="3810"/>
    <cellStyle name="常规 28 2 3 7 2" xfId="3811"/>
    <cellStyle name="常规 8" xfId="3812"/>
    <cellStyle name="常规 28 2 3 8" xfId="3813"/>
    <cellStyle name="常规 5 11" xfId="3814"/>
    <cellStyle name="常规 9 2 15" xfId="3815"/>
    <cellStyle name="常规 28 2 3 8 2" xfId="3816"/>
    <cellStyle name="常规 28 2 3 9" xfId="3817"/>
    <cellStyle name="常规 28 2 3 9 2" xfId="3818"/>
    <cellStyle name="常规 28 2 4" xfId="3819"/>
    <cellStyle name="常规 28 2 4 10" xfId="3820"/>
    <cellStyle name="常规 28 2 4 10 2" xfId="3821"/>
    <cellStyle name="常规 28 2 4 11" xfId="3822"/>
    <cellStyle name="常规 28 2 4 11 2" xfId="3823"/>
    <cellStyle name="常规 28 2 4 2 10" xfId="3824"/>
    <cellStyle name="常规 91" xfId="3825"/>
    <cellStyle name="常规 86" xfId="3826"/>
    <cellStyle name="常规 28 2 4 2 2 2" xfId="3827"/>
    <cellStyle name="常规 91 2" xfId="3828"/>
    <cellStyle name="常规 86 2" xfId="3829"/>
    <cellStyle name="常规 9 5 4 2 4" xfId="3830"/>
    <cellStyle name="常规 28 2 4 2 2 2 2" xfId="3831"/>
    <cellStyle name="常规 28 2 4 2 2 2 2 2" xfId="3832"/>
    <cellStyle name="常规 28 2 4 2 2 2 3" xfId="3833"/>
    <cellStyle name="常规 28 2 4 2 2 2 3 2" xfId="3834"/>
    <cellStyle name="常规 28 2 4 2 2 2 4" xfId="3835"/>
    <cellStyle name="常规 92" xfId="3836"/>
    <cellStyle name="常规 87" xfId="3837"/>
    <cellStyle name="常规 28 2 4 2 2 3" xfId="3838"/>
    <cellStyle name="常规 92 2" xfId="3839"/>
    <cellStyle name="常规 87 2" xfId="3840"/>
    <cellStyle name="常规 9 5 4 3 4" xfId="3841"/>
    <cellStyle name="常规 28 2 4 2 2 3 2" xfId="3842"/>
    <cellStyle name="常规 28 2 4 2 2 3 3" xfId="3843"/>
    <cellStyle name="常规 28 2 4 2 2 3 3 2" xfId="3844"/>
    <cellStyle name="常规 28 2 4 2 2 3 4" xfId="3845"/>
    <cellStyle name="常规 9 2 8 3 2" xfId="3846"/>
    <cellStyle name="常规 88" xfId="3847"/>
    <cellStyle name="常规 28 2 4 2 2 4" xfId="3848"/>
    <cellStyle name="常规 38 4 3 2" xfId="3849"/>
    <cellStyle name="常规 89" xfId="3850"/>
    <cellStyle name="常规 9 2 2 2 3 5 2" xfId="3851"/>
    <cellStyle name="常规 28 2 4 2 2 5" xfId="3852"/>
    <cellStyle name="常规 28 2 4 2 2 6" xfId="3853"/>
    <cellStyle name="常规 28 2 4 2 2 7" xfId="3854"/>
    <cellStyle name="常规 28 2 4 2 3" xfId="3855"/>
    <cellStyle name="常规 28 2 4 2 4" xfId="3856"/>
    <cellStyle name="常规 28 2 4 2 4 2" xfId="3857"/>
    <cellStyle name="常规 28 2 4 2 4 2 2" xfId="3858"/>
    <cellStyle name="常规 28 2 4 2 4 3" xfId="3859"/>
    <cellStyle name="常规 28 2 4 2 4 3 2" xfId="3860"/>
    <cellStyle name="常规 28 2 4 2 4 4" xfId="3861"/>
    <cellStyle name="常规 28 2 4 2 5" xfId="3862"/>
    <cellStyle name="常规 28 2 4 2 5 2" xfId="3863"/>
    <cellStyle name="常规 28 2 4 2 5 2 2" xfId="3864"/>
    <cellStyle name="常规 28 2 4 2 5 3" xfId="3865"/>
    <cellStyle name="常规 28 2 4 2 5 3 2" xfId="3866"/>
    <cellStyle name="常规 28 2 4 2 5 4" xfId="3867"/>
    <cellStyle name="常规 28 2 4 2 6" xfId="3868"/>
    <cellStyle name="常规 28 2 4 2 6 2" xfId="3869"/>
    <cellStyle name="常规 28 2 4 2 7" xfId="3870"/>
    <cellStyle name="常规 28 2 4 2 7 2" xfId="3871"/>
    <cellStyle name="常规 28 2 4 2 8" xfId="3872"/>
    <cellStyle name="常规 28 3 2 2 3" xfId="3873"/>
    <cellStyle name="常规 28 2 4 2 8 2" xfId="3874"/>
    <cellStyle name="常规 28 3 2 3 3" xfId="3875"/>
    <cellStyle name="常规 28 2 4 2 9 2" xfId="3876"/>
    <cellStyle name="常规 28 2 4 3 2 2" xfId="3877"/>
    <cellStyle name="常规 9 6 4 2 4" xfId="3878"/>
    <cellStyle name="常规 28 2 4 3 2 2 2" xfId="3879"/>
    <cellStyle name="常规 28 2 4 3 2 3" xfId="3880"/>
    <cellStyle name="常规 9 6 4 3 4" xfId="3881"/>
    <cellStyle name="常规 28 2 4 3 2 3 2" xfId="3882"/>
    <cellStyle name="常规 28 2 4 3 2 4" xfId="3883"/>
    <cellStyle name="常规 38 5 3 2" xfId="3884"/>
    <cellStyle name="常规 28 2 4 3 3" xfId="3885"/>
    <cellStyle name="常规 28 2 4 3 3 2" xfId="3886"/>
    <cellStyle name="常规 28 2 4 3 3 2 2" xfId="3887"/>
    <cellStyle name="常规 28 2 4 3 3 3" xfId="3888"/>
    <cellStyle name="常规 28 2 4 3 3 3 2" xfId="3889"/>
    <cellStyle name="常规 28 2 4 3 3 4" xfId="3890"/>
    <cellStyle name="常规 28 2 4 3 4" xfId="3891"/>
    <cellStyle name="常规 28 2 4 3 4 2" xfId="3892"/>
    <cellStyle name="常规 28 2 4 3 6" xfId="3893"/>
    <cellStyle name="常规 28 2 4 3 7" xfId="3894"/>
    <cellStyle name="常规 28 2 4 3 8" xfId="3895"/>
    <cellStyle name="常规 28 2 4 4 2 2" xfId="3896"/>
    <cellStyle name="常规 9 7 4 2 4" xfId="3897"/>
    <cellStyle name="常规 28 2 4 4 2 2 2" xfId="3898"/>
    <cellStyle name="常规 28 2 4 4 2 3" xfId="3899"/>
    <cellStyle name="常规 9 7 4 3 4" xfId="3900"/>
    <cellStyle name="常规 28 2 4 4 2 3 2" xfId="3901"/>
    <cellStyle name="常规 28 2 4 4 2 4" xfId="3902"/>
    <cellStyle name="常规 28 2 4 4 3" xfId="3903"/>
    <cellStyle name="常规 28 2 4 4 3 2" xfId="3904"/>
    <cellStyle name="常规 28 2 4 4 3 3" xfId="3905"/>
    <cellStyle name="常规 28 2 4 4 3 3 2" xfId="3906"/>
    <cellStyle name="常规 28 2 4 4 3 4" xfId="3907"/>
    <cellStyle name="常规 28 2 4 4 4" xfId="3908"/>
    <cellStyle name="常规 9 5 2 2 3 2 2" xfId="3909"/>
    <cellStyle name="常规 28 2 4 4 5" xfId="3910"/>
    <cellStyle name="常规 28 2 4 4 5 2" xfId="3911"/>
    <cellStyle name="常规 28 2 4 4 6" xfId="3912"/>
    <cellStyle name="常规 28 2 4 4 6 2" xfId="3913"/>
    <cellStyle name="常规 28 2 4 4 7" xfId="3914"/>
    <cellStyle name="常规 28 2 4 4 8" xfId="3915"/>
    <cellStyle name="常规 28 2 4 6" xfId="3916"/>
    <cellStyle name="常规 28 2 4 6 2" xfId="3917"/>
    <cellStyle name="常规 28 2 4 6 3" xfId="3918"/>
    <cellStyle name="常规 28 2 4 6 3 2" xfId="3919"/>
    <cellStyle name="常规 28 2 4 6 4" xfId="3920"/>
    <cellStyle name="常规 28 2 4 6 5" xfId="3921"/>
    <cellStyle name="常规 28 2 4 7" xfId="3922"/>
    <cellStyle name="常规 28 2 4 7 2" xfId="3923"/>
    <cellStyle name="常规 28 2 4 7 3" xfId="3924"/>
    <cellStyle name="常规 28 2 4 7 3 2" xfId="3925"/>
    <cellStyle name="常规 28 3 2 5" xfId="3926"/>
    <cellStyle name="常规 28 2 4 7 4" xfId="3927"/>
    <cellStyle name="常规 28 2 6 2 2 2" xfId="3928"/>
    <cellStyle name="常规 28 2 4 8" xfId="3929"/>
    <cellStyle name="壞" xfId="3930"/>
    <cellStyle name="常规 28 2 4 8 2" xfId="3931"/>
    <cellStyle name="常规 28 2 4 9" xfId="3932"/>
    <cellStyle name="常规 28 2 4 9 2" xfId="3933"/>
    <cellStyle name="常规 28 2 5" xfId="3934"/>
    <cellStyle name="常规 9 6 4 8" xfId="3935"/>
    <cellStyle name="常规 28 2 5 2" xfId="3936"/>
    <cellStyle name="常规 28 2 5 2 2" xfId="3937"/>
    <cellStyle name="常规 28 2 5 2 2 2" xfId="3938"/>
    <cellStyle name="常规 28 2 5 2 2 2 2" xfId="3939"/>
    <cellStyle name="常规 28 2 5 2 2 4" xfId="3940"/>
    <cellStyle name="常规 28 3 2 11" xfId="3941"/>
    <cellStyle name="常规 28 2 5 2 3" xfId="3942"/>
    <cellStyle name="常规 28 2 5 2 3 2" xfId="3943"/>
    <cellStyle name="常规 28 2 5 2 3 2 2" xfId="3944"/>
    <cellStyle name="常规 28 2 5 2 3 3" xfId="3945"/>
    <cellStyle name="常规 28 2 5 2 3 4" xfId="3946"/>
    <cellStyle name="常规 28 2 5 2 4" xfId="3947"/>
    <cellStyle name="常规 28 2 5 2 4 2" xfId="3948"/>
    <cellStyle name="常规 28 2 5 2 5" xfId="3949"/>
    <cellStyle name="常规 28 2 5 2 5 2" xfId="3950"/>
    <cellStyle name="常规 28 2 5 2 6" xfId="3951"/>
    <cellStyle name="常规 28 2 5 2 6 2" xfId="3952"/>
    <cellStyle name="常规 28 2 5 2 7" xfId="3953"/>
    <cellStyle name="常规 28 2 5 2 8" xfId="3954"/>
    <cellStyle name="常规 28 2 5 4" xfId="3955"/>
    <cellStyle name="常规 28 2 5 4 2" xfId="3956"/>
    <cellStyle name="常规 28 2 5 4 2 2" xfId="3957"/>
    <cellStyle name="常规 28 2 5 4 3" xfId="3958"/>
    <cellStyle name="常规 28 2 5 4 3 2" xfId="3959"/>
    <cellStyle name="常规 28 2 5 4 4" xfId="3960"/>
    <cellStyle name="常规 28 2 5 4 4 2" xfId="3961"/>
    <cellStyle name="常规 28 2 5 4 5" xfId="3962"/>
    <cellStyle name="常规 28 2 5 5" xfId="3963"/>
    <cellStyle name="常规 28 2 5 5 2" xfId="3964"/>
    <cellStyle name="常规 28 2 5 5 2 2" xfId="3965"/>
    <cellStyle name="常规 28 2 6" xfId="3966"/>
    <cellStyle name="常规 9 11 2 2 2" xfId="3967"/>
    <cellStyle name="常规 28 2 5 5 3" xfId="3968"/>
    <cellStyle name="常规 28 2 5 5 3 2" xfId="3969"/>
    <cellStyle name="常规 28 3 6" xfId="3970"/>
    <cellStyle name="常规 28 2 5 5 4" xfId="3971"/>
    <cellStyle name="常规 28 2 5 7 2" xfId="3972"/>
    <cellStyle name="常规 28 2 5 8 2" xfId="3973"/>
    <cellStyle name="常规 28 2 5 9" xfId="3974"/>
    <cellStyle name="常规 28 2 5 9 2" xfId="3975"/>
    <cellStyle name="常规 28 2 6 2" xfId="3976"/>
    <cellStyle name="常规 28 2 6 2 2" xfId="3977"/>
    <cellStyle name="常规 28 2 6 2 3" xfId="3978"/>
    <cellStyle name="常规 9 7 2 10" xfId="3979"/>
    <cellStyle name="常规 28 2 6 3 2" xfId="3980"/>
    <cellStyle name="常规 28 2 6 3 2 2" xfId="3981"/>
    <cellStyle name="常规 28 2 6 3 3" xfId="3982"/>
    <cellStyle name="常规 28 2 6 3 4" xfId="3983"/>
    <cellStyle name="常规 28 2 6 4 2" xfId="3984"/>
    <cellStyle name="好_TAPA2436女长袖T 2" xfId="3985"/>
    <cellStyle name="常规 28 2 6 5" xfId="3986"/>
    <cellStyle name="好_TAPA2436女长袖T 2 2" xfId="3987"/>
    <cellStyle name="常规 28 2 6 5 2" xfId="3988"/>
    <cellStyle name="常规 9 7 4 2 3 2" xfId="3989"/>
    <cellStyle name="常规 28 2 7" xfId="3990"/>
    <cellStyle name="常规 28 2 7 2 2 2" xfId="3991"/>
    <cellStyle name="常规 28 2 7 2 3" xfId="3992"/>
    <cellStyle name="常规 28 2 7 2 3 2" xfId="3993"/>
    <cellStyle name="常规 28 2 7 3" xfId="3994"/>
    <cellStyle name="常规 58" xfId="3995"/>
    <cellStyle name="常规 63" xfId="3996"/>
    <cellStyle name="常规 28 2 7 4 2" xfId="3997"/>
    <cellStyle name="常规 28 2 7 5" xfId="3998"/>
    <cellStyle name="常规 28 2 7 5 2" xfId="3999"/>
    <cellStyle name="常规 28 2 8" xfId="4000"/>
    <cellStyle name="常规 28 2 8 2" xfId="4001"/>
    <cellStyle name="常规 28 2 8 2 2" xfId="4002"/>
    <cellStyle name="常规 28 2 8 3" xfId="4003"/>
    <cellStyle name="常规 28 2 8 3 2" xfId="4004"/>
    <cellStyle name="常规 28 2 8 4" xfId="4005"/>
    <cellStyle name="常规 28 2 8 4 2" xfId="4006"/>
    <cellStyle name="常规 28 2 8 5" xfId="4007"/>
    <cellStyle name="常规 28 3 2 2 11" xfId="4008"/>
    <cellStyle name="常规 28 2 8 5 2" xfId="4009"/>
    <cellStyle name="常规 28 2 8 6" xfId="4010"/>
    <cellStyle name="常规 28 2 8 7" xfId="4011"/>
    <cellStyle name="常规 6 10" xfId="4012"/>
    <cellStyle name="常规 43_102款戈尔大货" xfId="4013"/>
    <cellStyle name="好_TAVA2440女款羽绒背心 2 2" xfId="4014"/>
    <cellStyle name="常规 28 2 9" xfId="4015"/>
    <cellStyle name="好_TAVA2440女款羽绒背心 2 2 2" xfId="4016"/>
    <cellStyle name="常规 28 2 9 2" xfId="4017"/>
    <cellStyle name="常规 28 5" xfId="4018"/>
    <cellStyle name="常规 28 2 9 3" xfId="4019"/>
    <cellStyle name="常规 28 6" xfId="4020"/>
    <cellStyle name="好_TAJA2423男梭织外套 3" xfId="4021"/>
    <cellStyle name="常规 28 2 9 3 2" xfId="4022"/>
    <cellStyle name="常规 28 6 2" xfId="4023"/>
    <cellStyle name="常规 28 2 9 4" xfId="4024"/>
    <cellStyle name="常规 28 7" xfId="4025"/>
    <cellStyle name="常规 28 3 2" xfId="4026"/>
    <cellStyle name="常规 28 3 2 12" xfId="4027"/>
    <cellStyle name="常规 28 3 2 13" xfId="4028"/>
    <cellStyle name="常规 28 3 2 2" xfId="4029"/>
    <cellStyle name="常规 28 3 2 2 10" xfId="4030"/>
    <cellStyle name="常规 28 3 2 2 2" xfId="4031"/>
    <cellStyle name="常规 64 6 5" xfId="4032"/>
    <cellStyle name="常规 28 3 2 2 2 2" xfId="4033"/>
    <cellStyle name="好_TAVA2440女款羽绒背心 3 3" xfId="4034"/>
    <cellStyle name="常规 64 6 5 2" xfId="4035"/>
    <cellStyle name="常规 28 3 2 2 2 2 2" xfId="4036"/>
    <cellStyle name="常规 28 3 2 2 2 2 2 2" xfId="4037"/>
    <cellStyle name="常规 28 3 2 2 2 2 3" xfId="4038"/>
    <cellStyle name="常规 28 3 2 2 2 2 3 2" xfId="4039"/>
    <cellStyle name="常规 28 3 2 2 2 2 4" xfId="4040"/>
    <cellStyle name="常规 64 6 6" xfId="4041"/>
    <cellStyle name="常规 28 3 2 2 2 3" xfId="4042"/>
    <cellStyle name="常规 64 6 6 2" xfId="4043"/>
    <cellStyle name="常规 28 3 2 2 2 3 2" xfId="4044"/>
    <cellStyle name="常规 28 3 2 2 2 3 2 2" xfId="4045"/>
    <cellStyle name="常规 28 3 2 2 2 3 3" xfId="4046"/>
    <cellStyle name="常规 28 3 2 2 2 3 3 2" xfId="4047"/>
    <cellStyle name="常规 28 3 2 2 2 3 4" xfId="4048"/>
    <cellStyle name="常规 64 6 7" xfId="4049"/>
    <cellStyle name="常规 28 3 2 2 2 4" xfId="4050"/>
    <cellStyle name="常规 64 6 8" xfId="4051"/>
    <cellStyle name="常规 9 4 2 7 2" xfId="4052"/>
    <cellStyle name="常规 28 3 2 2 2 5" xfId="4053"/>
    <cellStyle name="常规 64 6 9" xfId="4054"/>
    <cellStyle name="常规 28 3 2 2 2 6" xfId="4055"/>
    <cellStyle name="常规 28 3 2 2 2 7" xfId="4056"/>
    <cellStyle name="常规 28 3 2 2 2 8" xfId="4057"/>
    <cellStyle name="常规 28 3 2 3" xfId="4058"/>
    <cellStyle name="常规 28 3 2 2 7 2" xfId="4059"/>
    <cellStyle name="常规 28 3 2 3 2" xfId="4060"/>
    <cellStyle name="常规 28 3 2 3 2 3" xfId="4061"/>
    <cellStyle name="常规 28 3 2 3 2 3 2" xfId="4062"/>
    <cellStyle name="常规 9 7 11 2" xfId="4063"/>
    <cellStyle name="常规 28 3 2 3 2 4" xfId="4064"/>
    <cellStyle name="常规 28 3 2 4 2 2 2" xfId="4065"/>
    <cellStyle name="常规 9 5 2 2 3 4" xfId="4066"/>
    <cellStyle name="常规 28 3 2 3 5 2" xfId="4067"/>
    <cellStyle name="常规 28 3 2 4" xfId="4068"/>
    <cellStyle name="常规 28 3 2 4 2" xfId="4069"/>
    <cellStyle name="常规 28 3 2 4 3" xfId="4070"/>
    <cellStyle name="常规 28 3 2 6" xfId="4071"/>
    <cellStyle name="常规 28 3 2 6 2" xfId="4072"/>
    <cellStyle name="常规 28 3 2 6 2 2" xfId="4073"/>
    <cellStyle name="常规 28 3 2 6 4" xfId="4074"/>
    <cellStyle name="常规 28 3 2 7" xfId="4075"/>
    <cellStyle name="常规 28 3 2 7 2" xfId="4076"/>
    <cellStyle name="常规 28 3 2 7 2 2" xfId="4077"/>
    <cellStyle name="常规 28 3 2 8" xfId="4078"/>
    <cellStyle name="常规 28 3 2 8 2" xfId="4079"/>
    <cellStyle name="常规 28 3 3" xfId="4080"/>
    <cellStyle name="常规 28 3 3 2 2 2" xfId="4081"/>
    <cellStyle name="常规 28 3 3 2 3" xfId="4082"/>
    <cellStyle name="常规 28 3 3 2 3 2" xfId="4083"/>
    <cellStyle name="常规 28 3 3 2 4" xfId="4084"/>
    <cellStyle name="常规 28 3 3 3 3 2" xfId="4085"/>
    <cellStyle name="常规 28 3 3 3 4" xfId="4086"/>
    <cellStyle name="常规 28 3 3 6 2" xfId="4087"/>
    <cellStyle name="常规 28 3 3 7" xfId="4088"/>
    <cellStyle name="常规 28 3 3 8" xfId="4089"/>
    <cellStyle name="常规 28 3 4" xfId="4090"/>
    <cellStyle name="常规 28 3 5" xfId="4091"/>
    <cellStyle name="常规 9 7 4 8" xfId="4092"/>
    <cellStyle name="常规 28 3 5 2" xfId="4093"/>
    <cellStyle name="常规 28 4 10 2" xfId="4094"/>
    <cellStyle name="常规 28 4 11" xfId="4095"/>
    <cellStyle name="常规 28 4 11 2" xfId="4096"/>
    <cellStyle name="常规 28 4 2" xfId="4097"/>
    <cellStyle name="常规 28 4 2 10" xfId="4098"/>
    <cellStyle name="常规 28 4 2 11" xfId="4099"/>
    <cellStyle name="常规 28 4 2 2" xfId="4100"/>
    <cellStyle name="常规 28 4 2 2 2" xfId="4101"/>
    <cellStyle name="常规 28 4 2 2 2 2" xfId="4102"/>
    <cellStyle name="常规 28 4 2 2 2 3" xfId="4103"/>
    <cellStyle name="常规 28 4 2 2 3" xfId="4104"/>
    <cellStyle name="常规 28 4 2 2 3 2" xfId="4105"/>
    <cellStyle name="常规 28 4 2 2 3 2 2" xfId="4106"/>
    <cellStyle name="常规 28 4 2 2 3 3" xfId="4107"/>
    <cellStyle name="常规 28 4 2 2 3 3 2" xfId="4108"/>
    <cellStyle name="常规 28 4 2 2 4" xfId="4109"/>
    <cellStyle name="常规 28 4 2 2 4 2" xfId="4110"/>
    <cellStyle name="計算方式 3 3 2" xfId="4111"/>
    <cellStyle name="常规 28 4 2 2 5" xfId="4112"/>
    <cellStyle name="常规 28 4 2 2 5 2" xfId="4113"/>
    <cellStyle name="常规 28 4 2 2 6" xfId="4114"/>
    <cellStyle name="常规 28 4 2 2 6 2" xfId="4115"/>
    <cellStyle name="常规 28 4 2 2 7" xfId="4116"/>
    <cellStyle name="超链接 2 2" xfId="4117"/>
    <cellStyle name="常规 9 2 14" xfId="4118"/>
    <cellStyle name="常规 28 4 2 4 2 2" xfId="4119"/>
    <cellStyle name="常规 28 4 2 4 3" xfId="4120"/>
    <cellStyle name="常规 28 4 2 4 3 2" xfId="4121"/>
    <cellStyle name="常规 28 4 2 4 4" xfId="4122"/>
    <cellStyle name="常规 28 4 2 5 2" xfId="4123"/>
    <cellStyle name="常规 28 4 2 5 2 2" xfId="4124"/>
    <cellStyle name="常规 28 4 2 5 3" xfId="4125"/>
    <cellStyle name="常规 28 4 2 5 3 2" xfId="4126"/>
    <cellStyle name="常规 28 4 2 5 4" xfId="4127"/>
    <cellStyle name="好_10AW核价-润懋(35款已核，单耗未减) 4 2" xfId="4128"/>
    <cellStyle name="常规 28 4 2 6" xfId="4129"/>
    <cellStyle name="常规 28 4 2 6 2" xfId="4130"/>
    <cellStyle name="常规 28 4 2 7" xfId="4131"/>
    <cellStyle name="常规 28 4 2 7 2" xfId="4132"/>
    <cellStyle name="常规 28 4 2 8" xfId="4133"/>
    <cellStyle name="常规 28 4 2 8 2" xfId="4134"/>
    <cellStyle name="常规 28 4 3" xfId="4135"/>
    <cellStyle name="輔色6 3 4" xfId="4136"/>
    <cellStyle name="常规 9 2 3 4 2 3" xfId="4137"/>
    <cellStyle name="常规 28 4 3 2 2 2" xfId="4138"/>
    <cellStyle name="常规 28 4 3 2 3" xfId="4139"/>
    <cellStyle name="常规 9 2 3 4 3 3" xfId="4140"/>
    <cellStyle name="常规 9 8 2 5" xfId="4141"/>
    <cellStyle name="常规 28 4 3 2 3 2" xfId="4142"/>
    <cellStyle name="常规 28 4 3 3 2 2" xfId="4143"/>
    <cellStyle name="常规 9 2 2 2" xfId="4144"/>
    <cellStyle name="常规 28 4 3 3 3" xfId="4145"/>
    <cellStyle name="常规 9 2 2 2 2" xfId="4146"/>
    <cellStyle name="常规 28 4 3 3 3 2" xfId="4147"/>
    <cellStyle name="常规 9 2 2 3" xfId="4148"/>
    <cellStyle name="常规 28 4 3 3 4" xfId="4149"/>
    <cellStyle name="好_10AW核价-润懋(35款已核，单耗未减) 5 2" xfId="4150"/>
    <cellStyle name="常规 28 4 3 6" xfId="4151"/>
    <cellStyle name="常规 28 4 3 6 2" xfId="4152"/>
    <cellStyle name="常规 28 4 4" xfId="4153"/>
    <cellStyle name="常规 28 4 4 2 2" xfId="4154"/>
    <cellStyle name="常规 28 4 4 2 2 2" xfId="4155"/>
    <cellStyle name="常规 28 4 4 2 3" xfId="4156"/>
    <cellStyle name="常规 28 4 4 2 3 2" xfId="4157"/>
    <cellStyle name="常规 28 4 4 3 2" xfId="4158"/>
    <cellStyle name="常规 28 4 4 3 2 2" xfId="4159"/>
    <cellStyle name="常规 28 4 4 3 3" xfId="4160"/>
    <cellStyle name="常规 28 4 4 3 3 2" xfId="4161"/>
    <cellStyle name="常规 28 4 4 3 4" xfId="4162"/>
    <cellStyle name="常规 28 4 4 4" xfId="4163"/>
    <cellStyle name="常规 28 4 4 4 2" xfId="4164"/>
    <cellStyle name="常规 28 4 4 5" xfId="4165"/>
    <cellStyle name="常规 28 4 4 5 2" xfId="4166"/>
    <cellStyle name="常规 28 4 4 6" xfId="4167"/>
    <cellStyle name="常规 28 4 4 6 2" xfId="4168"/>
    <cellStyle name="常规 28 4 4 7" xfId="4169"/>
    <cellStyle name="常规 28 4 4 8" xfId="4170"/>
    <cellStyle name="常规 28 4 5" xfId="4171"/>
    <cellStyle name="常规 28 4 6" xfId="4172"/>
    <cellStyle name="常规 28 4 6 2" xfId="4173"/>
    <cellStyle name="常规 28 4 6 4" xfId="4174"/>
    <cellStyle name="常规 9 2 4 2 2 2 2 2" xfId="4175"/>
    <cellStyle name="常规 28 4 6 5" xfId="4176"/>
    <cellStyle name="常规 28 4 7" xfId="4177"/>
    <cellStyle name="常规 28 4 7 2 2" xfId="4178"/>
    <cellStyle name="好_丽扬转出款2680 2 3 2" xfId="4179"/>
    <cellStyle name="常规 28 4 7 3" xfId="4180"/>
    <cellStyle name="常规 28 4 7 4" xfId="4181"/>
    <cellStyle name="常规 28 4 8" xfId="4182"/>
    <cellStyle name="好 2 2 2" xfId="4183"/>
    <cellStyle name="常规 28 4 9" xfId="4184"/>
    <cellStyle name="常规 28 4 9 2" xfId="4185"/>
    <cellStyle name="常规 28 5 10" xfId="4186"/>
    <cellStyle name="常规 28 5 11" xfId="4187"/>
    <cellStyle name="常规 28 5 12" xfId="4188"/>
    <cellStyle name="常规 28 5 13" xfId="4189"/>
    <cellStyle name="常规 28 5 2 10" xfId="4190"/>
    <cellStyle name="常规 28 5 2 11" xfId="4191"/>
    <cellStyle name="常规 28 5 2 2" xfId="4192"/>
    <cellStyle name="常规 28 5 2 2 2 2 2" xfId="4193"/>
    <cellStyle name="常规 28 5 2 2 2 3" xfId="4194"/>
    <cellStyle name="常规 28 5 2 2 3 2" xfId="4195"/>
    <cellStyle name="常规 28 5 2 2 3 2 2" xfId="4196"/>
    <cellStyle name="常规 28 5 2 2 3 3" xfId="4197"/>
    <cellStyle name="常规 28 5 2 2 3 3 2" xfId="4198"/>
    <cellStyle name="常规 28 5 2 2 4" xfId="4199"/>
    <cellStyle name="常规 28 5 2 2 4 2" xfId="4200"/>
    <cellStyle name="常规 28 5 2 2 5" xfId="4201"/>
    <cellStyle name="常规 28 5 2 2 6" xfId="4202"/>
    <cellStyle name="常规 28 5 2 2 6 2" xfId="4203"/>
    <cellStyle name="常规 28 5 2 2 7" xfId="4204"/>
    <cellStyle name="常规 28 5 2 2 8" xfId="4205"/>
    <cellStyle name="常规 28 5 2 4" xfId="4206"/>
    <cellStyle name="常规 28 5 2 4 2" xfId="4207"/>
    <cellStyle name="常规 28 5 2 4 2 2" xfId="4208"/>
    <cellStyle name="常规 3 3 3" xfId="4209"/>
    <cellStyle name="常规 28 5 2 4 3" xfId="4210"/>
    <cellStyle name="常规 28 5 2 4 4" xfId="4211"/>
    <cellStyle name="常规 28 5 2 5" xfId="4212"/>
    <cellStyle name="常规 28 5 2 5 4" xfId="4213"/>
    <cellStyle name="常规 28 5 3" xfId="4214"/>
    <cellStyle name="常规 9 2 2 2 6 2 2" xfId="4215"/>
    <cellStyle name="常规 28 5 3 3 2 2" xfId="4216"/>
    <cellStyle name="常规 9 2 2 2 7" xfId="4217"/>
    <cellStyle name="常规 28 5 3 4" xfId="4218"/>
    <cellStyle name="常规 9 2 2 2 7 2" xfId="4219"/>
    <cellStyle name="常规 28 5 3 4 2" xfId="4220"/>
    <cellStyle name="常规 9 2 2 2 2 2 5" xfId="4221"/>
    <cellStyle name="常规 9 2 2 2 8" xfId="4222"/>
    <cellStyle name="常规 28 5 3 5" xfId="4223"/>
    <cellStyle name="常规 9 2 2 2 8 2" xfId="4224"/>
    <cellStyle name="常规 28 5 3 5 2" xfId="4225"/>
    <cellStyle name="常规 9 2 2 2 9" xfId="4226"/>
    <cellStyle name="常规 28 5 3 6" xfId="4227"/>
    <cellStyle name="常规 9 2 2 2 9 2" xfId="4228"/>
    <cellStyle name="好_TADA2412女款梭织羽绒服 2 4" xfId="4229"/>
    <cellStyle name="常规 28 5 3 6 2" xfId="4230"/>
    <cellStyle name="常规 28 5 3 7" xfId="4231"/>
    <cellStyle name="好_TADA2412女款梭织羽绒服 3 4" xfId="4232"/>
    <cellStyle name="常规 28 5 3 7 2" xfId="4233"/>
    <cellStyle name="常规 28 5 3 8" xfId="4234"/>
    <cellStyle name="計算方式 3" xfId="4235"/>
    <cellStyle name="常规 28 5 4 3 2 2" xfId="4236"/>
    <cellStyle name="常规 28 5 4 3 3 2" xfId="4237"/>
    <cellStyle name="常规 28 5 4 3 4" xfId="4238"/>
    <cellStyle name="常规 9 2 2 3 7" xfId="4239"/>
    <cellStyle name="常规 28 5 4 4" xfId="4240"/>
    <cellStyle name="常规 28 5 4 4 2" xfId="4241"/>
    <cellStyle name="常规 9 2 2 3 8" xfId="4242"/>
    <cellStyle name="常规 28 5 4 5" xfId="4243"/>
    <cellStyle name="常规 28 5 4 5 2" xfId="4244"/>
    <cellStyle name="常规 28 5 6" xfId="4245"/>
    <cellStyle name="常规 28 5 6 2" xfId="4246"/>
    <cellStyle name="常规 28 5 6 3" xfId="4247"/>
    <cellStyle name="常规 28 5 6 4" xfId="4248"/>
    <cellStyle name="常规 9 2 4 2 2 3 2 2" xfId="4249"/>
    <cellStyle name="常规 28 5 6 5" xfId="4250"/>
    <cellStyle name="常规 28 5 7" xfId="4251"/>
    <cellStyle name="常规 28 5 8" xfId="4252"/>
    <cellStyle name="常规 28 5 8 2" xfId="4253"/>
    <cellStyle name="常规 28 5 9 2" xfId="4254"/>
    <cellStyle name="好_TAJA2423男梭织外套 3 2" xfId="4255"/>
    <cellStyle name="常规 28 6 2 2" xfId="4256"/>
    <cellStyle name="好_TAJA2423男梭织外套 3 2 2" xfId="4257"/>
    <cellStyle name="常规 9 5 4 4" xfId="4258"/>
    <cellStyle name="常规 28 6 2 2 2" xfId="4259"/>
    <cellStyle name="好_TAJA2423男梭织外套 3 3 2" xfId="4260"/>
    <cellStyle name="常规 28 6 2 3 2" xfId="4261"/>
    <cellStyle name="常规 28 6 2 3 3" xfId="4262"/>
    <cellStyle name="好_TAJA2423男梭织外套 3 4" xfId="4263"/>
    <cellStyle name="常规 28 6 2 4" xfId="4264"/>
    <cellStyle name="常规 9 5 6 4" xfId="4265"/>
    <cellStyle name="常规 28 6 2 4 2" xfId="4266"/>
    <cellStyle name="常规 28 6 2 5" xfId="4267"/>
    <cellStyle name="常规 9 5 7 4" xfId="4268"/>
    <cellStyle name="常规 28 6 2 5 2" xfId="4269"/>
    <cellStyle name="好_TAJA2423男梭织外套 4" xfId="4270"/>
    <cellStyle name="常规 28 6 3" xfId="4271"/>
    <cellStyle name="好_TADA2415男款梭织羽绒服 3 4" xfId="4272"/>
    <cellStyle name="常规 9 2 3 3 5" xfId="4273"/>
    <cellStyle name="常规 28 6 4 2" xfId="4274"/>
    <cellStyle name="常规 9 2 3 3 6" xfId="4275"/>
    <cellStyle name="常规 28 6 4 3" xfId="4276"/>
    <cellStyle name="常规 9 2 3 3 6 2" xfId="4277"/>
    <cellStyle name="常规 28 6 4 3 2" xfId="4278"/>
    <cellStyle name="常规 9 2 3 3 7" xfId="4279"/>
    <cellStyle name="常规 28 6 4 4" xfId="4280"/>
    <cellStyle name="常规 9 2 3 3 7 2" xfId="4281"/>
    <cellStyle name="常规 9 7 6 4" xfId="4282"/>
    <cellStyle name="常规 28 6 4 4 2" xfId="4283"/>
    <cellStyle name="常规 9 2 3 3 8" xfId="4284"/>
    <cellStyle name="常规 28 6 4 5" xfId="4285"/>
    <cellStyle name="常规 9 2 3 4 5" xfId="4286"/>
    <cellStyle name="常规 9 2 5 2 2 3" xfId="4287"/>
    <cellStyle name="常规 28 6 5 2" xfId="4288"/>
    <cellStyle name="常规 9 2 3 4 5 2" xfId="4289"/>
    <cellStyle name="常规 9 8 4 4" xfId="4290"/>
    <cellStyle name="常规 9 2 5 2 2 3 2" xfId="4291"/>
    <cellStyle name="常规 28 6 5 2 2" xfId="4292"/>
    <cellStyle name="常规 9 2 3 4 6" xfId="4293"/>
    <cellStyle name="常规 9 2 5 2 2 4" xfId="4294"/>
    <cellStyle name="常规 28 6 5 3" xfId="4295"/>
    <cellStyle name="常规 9 2 3 4 6 2" xfId="4296"/>
    <cellStyle name="常规 28 6 5 3 2" xfId="4297"/>
    <cellStyle name="常规 9 2 3 4 7" xfId="4298"/>
    <cellStyle name="常规 28 6 5 4" xfId="4299"/>
    <cellStyle name="常规 28 6 6" xfId="4300"/>
    <cellStyle name="常规 9 2 5 2 3 3" xfId="4301"/>
    <cellStyle name="常规 28 6 6 2" xfId="4302"/>
    <cellStyle name="常规 28 6 9 2" xfId="4303"/>
    <cellStyle name="常规 28 7 2" xfId="4304"/>
    <cellStyle name="常规 7 8 3 2" xfId="4305"/>
    <cellStyle name="常规 28 7 3" xfId="4306"/>
    <cellStyle name="常规 28 7 3 4" xfId="4307"/>
    <cellStyle name="常规 28 7 4" xfId="4308"/>
    <cellStyle name="常规 28 7 4 2" xfId="4309"/>
    <cellStyle name="常规 28 7 4 2 2" xfId="4310"/>
    <cellStyle name="常规 28 7 4 3" xfId="4311"/>
    <cellStyle name="常规 28 7 4 3 2" xfId="4312"/>
    <cellStyle name="输出 2 2" xfId="4313"/>
    <cellStyle name="常规 28 7 4 4" xfId="4314"/>
    <cellStyle name="常规 28 7 5" xfId="4315"/>
    <cellStyle name="常规 28 7 5 2" xfId="4316"/>
    <cellStyle name="常规 28 7 6" xfId="4317"/>
    <cellStyle name="常规 28 7 6 2" xfId="4318"/>
    <cellStyle name="常规 28 8" xfId="4319"/>
    <cellStyle name="常规 28 8 2 3 2" xfId="4320"/>
    <cellStyle name="常规 28 8 2 4 2" xfId="4321"/>
    <cellStyle name="常规 28 8 3 3 2" xfId="4322"/>
    <cellStyle name="常规 9 5 4 2 3 2" xfId="4323"/>
    <cellStyle name="常规 28 8 3 4" xfId="4324"/>
    <cellStyle name="常规 64 2 10" xfId="4325"/>
    <cellStyle name="常规 28 8 4 2" xfId="4326"/>
    <cellStyle name="常规 9 4 2 11" xfId="4327"/>
    <cellStyle name="常规 28 8 5 2" xfId="4328"/>
    <cellStyle name="常规 28 8 6" xfId="4329"/>
    <cellStyle name="常规 28 8 6 2" xfId="4330"/>
    <cellStyle name="常规 28 9 3" xfId="4331"/>
    <cellStyle name="常规 38 9" xfId="4332"/>
    <cellStyle name="常规 28 9 3 2" xfId="4333"/>
    <cellStyle name="常规 5 2 3" xfId="4334"/>
    <cellStyle name="常规 28 9 3 2 2" xfId="4335"/>
    <cellStyle name="常规 28 9 4" xfId="4336"/>
    <cellStyle name="常规 28 9 5" xfId="4337"/>
    <cellStyle name="常规 28 9 5 2" xfId="4338"/>
    <cellStyle name="好_236 2 2 2" xfId="4339"/>
    <cellStyle name="常规 9 4 2 2" xfId="4340"/>
    <cellStyle name="常规 28 9 6" xfId="4341"/>
    <cellStyle name="常规 9 4 2 2 2" xfId="4342"/>
    <cellStyle name="常规 28 9 6 2" xfId="4343"/>
    <cellStyle name="常规 9 4 2 3" xfId="4344"/>
    <cellStyle name="常规 28 9 7" xfId="4345"/>
    <cellStyle name="常规 9 4 2 4" xfId="4346"/>
    <cellStyle name="常规 28 9 8" xfId="4347"/>
    <cellStyle name="注释 2 2 2" xfId="4348"/>
    <cellStyle name="好_TAVA2441男款羽绒背心 2 2 2" xfId="4349"/>
    <cellStyle name="常规 9 8 2 4 3 2" xfId="4350"/>
    <cellStyle name="常规 9 4 2 5" xfId="4351"/>
    <cellStyle name="常规 28 9 9" xfId="4352"/>
    <cellStyle name="常规 3" xfId="4353"/>
    <cellStyle name="常规 3 2 2" xfId="4354"/>
    <cellStyle name="常规 3 2 3" xfId="4355"/>
    <cellStyle name="常规 3 2 3 3" xfId="4356"/>
    <cellStyle name="常规 3 2 4" xfId="4357"/>
    <cellStyle name="常规 3 2 5 2" xfId="4358"/>
    <cellStyle name="常规 3 2 5 3" xfId="4359"/>
    <cellStyle name="常规 3 2 6" xfId="4360"/>
    <cellStyle name="常规 9 7 2 2" xfId="4361"/>
    <cellStyle name="常规 3 2 7" xfId="4362"/>
    <cellStyle name="常规 3 3" xfId="4363"/>
    <cellStyle name="常规 3 3 2" xfId="4364"/>
    <cellStyle name="常规 3 3 6" xfId="4365"/>
    <cellStyle name="常规 9 7 3 2" xfId="4366"/>
    <cellStyle name="常规 3 3 7" xfId="4367"/>
    <cellStyle name="常规 9 7 3 3" xfId="4368"/>
    <cellStyle name="常规 3 3 8" xfId="4369"/>
    <cellStyle name="常规 3 4" xfId="4370"/>
    <cellStyle name="常规 3 4 2" xfId="4371"/>
    <cellStyle name="常规 3 5" xfId="4372"/>
    <cellStyle name="常规 3 6" xfId="4373"/>
    <cellStyle name="常规 3 8" xfId="4374"/>
    <cellStyle name="常规 3 8 2" xfId="4375"/>
    <cellStyle name="常规 3_107款物料表" xfId="4376"/>
    <cellStyle name="常规 9 2 2 2 2 2 2 3 2" xfId="4377"/>
    <cellStyle name="常规 36" xfId="4378"/>
    <cellStyle name="常规 41" xfId="4379"/>
    <cellStyle name="常规 37" xfId="4380"/>
    <cellStyle name="常规 42" xfId="4381"/>
    <cellStyle name="常规 9 2 8 2 2" xfId="4382"/>
    <cellStyle name="常规 38" xfId="4383"/>
    <cellStyle name="常规 43" xfId="4384"/>
    <cellStyle name="常规 38 4 2 2" xfId="4385"/>
    <cellStyle name="常规 38 2" xfId="4386"/>
    <cellStyle name="常规 43 2" xfId="4387"/>
    <cellStyle name="常规 38 2 2" xfId="4388"/>
    <cellStyle name="常规 43 2 2" xfId="4389"/>
    <cellStyle name="常规 38 2 2 2" xfId="4390"/>
    <cellStyle name="常规 43 2 2 2" xfId="4391"/>
    <cellStyle name="常规 9 2 6 2 2" xfId="4392"/>
    <cellStyle name="常规 38 6" xfId="4393"/>
    <cellStyle name="常规 38 2 6" xfId="4394"/>
    <cellStyle name="常规 38 3" xfId="4395"/>
    <cellStyle name="常规 43 3" xfId="4396"/>
    <cellStyle name="常规 38 4" xfId="4397"/>
    <cellStyle name="常规 43 4" xfId="4398"/>
    <cellStyle name="常规 38 4 2" xfId="4399"/>
    <cellStyle name="常规 43 4 2" xfId="4400"/>
    <cellStyle name="常规 38 4 3" xfId="4401"/>
    <cellStyle name="常规 43 4 3" xfId="4402"/>
    <cellStyle name="常规 38 4 4" xfId="4403"/>
    <cellStyle name="常规 38 4 4 2" xfId="4404"/>
    <cellStyle name="常规 38 4 5" xfId="4405"/>
    <cellStyle name="常规 38 5" xfId="4406"/>
    <cellStyle name="常规 38 5 2" xfId="4407"/>
    <cellStyle name="常规 38 5 2 2" xfId="4408"/>
    <cellStyle name="常规 38 5 3" xfId="4409"/>
    <cellStyle name="好_下单表" xfId="4410"/>
    <cellStyle name="常规 38 5 4" xfId="4411"/>
    <cellStyle name="常规 9 2 6 2 2 2" xfId="4412"/>
    <cellStyle name="常规 38 6 2" xfId="4413"/>
    <cellStyle name="常规 9 2 6 2 3 2" xfId="4414"/>
    <cellStyle name="常规 38 7 2" xfId="4415"/>
    <cellStyle name="常规 9 2 6 2 4" xfId="4416"/>
    <cellStyle name="常规 38 8" xfId="4417"/>
    <cellStyle name="常规 38 8 2" xfId="4418"/>
    <cellStyle name="常规 4" xfId="4419"/>
    <cellStyle name="常规 9 2 10 3 2" xfId="4420"/>
    <cellStyle name="常规 4 10" xfId="4421"/>
    <cellStyle name="好_226 2" xfId="4422"/>
    <cellStyle name="常规 4 2 2" xfId="4423"/>
    <cellStyle name="常规 4 4" xfId="4424"/>
    <cellStyle name="好_227" xfId="4425"/>
    <cellStyle name="常规 4 3" xfId="4426"/>
    <cellStyle name="輸出 2 2 2" xfId="4427"/>
    <cellStyle name="好_226 6" xfId="4428"/>
    <cellStyle name="常规 4 8" xfId="4429"/>
    <cellStyle name="常规 40 3" xfId="4430"/>
    <cellStyle name="常规 40 4" xfId="4431"/>
    <cellStyle name="常规 40 5" xfId="4432"/>
    <cellStyle name="常规 41 2" xfId="4433"/>
    <cellStyle name="常规 43 2 3 2" xfId="4434"/>
    <cellStyle name="常规 43 3 2" xfId="4435"/>
    <cellStyle name="常规 43 3 3" xfId="4436"/>
    <cellStyle name="常规 44 2" xfId="4437"/>
    <cellStyle name="常规 64 8 2 3 2" xfId="4438"/>
    <cellStyle name="常规 45" xfId="4439"/>
    <cellStyle name="常规 50" xfId="4440"/>
    <cellStyle name="常规 46" xfId="4441"/>
    <cellStyle name="常规 51" xfId="4442"/>
    <cellStyle name="常规 48" xfId="4443"/>
    <cellStyle name="常规 53" xfId="4444"/>
    <cellStyle name="常规 49" xfId="4445"/>
    <cellStyle name="常规 54" xfId="4446"/>
    <cellStyle name="常规 5 5 3" xfId="4447"/>
    <cellStyle name="好_227 5 2" xfId="4448"/>
    <cellStyle name="常规 5 7 2" xfId="4449"/>
    <cellStyle name="常规 55" xfId="4450"/>
    <cellStyle name="常规 60" xfId="4451"/>
    <cellStyle name="常规 55 2" xfId="4452"/>
    <cellStyle name="常规 60 2" xfId="4453"/>
    <cellStyle name="常规 56" xfId="4454"/>
    <cellStyle name="常规 61" xfId="4455"/>
    <cellStyle name="好_TAPA2437男款长袖T 5" xfId="4456"/>
    <cellStyle name="常规 56 2" xfId="4457"/>
    <cellStyle name="常规 61 2" xfId="4458"/>
    <cellStyle name="常规 57" xfId="4459"/>
    <cellStyle name="常规 62" xfId="4460"/>
    <cellStyle name="常规 57 2" xfId="4461"/>
    <cellStyle name="常规 62 2" xfId="4462"/>
    <cellStyle name="常规 58 2" xfId="4463"/>
    <cellStyle name="常规 63 2" xfId="4464"/>
    <cellStyle name="常规 59" xfId="4465"/>
    <cellStyle name="常规 64" xfId="4466"/>
    <cellStyle name="常规 59 2" xfId="4467"/>
    <cellStyle name="常规 64 2" xfId="4468"/>
    <cellStyle name="常规 6" xfId="4469"/>
    <cellStyle name="常规 6 2" xfId="4470"/>
    <cellStyle name="常规 6 2 2" xfId="4471"/>
    <cellStyle name="常规 6 2 3" xfId="4472"/>
    <cellStyle name="常规 6 2 3 2" xfId="4473"/>
    <cellStyle name="常规 6 2 3 3" xfId="4474"/>
    <cellStyle name="常规 6 2 5" xfId="4475"/>
    <cellStyle name="常规 6 2 5 2" xfId="4476"/>
    <cellStyle name="常规 6 2 6" xfId="4477"/>
    <cellStyle name="常规 6 2 7" xfId="4478"/>
    <cellStyle name="常规 6 2 8" xfId="4479"/>
    <cellStyle name="常规 6 3" xfId="4480"/>
    <cellStyle name="好_226 2 2" xfId="4481"/>
    <cellStyle name="常规 6 4" xfId="4482"/>
    <cellStyle name="好_226 2 4" xfId="4483"/>
    <cellStyle name="常规 6 6" xfId="4484"/>
    <cellStyle name="好_226 2 4 2" xfId="4485"/>
    <cellStyle name="常规 6 6 2" xfId="4486"/>
    <cellStyle name="常规 6 6 3" xfId="4487"/>
    <cellStyle name="好_226 2 5" xfId="4488"/>
    <cellStyle name="常规 6 7" xfId="4489"/>
    <cellStyle name="好_226 2 6" xfId="4490"/>
    <cellStyle name="常规 6 8" xfId="4491"/>
    <cellStyle name="好_226 2 7" xfId="4492"/>
    <cellStyle name="常规 9 8 4 2" xfId="4493"/>
    <cellStyle name="常规 6 9" xfId="4494"/>
    <cellStyle name="常规 64 2 4" xfId="4495"/>
    <cellStyle name="常规 9 2 6 6 2" xfId="4496"/>
    <cellStyle name="常规 64 2 5" xfId="4497"/>
    <cellStyle name="常规 64 2 6" xfId="4498"/>
    <cellStyle name="常规 64 2 7" xfId="4499"/>
    <cellStyle name="常规 64 2 8" xfId="4500"/>
    <cellStyle name="常规 64 4" xfId="4501"/>
    <cellStyle name="常规 64 9 3" xfId="4502"/>
    <cellStyle name="常规 64 5" xfId="4503"/>
    <cellStyle name="常规 64 9 4" xfId="4504"/>
    <cellStyle name="常规 64 6 2 2 2" xfId="4505"/>
    <cellStyle name="常规 64 6 2 3" xfId="4506"/>
    <cellStyle name="常规 64 6 3 2 2" xfId="4507"/>
    <cellStyle name="常规 64 6 3 3 2" xfId="4508"/>
    <cellStyle name="好_TAVA2440女款羽绒背心 2 3" xfId="4509"/>
    <cellStyle name="常规 64 6 4 2" xfId="4510"/>
    <cellStyle name="常规 64 7 3 2 2" xfId="4511"/>
    <cellStyle name="常规 64 7 3 3" xfId="4512"/>
    <cellStyle name="常规 64 7 3 3 2" xfId="4513"/>
    <cellStyle name="常规 64 7 5" xfId="4514"/>
    <cellStyle name="常规 64 7 5 2" xfId="4515"/>
    <cellStyle name="常规 64 7 6" xfId="4516"/>
    <cellStyle name="常规 64 7 6 2" xfId="4517"/>
    <cellStyle name="常规 64 7 7" xfId="4518"/>
    <cellStyle name="常规 64 7 8" xfId="4519"/>
    <cellStyle name="常规 64 7 9" xfId="4520"/>
    <cellStyle name="常规 9 10" xfId="4521"/>
    <cellStyle name="常规 64 8 2 2" xfId="4522"/>
    <cellStyle name="常规 9 2 2 2 3 3 3" xfId="4523"/>
    <cellStyle name="常规 64 8 2 2 2" xfId="4524"/>
    <cellStyle name="常规 64 8 2 3" xfId="4525"/>
    <cellStyle name="常规 64 8 2 4" xfId="4526"/>
    <cellStyle name="常规 64 8 3" xfId="4527"/>
    <cellStyle name="常规 64 8 3 2" xfId="4528"/>
    <cellStyle name="常规 64 8 3 3" xfId="4529"/>
    <cellStyle name="常规 64 8 3 3 2" xfId="4530"/>
    <cellStyle name="常规 64 8 3 4" xfId="4531"/>
    <cellStyle name="常规 64 9 2 2 2" xfId="4532"/>
    <cellStyle name="常规 64 9 2 3 2" xfId="4533"/>
    <cellStyle name="常规 64 9 3 2" xfId="4534"/>
    <cellStyle name="常规 64 9 3 3" xfId="4535"/>
    <cellStyle name="常规 64 9 3 4" xfId="4536"/>
    <cellStyle name="常规 64 9 4 2" xfId="4537"/>
    <cellStyle name="常规 64_TOREAD - 14FW - 电商113款 - 核价表 - 20131011" xfId="4538"/>
    <cellStyle name="常规 65" xfId="4539"/>
    <cellStyle name="常规 70" xfId="4540"/>
    <cellStyle name="常规 65 2" xfId="4541"/>
    <cellStyle name="輔色5 3 4" xfId="4542"/>
    <cellStyle name="常规 9 2 3 3 2 3" xfId="4543"/>
    <cellStyle name="常规 66 2" xfId="4544"/>
    <cellStyle name="常规 67" xfId="4545"/>
    <cellStyle name="常规 7" xfId="4546"/>
    <cellStyle name="常规 7 2" xfId="4547"/>
    <cellStyle name="常规 7 2 3" xfId="4548"/>
    <cellStyle name="常规 9 7 2 4 2 2" xfId="4549"/>
    <cellStyle name="常规 7 3" xfId="4550"/>
    <cellStyle name="常规 7 3 2" xfId="4551"/>
    <cellStyle name="常规 7 3 3" xfId="4552"/>
    <cellStyle name="常规 7 3 4" xfId="4553"/>
    <cellStyle name="常规 7 3 5" xfId="4554"/>
    <cellStyle name="常规 9 2 2 2 3 2 2 2" xfId="4555"/>
    <cellStyle name="常规 7 3 6" xfId="4556"/>
    <cellStyle name="常规 7 6 2" xfId="4557"/>
    <cellStyle name="常规 7 6 3" xfId="4558"/>
    <cellStyle name="常规 7 7" xfId="4559"/>
    <cellStyle name="常规 7 8 2" xfId="4560"/>
    <cellStyle name="常规 7 9" xfId="4561"/>
    <cellStyle name="常规 9 7 2 4 3 2" xfId="4562"/>
    <cellStyle name="常规 8 3" xfId="4563"/>
    <cellStyle name="常规 8 3 2" xfId="4564"/>
    <cellStyle name="常规 84 2" xfId="4565"/>
    <cellStyle name="常规 85 2" xfId="4566"/>
    <cellStyle name="常规 9 11" xfId="4567"/>
    <cellStyle name="常规 9 11 2" xfId="4568"/>
    <cellStyle name="常规 9 11 3" xfId="4569"/>
    <cellStyle name="常规 9 11 3 2" xfId="4570"/>
    <cellStyle name="常规 9 11 3 2 2" xfId="4571"/>
    <cellStyle name="常规 9 11 4" xfId="4572"/>
    <cellStyle name="常规 9 11 4 2" xfId="4573"/>
    <cellStyle name="常规 9 11 5" xfId="4574"/>
    <cellStyle name="常规 9 11 6" xfId="4575"/>
    <cellStyle name="常规 9 11 7" xfId="4576"/>
    <cellStyle name="常规 9 2 10 2 2" xfId="4577"/>
    <cellStyle name="常规 9 2 10 3" xfId="4578"/>
    <cellStyle name="常规 9 2 11" xfId="4579"/>
    <cellStyle name="常规 9 2 12" xfId="4580"/>
    <cellStyle name="常规 9 2 13" xfId="4581"/>
    <cellStyle name="常规 9 2 13 2" xfId="4582"/>
    <cellStyle name="常规 9 2 2 2 10 2" xfId="4583"/>
    <cellStyle name="常规 9 2 2 2 11" xfId="4584"/>
    <cellStyle name="常规 9 2 2 2 11 2" xfId="4585"/>
    <cellStyle name="常规 9 2 2 2 12" xfId="4586"/>
    <cellStyle name="常规 9 8 2 3 4" xfId="4587"/>
    <cellStyle name="常规 9 2 2 2 2 10" xfId="4588"/>
    <cellStyle name="常规 9 2 2 2 2 11" xfId="4589"/>
    <cellStyle name="常规 9 2 2 2 2 2 2 2 2" xfId="4590"/>
    <cellStyle name="常规 9 2 2 2 2 2 2 3" xfId="4591"/>
    <cellStyle name="常规 9 2 2 2 2 2 2 4" xfId="4592"/>
    <cellStyle name="常规 9 2 2 2 2 2 3 3" xfId="4593"/>
    <cellStyle name="常规 9 2 2 2 2 2 3 3 2" xfId="4594"/>
    <cellStyle name="常规 9 2 2 2 2 2 4 2" xfId="4595"/>
    <cellStyle name="常规 9 2 2 2 7 2 2" xfId="4596"/>
    <cellStyle name="常规 9 8 10" xfId="4597"/>
    <cellStyle name="常规 9 2 2 2 2 2 5 2" xfId="4598"/>
    <cellStyle name="常规 9 2 2 2 7 3" xfId="4599"/>
    <cellStyle name="常规 9 2 2 2 2 2 6" xfId="4600"/>
    <cellStyle name="常规 9 2 2 2 7 4" xfId="4601"/>
    <cellStyle name="常规 9 2 2 2 2 2 7" xfId="4602"/>
    <cellStyle name="常规 9 2 2 2 2 2 8" xfId="4603"/>
    <cellStyle name="常规 9 2 7 2 3 2" xfId="4604"/>
    <cellStyle name="常规 9 2 2 2 2 4 2 2" xfId="4605"/>
    <cellStyle name="好_TADA2412女款梭织羽绒服 2 2" xfId="4606"/>
    <cellStyle name="常规 9 2 7 2 4" xfId="4607"/>
    <cellStyle name="常规 9 2 2 2 2 4 3" xfId="4608"/>
    <cellStyle name="好_TADA2412女款梭织羽绒服 2 2 2" xfId="4609"/>
    <cellStyle name="常规 9 2 2 2 2 4 3 2" xfId="4610"/>
    <cellStyle name="好_TADA2412女款梭织羽绒服 2 3" xfId="4611"/>
    <cellStyle name="常规 9 2 2 2 2 4 4" xfId="4612"/>
    <cellStyle name="好_TADA2412女款梭织羽绒服 3 2" xfId="4613"/>
    <cellStyle name="常规 9 2 7 3 4" xfId="4614"/>
    <cellStyle name="常规 9 2 2 2 2 5 3" xfId="4615"/>
    <cellStyle name="好_TADA2412女款梭织羽绒服 3 3" xfId="4616"/>
    <cellStyle name="常规 9 2 2 2 2 5 4" xfId="4617"/>
    <cellStyle name="常规 9 2 2 2 2 6 2" xfId="4618"/>
    <cellStyle name="常规 9 2 2 2 2 8" xfId="4619"/>
    <cellStyle name="常规 9 2 2 2 2 9 2" xfId="4620"/>
    <cellStyle name="常规 9 2 2 2 3 2 2" xfId="4621"/>
    <cellStyle name="常规 9 2 2 2 3 2 3" xfId="4622"/>
    <cellStyle name="常规 9 2 2 2 3 3" xfId="4623"/>
    <cellStyle name="常规 9 2 2 2 3 3 2" xfId="4624"/>
    <cellStyle name="常规 9 2 2 2 3 3 2 2" xfId="4625"/>
    <cellStyle name="常规 9 2 2 2 3 3 4" xfId="4626"/>
    <cellStyle name="常规 9 2 2 2 3 5" xfId="4627"/>
    <cellStyle name="常规 9 2 2 2 3 6" xfId="4628"/>
    <cellStyle name="常规 9 2 2 2 3 6 2" xfId="4629"/>
    <cellStyle name="常规 9 2 2 2 3 7" xfId="4630"/>
    <cellStyle name="常规 9 2 2 2 3 7 2" xfId="4631"/>
    <cellStyle name="常规 9 2 2 2 3 8" xfId="4632"/>
    <cellStyle name="常规 9 2 2 2 4 2 3" xfId="4633"/>
    <cellStyle name="常规 9 2 2 2 4 2 4" xfId="4634"/>
    <cellStyle name="常规 9 2 2 2 4 4 2" xfId="4635"/>
    <cellStyle name="常规 9 2 4 12" xfId="4636"/>
    <cellStyle name="常规 9 2 2 3 2" xfId="4637"/>
    <cellStyle name="常规 9 2 2 3 3 2 2" xfId="4638"/>
    <cellStyle name="常规 9 2 2 3 3 3" xfId="4639"/>
    <cellStyle name="常规 9 2 2 3 3 3 2" xfId="4640"/>
    <cellStyle name="常规 9 2 2 3 3 4" xfId="4641"/>
    <cellStyle name="常规 9 2 3 10 2" xfId="4642"/>
    <cellStyle name="常规 9 2 3 11" xfId="4643"/>
    <cellStyle name="常规 9 2 3 11 2" xfId="4644"/>
    <cellStyle name="常规 9 2 3 13" xfId="4645"/>
    <cellStyle name="常规 9 2 3 2" xfId="4646"/>
    <cellStyle name="常规 9 2 3 2 10" xfId="4647"/>
    <cellStyle name="常规 9 2 3 2 11" xfId="4648"/>
    <cellStyle name="常规 9 2 3 2 2" xfId="4649"/>
    <cellStyle name="輔色4 3 3" xfId="4650"/>
    <cellStyle name="常规 9 2 3 2 2 2" xfId="4651"/>
    <cellStyle name="常规 9 2 3 2 2 3 2" xfId="4652"/>
    <cellStyle name="常规 9 2 3 2 2 4 2" xfId="4653"/>
    <cellStyle name="常规 9 2 3 2 2 5 2" xfId="4654"/>
    <cellStyle name="常规 9 2 3 2 2 8" xfId="4655"/>
    <cellStyle name="檢查儲存格 2 3 2" xfId="4656"/>
    <cellStyle name="好_TADA2415男款梭织羽绒服 2 3" xfId="4657"/>
    <cellStyle name="常规 9 2 3 2 4" xfId="4658"/>
    <cellStyle name="常规 9 2 3 2 4 2 2" xfId="4659"/>
    <cellStyle name="好_TADA2415男款梭织羽绒服 2 4" xfId="4660"/>
    <cellStyle name="常规 9 2 3 2 5" xfId="4661"/>
    <cellStyle name="常规 9 2 3 2 5 2" xfId="4662"/>
    <cellStyle name="常规 9 2 3 2 5 2 2" xfId="4663"/>
    <cellStyle name="常规 9 2 3 2 5 3 2" xfId="4664"/>
    <cellStyle name="常规 9 2 3 2 5 4" xfId="4665"/>
    <cellStyle name="常规 9 2 3 2 6 2" xfId="4666"/>
    <cellStyle name="常规 9 2 3 2 7" xfId="4667"/>
    <cellStyle name="常规 9 2 3 2 8 2" xfId="4668"/>
    <cellStyle name="輔色5 3 3" xfId="4669"/>
    <cellStyle name="常规 9 2 3 3 2 2" xfId="4670"/>
    <cellStyle name="輔色5 3 3 2" xfId="4671"/>
    <cellStyle name="常规 9 2 3 3 2 2 2" xfId="4672"/>
    <cellStyle name="常规 9 2 3 3 2 3 2" xfId="4673"/>
    <cellStyle name="好_TADA2415男款梭织羽绒服 3 2 2" xfId="4674"/>
    <cellStyle name="常规 9 2 3 3 3 2" xfId="4675"/>
    <cellStyle name="常规 9 2 3 3 3 2 2" xfId="4676"/>
    <cellStyle name="常规 9 2 3 3 3 3" xfId="4677"/>
    <cellStyle name="好_TADA2415男款梭织羽绒服 3 3" xfId="4678"/>
    <cellStyle name="常规 9 2 3 3 4" xfId="4679"/>
    <cellStyle name="好_TADA2415男款梭织羽绒服 3 3 2" xfId="4680"/>
    <cellStyle name="常规 9 2 3 3 4 2" xfId="4681"/>
    <cellStyle name="常规 9 2 3 4 2 3 2" xfId="4682"/>
    <cellStyle name="常规 9 2 3 4 2 4" xfId="4683"/>
    <cellStyle name="常规 9 2 3 4 3 3 2" xfId="4684"/>
    <cellStyle name="常规 9 2 3 4 4" xfId="4685"/>
    <cellStyle name="常规 9 2 3 4 8" xfId="4686"/>
    <cellStyle name="常规 9 2 3 6 2 2" xfId="4687"/>
    <cellStyle name="常规 9 2 3 6 3" xfId="4688"/>
    <cellStyle name="好_丽扬转出款2680" xfId="4689"/>
    <cellStyle name="常规 9 2 3 6 3 2" xfId="4690"/>
    <cellStyle name="常规 9 2 3 6 4" xfId="4691"/>
    <cellStyle name="常规 9 2 3 7 3" xfId="4692"/>
    <cellStyle name="常规 9 2 3 8" xfId="4693"/>
    <cellStyle name="常规 9 2 3 8 2" xfId="4694"/>
    <cellStyle name="常规 9 2 3 9" xfId="4695"/>
    <cellStyle name="常规 9 2 3 9 2" xfId="4696"/>
    <cellStyle name="常规 9 5 3 4 2" xfId="4697"/>
    <cellStyle name="常规 9 2 4" xfId="4698"/>
    <cellStyle name="常规 9 2 4 10" xfId="4699"/>
    <cellStyle name="常规 9 2 4 11" xfId="4700"/>
    <cellStyle name="常规 9 2 4 2" xfId="4701"/>
    <cellStyle name="常规 9 2 4 2 10" xfId="4702"/>
    <cellStyle name="常规 9 2 4 2 2 2" xfId="4703"/>
    <cellStyle name="常规 9 2 4 2 2 2 2" xfId="4704"/>
    <cellStyle name="常规 9 2 4 2 2 2 3" xfId="4705"/>
    <cellStyle name="常规 9 2 4 2 2 2 3 2" xfId="4706"/>
    <cellStyle name="常规 9 2 4 2 2 3" xfId="4707"/>
    <cellStyle name="常规 9 2 4 2 2 3 2" xfId="4708"/>
    <cellStyle name="常规 9 2 4 2 2 3 3" xfId="4709"/>
    <cellStyle name="常规 9 2 4 2 2 3 3 2" xfId="4710"/>
    <cellStyle name="好_235 6 2" xfId="4711"/>
    <cellStyle name="常规 9 2 4 2 2 3 4" xfId="4712"/>
    <cellStyle name="常规 9 2 4 2 2 4" xfId="4713"/>
    <cellStyle name="常规 9 2 4 2 2 4 2" xfId="4714"/>
    <cellStyle name="常规 9 2 4 2 2 5" xfId="4715"/>
    <cellStyle name="常规 9 2 4 2 2 5 2" xfId="4716"/>
    <cellStyle name="常规 9 2 4 2 2 6" xfId="4717"/>
    <cellStyle name="常规 9 2 4 2 2 6 2" xfId="4718"/>
    <cellStyle name="常规 9 2 4 2 2 7" xfId="4719"/>
    <cellStyle name="常规 9 2 4 2 2 8" xfId="4720"/>
    <cellStyle name="檢查儲存格 3 3 2" xfId="4721"/>
    <cellStyle name="常规 9 2 4 2 4" xfId="4722"/>
    <cellStyle name="常规 9 2 4 2 4 2" xfId="4723"/>
    <cellStyle name="常规 9 2 4 2 4 2 2" xfId="4724"/>
    <cellStyle name="中等 2" xfId="4725"/>
    <cellStyle name="常规 9 2 4 2 4 3" xfId="4726"/>
    <cellStyle name="中等 2 2" xfId="4727"/>
    <cellStyle name="常规 9 2 4 2 4 3 2" xfId="4728"/>
    <cellStyle name="中等 3" xfId="4729"/>
    <cellStyle name="常规 9 2 4 2 4 4" xfId="4730"/>
    <cellStyle name="常规 9 2 4 2 5" xfId="4731"/>
    <cellStyle name="常规 9 2 4 2 5 2" xfId="4732"/>
    <cellStyle name="常规 9 2 4 3" xfId="4733"/>
    <cellStyle name="常规 9 2 4 2 5 2 2" xfId="4734"/>
    <cellStyle name="常规 9 2 4 2 5 3" xfId="4735"/>
    <cellStyle name="常规 9 2 5 3" xfId="4736"/>
    <cellStyle name="常规 9 2 4 2 5 3 2" xfId="4737"/>
    <cellStyle name="常规 9 2 4 2 5 4" xfId="4738"/>
    <cellStyle name="常规 9 2 4 2 6" xfId="4739"/>
    <cellStyle name="常规 9 2 4 2 6 2" xfId="4740"/>
    <cellStyle name="常规 9 2 4 2 7" xfId="4741"/>
    <cellStyle name="常规 9 2 4 2 8" xfId="4742"/>
    <cellStyle name="常规 9 2 4 2 9" xfId="4743"/>
    <cellStyle name="常规 9 2 4 3 2" xfId="4744"/>
    <cellStyle name="常规 9 2 4 3 2 2" xfId="4745"/>
    <cellStyle name="常规 9 2 4 3 2 2 2" xfId="4746"/>
    <cellStyle name="常规 9 2 4 3 2 3" xfId="4747"/>
    <cellStyle name="常规 9 2 4 3 2 4" xfId="4748"/>
    <cellStyle name="常规 9 2 4 3 3 2" xfId="4749"/>
    <cellStyle name="常规 9 2 4 3 3 3" xfId="4750"/>
    <cellStyle name="常规 9 2 4 3 3 3 2" xfId="4751"/>
    <cellStyle name="常规 9 2 4 3 3 4" xfId="4752"/>
    <cellStyle name="常规 9 2 4 3 4" xfId="4753"/>
    <cellStyle name="常规 9 2 4 3 4 2" xfId="4754"/>
    <cellStyle name="常规 9 2 4 3 5" xfId="4755"/>
    <cellStyle name="常规 9 2 4 3 5 2" xfId="4756"/>
    <cellStyle name="常规 9 2 4 3 6" xfId="4757"/>
    <cellStyle name="常规 9 2 4 3 6 2" xfId="4758"/>
    <cellStyle name="常规 9 2 4 3 7" xfId="4759"/>
    <cellStyle name="常规 9 2 4 3 8" xfId="4760"/>
    <cellStyle name="常规 9 2 4 3 9" xfId="4761"/>
    <cellStyle name="常规 9 2 4 4" xfId="4762"/>
    <cellStyle name="常规 9 2 4 4 2" xfId="4763"/>
    <cellStyle name="常规 9 2 4 4 2 2" xfId="4764"/>
    <cellStyle name="常规 9 2 4 4 2 2 2" xfId="4765"/>
    <cellStyle name="常规 9 2 4 4 2 3" xfId="4766"/>
    <cellStyle name="常规 9 2 4 4 2 3 2" xfId="4767"/>
    <cellStyle name="常规 9 2 4 4 2 4" xfId="4768"/>
    <cellStyle name="通貨_組曲プレゼン.xls" xfId="4769"/>
    <cellStyle name="常规 9 2 4 4 3" xfId="4770"/>
    <cellStyle name="常规 9 2 4 4 3 2" xfId="4771"/>
    <cellStyle name="常规 9 2 4 4 3 2 2" xfId="4772"/>
    <cellStyle name="常规 9 2 4 4 3 3" xfId="4773"/>
    <cellStyle name="常规 9 2 4 4 3 3 2" xfId="4774"/>
    <cellStyle name="常规 9 2 4 4 3 4" xfId="4775"/>
    <cellStyle name="常规 9 2 4 4 4" xfId="4776"/>
    <cellStyle name="常规 9 2 4 4 4 2" xfId="4777"/>
    <cellStyle name="常规 9 2 4 4 5" xfId="4778"/>
    <cellStyle name="集計" xfId="4779"/>
    <cellStyle name="常规 9 2 4 4 5 2" xfId="4780"/>
    <cellStyle name="常规 9 2 4 4 6" xfId="4781"/>
    <cellStyle name="常规 9 2 4 4 6 2" xfId="4782"/>
    <cellStyle name="常规 9 2 4 4 7" xfId="4783"/>
    <cellStyle name="常规 9 2 4 4 8" xfId="4784"/>
    <cellStyle name="常规 9 8 2 2 5 2" xfId="4785"/>
    <cellStyle name="常规 9 2 4 5" xfId="4786"/>
    <cellStyle name="常规 9 2 4 6" xfId="4787"/>
    <cellStyle name="常规 9 2 4 6 2" xfId="4788"/>
    <cellStyle name="常规 9 2 4 6 2 2" xfId="4789"/>
    <cellStyle name="常规 9 2 4 6 3" xfId="4790"/>
    <cellStyle name="好_丽扬转出款2680 2 7" xfId="4791"/>
    <cellStyle name="常规 9 2 4 6 3 2" xfId="4792"/>
    <cellStyle name="常规 9 2 4 6 4" xfId="4793"/>
    <cellStyle name="常规 9 2 4 6 4 2" xfId="4794"/>
    <cellStyle name="常规 9 2 4 7" xfId="4795"/>
    <cellStyle name="常规 9 2 4 7 2" xfId="4796"/>
    <cellStyle name="常规 9 2 4 7 2 2" xfId="4797"/>
    <cellStyle name="常规 9 2 4 7 3" xfId="4798"/>
    <cellStyle name="常规 9 2 4 7 3 2" xfId="4799"/>
    <cellStyle name="常规 9 2 4 7 4" xfId="4800"/>
    <cellStyle name="常规 9 2 4 8" xfId="4801"/>
    <cellStyle name="常规 9 2 4 8 2" xfId="4802"/>
    <cellStyle name="常规 9 2 4 9" xfId="4803"/>
    <cellStyle name="常规 9 2 4 9 2" xfId="4804"/>
    <cellStyle name="常规 9 2 5" xfId="4805"/>
    <cellStyle name="常规 9 2 5 10" xfId="4806"/>
    <cellStyle name="常规 9 2 5 11" xfId="4807"/>
    <cellStyle name="常规 9 2 5 2" xfId="4808"/>
    <cellStyle name="常规 9 2 5 2 2" xfId="4809"/>
    <cellStyle name="常规 9 2 5 2 2 2" xfId="4810"/>
    <cellStyle name="常规 9 2 5 2 3 2" xfId="4811"/>
    <cellStyle name="常规 9 2 5 2 3 2 2" xfId="4812"/>
    <cellStyle name="常规 9 2 5 2 3 3 2" xfId="4813"/>
    <cellStyle name="常规 9 2 5 2 3 4" xfId="4814"/>
    <cellStyle name="常规 9 2 5 2 4 2" xfId="4815"/>
    <cellStyle name="强调文字颜色 4 2" xfId="4816"/>
    <cellStyle name="常规 9 2 5 2 5" xfId="4817"/>
    <cellStyle name="常规 9 2 5 2 6" xfId="4818"/>
    <cellStyle name="常规 9 2 5 2 6 2" xfId="4819"/>
    <cellStyle name="常规 9 2 5 2 7" xfId="4820"/>
    <cellStyle name="常规 9 2 5 2 8" xfId="4821"/>
    <cellStyle name="常规 9 2 5 4" xfId="4822"/>
    <cellStyle name="常规 9 2 5 4 2" xfId="4823"/>
    <cellStyle name="常规 9 4 2 10" xfId="4824"/>
    <cellStyle name="常规 9 2 5 4 2 2" xfId="4825"/>
    <cellStyle name="常规 9 2 5 4 3 2" xfId="4826"/>
    <cellStyle name="好_大田640一版报价xlsx" xfId="4827"/>
    <cellStyle name="常规 9 2 5 4 4" xfId="4828"/>
    <cellStyle name="常规 9 2 5 4 4 2" xfId="4829"/>
    <cellStyle name="强调文字颜色 6 2" xfId="4830"/>
    <cellStyle name="常规 9 2 5 4 5" xfId="4831"/>
    <cellStyle name="常规 9 8 2 2 6 2" xfId="4832"/>
    <cellStyle name="常规 9 2 5 5" xfId="4833"/>
    <cellStyle name="常规 9 2 5 5 2" xfId="4834"/>
    <cellStyle name="常规 9 2 5 5 2 2" xfId="4835"/>
    <cellStyle name="常规 9 2 5 5 3 2" xfId="4836"/>
    <cellStyle name="常规 9 2 5 5 4" xfId="4837"/>
    <cellStyle name="常规 9 2 5 6" xfId="4838"/>
    <cellStyle name="常规 9 2 5 6 2" xfId="4839"/>
    <cellStyle name="常规 9 2 5 7" xfId="4840"/>
    <cellStyle name="常规 9 2 5 7 2" xfId="4841"/>
    <cellStyle name="常规 9 2 5 8" xfId="4842"/>
    <cellStyle name="常规 9 2 5 8 2" xfId="4843"/>
    <cellStyle name="常规 9 2 5 9" xfId="4844"/>
    <cellStyle name="常规 9 2 6" xfId="4845"/>
    <cellStyle name="常规 9 2 6 2" xfId="4846"/>
    <cellStyle name="常规 9 2 6 3" xfId="4847"/>
    <cellStyle name="常规 9 2 6 3 2" xfId="4848"/>
    <cellStyle name="常规 9 2 6 3 2 2" xfId="4849"/>
    <cellStyle name="常规 9 2 6 3 3 2" xfId="4850"/>
    <cellStyle name="常规 9 2 6 3 4" xfId="4851"/>
    <cellStyle name="常规 9 2 6 4" xfId="4852"/>
    <cellStyle name="常规 9 2 6 4 2" xfId="4853"/>
    <cellStyle name="常规 9 2 6 5" xfId="4854"/>
    <cellStyle name="常规 9 2 6 5 2" xfId="4855"/>
    <cellStyle name="常规 9 2 6 6" xfId="4856"/>
    <cellStyle name="常规 9 2 6 7" xfId="4857"/>
    <cellStyle name="常规 9 2 6 7 2" xfId="4858"/>
    <cellStyle name="常规 9 2 7" xfId="4859"/>
    <cellStyle name="常规 9 2 7 2" xfId="4860"/>
    <cellStyle name="常规 9 2 7 2 2" xfId="4861"/>
    <cellStyle name="常规 9 2 7 2 2 2" xfId="4862"/>
    <cellStyle name="常规 9 2 7 3" xfId="4863"/>
    <cellStyle name="常规 9 2 7 3 2" xfId="4864"/>
    <cellStyle name="常规 9 2 7 3 2 2" xfId="4865"/>
    <cellStyle name="常规 9 2 7 4" xfId="4866"/>
    <cellStyle name="常规 9 2 7 4 2" xfId="4867"/>
    <cellStyle name="常规 9 2 7 5" xfId="4868"/>
    <cellStyle name="常规 9 2 7 5 2" xfId="4869"/>
    <cellStyle name="常规 9 2 7 6" xfId="4870"/>
    <cellStyle name="常规 9 2 7 7" xfId="4871"/>
    <cellStyle name="常规 9 2 7 8" xfId="4872"/>
    <cellStyle name="常规 9 2 8" xfId="4873"/>
    <cellStyle name="常规 9 2 8 2" xfId="4874"/>
    <cellStyle name="常规 9 2 8 3" xfId="4875"/>
    <cellStyle name="常规 9 2 8 4" xfId="4876"/>
    <cellStyle name="常规 9 2 8 4 2" xfId="4877"/>
    <cellStyle name="常规 9 2 8 5" xfId="4878"/>
    <cellStyle name="常规 9 2 8 5 2" xfId="4879"/>
    <cellStyle name="常规 9 2 8 6" xfId="4880"/>
    <cellStyle name="常规 9 2 9" xfId="4881"/>
    <cellStyle name="常规 9 2 9 2" xfId="4882"/>
    <cellStyle name="常规 9 2 9 3" xfId="4883"/>
    <cellStyle name="常规 9 7 2 2 5" xfId="4884"/>
    <cellStyle name="常规 9 2 9 3 2" xfId="4885"/>
    <cellStyle name="常规 9 3" xfId="4886"/>
    <cellStyle name="好_236 2 2" xfId="4887"/>
    <cellStyle name="常规 9 4 2" xfId="4888"/>
    <cellStyle name="常规 9 4 2 2 2 2" xfId="4889"/>
    <cellStyle name="常规 9 4 2 2 2 2 2" xfId="4890"/>
    <cellStyle name="常规 9 4 2 2 2 3" xfId="4891"/>
    <cellStyle name="常规 9 4 2 2 2 3 2" xfId="4892"/>
    <cellStyle name="常规 9 4 2 2 3 2" xfId="4893"/>
    <cellStyle name="常规 9 4 2 2 3 2 2" xfId="4894"/>
    <cellStyle name="常规 9 4 2 2 3 3" xfId="4895"/>
    <cellStyle name="常规 9 4 2 2 3 3 2" xfId="4896"/>
    <cellStyle name="常规 9 4 2 2 4" xfId="4897"/>
    <cellStyle name="常规 9 4 2 2 4 2" xfId="4898"/>
    <cellStyle name="常规 9 4 2 2 5" xfId="4899"/>
    <cellStyle name="常规 9 4 2 2 5 2" xfId="4900"/>
    <cellStyle name="常规 9 4 2 2 6" xfId="4901"/>
    <cellStyle name="常规 9 4 2 2 6 2" xfId="4902"/>
    <cellStyle name="常规 9 4 2 4 2" xfId="4903"/>
    <cellStyle name="常规 9 4 2 4 3" xfId="4904"/>
    <cellStyle name="常规 9 4 2 4 4" xfId="4905"/>
    <cellStyle name="常规 9 4 2 6" xfId="4906"/>
    <cellStyle name="常规 9 4 2 6 2" xfId="4907"/>
    <cellStyle name="常规 9 4 2 7" xfId="4908"/>
    <cellStyle name="常规 9 4 2 8 2" xfId="4909"/>
    <cellStyle name="好_236 2 3" xfId="4910"/>
    <cellStyle name="常规 9 4 3" xfId="4911"/>
    <cellStyle name="好_236 2 3 2" xfId="4912"/>
    <cellStyle name="常规 9 4 3 2" xfId="4913"/>
    <cellStyle name="常规 9 4 3 2 2" xfId="4914"/>
    <cellStyle name="常规 9 4 3 2 2 2" xfId="4915"/>
    <cellStyle name="常规 9 4 3 2 3 2" xfId="4916"/>
    <cellStyle name="常规 9 4 3 2 4" xfId="4917"/>
    <cellStyle name="常规 9 4 3 3 2" xfId="4918"/>
    <cellStyle name="常规 9 4 3 3 2 2" xfId="4919"/>
    <cellStyle name="常规 9 4 3 3 3 2" xfId="4920"/>
    <cellStyle name="常规 9 4 3 3 4" xfId="4921"/>
    <cellStyle name="常规 9 4 3 4" xfId="4922"/>
    <cellStyle name="常规 9 4 3 4 2" xfId="4923"/>
    <cellStyle name="好_TAVA2441男款羽绒背心 2 3 2" xfId="4924"/>
    <cellStyle name="常规 9 4 3 5" xfId="4925"/>
    <cellStyle name="常规 9 4 3 5 2" xfId="4926"/>
    <cellStyle name="常规 9 4 3 6" xfId="4927"/>
    <cellStyle name="連結的儲存格 3" xfId="4928"/>
    <cellStyle name="常规 9 4 3 6 2" xfId="4929"/>
    <cellStyle name="常规 9 4 3 7" xfId="4930"/>
    <cellStyle name="常规 9 4 3 7 2" xfId="4931"/>
    <cellStyle name="常规 9 4 3 8" xfId="4932"/>
    <cellStyle name="常规 9 4 4 3 3 2" xfId="4933"/>
    <cellStyle name="常规 9 4 3 9" xfId="4934"/>
    <cellStyle name="常规 9 4 4 2 2" xfId="4935"/>
    <cellStyle name="常规 9 4 4 2 2 2" xfId="4936"/>
    <cellStyle name="常规 9 4 4 2 3" xfId="4937"/>
    <cellStyle name="常规 9 4 4 2 4" xfId="4938"/>
    <cellStyle name="常规 9 4 4 3" xfId="4939"/>
    <cellStyle name="常规 9 4 4 3 2" xfId="4940"/>
    <cellStyle name="常规 9 4 4 3 3" xfId="4941"/>
    <cellStyle name="常规 9 4 4 3 4" xfId="4942"/>
    <cellStyle name="好_TAJA2423男梭织外套 2 2 2" xfId="4943"/>
    <cellStyle name="常规 9 4 4 4" xfId="4944"/>
    <cellStyle name="常规 9 4 4 4 2" xfId="4945"/>
    <cellStyle name="常规 9 4 4 5" xfId="4946"/>
    <cellStyle name="常规 9 4 4 5 2" xfId="4947"/>
    <cellStyle name="常规 9 4 4 6" xfId="4948"/>
    <cellStyle name="常规 9 4 4 6 2" xfId="4949"/>
    <cellStyle name="常规 9 4 4 7" xfId="4950"/>
    <cellStyle name="常规 9 4 4 8" xfId="4951"/>
    <cellStyle name="常规 9 4 6 4" xfId="4952"/>
    <cellStyle name="常规 9 4 6 4 2" xfId="4953"/>
    <cellStyle name="常规 9 4 6 5" xfId="4954"/>
    <cellStyle name="好_236 2 7" xfId="4955"/>
    <cellStyle name="常规 9 4 7" xfId="4956"/>
    <cellStyle name="輔色6" xfId="4957"/>
    <cellStyle name="常规 9 4 7 4" xfId="4958"/>
    <cellStyle name="常规 9 4 8 2" xfId="4959"/>
    <cellStyle name="常规 9 4 9" xfId="4960"/>
    <cellStyle name="常规 9 4 9 2" xfId="4961"/>
    <cellStyle name="好_236 3" xfId="4962"/>
    <cellStyle name="常规 9 5" xfId="4963"/>
    <cellStyle name="常规 9 5 10" xfId="4964"/>
    <cellStyle name="常规 9 5 10 2" xfId="4965"/>
    <cellStyle name="常规 9 5 11" xfId="4966"/>
    <cellStyle name="常规 9 5 11 2" xfId="4967"/>
    <cellStyle name="常规 9 5 12" xfId="4968"/>
    <cellStyle name="常规 9 5 13" xfId="4969"/>
    <cellStyle name="好_236 3 2" xfId="4970"/>
    <cellStyle name="常规 9 5 2" xfId="4971"/>
    <cellStyle name="常规 9 5 2 2 2" xfId="4972"/>
    <cellStyle name="常规 9 5 2 2 2 2" xfId="4973"/>
    <cellStyle name="常规 9 5 2 2 2 3" xfId="4974"/>
    <cellStyle name="常规 9 5 2 2 2 3 2" xfId="4975"/>
    <cellStyle name="常规 9 5 2 2 3" xfId="4976"/>
    <cellStyle name="常规 9 5 2 2 3 2" xfId="4977"/>
    <cellStyle name="常规 9 5 2 2 3 3" xfId="4978"/>
    <cellStyle name="常规 9 5 2 2 3 3 2" xfId="4979"/>
    <cellStyle name="常规 9 5 2 2 4" xfId="4980"/>
    <cellStyle name="常规 9 5 2 2 4 2" xfId="4981"/>
    <cellStyle name="常规 9 5 2 2 5" xfId="4982"/>
    <cellStyle name="常规 9 5 2 2 5 2" xfId="4983"/>
    <cellStyle name="常规 9 5 2 2 6" xfId="4984"/>
    <cellStyle name="常规 9 5 2 2 6 2" xfId="4985"/>
    <cellStyle name="常规 9 5 2 2 7" xfId="4986"/>
    <cellStyle name="常规 9 5 2 2 8" xfId="4987"/>
    <cellStyle name="常规 9 5 2 4 2 2" xfId="4988"/>
    <cellStyle name="常规 9 5 2 4 3" xfId="4989"/>
    <cellStyle name="常规 9 5 2 4 3 2" xfId="4990"/>
    <cellStyle name="常规 9 5 2 4 4" xfId="4991"/>
    <cellStyle name="常规 9 5 2 5 2" xfId="4992"/>
    <cellStyle name="常规 9 5 2 5 2 2" xfId="4993"/>
    <cellStyle name="合計 2 2" xfId="4994"/>
    <cellStyle name="常规 9 5 2 5 3" xfId="4995"/>
    <cellStyle name="合計 2 2 2" xfId="4996"/>
    <cellStyle name="常规 9 5 2 5 3 2" xfId="4997"/>
    <cellStyle name="合計 2 3" xfId="4998"/>
    <cellStyle name="常规 9 5 2 5 4" xfId="4999"/>
    <cellStyle name="常规 9 5 2 7 2" xfId="5000"/>
    <cellStyle name="常规 9 5 2 8 2" xfId="5001"/>
    <cellStyle name="常规 9 5 3" xfId="5002"/>
    <cellStyle name="常规 9 5 3 2" xfId="5003"/>
    <cellStyle name="常规 9 5 3 2 2" xfId="5004"/>
    <cellStyle name="常规 9 5 3 2 2 2" xfId="5005"/>
    <cellStyle name="常规 9 5 3 2 3" xfId="5006"/>
    <cellStyle name="常规 9 5 3 2 3 2" xfId="5007"/>
    <cellStyle name="常规 9 5 3 2 4" xfId="5008"/>
    <cellStyle name="常规 9 5 3 3 2" xfId="5009"/>
    <cellStyle name="常规 9 5 3 3 2 2" xfId="5010"/>
    <cellStyle name="常规 9 5 3 3 3" xfId="5011"/>
    <cellStyle name="常规 9 5 3 3 3 2" xfId="5012"/>
    <cellStyle name="常规 9 5 3 3 4" xfId="5013"/>
    <cellStyle name="常规 9 5 3 4" xfId="5014"/>
    <cellStyle name="好_TAVA2441男款羽绒背心 3 3 2" xfId="5015"/>
    <cellStyle name="常规 9 5 3 5" xfId="5016"/>
    <cellStyle name="常规 9 5 3 5 2" xfId="5017"/>
    <cellStyle name="常规 9 5 4 2 3" xfId="5018"/>
    <cellStyle name="常规 9 5 4 3 2" xfId="5019"/>
    <cellStyle name="桁区切り_組曲プレゼン.xls" xfId="5020"/>
    <cellStyle name="常规 9 5 4 3 3" xfId="5021"/>
    <cellStyle name="常规 9 5 6 3 2" xfId="5022"/>
    <cellStyle name="常规 9 5 6 4 2" xfId="5023"/>
    <cellStyle name="常规 9 5 6 5" xfId="5024"/>
    <cellStyle name="常规 9 5 7 2" xfId="5025"/>
    <cellStyle name="常规 9 5 7 2 2" xfId="5026"/>
    <cellStyle name="常规 9 5 7 3" xfId="5027"/>
    <cellStyle name="常规 9 5 7 3 2" xfId="5028"/>
    <cellStyle name="常规 9 5 8 2" xfId="5029"/>
    <cellStyle name="常规 9 5 9 2" xfId="5030"/>
    <cellStyle name="好_236 4" xfId="5031"/>
    <cellStyle name="常规 9 6" xfId="5032"/>
    <cellStyle name="常规 9 6 10 2" xfId="5033"/>
    <cellStyle name="好_236 4 2" xfId="5034"/>
    <cellStyle name="常规 9 6 2" xfId="5035"/>
    <cellStyle name="常规 9 6 2 2 2 2" xfId="5036"/>
    <cellStyle name="常规 9 6 2 2 2 2 2" xfId="5037"/>
    <cellStyle name="常规 9 6 2 2 2 3" xfId="5038"/>
    <cellStyle name="常规 9 6 2 2 2 3 2" xfId="5039"/>
    <cellStyle name="常规 9 6 2 2 2 4" xfId="5040"/>
    <cellStyle name="常规 9 8 9" xfId="5041"/>
    <cellStyle name="常规 9 6 2 2 3 2 2" xfId="5042"/>
    <cellStyle name="常规 9 6 2 2 3 3 2" xfId="5043"/>
    <cellStyle name="常规 9 6 2 2 3 4" xfId="5044"/>
    <cellStyle name="常规 9 6 2 2 5" xfId="5045"/>
    <cellStyle name="常规 9 6 2 2 5 2" xfId="5046"/>
    <cellStyle name="常规 9 6 2 2 6" xfId="5047"/>
    <cellStyle name="常规 9 6 2 2 6 2" xfId="5048"/>
    <cellStyle name="常规 9 6 2 2 7" xfId="5049"/>
    <cellStyle name="常规 9 6 2 2 8" xfId="5050"/>
    <cellStyle name="常规 9 6 3" xfId="5051"/>
    <cellStyle name="常规 9 6 3 2 2 2" xfId="5052"/>
    <cellStyle name="常规 9 6 3 2 3" xfId="5053"/>
    <cellStyle name="常规 9 6 3 2 3 2" xfId="5054"/>
    <cellStyle name="常规 9 6 3 2 4" xfId="5055"/>
    <cellStyle name="常规 9 6 3 3 2 2" xfId="5056"/>
    <cellStyle name="常规 9 6 3 3 3" xfId="5057"/>
    <cellStyle name="常规 9 6 3 3 3 2" xfId="5058"/>
    <cellStyle name="常规 9 6 3 3 4" xfId="5059"/>
    <cellStyle name="常规 9 6 3 4" xfId="5060"/>
    <cellStyle name="常规 9 6 3 4 2" xfId="5061"/>
    <cellStyle name="常规 9 6 4 2 2 2" xfId="5062"/>
    <cellStyle name="常规 9 6 4 2 3" xfId="5063"/>
    <cellStyle name="常规 9 6 4 2 3 2" xfId="5064"/>
    <cellStyle name="常规 9 6 4 3" xfId="5065"/>
    <cellStyle name="常规 9 6 4 3 2" xfId="5066"/>
    <cellStyle name="常规 9 6 4 3 2 2" xfId="5067"/>
    <cellStyle name="常规 9 6 4 3 3" xfId="5068"/>
    <cellStyle name="常规 9 6 4 3 3 2" xfId="5069"/>
    <cellStyle name="常规 9 6 4 4" xfId="5070"/>
    <cellStyle name="常规 9 6 4 4 2" xfId="5071"/>
    <cellStyle name="好_10AW润懋最终确定单价（16款未定） 2 2 2" xfId="5072"/>
    <cellStyle name="常规 9 6 4 5 2" xfId="5073"/>
    <cellStyle name="好_10AW润懋最终确定单价（16款未定） 2 3" xfId="5074"/>
    <cellStyle name="常规 9 6 4 6" xfId="5075"/>
    <cellStyle name="常规 9 6 4 6 2" xfId="5076"/>
    <cellStyle name="常规 9 6 4 7" xfId="5077"/>
    <cellStyle name="常规 9 6 5" xfId="5078"/>
    <cellStyle name="常规 9 6 6" xfId="5079"/>
    <cellStyle name="常规 9 6 6 3 2" xfId="5080"/>
    <cellStyle name="常规 9 6 6 4" xfId="5081"/>
    <cellStyle name="常规 9 6 6 4 2" xfId="5082"/>
    <cellStyle name="常规 9 6 7 2" xfId="5083"/>
    <cellStyle name="常规 9 6 7 2 2" xfId="5084"/>
    <cellStyle name="常规 9 6 7 3" xfId="5085"/>
    <cellStyle name="常规 9 6 7 3 2" xfId="5086"/>
    <cellStyle name="常规 9 6 7 4" xfId="5087"/>
    <cellStyle name="常规 9 6 8" xfId="5088"/>
    <cellStyle name="常规 9 6 8 2" xfId="5089"/>
    <cellStyle name="常规 9 6 9" xfId="5090"/>
    <cellStyle name="常规 9 6 9 2" xfId="5091"/>
    <cellStyle name="好_236 5" xfId="5092"/>
    <cellStyle name="常规 9 7" xfId="5093"/>
    <cellStyle name="連結的儲存格 2" xfId="5094"/>
    <cellStyle name="常规 9 7 10 2" xfId="5095"/>
    <cellStyle name="常规 9 7 11" xfId="5096"/>
    <cellStyle name="常规 9 7 12" xfId="5097"/>
    <cellStyle name="常规 9 7 13" xfId="5098"/>
    <cellStyle name="好_236 5 2" xfId="5099"/>
    <cellStyle name="常规 9 7 2" xfId="5100"/>
    <cellStyle name="常规 9 7 2 2 2 2" xfId="5101"/>
    <cellStyle name="常规 9 7 2 2 2 2 2" xfId="5102"/>
    <cellStyle name="常规 9 7 2 2 3" xfId="5103"/>
    <cellStyle name="常规 9 7 2 2 3 2" xfId="5104"/>
    <cellStyle name="常规 9 7 2 2 3 2 2" xfId="5105"/>
    <cellStyle name="常规 9 7 2 2 4" xfId="5106"/>
    <cellStyle name="常规 9 7 2 2 4 2" xfId="5107"/>
    <cellStyle name="常规 9 7 2 2 5 2" xfId="5108"/>
    <cellStyle name="常规 9 7 2 2 6 2" xfId="5109"/>
    <cellStyle name="常规 9 7 2 2 7" xfId="5110"/>
    <cellStyle name="常规 9 7 2 2 8" xfId="5111"/>
    <cellStyle name="常规 9 7 2 3" xfId="5112"/>
    <cellStyle name="出力" xfId="5113"/>
    <cellStyle name="常规 9 7 2 3 2 2" xfId="5114"/>
    <cellStyle name="常规 9 7 2 3 3" xfId="5115"/>
    <cellStyle name="常规 9 7 2 3 3 2" xfId="5116"/>
    <cellStyle name="常规 9 7 2 3 4" xfId="5117"/>
    <cellStyle name="常规 9 7 2 4" xfId="5118"/>
    <cellStyle name="常规 9 7 2 4 2" xfId="5119"/>
    <cellStyle name="常规 9 7 2 4 3" xfId="5120"/>
    <cellStyle name="常规 9 7 2 4 4" xfId="5121"/>
    <cellStyle name="常规 9 7 2 5" xfId="5122"/>
    <cellStyle name="常规 9 7 2 5 2" xfId="5123"/>
    <cellStyle name="常规 9 7 3" xfId="5124"/>
    <cellStyle name="常规 9 7 3 2 2 2" xfId="5125"/>
    <cellStyle name="常规 9 7 3 2 3" xfId="5126"/>
    <cellStyle name="常规 9 7 3 2 3 2" xfId="5127"/>
    <cellStyle name="常规 9 7 3 2 4" xfId="5128"/>
    <cellStyle name="常规 9 7 3 3 2" xfId="5129"/>
    <cellStyle name="常规 9 7 3 3 3" xfId="5130"/>
    <cellStyle name="常规 9 7 3 3 3 2" xfId="5131"/>
    <cellStyle name="常规 9 7 3 3 4" xfId="5132"/>
    <cellStyle name="常规 9 7 3 4" xfId="5133"/>
    <cellStyle name="常规 9 7 3 4 2" xfId="5134"/>
    <cellStyle name="常规 9 7 3 7 2" xfId="5135"/>
    <cellStyle name="常规 9 7 3 8" xfId="5136"/>
    <cellStyle name="常规 9 7 3 9" xfId="5137"/>
    <cellStyle name="常规 9 7 4 2" xfId="5138"/>
    <cellStyle name="常规 9 7 4 2 2" xfId="5139"/>
    <cellStyle name="常规 9 7 4 2 3" xfId="5140"/>
    <cellStyle name="常规 9 7 4 3" xfId="5141"/>
    <cellStyle name="常规 9 7 4 3 2" xfId="5142"/>
    <cellStyle name="常规 9 7 4 3 3" xfId="5143"/>
    <cellStyle name="常规 9 7 4 3 3 2" xfId="5144"/>
    <cellStyle name="常规 9 7 4 4 2" xfId="5145"/>
    <cellStyle name="常规 9 7 5" xfId="5146"/>
    <cellStyle name="常规 9 7 6" xfId="5147"/>
    <cellStyle name="常规 9 7 6 2" xfId="5148"/>
    <cellStyle name="常规 9 7 6 3" xfId="5149"/>
    <cellStyle name="常规 9 7 6 3 2" xfId="5150"/>
    <cellStyle name="常规 9 7 7" xfId="5151"/>
    <cellStyle name="常规 9 7 7 2" xfId="5152"/>
    <cellStyle name="常规 9 7 7 3" xfId="5153"/>
    <cellStyle name="常规 9 7 7 4" xfId="5154"/>
    <cellStyle name="常规 9 7 8" xfId="5155"/>
    <cellStyle name="常规 9 7 8 2" xfId="5156"/>
    <cellStyle name="常规 9 7 9" xfId="5157"/>
    <cellStyle name="常规 9 7 9 2" xfId="5158"/>
    <cellStyle name="好_236 6" xfId="5159"/>
    <cellStyle name="常规 9 8" xfId="5160"/>
    <cellStyle name="常规 9 8 10 2" xfId="5161"/>
    <cellStyle name="好_内件物料单 3" xfId="5162"/>
    <cellStyle name="常规 9 8 13" xfId="5163"/>
    <cellStyle name="好_236 6 2" xfId="5164"/>
    <cellStyle name="常规 9 8 2" xfId="5165"/>
    <cellStyle name="好_226 7 2" xfId="5166"/>
    <cellStyle name="常规 9 8 2 2 2" xfId="5167"/>
    <cellStyle name="常规 9 8 2 2 2 2" xfId="5168"/>
    <cellStyle name="常规 9 8 2 2 2 2 2" xfId="5169"/>
    <cellStyle name="常规 9 8 2 2 2 3" xfId="5170"/>
    <cellStyle name="常规 9 8 2 2 2 3 2" xfId="5171"/>
    <cellStyle name="常规 9 8 2 2 3" xfId="5172"/>
    <cellStyle name="常规 9 8 2 2 3 2" xfId="5173"/>
    <cellStyle name="常规 9 8 2 2 3 2 2" xfId="5174"/>
    <cellStyle name="常规 9 8 2 2 3 3" xfId="5175"/>
    <cellStyle name="常规 9 8 2 2 3 3 2" xfId="5176"/>
    <cellStyle name="常规 9 8 2 2 4" xfId="5177"/>
    <cellStyle name="常规 9 8 2 2 5" xfId="5178"/>
    <cellStyle name="常规 9 8 2 2 6" xfId="5179"/>
    <cellStyle name="常规 9 8 9 2" xfId="5180"/>
    <cellStyle name="常规 9 8 2 2 7" xfId="5181"/>
    <cellStyle name="常规 9 8 2 2 8" xfId="5182"/>
    <cellStyle name="常规 9 8 2 3 2 2" xfId="5183"/>
    <cellStyle name="常规 9 8 2 3 3" xfId="5184"/>
    <cellStyle name="常规 9 8 2 3 3 2" xfId="5185"/>
    <cellStyle name="注释 2 2" xfId="5186"/>
    <cellStyle name="好_TAVA2441男款羽绒背心 2 2" xfId="5187"/>
    <cellStyle name="常规 9 8 2 4 3" xfId="5188"/>
    <cellStyle name="注释 2 3" xfId="5189"/>
    <cellStyle name="好_TAVA2441男款羽绒背心 2 3" xfId="5190"/>
    <cellStyle name="常规 9 8 2 4 4" xfId="5191"/>
    <cellStyle name="常规 9 8 2 5 2" xfId="5192"/>
    <cellStyle name="常规 9 8 3" xfId="5193"/>
    <cellStyle name="常规 9 8 3 2 2 2" xfId="5194"/>
    <cellStyle name="常规 9 8 3 2 3" xfId="5195"/>
    <cellStyle name="常规 9 8 3 2 3 2" xfId="5196"/>
    <cellStyle name="常规 9 8 3 2 4" xfId="5197"/>
    <cellStyle name="常规 9 8 3 3 2 2" xfId="5198"/>
    <cellStyle name="常规 9 8 3 3 3" xfId="5199"/>
    <cellStyle name="常规 9 8 3 3 3 2" xfId="5200"/>
    <cellStyle name="常规 9 8 3 3 4" xfId="5201"/>
    <cellStyle name="常规 9 8 4 2 2" xfId="5202"/>
    <cellStyle name="常规 9 8 4 2 2 2" xfId="5203"/>
    <cellStyle name="常规 9 8 4 2 3" xfId="5204"/>
    <cellStyle name="常规 9 8 4 2 3 2" xfId="5205"/>
    <cellStyle name="常规 9 8 4 2 4" xfId="5206"/>
    <cellStyle name="常规 9 8 4 3" xfId="5207"/>
    <cellStyle name="常规 9 8 4 3 2" xfId="5208"/>
    <cellStyle name="常规 9 8 4 3 2 2" xfId="5209"/>
    <cellStyle name="常规 9 8 4 3 3" xfId="5210"/>
    <cellStyle name="常规 9 8 4 3 3 2" xfId="5211"/>
    <cellStyle name="常规 9 8 4 3 4" xfId="5212"/>
    <cellStyle name="常规 9 8 4 4 2" xfId="5213"/>
    <cellStyle name="常规 9 8 4 8" xfId="5214"/>
    <cellStyle name="常规 9 8 5" xfId="5215"/>
    <cellStyle name="常规 9 8 6" xfId="5216"/>
    <cellStyle name="好_235 7" xfId="5217"/>
    <cellStyle name="常规 9 8 6 2" xfId="5218"/>
    <cellStyle name="好_235 7 2" xfId="5219"/>
    <cellStyle name="常规 9 8 6 2 2" xfId="5220"/>
    <cellStyle name="好_235 8" xfId="5221"/>
    <cellStyle name="常规 9 8 6 3" xfId="5222"/>
    <cellStyle name="常规 9 8 6 3 2" xfId="5223"/>
    <cellStyle name="好_235 9" xfId="5224"/>
    <cellStyle name="常规 9 8 6 4" xfId="5225"/>
    <cellStyle name="常规 9 8 7" xfId="5226"/>
    <cellStyle name="好_236 7" xfId="5227"/>
    <cellStyle name="常规 9 9" xfId="5228"/>
    <cellStyle name="常规 9 8 7 2" xfId="5229"/>
    <cellStyle name="好_236 7 2" xfId="5230"/>
    <cellStyle name="常规 9 8 7 2 2" xfId="5231"/>
    <cellStyle name="好_236 8" xfId="5232"/>
    <cellStyle name="常规 9 8 7 3" xfId="5233"/>
    <cellStyle name="常规 9 8 7 3 2" xfId="5234"/>
    <cellStyle name="好_236 9" xfId="5235"/>
    <cellStyle name="常规 9 8 7 4" xfId="5236"/>
    <cellStyle name="常规 9 8 8" xfId="5237"/>
    <cellStyle name="常规 9 8 8 2" xfId="5238"/>
    <cellStyle name="常规 99" xfId="5239"/>
    <cellStyle name="常规 99 2" xfId="5240"/>
    <cellStyle name="常规_10AW核价-润懋(35款已核，单耗未减)" xfId="5241"/>
    <cellStyle name="常规_110509_2006-09-28" xfId="5242"/>
    <cellStyle name="說明文字 2 4" xfId="5243"/>
    <cellStyle name="常规_XX成本核算模版_TOREAD - 12AW - 吴 - TABA2089 - 男式套绒冲锋衣 - 工艺 - 2011.09.08" xfId="5244"/>
    <cellStyle name="超链接 3" xfId="5245"/>
    <cellStyle name="輔色1" xfId="5246"/>
    <cellStyle name="輔色2" xfId="5247"/>
    <cellStyle name="輔色4 3 2 2" xfId="5248"/>
    <cellStyle name="輔色5 2 2 2" xfId="5249"/>
    <cellStyle name="輔色5 2 3" xfId="5250"/>
    <cellStyle name="輔色5 2 4" xfId="5251"/>
    <cellStyle name="輔色5 3 2 2" xfId="5252"/>
    <cellStyle name="輔色6 2 2 2" xfId="5253"/>
    <cellStyle name="輔色6 2 3 2" xfId="5254"/>
    <cellStyle name="輔色6 2 4" xfId="5255"/>
    <cellStyle name="輔色6 3 2" xfId="5256"/>
    <cellStyle name="輔色6 3 2 2" xfId="5257"/>
    <cellStyle name="輔色6 4" xfId="5258"/>
    <cellStyle name="輔色6 5" xfId="5259"/>
    <cellStyle name="好_TAVA2440女款羽绒背心 4" xfId="5260"/>
    <cellStyle name="好 2 2" xfId="5261"/>
    <cellStyle name="好_10AW核价-润懋(35款已核，单耗未减) 2 2" xfId="5262"/>
    <cellStyle name="好_10AW核价-润懋(35款已核，单耗未减) 2 2 2" xfId="5263"/>
    <cellStyle name="好_10AW核价-润懋(35款已核，单耗未减) 2 3" xfId="5264"/>
    <cellStyle name="好_10AW核价-润懋(35款已核，单耗未减) 3" xfId="5265"/>
    <cellStyle name="壞 3" xfId="5266"/>
    <cellStyle name="好_10AW核价-润懋(35款已核，单耗未减) 3 2" xfId="5267"/>
    <cellStyle name="好_10AW核价-润懋(35款已核，单耗未减) 5" xfId="5268"/>
    <cellStyle name="好_10AW核价-润懋(35款已核，单耗未减) 6" xfId="5269"/>
    <cellStyle name="好_10AW核价-润懋(35款已核，单耗未减) 7" xfId="5270"/>
    <cellStyle name="好_2011秋冬季生产放量表2-9(韩姐原始单)" xfId="5271"/>
    <cellStyle name="警告文本 2" xfId="5272"/>
    <cellStyle name="好_226 2 3 2" xfId="5273"/>
    <cellStyle name="好_226 2 5 2" xfId="5274"/>
    <cellStyle name="好_226 6 2" xfId="5275"/>
    <cellStyle name="好_227 2 2" xfId="5276"/>
    <cellStyle name="好_227 2 3 2" xfId="5277"/>
    <cellStyle name="好_227 2 4" xfId="5278"/>
    <cellStyle name="好_227 2 4 2" xfId="5279"/>
    <cellStyle name="好_227 2 5" xfId="5280"/>
    <cellStyle name="好_227 2 6" xfId="5281"/>
    <cellStyle name="好_227 2 7" xfId="5282"/>
    <cellStyle name="好_235 2 2" xfId="5283"/>
    <cellStyle name="好_235 2 2 2" xfId="5284"/>
    <cellStyle name="好_235 2 3" xfId="5285"/>
    <cellStyle name="好_235 2 3 2" xfId="5286"/>
    <cellStyle name="好_235 3" xfId="5287"/>
    <cellStyle name="好_235 3 2" xfId="5288"/>
    <cellStyle name="好_235 4" xfId="5289"/>
    <cellStyle name="好_235 4 2" xfId="5290"/>
    <cellStyle name="好_235 5" xfId="5291"/>
    <cellStyle name="好_TADA2412女款梭织羽绒服 2" xfId="5292"/>
    <cellStyle name="好_TADA2412女款梭织羽绒服 2 3 2" xfId="5293"/>
    <cellStyle name="好_TADA2412女款梭织羽绒服 3" xfId="5294"/>
    <cellStyle name="好_TADA2412女款梭织羽绒服 4" xfId="5295"/>
    <cellStyle name="好_TADA2412女款梭织羽绒服 5" xfId="5296"/>
    <cellStyle name="好_TADA2415男款梭织羽绒服 2" xfId="5297"/>
    <cellStyle name="好_TADA2415男款梭织羽绒服 3" xfId="5298"/>
    <cellStyle name="好_TADA2415男款梭织羽绒服 4" xfId="5299"/>
    <cellStyle name="好_TADA2415男款梭织羽绒服 5" xfId="5300"/>
    <cellStyle name="好_TAJA2423男梭织外套" xfId="5301"/>
    <cellStyle name="好_TAJA2423男梭织外套 2" xfId="5302"/>
    <cellStyle name="好_TAJA2423男梭织外套 2 2" xfId="5303"/>
    <cellStyle name="好_TAJA2423男梭织外套 2 3" xfId="5304"/>
    <cellStyle name="好_TAJA2423男梭织外套 2 4" xfId="5305"/>
    <cellStyle name="好_TAPA2436女长袖T" xfId="5306"/>
    <cellStyle name="好_TAPA2436女长袖T 2 2 2" xfId="5307"/>
    <cellStyle name="好_TAPA2436女长袖T 2 3" xfId="5308"/>
    <cellStyle name="好_TAPA2436女长袖T 2 4" xfId="5309"/>
    <cellStyle name="好_TAPA2436女长袖T 3 2 2" xfId="5310"/>
    <cellStyle name="好_TAPA2436女长袖T 3 3 2" xfId="5311"/>
    <cellStyle name="好_TAPA2436女长袖T 3 4" xfId="5312"/>
    <cellStyle name="好_TAPA2437男款长袖T" xfId="5313"/>
    <cellStyle name="好_TAPA2437男款长袖T 2" xfId="5314"/>
    <cellStyle name="好_TAPA2437男款长袖T 2 3 2" xfId="5315"/>
    <cellStyle name="好_TAPA2437男款长袖T 3" xfId="5316"/>
    <cellStyle name="好_TAPA2437男款长袖T 3 2" xfId="5317"/>
    <cellStyle name="好_TAPA2437男款长袖T 3 2 2" xfId="5318"/>
    <cellStyle name="好_TAPA2437男款长袖T 3 3 2" xfId="5319"/>
    <cellStyle name="好_TAPA2437男款长袖T 4" xfId="5320"/>
    <cellStyle name="好_TAVA2440女款羽绒背心" xfId="5321"/>
    <cellStyle name="好_TAVA2440女款羽绒背心 2" xfId="5322"/>
    <cellStyle name="好_TAVA2440女款羽绒背心 2 3 2" xfId="5323"/>
    <cellStyle name="好_TAVA2440女款羽绒背心 2 4" xfId="5324"/>
    <cellStyle name="好_TAVA2440女款羽绒背心 3" xfId="5325"/>
    <cellStyle name="好_TAVA2440女款羽绒背心 3 2" xfId="5326"/>
    <cellStyle name="好_TAVA2440女款羽绒背心 3 2 2" xfId="5327"/>
    <cellStyle name="好_TAVA2440女款羽绒背心 3 3 2" xfId="5328"/>
    <cellStyle name="好_TAVA2440女款羽绒背心 3 4" xfId="5329"/>
    <cellStyle name="注释 2" xfId="5330"/>
    <cellStyle name="好_TAVA2441男款羽绒背心 2" xfId="5331"/>
    <cellStyle name="好_TAVA2441男款羽绒背心 3" xfId="5332"/>
    <cellStyle name="好_TAVA2441男款羽绒背心 3 2" xfId="5333"/>
    <cellStyle name="好_TAVA2441男款羽绒背心 4" xfId="5334"/>
    <cellStyle name="好_TAVA2441男款羽绒背心 5" xfId="5335"/>
    <cellStyle name="好_TOREAD - 14FW - 电商113款 - 核价表 - 20131011" xfId="5336"/>
    <cellStyle name="好_大田641一版报价xlsx" xfId="5337"/>
    <cellStyle name="好_服装_1" xfId="5338"/>
    <cellStyle name="好_丽扬转出款2680 2 3" xfId="5339"/>
    <cellStyle name="好_丽扬转出款2680 2 4" xfId="5340"/>
    <cellStyle name="好_丽扬转出款2680 2 5" xfId="5341"/>
    <cellStyle name="好_丽扬转出款2680 2 5 2" xfId="5342"/>
    <cellStyle name="好_丽扬转出款2680 2 6" xfId="5343"/>
    <cellStyle name="好_丽扬转出款2680 3 2" xfId="5344"/>
    <cellStyle name="好_丽扬转出款2680 4 2" xfId="5345"/>
    <cellStyle name="好_丽扬转出款2680 5" xfId="5346"/>
    <cellStyle name="适中 2 2" xfId="5347"/>
    <cellStyle name="好_丽扬转出款2680 6" xfId="5348"/>
    <cellStyle name="好_丽扬转出款2680 6 2" xfId="5349"/>
    <cellStyle name="好_内件物料单" xfId="5350"/>
    <cellStyle name="好_内件物料单 2 2" xfId="5351"/>
    <cellStyle name="檢查儲存格 2 2" xfId="5352"/>
    <cellStyle name="好_润懋转出款的物料工厂待定" xfId="5353"/>
    <cellStyle name="檢查儲存格 2 2 2" xfId="5354"/>
    <cellStyle name="好_润懋转出款的物料工厂待定 2" xfId="5355"/>
    <cellStyle name="好_润懋转出款的物料工厂待定 2 2 2" xfId="5356"/>
    <cellStyle name="好_润懋转出款的物料工厂待定 3" xfId="5357"/>
    <cellStyle name="好_润懋转出款的物料工厂待定 3 2" xfId="5358"/>
    <cellStyle name="好_润懋转出款的物料工厂待定 4 2" xfId="5359"/>
    <cellStyle name="好_润懋转出款的物料工厂待定 5" xfId="5360"/>
    <cellStyle name="好_润懋转出款的物料工厂待定 5 2" xfId="5361"/>
    <cellStyle name="好_润懋转出款的物料工厂待定 6" xfId="5362"/>
    <cellStyle name="好_润懋转出款的物料工厂待定 7" xfId="5363"/>
    <cellStyle name="好_童装" xfId="5364"/>
    <cellStyle name="好_外件物料单" xfId="5365"/>
    <cellStyle name="好_外件物料单 2" xfId="5366"/>
    <cellStyle name="好_外件物料单 3" xfId="5367"/>
    <cellStyle name="好_鞋品_1" xfId="5368"/>
    <cellStyle name="好_装备" xfId="5369"/>
    <cellStyle name="檢查儲存格 3 2" xfId="5370"/>
    <cellStyle name="合計 2 4" xfId="5371"/>
    <cellStyle name="合計 4" xfId="5372"/>
    <cellStyle name="合計 5" xfId="5373"/>
    <cellStyle name="壞 2" xfId="5374"/>
    <cellStyle name="壞 2 2" xfId="5375"/>
    <cellStyle name="檢查儲存格 3" xfId="5376"/>
    <cellStyle name="壞 2 2 2" xfId="5377"/>
    <cellStyle name="壞 2 3" xfId="5378"/>
    <cellStyle name="壞 2 3 2" xfId="5379"/>
    <cellStyle name="壞 2 4" xfId="5380"/>
    <cellStyle name="壞 3 2" xfId="5381"/>
    <cellStyle name="壞 3 2 2" xfId="5382"/>
    <cellStyle name="壞 3 3" xfId="5383"/>
    <cellStyle name="壞 3 3 2" xfId="5384"/>
    <cellStyle name="壞 3 4" xfId="5385"/>
    <cellStyle name="壞 4" xfId="5386"/>
    <cellStyle name="汇总 2" xfId="5387"/>
    <cellStyle name="汇总 2 2" xfId="5388"/>
    <cellStyle name="货币 2" xfId="5389"/>
    <cellStyle name="货币 2 2" xfId="5390"/>
    <cellStyle name="计算 2" xfId="5391"/>
    <cellStyle name="计算 2 2" xfId="5392"/>
    <cellStyle name="計算" xfId="5393"/>
    <cellStyle name="計算方式" xfId="5394"/>
    <cellStyle name="計算方式 2" xfId="5395"/>
    <cellStyle name="計算方式 2 2" xfId="5396"/>
    <cellStyle name="計算方式 2 2 2" xfId="5397"/>
    <cellStyle name="計算方式 2 3" xfId="5398"/>
    <cellStyle name="計算方式 2 3 2" xfId="5399"/>
    <cellStyle name="計算方式 3 2" xfId="5400"/>
    <cellStyle name="計算方式 3 3" xfId="5401"/>
    <cellStyle name="計算方式 4" xfId="5402"/>
    <cellStyle name="計算方式 5" xfId="5403"/>
    <cellStyle name="檢查儲存格 2 3" xfId="5404"/>
    <cellStyle name="檢查儲存格 4" xfId="5405"/>
    <cellStyle name="見出し 1" xfId="5406"/>
    <cellStyle name="見出し 2" xfId="5407"/>
    <cellStyle name="見出し 3" xfId="5408"/>
    <cellStyle name="見出し 4" xfId="5409"/>
    <cellStyle name="警告文" xfId="5410"/>
    <cellStyle name="警告文本 2 2" xfId="5411"/>
    <cellStyle name="警告文字 2 2" xfId="5412"/>
    <cellStyle name="警告文字 2 2 2" xfId="5413"/>
    <cellStyle name="警告文字 2 3" xfId="5414"/>
    <cellStyle name="警告文字 2 3 2" xfId="5415"/>
    <cellStyle name="警告文字 2 4" xfId="5416"/>
    <cellStyle name="警告文字 3" xfId="5417"/>
    <cellStyle name="警告文字 3 3" xfId="5418"/>
    <cellStyle name="警告文字 3 3 2" xfId="5419"/>
    <cellStyle name="警告文字 3 4" xfId="5420"/>
    <cellStyle name="警告文字 4" xfId="5421"/>
    <cellStyle name="警告文字 5" xfId="5422"/>
    <cellStyle name="連結的儲存格 2 2" xfId="5423"/>
    <cellStyle name="連結的儲存格 2 2 2" xfId="5424"/>
    <cellStyle name="連結的儲存格 3 2" xfId="5425"/>
    <cellStyle name="連結的儲存格 4" xfId="5426"/>
    <cellStyle name="連結的儲存格 5" xfId="5427"/>
    <cellStyle name="链接单元格 2" xfId="5428"/>
    <cellStyle name="良い" xfId="5429"/>
    <cellStyle name="千位分隔 2" xfId="5430"/>
    <cellStyle name="千位分隔 2 2" xfId="5431"/>
    <cellStyle name="千位分隔 2 4" xfId="5432"/>
    <cellStyle name="千位分隔[0] 2" xfId="5433"/>
    <cellStyle name="强调文字颜色 3 2 2" xfId="5434"/>
    <cellStyle name="强调文字颜色 5 2" xfId="5435"/>
    <cellStyle name="强调文字颜色 5 2 2" xfId="5436"/>
    <cellStyle name="强调文字颜色 6 2 2" xfId="5437"/>
    <cellStyle name="适中 2" xfId="5438"/>
    <cellStyle name="适中 3" xfId="5439"/>
    <cellStyle name="输出 2" xfId="5440"/>
    <cellStyle name="輸出" xfId="5441"/>
    <cellStyle name="輸出 2" xfId="5442"/>
    <cellStyle name="輸出 2 2" xfId="5443"/>
    <cellStyle name="輸出 2 3" xfId="5444"/>
    <cellStyle name="輸出 2 4" xfId="5445"/>
    <cellStyle name="輸出 3" xfId="5446"/>
    <cellStyle name="輸出 3 2" xfId="5447"/>
    <cellStyle name="輸出 3 2 2" xfId="5448"/>
    <cellStyle name="輸出 3 3" xfId="5449"/>
    <cellStyle name="輸出 3 4" xfId="5450"/>
    <cellStyle name="輸出 4" xfId="5451"/>
    <cellStyle name="輸出 5" xfId="5452"/>
    <cellStyle name="輸入" xfId="5453"/>
    <cellStyle name="輸入 2" xfId="5454"/>
    <cellStyle name="輸入 3" xfId="5455"/>
    <cellStyle name="輸入 3 2" xfId="5456"/>
    <cellStyle name="輸入 3 2 2" xfId="5457"/>
    <cellStyle name="輸入 3 3 2" xfId="5458"/>
    <cellStyle name="輸入 3 4" xfId="5459"/>
    <cellStyle name="輸入 4" xfId="5460"/>
    <cellStyle name="輸入 5" xfId="5461"/>
    <cellStyle name="說明文字" xfId="5462"/>
    <cellStyle name="說明文字 2 2" xfId="5463"/>
    <cellStyle name="說明文字 2 2 2" xfId="5464"/>
    <cellStyle name="說明文字 2 3" xfId="5465"/>
    <cellStyle name="說明文字 2 3 2" xfId="5466"/>
    <cellStyle name="說明文字 3 2" xfId="5467"/>
    <cellStyle name="說明文字 3 2 2" xfId="5468"/>
    <cellStyle name="說明文字 3 3" xfId="5469"/>
    <cellStyle name="說明文字 3 3 2" xfId="5470"/>
    <cellStyle name="說明文字 3 4" xfId="5471"/>
    <cellStyle name="說明文字 5" xfId="5472"/>
    <cellStyle name="通貨 [0.00]_組曲プレゼン.xls" xfId="5473"/>
    <cellStyle name="样式 1" xfId="5474"/>
    <cellStyle name="样式 1 2" xfId="5475"/>
    <cellStyle name="样式 1 2 2" xfId="5476"/>
    <cellStyle name="样式 1 2 2 2" xfId="5477"/>
    <cellStyle name="样式 1 2 2 2 2" xfId="5478"/>
    <cellStyle name="样式 1 2 2 3" xfId="5479"/>
    <cellStyle name="样式 1 2 2 3 2" xfId="5480"/>
    <cellStyle name="样式 1 2 2 4" xfId="5481"/>
    <cellStyle name="样式 1 2 3" xfId="5482"/>
    <cellStyle name="样式 1 2 4" xfId="5483"/>
    <cellStyle name="样式 1 3" xfId="5484"/>
    <cellStyle name="样式 1 3 2" xfId="5485"/>
    <cellStyle name="样式 1 3 2 2" xfId="5486"/>
    <cellStyle name="样式 1 3 3" xfId="5487"/>
    <cellStyle name="样式 1 3 3 2" xfId="5488"/>
    <cellStyle name="样式 1 3 4" xfId="5489"/>
    <cellStyle name="样式 1 6" xfId="5490"/>
    <cellStyle name="样式 1 7" xfId="5491"/>
    <cellStyle name="一般_212男 (2)" xfId="5492"/>
    <cellStyle name="中等 2 2 2" xfId="5493"/>
    <cellStyle name="中等 2 3 2" xfId="5494"/>
    <cellStyle name="中等 2 4" xfId="5495"/>
    <cellStyle name="中等 3 2" xfId="5496"/>
    <cellStyle name="中等 3 2 2" xfId="5497"/>
    <cellStyle name="中等 3 3 2" xfId="5498"/>
    <cellStyle name="中等 3 4" xfId="5499"/>
    <cellStyle name="中等 5" xfId="5500"/>
    <cellStyle name="표준_CB525WCB520CB521CB527 자재리스트_MATERIAL LIST GREEN LAMB GL550 GL551(BULK)" xfId="550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0</xdr:row>
      <xdr:rowOff>619125</xdr:rowOff>
    </xdr:to>
    <xdr:pic>
      <xdr:nvPicPr>
        <xdr:cNvPr id="2" name="Picture 1" descr="rId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07835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118268</xdr:rowOff>
    </xdr:from>
    <xdr:to>
      <xdr:col>6</xdr:col>
      <xdr:colOff>535245</xdr:colOff>
      <xdr:row>16</xdr:row>
      <xdr:rowOff>300762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4785"/>
          <a:ext cx="6949440" cy="41827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285750</xdr:colOff>
      <xdr:row>21</xdr:row>
      <xdr:rowOff>76200</xdr:rowOff>
    </xdr:from>
    <xdr:to>
      <xdr:col>6</xdr:col>
      <xdr:colOff>1544411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00520" y="6934200"/>
          <a:ext cx="1258570" cy="1717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25813</xdr:rowOff>
    </xdr:from>
    <xdr:to>
      <xdr:col>7</xdr:col>
      <xdr:colOff>38100</xdr:colOff>
      <xdr:row>20</xdr:row>
      <xdr:rowOff>65874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22375"/>
          <a:ext cx="8122285" cy="5421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133350</xdr:colOff>
      <xdr:row>0</xdr:row>
      <xdr:rowOff>47625</xdr:rowOff>
    </xdr:from>
    <xdr:to>
      <xdr:col>11</xdr:col>
      <xdr:colOff>133093</xdr:colOff>
      <xdr:row>31</xdr:row>
      <xdr:rowOff>189665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38165" y="47625"/>
          <a:ext cx="2056765" cy="6675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85725</xdr:colOff>
      <xdr:row>0</xdr:row>
      <xdr:rowOff>114300</xdr:rowOff>
    </xdr:from>
    <xdr:to>
      <xdr:col>17</xdr:col>
      <xdr:colOff>8763</xdr:colOff>
      <xdr:row>21</xdr:row>
      <xdr:rowOff>56604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90540" y="114300"/>
          <a:ext cx="6094730" cy="437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3258;&#37319;&#25289;&#38142;&#25552;&#21069;&#19979;&#21333;&#27454;&#21340;&#21191;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15&#26149;&#22799;BOM\15SS&#25289;&#38142;BOM&#27169;&#29256;-&#65288;&#32447;&#19979;&#35746;&#21333;&#65289;201407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\Users\Administrator\Documents\Tencent%20Files\985783248\FileRecv\HERO\&#24037;&#33402;&#21333;\&#33538;&#23665;\&#30007;T&#24676;&#3186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nkPad\Desktop\TAEG81705&#30007;&#24335;&#26053;&#34892;&#30382;&#32932;&#3491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985783248\FileRecv\HERO\&#24037;&#33402;&#21333;\&#33538;&#23665;\&#30007;T&#24676;&#3186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20;&#21457;\22SS&#24320;&#21457;\&#21326;&#21644;--22SS\&#20108;&#29256;&#24037;&#33402;\TAJK81115&#30007;&#24335;&#21151;&#33021;&#30701;&#34966;T&#24676;5-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表"/>
      <sheetName val="批版报告"/>
      <sheetName val="BOM"/>
      <sheetName val="全码规格"/>
      <sheetName val="拉链BOM"/>
      <sheetName val="洗水标资料"/>
      <sheetName val="跳码样意见"/>
      <sheetName val="产前样意见"/>
    </sheetNames>
    <sheetDataSet>
      <sheetData sheetId="0" refreshError="1"/>
      <sheetData sheetId="1" refreshError="1"/>
      <sheetData sheetId="2" refreshError="1">
        <row r="2">
          <cell r="E2" t="str">
            <v>男式旅行皮肤衣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  <sheetName val="拉链属性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  <row r="32">
          <cell r="C32" t="str">
            <v>设计号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批版"/>
      <sheetName val="全码规格表"/>
      <sheetName val="全码规格表5-21"/>
      <sheetName val="物料单5-10"/>
    </sheetNames>
    <sheetDataSet>
      <sheetData sheetId="0">
        <row r="8">
          <cell r="F8" t="str">
            <v>开发工厂：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workbookViewId="0">
      <selection activeCell="G5" sqref="G5:H5"/>
    </sheetView>
  </sheetViews>
  <sheetFormatPr defaultColWidth="9" defaultRowHeight="13.5"/>
  <cols>
    <col min="1" max="8" width="9.09166666666667" style="222" customWidth="1"/>
    <col min="9" max="9" width="10.0916666666667" style="222" customWidth="1"/>
    <col min="10" max="16384" width="9" style="222"/>
  </cols>
  <sheetData>
    <row r="1" ht="55.5" customHeight="1" spans="1:9">
      <c r="A1" s="244" t="s">
        <v>0</v>
      </c>
      <c r="B1" s="244"/>
      <c r="C1" s="244"/>
      <c r="D1" s="244"/>
      <c r="E1" s="244"/>
      <c r="F1" s="244"/>
      <c r="G1" s="244"/>
      <c r="H1" s="244"/>
      <c r="I1" s="244"/>
    </row>
    <row r="2" ht="30" customHeight="1" spans="1:9">
      <c r="A2" s="245" t="s">
        <v>1</v>
      </c>
      <c r="B2" s="245"/>
      <c r="C2" s="245"/>
      <c r="D2" s="245"/>
      <c r="E2" s="245"/>
      <c r="F2" s="245"/>
      <c r="G2" s="245"/>
      <c r="H2" s="245"/>
      <c r="I2" s="245"/>
    </row>
    <row r="3" ht="30" customHeight="1"/>
    <row r="4" ht="29.25" customHeight="1" spans="6:8">
      <c r="F4" s="246" t="s">
        <v>2</v>
      </c>
      <c r="G4" s="247" t="s">
        <v>3</v>
      </c>
      <c r="H4" s="247"/>
    </row>
    <row r="5" ht="29.25" customHeight="1" spans="6:8">
      <c r="F5" s="246" t="s">
        <v>4</v>
      </c>
      <c r="G5" s="248" t="s">
        <v>5</v>
      </c>
      <c r="H5" s="248"/>
    </row>
    <row r="6" ht="29.25" customHeight="1" spans="6:8">
      <c r="F6" s="246" t="s">
        <v>6</v>
      </c>
      <c r="G6" s="249" t="s">
        <v>7</v>
      </c>
      <c r="H6" s="249"/>
    </row>
    <row r="7" ht="29.25" customHeight="1" spans="6:8">
      <c r="F7" s="246" t="s">
        <v>8</v>
      </c>
      <c r="G7" s="249" t="s">
        <v>9</v>
      </c>
      <c r="H7" s="249"/>
    </row>
    <row r="8" ht="29.25" customHeight="1" spans="6:8">
      <c r="F8" s="246" t="s">
        <v>10</v>
      </c>
      <c r="G8" s="249"/>
      <c r="H8" s="249"/>
    </row>
    <row r="9" ht="29.25" customHeight="1" spans="6:8">
      <c r="F9" s="246" t="s">
        <v>11</v>
      </c>
      <c r="G9" s="250" t="s">
        <v>12</v>
      </c>
      <c r="H9" s="250"/>
    </row>
    <row r="10" ht="35.15" customHeight="1" spans="6:8">
      <c r="F10" s="246"/>
      <c r="G10" s="246"/>
      <c r="H10" s="246"/>
    </row>
    <row r="11" ht="27" customHeight="1" spans="3:7">
      <c r="C11" s="251" t="s">
        <v>13</v>
      </c>
      <c r="D11" s="251" t="s">
        <v>14</v>
      </c>
      <c r="E11" s="251"/>
      <c r="F11" s="251" t="s">
        <v>15</v>
      </c>
      <c r="G11" s="251"/>
    </row>
    <row r="12" ht="27" customHeight="1" spans="3:7">
      <c r="C12" s="251" t="s">
        <v>16</v>
      </c>
      <c r="D12" s="251" t="s">
        <v>17</v>
      </c>
      <c r="E12" s="251"/>
      <c r="F12" s="251"/>
      <c r="G12" s="251"/>
    </row>
    <row r="13" ht="27" customHeight="1" spans="3:7">
      <c r="C13" s="251" t="s">
        <v>18</v>
      </c>
      <c r="D13" s="251" t="s">
        <v>19</v>
      </c>
      <c r="E13" s="251"/>
      <c r="F13" s="252"/>
      <c r="G13" s="251"/>
    </row>
    <row r="14" ht="27" customHeight="1" spans="3:7">
      <c r="C14" s="251" t="s">
        <v>20</v>
      </c>
      <c r="D14" s="253"/>
      <c r="E14" s="254"/>
      <c r="F14" s="253"/>
      <c r="G14" s="254"/>
    </row>
    <row r="15" ht="27" customHeight="1" spans="3:7">
      <c r="C15" s="251" t="s">
        <v>21</v>
      </c>
      <c r="D15" s="251"/>
      <c r="E15" s="251"/>
      <c r="F15" s="251"/>
      <c r="G15" s="251"/>
    </row>
    <row r="16" ht="27" customHeight="1" spans="3:7">
      <c r="C16" s="251" t="s">
        <v>22</v>
      </c>
      <c r="D16" s="253"/>
      <c r="E16" s="254"/>
      <c r="F16" s="253"/>
      <c r="G16" s="254"/>
    </row>
    <row r="17" ht="27" customHeight="1"/>
  </sheetData>
  <mergeCells count="20">
    <mergeCell ref="A1:I1"/>
    <mergeCell ref="A2:I2"/>
    <mergeCell ref="G4:H4"/>
    <mergeCell ref="G5:H5"/>
    <mergeCell ref="G6:H6"/>
    <mergeCell ref="G7:H7"/>
    <mergeCell ref="G8:H8"/>
    <mergeCell ref="G9:H9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D9" sqref="D9"/>
    </sheetView>
  </sheetViews>
  <sheetFormatPr defaultColWidth="9" defaultRowHeight="15" customHeight="1"/>
  <cols>
    <col min="1" max="1" width="3.90833333333333" style="27" customWidth="1"/>
    <col min="2" max="2" width="11.725" style="27" customWidth="1"/>
    <col min="3" max="3" width="21" style="27" customWidth="1"/>
    <col min="4" max="4" width="11.6333333333333" style="28" customWidth="1"/>
    <col min="5" max="6" width="10.9083333333333" style="28" customWidth="1"/>
    <col min="7" max="7" width="14.9083333333333" style="29" customWidth="1"/>
    <col min="8" max="8" width="11.3666666666667" style="27" customWidth="1"/>
    <col min="9" max="10" width="11.9083333333333" style="27" customWidth="1"/>
    <col min="11" max="11" width="11.45" style="27" customWidth="1"/>
    <col min="12" max="12" width="12.2666666666667" style="27" customWidth="1"/>
    <col min="13" max="13" width="11.9083333333333" style="27" customWidth="1"/>
    <col min="14" max="14" width="10.9083333333333" style="27" customWidth="1"/>
    <col min="15" max="15" width="11.3666666666667" style="27" customWidth="1"/>
    <col min="16" max="16" width="10.6333333333333" style="27" customWidth="1"/>
    <col min="17" max="17" width="10.45" style="27" customWidth="1"/>
    <col min="18" max="25" width="10.6333333333333" style="27" customWidth="1"/>
    <col min="26" max="16384" width="9" style="27"/>
  </cols>
  <sheetData>
    <row r="1" ht="21.75" customHeight="1" spans="1:25">
      <c r="A1" s="30" t="s">
        <v>28</v>
      </c>
      <c r="B1" s="30"/>
      <c r="C1" s="30"/>
      <c r="D1" s="30"/>
      <c r="E1" s="30"/>
      <c r="F1" s="30"/>
      <c r="G1" s="30"/>
      <c r="H1" s="30"/>
      <c r="I1" s="48"/>
      <c r="J1" s="30"/>
      <c r="K1" s="30"/>
      <c r="L1" s="30"/>
      <c r="M1" s="48"/>
      <c r="N1" s="30"/>
      <c r="O1" s="30"/>
      <c r="P1" s="30"/>
      <c r="Q1" s="48"/>
      <c r="R1" s="30"/>
      <c r="S1" s="30"/>
      <c r="T1" s="30"/>
      <c r="U1" s="30"/>
      <c r="V1" s="30"/>
      <c r="W1" s="30"/>
      <c r="X1" s="30"/>
      <c r="Y1" s="30"/>
    </row>
    <row r="2" s="25" customFormat="1" ht="32.25" customHeight="1" spans="1:25">
      <c r="A2" s="31" t="s">
        <v>29</v>
      </c>
      <c r="B2" s="32"/>
      <c r="C2" s="32"/>
      <c r="D2" s="32"/>
      <c r="E2" s="32"/>
      <c r="F2" s="32"/>
      <c r="G2" s="32"/>
      <c r="H2" s="33" t="s">
        <v>30</v>
      </c>
      <c r="I2" s="49" t="s">
        <v>350</v>
      </c>
      <c r="J2" s="50"/>
      <c r="K2" s="51"/>
      <c r="L2" s="33" t="s">
        <v>32</v>
      </c>
      <c r="M2" s="49" t="s">
        <v>351</v>
      </c>
      <c r="N2" s="50"/>
      <c r="O2" s="51"/>
      <c r="P2" s="52" t="s">
        <v>34</v>
      </c>
      <c r="Q2" s="68" t="s">
        <v>35</v>
      </c>
      <c r="R2" s="69"/>
      <c r="S2" s="70" t="s">
        <v>36</v>
      </c>
      <c r="T2" s="71"/>
      <c r="U2" s="50"/>
      <c r="V2" s="72"/>
      <c r="W2" s="72"/>
      <c r="X2" s="72"/>
      <c r="Y2" s="72"/>
    </row>
    <row r="3" s="25" customFormat="1" ht="26.25" customHeight="1" spans="1:25">
      <c r="A3" s="31"/>
      <c r="B3" s="32"/>
      <c r="C3" s="32"/>
      <c r="D3" s="32"/>
      <c r="E3" s="32"/>
      <c r="F3" s="32"/>
      <c r="G3" s="32"/>
      <c r="H3" s="33" t="s">
        <v>37</v>
      </c>
      <c r="I3" s="49" t="s">
        <v>316</v>
      </c>
      <c r="J3" s="50"/>
      <c r="K3" s="51"/>
      <c r="L3" s="33" t="s">
        <v>39</v>
      </c>
      <c r="M3" s="49" t="s">
        <v>40</v>
      </c>
      <c r="N3" s="50"/>
      <c r="O3" s="51"/>
      <c r="P3" s="52" t="s">
        <v>41</v>
      </c>
      <c r="Q3" s="73" t="s">
        <v>42</v>
      </c>
      <c r="R3" s="69"/>
      <c r="S3" s="70" t="s">
        <v>43</v>
      </c>
      <c r="T3" s="203"/>
      <c r="U3" s="204"/>
      <c r="V3" s="72"/>
      <c r="W3" s="72"/>
      <c r="X3" s="72"/>
      <c r="Y3" s="72"/>
    </row>
    <row r="4" s="26" customFormat="1" ht="34.5" customHeight="1" spans="1:25">
      <c r="A4" s="31"/>
      <c r="B4" s="32"/>
      <c r="C4" s="32"/>
      <c r="D4" s="32"/>
      <c r="E4" s="32"/>
      <c r="F4" s="32"/>
      <c r="G4" s="32"/>
      <c r="H4" s="33" t="s">
        <v>44</v>
      </c>
      <c r="I4" s="49" t="s">
        <v>352</v>
      </c>
      <c r="J4" s="50"/>
      <c r="K4" s="51"/>
      <c r="L4" s="33" t="s">
        <v>46</v>
      </c>
      <c r="M4" s="49" t="s">
        <v>47</v>
      </c>
      <c r="N4" s="50"/>
      <c r="O4" s="51"/>
      <c r="P4" s="53" t="s">
        <v>8</v>
      </c>
      <c r="Q4" s="76"/>
      <c r="R4" s="77"/>
      <c r="S4" s="70" t="s">
        <v>48</v>
      </c>
      <c r="T4" s="71"/>
      <c r="U4" s="50"/>
      <c r="V4" s="78"/>
      <c r="W4" s="79"/>
      <c r="X4" s="79"/>
      <c r="Y4" s="79"/>
    </row>
    <row r="5" s="26" customFormat="1" ht="40.5" customHeight="1" spans="1:25">
      <c r="A5" s="31"/>
      <c r="B5" s="32"/>
      <c r="C5" s="32"/>
      <c r="D5" s="32"/>
      <c r="E5" s="32"/>
      <c r="F5" s="32"/>
      <c r="G5" s="32"/>
      <c r="H5" s="33" t="s">
        <v>49</v>
      </c>
      <c r="I5" s="54" t="s">
        <v>50</v>
      </c>
      <c r="J5" s="50"/>
      <c r="K5" s="51"/>
      <c r="L5" s="33" t="s">
        <v>10</v>
      </c>
      <c r="M5" s="54" t="s">
        <v>51</v>
      </c>
      <c r="N5" s="50"/>
      <c r="O5" s="51"/>
      <c r="P5" s="52" t="s">
        <v>52</v>
      </c>
      <c r="Q5" s="80">
        <v>20200911</v>
      </c>
      <c r="R5" s="81"/>
      <c r="S5" s="70"/>
      <c r="T5" s="71"/>
      <c r="U5" s="50"/>
      <c r="V5" s="72"/>
      <c r="W5" s="82"/>
      <c r="X5" s="72"/>
      <c r="Y5" s="72"/>
    </row>
    <row r="6" s="26" customFormat="1" ht="21.75" customHeight="1" spans="1:26">
      <c r="A6" s="31"/>
      <c r="B6" s="34" t="s">
        <v>53</v>
      </c>
      <c r="C6" s="35"/>
      <c r="D6" s="35"/>
      <c r="E6" s="35"/>
      <c r="F6" s="35"/>
      <c r="G6" s="35"/>
      <c r="H6" s="35"/>
      <c r="I6" s="55"/>
      <c r="J6" s="56"/>
      <c r="K6" s="57" t="s">
        <v>54</v>
      </c>
      <c r="L6" s="57"/>
      <c r="M6" s="58"/>
      <c r="N6" s="57"/>
      <c r="O6" s="57"/>
      <c r="P6" s="57"/>
      <c r="Q6" s="58"/>
      <c r="R6" s="83" t="s">
        <v>55</v>
      </c>
      <c r="S6" s="84"/>
      <c r="T6" s="84"/>
      <c r="U6" s="85"/>
      <c r="V6" s="85"/>
      <c r="W6" s="85"/>
      <c r="X6" s="85"/>
      <c r="Y6" s="89"/>
      <c r="Z6" s="91"/>
    </row>
    <row r="7" s="26" customFormat="1" ht="58.5" customHeight="1" spans="1:25">
      <c r="A7" s="36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62</v>
      </c>
      <c r="H7" s="37" t="s">
        <v>63</v>
      </c>
      <c r="I7" s="37" t="s">
        <v>64</v>
      </c>
      <c r="J7" s="37" t="s">
        <v>65</v>
      </c>
      <c r="K7" s="59" t="s">
        <v>66</v>
      </c>
      <c r="L7" s="59" t="s">
        <v>67</v>
      </c>
      <c r="M7" s="59" t="s">
        <v>68</v>
      </c>
      <c r="N7" s="59" t="s">
        <v>69</v>
      </c>
      <c r="O7" s="59" t="s">
        <v>70</v>
      </c>
      <c r="P7" s="59" t="s">
        <v>71</v>
      </c>
      <c r="Q7" s="86" t="s">
        <v>72</v>
      </c>
      <c r="R7" s="87" t="s">
        <v>353</v>
      </c>
      <c r="S7" s="87" t="s">
        <v>354</v>
      </c>
      <c r="T7" s="88" t="s">
        <v>355</v>
      </c>
      <c r="U7" s="89"/>
      <c r="V7" s="90"/>
      <c r="W7" s="90"/>
      <c r="X7" s="90"/>
      <c r="Y7" s="92"/>
    </row>
    <row r="8" customHeight="1" spans="1:25">
      <c r="A8" s="38">
        <v>1</v>
      </c>
      <c r="B8" s="39" t="s">
        <v>76</v>
      </c>
      <c r="C8" s="40" t="s">
        <v>215</v>
      </c>
      <c r="D8" s="41" t="s">
        <v>356</v>
      </c>
      <c r="E8" s="42" t="s">
        <v>217</v>
      </c>
      <c r="F8" s="42" t="s">
        <v>357</v>
      </c>
      <c r="G8" s="43" t="s">
        <v>81</v>
      </c>
      <c r="H8" s="38" t="s">
        <v>218</v>
      </c>
      <c r="I8" s="38" t="s">
        <v>219</v>
      </c>
      <c r="J8" s="38" t="s">
        <v>84</v>
      </c>
      <c r="K8" s="60">
        <v>1.75</v>
      </c>
      <c r="L8" s="61">
        <v>1.03</v>
      </c>
      <c r="M8" s="62">
        <v>20.3</v>
      </c>
      <c r="N8" s="38" t="s">
        <v>85</v>
      </c>
      <c r="O8" s="62">
        <v>36.59</v>
      </c>
      <c r="P8" s="63">
        <v>0.7393</v>
      </c>
      <c r="Q8" s="38" t="s">
        <v>220</v>
      </c>
      <c r="R8" s="38" t="s">
        <v>358</v>
      </c>
      <c r="S8" s="38" t="s">
        <v>359</v>
      </c>
      <c r="T8" s="38" t="s">
        <v>356</v>
      </c>
      <c r="U8" s="45"/>
      <c r="V8" s="45"/>
      <c r="W8" s="45"/>
      <c r="X8" s="45"/>
      <c r="Y8" s="45"/>
    </row>
    <row r="9" customHeight="1" spans="1:25">
      <c r="A9" s="38">
        <v>2</v>
      </c>
      <c r="B9" s="39" t="s">
        <v>76</v>
      </c>
      <c r="C9" s="40" t="s">
        <v>225</v>
      </c>
      <c r="D9" s="41" t="s">
        <v>360</v>
      </c>
      <c r="E9" s="42" t="s">
        <v>104</v>
      </c>
      <c r="F9" s="42" t="s">
        <v>105</v>
      </c>
      <c r="G9" s="43" t="s">
        <v>106</v>
      </c>
      <c r="H9" s="38" t="s">
        <v>107</v>
      </c>
      <c r="I9" s="38" t="s">
        <v>108</v>
      </c>
      <c r="J9" s="38" t="s">
        <v>84</v>
      </c>
      <c r="K9" s="60">
        <v>0.25</v>
      </c>
      <c r="L9" s="61">
        <v>1.03</v>
      </c>
      <c r="M9" s="62">
        <v>6.14</v>
      </c>
      <c r="N9" s="38" t="s">
        <v>85</v>
      </c>
      <c r="O9" s="62">
        <v>1.58</v>
      </c>
      <c r="P9" s="63">
        <v>0.0319</v>
      </c>
      <c r="Q9" s="38" t="s">
        <v>109</v>
      </c>
      <c r="R9" s="38" t="s">
        <v>361</v>
      </c>
      <c r="S9" s="38" t="s">
        <v>362</v>
      </c>
      <c r="T9" s="38" t="s">
        <v>360</v>
      </c>
      <c r="U9" s="45"/>
      <c r="V9" s="45"/>
      <c r="W9" s="45"/>
      <c r="X9" s="45"/>
      <c r="Y9" s="45"/>
    </row>
    <row r="10" customHeight="1" spans="1:25">
      <c r="A10" s="38">
        <v>3</v>
      </c>
      <c r="B10" s="39" t="s">
        <v>112</v>
      </c>
      <c r="C10" s="40" t="s">
        <v>363</v>
      </c>
      <c r="D10" s="41" t="s">
        <v>364</v>
      </c>
      <c r="E10" s="42"/>
      <c r="F10" s="42"/>
      <c r="G10" s="43" t="s">
        <v>178</v>
      </c>
      <c r="H10" s="38" t="s">
        <v>365</v>
      </c>
      <c r="I10" s="38"/>
      <c r="J10" s="38" t="s">
        <v>116</v>
      </c>
      <c r="K10" s="60">
        <v>1</v>
      </c>
      <c r="L10" s="61">
        <v>1.01</v>
      </c>
      <c r="M10" s="62">
        <v>0.6</v>
      </c>
      <c r="N10" s="38" t="s">
        <v>85</v>
      </c>
      <c r="O10" s="62">
        <v>0.61</v>
      </c>
      <c r="P10" s="63">
        <v>0.0123</v>
      </c>
      <c r="Q10" s="38" t="s">
        <v>366</v>
      </c>
      <c r="R10" s="38" t="s">
        <v>367</v>
      </c>
      <c r="S10" s="38" t="s">
        <v>367</v>
      </c>
      <c r="T10" s="38" t="s">
        <v>367</v>
      </c>
      <c r="U10" s="45"/>
      <c r="V10" s="45"/>
      <c r="W10" s="45"/>
      <c r="X10" s="45"/>
      <c r="Y10" s="45"/>
    </row>
    <row r="11" customHeight="1" spans="1:25">
      <c r="A11" s="38">
        <v>4</v>
      </c>
      <c r="B11" s="39" t="s">
        <v>112</v>
      </c>
      <c r="C11" s="40" t="s">
        <v>140</v>
      </c>
      <c r="D11" s="41" t="s">
        <v>141</v>
      </c>
      <c r="E11" s="42"/>
      <c r="F11" s="42"/>
      <c r="G11" s="43" t="s">
        <v>136</v>
      </c>
      <c r="H11" s="38" t="s">
        <v>142</v>
      </c>
      <c r="I11" s="38"/>
      <c r="J11" s="38" t="s">
        <v>84</v>
      </c>
      <c r="K11" s="60">
        <v>0.7</v>
      </c>
      <c r="L11" s="61">
        <v>1.01</v>
      </c>
      <c r="M11" s="62">
        <v>0.22</v>
      </c>
      <c r="N11" s="38" t="s">
        <v>85</v>
      </c>
      <c r="O11" s="62">
        <v>0.16</v>
      </c>
      <c r="P11" s="63">
        <v>0.0032</v>
      </c>
      <c r="Q11" s="38" t="s">
        <v>124</v>
      </c>
      <c r="R11" s="38" t="s">
        <v>143</v>
      </c>
      <c r="S11" s="38" t="s">
        <v>143</v>
      </c>
      <c r="T11" s="38" t="s">
        <v>143</v>
      </c>
      <c r="U11" s="45"/>
      <c r="V11" s="45"/>
      <c r="W11" s="45"/>
      <c r="X11" s="45"/>
      <c r="Y11" s="45"/>
    </row>
    <row r="12" customHeight="1" spans="1:25">
      <c r="A12" s="38">
        <v>5</v>
      </c>
      <c r="B12" s="39" t="s">
        <v>112</v>
      </c>
      <c r="C12" s="40" t="s">
        <v>368</v>
      </c>
      <c r="D12" s="41" t="s">
        <v>369</v>
      </c>
      <c r="E12" s="42"/>
      <c r="F12" s="42"/>
      <c r="G12" s="43" t="s">
        <v>146</v>
      </c>
      <c r="H12" s="38" t="s">
        <v>370</v>
      </c>
      <c r="I12" s="38"/>
      <c r="J12" s="38" t="s">
        <v>84</v>
      </c>
      <c r="K12" s="60">
        <v>2.2</v>
      </c>
      <c r="L12" s="61">
        <v>1.01</v>
      </c>
      <c r="M12" s="62">
        <v>0.3</v>
      </c>
      <c r="N12" s="38" t="s">
        <v>85</v>
      </c>
      <c r="O12" s="62">
        <v>0.67</v>
      </c>
      <c r="P12" s="63">
        <v>0.0135</v>
      </c>
      <c r="Q12" s="38" t="s">
        <v>371</v>
      </c>
      <c r="R12" s="38" t="s">
        <v>372</v>
      </c>
      <c r="S12" s="38" t="s">
        <v>373</v>
      </c>
      <c r="T12" s="38" t="s">
        <v>374</v>
      </c>
      <c r="U12" s="45"/>
      <c r="V12" s="45"/>
      <c r="W12" s="45"/>
      <c r="X12" s="45"/>
      <c r="Y12" s="45"/>
    </row>
    <row r="13" customHeight="1" spans="1:25">
      <c r="A13" s="38">
        <v>6</v>
      </c>
      <c r="B13" s="39" t="s">
        <v>112</v>
      </c>
      <c r="C13" s="40" t="s">
        <v>375</v>
      </c>
      <c r="D13" s="41" t="s">
        <v>376</v>
      </c>
      <c r="E13" s="42"/>
      <c r="F13" s="42"/>
      <c r="G13" s="43" t="s">
        <v>146</v>
      </c>
      <c r="H13" s="38" t="s">
        <v>377</v>
      </c>
      <c r="I13" s="38"/>
      <c r="J13" s="38" t="s">
        <v>116</v>
      </c>
      <c r="K13" s="60">
        <v>2</v>
      </c>
      <c r="L13" s="61">
        <v>1.01</v>
      </c>
      <c r="M13" s="62">
        <v>0.19</v>
      </c>
      <c r="N13" s="38" t="s">
        <v>85</v>
      </c>
      <c r="O13" s="62">
        <v>0.38</v>
      </c>
      <c r="P13" s="63">
        <v>0.0077</v>
      </c>
      <c r="Q13" s="38" t="s">
        <v>117</v>
      </c>
      <c r="R13" s="38" t="s">
        <v>378</v>
      </c>
      <c r="S13" s="38" t="s">
        <v>379</v>
      </c>
      <c r="T13" s="38" t="s">
        <v>380</v>
      </c>
      <c r="U13" s="45"/>
      <c r="V13" s="45"/>
      <c r="W13" s="45"/>
      <c r="X13" s="45"/>
      <c r="Y13" s="45"/>
    </row>
    <row r="14" customHeight="1" spans="1:25">
      <c r="A14" s="38">
        <v>7</v>
      </c>
      <c r="B14" s="39" t="s">
        <v>112</v>
      </c>
      <c r="C14" s="40" t="s">
        <v>151</v>
      </c>
      <c r="D14" s="41" t="s">
        <v>152</v>
      </c>
      <c r="E14" s="42"/>
      <c r="F14" s="42"/>
      <c r="G14" s="43"/>
      <c r="H14" s="38">
        <v>5000</v>
      </c>
      <c r="I14" s="38"/>
      <c r="J14" s="38" t="s">
        <v>84</v>
      </c>
      <c r="K14" s="60">
        <v>150</v>
      </c>
      <c r="L14" s="61">
        <v>1.01</v>
      </c>
      <c r="M14" s="62">
        <v>0.005022</v>
      </c>
      <c r="N14" s="38" t="s">
        <v>85</v>
      </c>
      <c r="O14" s="62">
        <v>0.76</v>
      </c>
      <c r="P14" s="63">
        <v>0.0154</v>
      </c>
      <c r="Q14" s="38" t="s">
        <v>153</v>
      </c>
      <c r="R14" s="38" t="s">
        <v>154</v>
      </c>
      <c r="S14" s="38" t="s">
        <v>154</v>
      </c>
      <c r="T14" s="38" t="s">
        <v>154</v>
      </c>
      <c r="U14" s="45"/>
      <c r="V14" s="45"/>
      <c r="W14" s="45"/>
      <c r="X14" s="45"/>
      <c r="Y14" s="45"/>
    </row>
    <row r="15" customHeight="1" spans="1:25">
      <c r="A15" s="38">
        <v>8</v>
      </c>
      <c r="B15" s="39" t="s">
        <v>112</v>
      </c>
      <c r="C15" s="40" t="s">
        <v>155</v>
      </c>
      <c r="D15" s="41" t="s">
        <v>156</v>
      </c>
      <c r="E15" s="42"/>
      <c r="F15" s="42"/>
      <c r="G15" s="43"/>
      <c r="H15" s="38">
        <v>5000</v>
      </c>
      <c r="I15" s="38"/>
      <c r="J15" s="38" t="s">
        <v>84</v>
      </c>
      <c r="K15" s="60">
        <v>150</v>
      </c>
      <c r="L15" s="61">
        <v>1.01</v>
      </c>
      <c r="M15" s="62">
        <v>0.001766</v>
      </c>
      <c r="N15" s="38" t="s">
        <v>85</v>
      </c>
      <c r="O15" s="62">
        <v>0.27</v>
      </c>
      <c r="P15" s="63">
        <v>0.0055</v>
      </c>
      <c r="Q15" s="38" t="s">
        <v>153</v>
      </c>
      <c r="R15" s="38" t="s">
        <v>157</v>
      </c>
      <c r="S15" s="38" t="s">
        <v>157</v>
      </c>
      <c r="T15" s="38" t="s">
        <v>157</v>
      </c>
      <c r="U15" s="45"/>
      <c r="V15" s="45"/>
      <c r="W15" s="45"/>
      <c r="X15" s="45"/>
      <c r="Y15" s="45"/>
    </row>
    <row r="16" customHeight="1" spans="1:25">
      <c r="A16" s="38">
        <v>9</v>
      </c>
      <c r="B16" s="39" t="s">
        <v>112</v>
      </c>
      <c r="C16" s="40" t="s">
        <v>158</v>
      </c>
      <c r="D16" s="41" t="s">
        <v>159</v>
      </c>
      <c r="E16" s="42"/>
      <c r="F16" s="42"/>
      <c r="G16" s="43"/>
      <c r="H16" s="38" t="s">
        <v>160</v>
      </c>
      <c r="I16" s="38"/>
      <c r="J16" s="38" t="s">
        <v>116</v>
      </c>
      <c r="K16" s="60">
        <v>1</v>
      </c>
      <c r="L16" s="61">
        <v>1.01</v>
      </c>
      <c r="M16" s="62">
        <v>0.14</v>
      </c>
      <c r="N16" s="38" t="s">
        <v>85</v>
      </c>
      <c r="O16" s="62">
        <v>0.14</v>
      </c>
      <c r="P16" s="63">
        <v>0.0028</v>
      </c>
      <c r="Q16" s="38" t="s">
        <v>161</v>
      </c>
      <c r="R16" s="38" t="s">
        <v>162</v>
      </c>
      <c r="S16" s="38" t="s">
        <v>162</v>
      </c>
      <c r="T16" s="38" t="s">
        <v>162</v>
      </c>
      <c r="U16" s="45"/>
      <c r="V16" s="45"/>
      <c r="W16" s="45"/>
      <c r="X16" s="45"/>
      <c r="Y16" s="45"/>
    </row>
    <row r="17" customHeight="1" spans="1:25">
      <c r="A17" s="38">
        <v>10</v>
      </c>
      <c r="B17" s="39" t="s">
        <v>112</v>
      </c>
      <c r="C17" s="40" t="s">
        <v>163</v>
      </c>
      <c r="D17" s="41" t="s">
        <v>164</v>
      </c>
      <c r="E17" s="42"/>
      <c r="F17" s="42"/>
      <c r="G17" s="43"/>
      <c r="H17" s="38"/>
      <c r="I17" s="38"/>
      <c r="J17" s="38" t="s">
        <v>116</v>
      </c>
      <c r="K17" s="60">
        <v>1</v>
      </c>
      <c r="L17" s="61">
        <v>1.01</v>
      </c>
      <c r="M17" s="62">
        <v>0.065</v>
      </c>
      <c r="N17" s="38" t="s">
        <v>85</v>
      </c>
      <c r="O17" s="62">
        <v>0.07</v>
      </c>
      <c r="P17" s="63">
        <v>0.0014</v>
      </c>
      <c r="Q17" s="38" t="s">
        <v>165</v>
      </c>
      <c r="R17" s="38" t="s">
        <v>166</v>
      </c>
      <c r="S17" s="38" t="s">
        <v>166</v>
      </c>
      <c r="T17" s="38" t="s">
        <v>166</v>
      </c>
      <c r="U17" s="45"/>
      <c r="V17" s="45"/>
      <c r="W17" s="45"/>
      <c r="X17" s="45"/>
      <c r="Y17" s="45"/>
    </row>
    <row r="18" customHeight="1" spans="1:25">
      <c r="A18" s="38">
        <v>11</v>
      </c>
      <c r="B18" s="39" t="s">
        <v>112</v>
      </c>
      <c r="C18" s="40" t="s">
        <v>167</v>
      </c>
      <c r="D18" s="41" t="s">
        <v>168</v>
      </c>
      <c r="E18" s="42"/>
      <c r="F18" s="42"/>
      <c r="G18" s="43"/>
      <c r="H18" s="38"/>
      <c r="I18" s="38"/>
      <c r="J18" s="38" t="s">
        <v>116</v>
      </c>
      <c r="K18" s="60">
        <v>1</v>
      </c>
      <c r="L18" s="61">
        <v>1.01</v>
      </c>
      <c r="M18" s="62">
        <v>0.14</v>
      </c>
      <c r="N18" s="38" t="s">
        <v>85</v>
      </c>
      <c r="O18" s="62">
        <v>0.14</v>
      </c>
      <c r="P18" s="63">
        <v>0.0028</v>
      </c>
      <c r="Q18" s="38" t="s">
        <v>165</v>
      </c>
      <c r="R18" s="38" t="s">
        <v>169</v>
      </c>
      <c r="S18" s="38" t="s">
        <v>169</v>
      </c>
      <c r="T18" s="38" t="s">
        <v>169</v>
      </c>
      <c r="U18" s="45"/>
      <c r="V18" s="45"/>
      <c r="W18" s="45"/>
      <c r="X18" s="45"/>
      <c r="Y18" s="45"/>
    </row>
    <row r="19" customHeight="1" spans="1:25">
      <c r="A19" s="38">
        <v>12</v>
      </c>
      <c r="B19" s="39" t="s">
        <v>112</v>
      </c>
      <c r="C19" s="40" t="s">
        <v>170</v>
      </c>
      <c r="D19" s="41" t="s">
        <v>171</v>
      </c>
      <c r="E19" s="42"/>
      <c r="F19" s="42"/>
      <c r="G19" s="43"/>
      <c r="H19" s="38" t="s">
        <v>172</v>
      </c>
      <c r="I19" s="38"/>
      <c r="J19" s="38" t="s">
        <v>116</v>
      </c>
      <c r="K19" s="60">
        <v>1</v>
      </c>
      <c r="L19" s="61">
        <v>1.01</v>
      </c>
      <c r="M19" s="62">
        <v>0.33</v>
      </c>
      <c r="N19" s="38" t="s">
        <v>85</v>
      </c>
      <c r="O19" s="62">
        <v>0.33</v>
      </c>
      <c r="P19" s="63">
        <v>0.0067</v>
      </c>
      <c r="Q19" s="38" t="s">
        <v>173</v>
      </c>
      <c r="R19" s="38" t="s">
        <v>174</v>
      </c>
      <c r="S19" s="38" t="s">
        <v>174</v>
      </c>
      <c r="T19" s="38" t="s">
        <v>174</v>
      </c>
      <c r="U19" s="45"/>
      <c r="V19" s="45"/>
      <c r="W19" s="45"/>
      <c r="X19" s="45"/>
      <c r="Y19" s="45"/>
    </row>
    <row r="20" customHeight="1" spans="1:25">
      <c r="A20" s="38">
        <v>13</v>
      </c>
      <c r="B20" s="39" t="s">
        <v>112</v>
      </c>
      <c r="C20" s="40" t="s">
        <v>381</v>
      </c>
      <c r="D20" s="41" t="s">
        <v>382</v>
      </c>
      <c r="E20" s="42"/>
      <c r="F20" s="42"/>
      <c r="G20" s="43"/>
      <c r="H20" s="38"/>
      <c r="I20" s="38"/>
      <c r="J20" s="38" t="s">
        <v>116</v>
      </c>
      <c r="K20" s="60">
        <v>1</v>
      </c>
      <c r="L20" s="61">
        <v>1.01</v>
      </c>
      <c r="M20" s="62">
        <v>0.038</v>
      </c>
      <c r="N20" s="38" t="s">
        <v>85</v>
      </c>
      <c r="O20" s="62">
        <v>0.04</v>
      </c>
      <c r="P20" s="63">
        <v>0.0008</v>
      </c>
      <c r="Q20" s="38" t="s">
        <v>165</v>
      </c>
      <c r="R20" s="38" t="s">
        <v>383</v>
      </c>
      <c r="S20" s="38" t="s">
        <v>383</v>
      </c>
      <c r="T20" s="38" t="s">
        <v>383</v>
      </c>
      <c r="U20" s="45"/>
      <c r="V20" s="45"/>
      <c r="W20" s="45"/>
      <c r="X20" s="45"/>
      <c r="Y20" s="45"/>
    </row>
    <row r="21" customHeight="1" spans="1:25">
      <c r="A21" s="38">
        <v>14</v>
      </c>
      <c r="B21" s="39" t="s">
        <v>112</v>
      </c>
      <c r="C21" s="40" t="s">
        <v>384</v>
      </c>
      <c r="D21" s="41" t="s">
        <v>385</v>
      </c>
      <c r="E21" s="42"/>
      <c r="F21" s="42"/>
      <c r="G21" s="43"/>
      <c r="H21" s="38"/>
      <c r="I21" s="38"/>
      <c r="J21" s="38" t="s">
        <v>116</v>
      </c>
      <c r="K21" s="60">
        <v>1</v>
      </c>
      <c r="L21" s="61">
        <v>1.01</v>
      </c>
      <c r="M21" s="62">
        <v>0.095</v>
      </c>
      <c r="N21" s="38" t="s">
        <v>85</v>
      </c>
      <c r="O21" s="62">
        <v>0.1</v>
      </c>
      <c r="P21" s="63">
        <v>0.002</v>
      </c>
      <c r="Q21" s="38" t="s">
        <v>165</v>
      </c>
      <c r="R21" s="38" t="s">
        <v>386</v>
      </c>
      <c r="S21" s="38" t="s">
        <v>386</v>
      </c>
      <c r="T21" s="38" t="s">
        <v>386</v>
      </c>
      <c r="U21" s="45"/>
      <c r="V21" s="45"/>
      <c r="W21" s="45"/>
      <c r="X21" s="45"/>
      <c r="Y21" s="45"/>
    </row>
    <row r="22" customHeight="1" spans="1:25">
      <c r="A22" s="38">
        <v>15</v>
      </c>
      <c r="B22" s="39" t="s">
        <v>175</v>
      </c>
      <c r="C22" s="40" t="s">
        <v>176</v>
      </c>
      <c r="D22" s="41" t="s">
        <v>387</v>
      </c>
      <c r="E22" s="42"/>
      <c r="F22" s="42"/>
      <c r="G22" s="43" t="s">
        <v>178</v>
      </c>
      <c r="H22" s="38" t="s">
        <v>179</v>
      </c>
      <c r="I22" s="38" t="s">
        <v>388</v>
      </c>
      <c r="J22" s="38" t="s">
        <v>181</v>
      </c>
      <c r="K22" s="60">
        <v>1</v>
      </c>
      <c r="L22" s="61">
        <v>1</v>
      </c>
      <c r="M22" s="62">
        <v>1.820656</v>
      </c>
      <c r="N22" s="38"/>
      <c r="O22" s="62">
        <v>1.82</v>
      </c>
      <c r="P22" s="63">
        <v>0.0368</v>
      </c>
      <c r="Q22" s="38" t="s">
        <v>259</v>
      </c>
      <c r="R22" s="38" t="s">
        <v>389</v>
      </c>
      <c r="S22" s="38" t="s">
        <v>387</v>
      </c>
      <c r="T22" s="38" t="s">
        <v>390</v>
      </c>
      <c r="U22" s="45"/>
      <c r="V22" s="45"/>
      <c r="W22" s="45"/>
      <c r="X22" s="45"/>
      <c r="Y22" s="45"/>
    </row>
    <row r="23" customHeight="1" spans="1:25">
      <c r="A23" s="38">
        <v>16</v>
      </c>
      <c r="B23" s="39" t="s">
        <v>175</v>
      </c>
      <c r="C23" s="40" t="s">
        <v>264</v>
      </c>
      <c r="D23" s="41" t="s">
        <v>391</v>
      </c>
      <c r="E23" s="42"/>
      <c r="F23" s="42"/>
      <c r="G23" s="43" t="s">
        <v>187</v>
      </c>
      <c r="H23" s="38" t="s">
        <v>179</v>
      </c>
      <c r="I23" s="38" t="s">
        <v>392</v>
      </c>
      <c r="J23" s="38" t="s">
        <v>181</v>
      </c>
      <c r="K23" s="60">
        <v>2</v>
      </c>
      <c r="L23" s="61">
        <v>1</v>
      </c>
      <c r="M23" s="62">
        <v>1.638952</v>
      </c>
      <c r="N23" s="38"/>
      <c r="O23" s="62">
        <v>3.28</v>
      </c>
      <c r="P23" s="63">
        <v>0.0663</v>
      </c>
      <c r="Q23" s="38" t="s">
        <v>182</v>
      </c>
      <c r="R23" s="38" t="s">
        <v>393</v>
      </c>
      <c r="S23" s="38" t="s">
        <v>391</v>
      </c>
      <c r="T23" s="38" t="s">
        <v>394</v>
      </c>
      <c r="U23" s="45"/>
      <c r="V23" s="45"/>
      <c r="W23" s="45"/>
      <c r="X23" s="45"/>
      <c r="Y23" s="45"/>
    </row>
    <row r="24" customHeight="1" spans="1:25">
      <c r="A24" s="38">
        <v>17</v>
      </c>
      <c r="B24" s="39" t="s">
        <v>191</v>
      </c>
      <c r="C24" s="40" t="s">
        <v>208</v>
      </c>
      <c r="D24" s="41" t="s">
        <v>209</v>
      </c>
      <c r="E24" s="42"/>
      <c r="F24" s="42"/>
      <c r="G24" s="43"/>
      <c r="H24" s="38"/>
      <c r="I24" s="38"/>
      <c r="J24" s="38" t="s">
        <v>116</v>
      </c>
      <c r="K24" s="60">
        <v>1</v>
      </c>
      <c r="L24" s="61">
        <v>1.01</v>
      </c>
      <c r="M24" s="62">
        <v>0.1</v>
      </c>
      <c r="N24" s="38" t="s">
        <v>96</v>
      </c>
      <c r="O24" s="62">
        <v>0.1</v>
      </c>
      <c r="P24" s="63">
        <v>0.002</v>
      </c>
      <c r="Q24" s="38" t="s">
        <v>195</v>
      </c>
      <c r="R24" s="38"/>
      <c r="S24" s="38"/>
      <c r="T24" s="38"/>
      <c r="U24" s="45"/>
      <c r="V24" s="45"/>
      <c r="W24" s="45"/>
      <c r="X24" s="45"/>
      <c r="Y24" s="45"/>
    </row>
    <row r="25" customHeight="1" spans="1:25">
      <c r="A25" s="38">
        <v>18</v>
      </c>
      <c r="B25" s="39" t="s">
        <v>191</v>
      </c>
      <c r="C25" s="40" t="s">
        <v>202</v>
      </c>
      <c r="D25" s="41" t="s">
        <v>203</v>
      </c>
      <c r="E25" s="42"/>
      <c r="F25" s="42"/>
      <c r="G25" s="43"/>
      <c r="H25" s="38"/>
      <c r="I25" s="38"/>
      <c r="J25" s="38" t="s">
        <v>194</v>
      </c>
      <c r="K25" s="60">
        <v>1</v>
      </c>
      <c r="L25" s="61">
        <v>1.01</v>
      </c>
      <c r="M25" s="62">
        <v>0.01</v>
      </c>
      <c r="N25" s="38" t="s">
        <v>96</v>
      </c>
      <c r="O25" s="62">
        <v>0.01</v>
      </c>
      <c r="P25" s="63">
        <v>0.0002</v>
      </c>
      <c r="Q25" s="38" t="s">
        <v>195</v>
      </c>
      <c r="R25" s="38"/>
      <c r="S25" s="38"/>
      <c r="T25" s="38"/>
      <c r="U25" s="45"/>
      <c r="V25" s="45"/>
      <c r="W25" s="45"/>
      <c r="X25" s="45"/>
      <c r="Y25" s="45"/>
    </row>
    <row r="26" customHeight="1" spans="1:25">
      <c r="A26" s="38">
        <v>19</v>
      </c>
      <c r="B26" s="39" t="s">
        <v>191</v>
      </c>
      <c r="C26" s="40" t="s">
        <v>204</v>
      </c>
      <c r="D26" s="41" t="s">
        <v>205</v>
      </c>
      <c r="E26" s="42"/>
      <c r="F26" s="42"/>
      <c r="G26" s="43"/>
      <c r="H26" s="38"/>
      <c r="I26" s="38"/>
      <c r="J26" s="38" t="s">
        <v>194</v>
      </c>
      <c r="K26" s="60">
        <v>1</v>
      </c>
      <c r="L26" s="61">
        <v>1.01</v>
      </c>
      <c r="M26" s="62">
        <v>0.03</v>
      </c>
      <c r="N26" s="38" t="s">
        <v>96</v>
      </c>
      <c r="O26" s="62">
        <v>0.03</v>
      </c>
      <c r="P26" s="63">
        <v>0.0006</v>
      </c>
      <c r="Q26" s="38" t="s">
        <v>195</v>
      </c>
      <c r="R26" s="38"/>
      <c r="S26" s="38"/>
      <c r="T26" s="38"/>
      <c r="U26" s="45"/>
      <c r="V26" s="45"/>
      <c r="W26" s="45"/>
      <c r="X26" s="45"/>
      <c r="Y26" s="45"/>
    </row>
    <row r="27" customHeight="1" spans="1:25">
      <c r="A27" s="38">
        <v>20</v>
      </c>
      <c r="B27" s="39" t="s">
        <v>191</v>
      </c>
      <c r="C27" s="40" t="s">
        <v>206</v>
      </c>
      <c r="D27" s="41" t="s">
        <v>207</v>
      </c>
      <c r="E27" s="42"/>
      <c r="F27" s="42"/>
      <c r="G27" s="43"/>
      <c r="H27" s="38"/>
      <c r="I27" s="38"/>
      <c r="J27" s="38" t="s">
        <v>194</v>
      </c>
      <c r="K27" s="60">
        <v>0.033</v>
      </c>
      <c r="L27" s="61">
        <v>1.01</v>
      </c>
      <c r="M27" s="62">
        <v>11</v>
      </c>
      <c r="N27" s="38" t="s">
        <v>96</v>
      </c>
      <c r="O27" s="62">
        <v>0.37</v>
      </c>
      <c r="P27" s="63">
        <v>0.0075</v>
      </c>
      <c r="Q27" s="38" t="s">
        <v>195</v>
      </c>
      <c r="R27" s="38"/>
      <c r="S27" s="38"/>
      <c r="T27" s="38"/>
      <c r="U27" s="45"/>
      <c r="V27" s="45"/>
      <c r="W27" s="45"/>
      <c r="X27" s="45"/>
      <c r="Y27" s="45"/>
    </row>
    <row r="28" customHeight="1" spans="1:25">
      <c r="A28" s="38">
        <v>21</v>
      </c>
      <c r="B28" s="39" t="s">
        <v>191</v>
      </c>
      <c r="C28" s="40" t="s">
        <v>198</v>
      </c>
      <c r="D28" s="41" t="s">
        <v>199</v>
      </c>
      <c r="E28" s="42"/>
      <c r="F28" s="42"/>
      <c r="G28" s="43"/>
      <c r="H28" s="38"/>
      <c r="I28" s="38"/>
      <c r="J28" s="38" t="s">
        <v>194</v>
      </c>
      <c r="K28" s="60">
        <v>1</v>
      </c>
      <c r="L28" s="61">
        <v>1.01</v>
      </c>
      <c r="M28" s="62">
        <v>0.02</v>
      </c>
      <c r="N28" s="38" t="s">
        <v>96</v>
      </c>
      <c r="O28" s="62">
        <v>0.02</v>
      </c>
      <c r="P28" s="63">
        <v>0.0004</v>
      </c>
      <c r="Q28" s="38" t="s">
        <v>195</v>
      </c>
      <c r="R28" s="38"/>
      <c r="S28" s="38"/>
      <c r="T28" s="38"/>
      <c r="U28" s="45"/>
      <c r="V28" s="45"/>
      <c r="W28" s="45"/>
      <c r="X28" s="45"/>
      <c r="Y28" s="45"/>
    </row>
    <row r="29" customHeight="1" spans="1:25">
      <c r="A29" s="38">
        <v>22</v>
      </c>
      <c r="B29" s="39" t="s">
        <v>191</v>
      </c>
      <c r="C29" s="40" t="s">
        <v>200</v>
      </c>
      <c r="D29" s="41" t="s">
        <v>201</v>
      </c>
      <c r="E29" s="42"/>
      <c r="F29" s="42"/>
      <c r="G29" s="43"/>
      <c r="H29" s="38"/>
      <c r="I29" s="38"/>
      <c r="J29" s="38" t="s">
        <v>194</v>
      </c>
      <c r="K29" s="60">
        <v>1</v>
      </c>
      <c r="L29" s="61">
        <v>1.01</v>
      </c>
      <c r="M29" s="62">
        <v>0.01</v>
      </c>
      <c r="N29" s="38" t="s">
        <v>96</v>
      </c>
      <c r="O29" s="62">
        <v>0.01</v>
      </c>
      <c r="P29" s="63">
        <v>0.0002</v>
      </c>
      <c r="Q29" s="38" t="s">
        <v>195</v>
      </c>
      <c r="R29" s="38"/>
      <c r="S29" s="38"/>
      <c r="T29" s="38"/>
      <c r="U29" s="45"/>
      <c r="V29" s="45"/>
      <c r="W29" s="45"/>
      <c r="X29" s="45"/>
      <c r="Y29" s="45"/>
    </row>
    <row r="30" customHeight="1" spans="1:25">
      <c r="A30" s="38">
        <v>23</v>
      </c>
      <c r="B30" s="39" t="s">
        <v>191</v>
      </c>
      <c r="C30" s="40" t="s">
        <v>192</v>
      </c>
      <c r="D30" s="41" t="s">
        <v>193</v>
      </c>
      <c r="E30" s="42"/>
      <c r="F30" s="42"/>
      <c r="G30" s="43"/>
      <c r="H30" s="38"/>
      <c r="I30" s="38"/>
      <c r="J30" s="38" t="s">
        <v>194</v>
      </c>
      <c r="K30" s="60">
        <v>1</v>
      </c>
      <c r="L30" s="61">
        <v>1.01</v>
      </c>
      <c r="M30" s="62">
        <v>0</v>
      </c>
      <c r="N30" s="38" t="s">
        <v>96</v>
      </c>
      <c r="O30" s="62">
        <v>0</v>
      </c>
      <c r="P30" s="63">
        <v>0</v>
      </c>
      <c r="Q30" s="38" t="s">
        <v>195</v>
      </c>
      <c r="R30" s="38"/>
      <c r="S30" s="38"/>
      <c r="T30" s="38"/>
      <c r="U30" s="45"/>
      <c r="V30" s="45"/>
      <c r="W30" s="45"/>
      <c r="X30" s="45"/>
      <c r="Y30" s="45"/>
    </row>
    <row r="31" customHeight="1" spans="1:25">
      <c r="A31" s="38">
        <v>24</v>
      </c>
      <c r="B31" s="39" t="s">
        <v>191</v>
      </c>
      <c r="C31" s="40" t="s">
        <v>196</v>
      </c>
      <c r="D31" s="41" t="s">
        <v>197</v>
      </c>
      <c r="E31" s="42"/>
      <c r="F31" s="42"/>
      <c r="G31" s="43"/>
      <c r="H31" s="38"/>
      <c r="I31" s="38"/>
      <c r="J31" s="38" t="s">
        <v>194</v>
      </c>
      <c r="K31" s="60">
        <v>1</v>
      </c>
      <c r="L31" s="61">
        <v>1.01</v>
      </c>
      <c r="M31" s="62">
        <v>0.01</v>
      </c>
      <c r="N31" s="38" t="s">
        <v>96</v>
      </c>
      <c r="O31" s="62">
        <v>0.01</v>
      </c>
      <c r="P31" s="63">
        <v>0.0002</v>
      </c>
      <c r="Q31" s="38" t="s">
        <v>195</v>
      </c>
      <c r="R31" s="38"/>
      <c r="S31" s="38"/>
      <c r="T31" s="38"/>
      <c r="U31" s="45"/>
      <c r="V31" s="45"/>
      <c r="W31" s="45"/>
      <c r="X31" s="45"/>
      <c r="Y31" s="45"/>
    </row>
    <row r="32" customHeight="1" spans="1:25">
      <c r="A32" s="38">
        <v>25</v>
      </c>
      <c r="B32" s="39" t="s">
        <v>395</v>
      </c>
      <c r="C32" s="38" t="s">
        <v>396</v>
      </c>
      <c r="D32" s="41"/>
      <c r="E32" s="42"/>
      <c r="F32" s="42"/>
      <c r="G32" s="43" t="s">
        <v>230</v>
      </c>
      <c r="H32" s="38"/>
      <c r="I32" s="38"/>
      <c r="J32" s="38"/>
      <c r="K32" s="60">
        <v>1</v>
      </c>
      <c r="L32" s="61">
        <v>1</v>
      </c>
      <c r="M32" s="62">
        <v>2</v>
      </c>
      <c r="N32" s="38"/>
      <c r="O32" s="62">
        <v>2</v>
      </c>
      <c r="P32" s="63">
        <v>0.0404</v>
      </c>
      <c r="Q32" s="38"/>
      <c r="R32" s="38"/>
      <c r="S32" s="38"/>
      <c r="T32" s="38"/>
      <c r="U32" s="45"/>
      <c r="V32" s="45"/>
      <c r="W32" s="45"/>
      <c r="X32" s="45"/>
      <c r="Y32" s="45"/>
    </row>
    <row r="33" customHeight="1" spans="1:25">
      <c r="A33" s="38">
        <v>26</v>
      </c>
      <c r="B33" s="38"/>
      <c r="C33" s="44" t="s">
        <v>210</v>
      </c>
      <c r="D33" s="42"/>
      <c r="E33" s="42"/>
      <c r="F33" s="42"/>
      <c r="G33" s="43"/>
      <c r="H33" s="38"/>
      <c r="I33" s="38"/>
      <c r="J33" s="38"/>
      <c r="K33" s="60">
        <v>1</v>
      </c>
      <c r="L33" s="61">
        <v>0</v>
      </c>
      <c r="M33" s="62">
        <v>0</v>
      </c>
      <c r="N33" s="38"/>
      <c r="O33" s="62">
        <v>0</v>
      </c>
      <c r="P33" s="63">
        <v>0</v>
      </c>
      <c r="Q33" s="38"/>
      <c r="R33" s="38"/>
      <c r="S33" s="38"/>
      <c r="T33" s="38"/>
      <c r="U33" s="45"/>
      <c r="V33" s="45"/>
      <c r="W33" s="45"/>
      <c r="X33" s="45"/>
      <c r="Y33" s="45"/>
    </row>
    <row r="34" customHeight="1" spans="1:25">
      <c r="A34" s="45"/>
      <c r="B34" s="45"/>
      <c r="C34" s="45"/>
      <c r="D34" s="46"/>
      <c r="E34" s="46"/>
      <c r="F34" s="46"/>
      <c r="G34" s="47"/>
      <c r="H34" s="45"/>
      <c r="I34" s="45"/>
      <c r="J34" s="45"/>
      <c r="K34" s="64"/>
      <c r="L34" s="65"/>
      <c r="M34" s="66"/>
      <c r="N34" s="45"/>
      <c r="O34" s="66"/>
      <c r="P34" s="67"/>
      <c r="Q34" s="45"/>
      <c r="R34" s="45"/>
      <c r="S34" s="45"/>
      <c r="T34" s="45"/>
      <c r="U34" s="45"/>
      <c r="V34" s="45"/>
      <c r="W34" s="45"/>
      <c r="X34" s="45"/>
      <c r="Y34" s="45"/>
    </row>
    <row r="35" customHeight="1" spans="1:25">
      <c r="A35" s="45"/>
      <c r="B35" s="45"/>
      <c r="C35" s="45"/>
      <c r="D35" s="46"/>
      <c r="E35" s="46"/>
      <c r="F35" s="46"/>
      <c r="G35" s="47"/>
      <c r="H35" s="45"/>
      <c r="I35" s="45"/>
      <c r="J35" s="45"/>
      <c r="K35" s="64"/>
      <c r="L35" s="65"/>
      <c r="M35" s="66"/>
      <c r="N35" s="45"/>
      <c r="O35" s="66"/>
      <c r="P35" s="67"/>
      <c r="Q35" s="45"/>
      <c r="R35" s="45"/>
      <c r="S35" s="45"/>
      <c r="T35" s="45"/>
      <c r="U35" s="45"/>
      <c r="V35" s="45"/>
      <c r="W35" s="45"/>
      <c r="X35" s="45"/>
      <c r="Y35" s="45"/>
    </row>
    <row r="36" customHeight="1" spans="1:25">
      <c r="A36" s="45"/>
      <c r="B36" s="45"/>
      <c r="C36" s="45"/>
      <c r="D36" s="46"/>
      <c r="E36" s="46"/>
      <c r="F36" s="46"/>
      <c r="G36" s="47"/>
      <c r="H36" s="45"/>
      <c r="I36" s="45"/>
      <c r="J36" s="45"/>
      <c r="K36" s="64"/>
      <c r="L36" s="65"/>
      <c r="M36" s="66"/>
      <c r="N36" s="45"/>
      <c r="O36" s="66"/>
      <c r="P36" s="67"/>
      <c r="Q36" s="45"/>
      <c r="R36" s="45"/>
      <c r="S36" s="45"/>
      <c r="T36" s="45"/>
      <c r="U36" s="45"/>
      <c r="V36" s="45"/>
      <c r="W36" s="45"/>
      <c r="X36" s="45"/>
      <c r="Y36" s="45"/>
    </row>
    <row r="37" customHeight="1" spans="1:25">
      <c r="A37" s="45"/>
      <c r="B37" s="45"/>
      <c r="C37" s="45"/>
      <c r="D37" s="46"/>
      <c r="E37" s="46"/>
      <c r="F37" s="46"/>
      <c r="G37" s="47"/>
      <c r="H37" s="45"/>
      <c r="I37" s="45"/>
      <c r="J37" s="45"/>
      <c r="K37" s="64"/>
      <c r="L37" s="65"/>
      <c r="M37" s="66"/>
      <c r="N37" s="45"/>
      <c r="O37" s="66"/>
      <c r="P37" s="67"/>
      <c r="Q37" s="45"/>
      <c r="R37" s="45"/>
      <c r="S37" s="45"/>
      <c r="T37" s="45"/>
      <c r="U37" s="45"/>
      <c r="V37" s="45"/>
      <c r="W37" s="45"/>
      <c r="X37" s="45"/>
      <c r="Y37" s="45"/>
    </row>
    <row r="38" customHeight="1" spans="1:25">
      <c r="A38" s="45"/>
      <c r="B38" s="45"/>
      <c r="C38" s="45"/>
      <c r="D38" s="46"/>
      <c r="E38" s="46"/>
      <c r="F38" s="46"/>
      <c r="G38" s="47"/>
      <c r="H38" s="45"/>
      <c r="I38" s="45"/>
      <c r="J38" s="45"/>
      <c r="K38" s="64"/>
      <c r="L38" s="65"/>
      <c r="M38" s="66"/>
      <c r="N38" s="45"/>
      <c r="O38" s="66"/>
      <c r="P38" s="67"/>
      <c r="Q38" s="45"/>
      <c r="R38" s="45"/>
      <c r="S38" s="45"/>
      <c r="T38" s="45"/>
      <c r="U38" s="45"/>
      <c r="V38" s="45"/>
      <c r="W38" s="45"/>
      <c r="X38" s="45"/>
      <c r="Y38" s="45"/>
    </row>
    <row r="39" customHeight="1" spans="1:25">
      <c r="A39" s="45"/>
      <c r="B39" s="45"/>
      <c r="C39" s="45"/>
      <c r="D39" s="46"/>
      <c r="E39" s="46"/>
      <c r="F39" s="46"/>
      <c r="G39" s="47"/>
      <c r="H39" s="45"/>
      <c r="I39" s="45"/>
      <c r="J39" s="45"/>
      <c r="K39" s="64"/>
      <c r="L39" s="65"/>
      <c r="M39" s="66"/>
      <c r="N39" s="45"/>
      <c r="O39" s="66"/>
      <c r="P39" s="67"/>
      <c r="Q39" s="45"/>
      <c r="R39" s="45"/>
      <c r="S39" s="45"/>
      <c r="T39" s="45"/>
      <c r="U39" s="45"/>
      <c r="V39" s="45"/>
      <c r="W39" s="45"/>
      <c r="X39" s="45"/>
      <c r="Y39" s="45"/>
    </row>
    <row r="40" customHeight="1" spans="1:25">
      <c r="A40" s="45"/>
      <c r="B40" s="45"/>
      <c r="C40" s="45"/>
      <c r="D40" s="46"/>
      <c r="E40" s="46"/>
      <c r="F40" s="46"/>
      <c r="G40" s="47"/>
      <c r="H40" s="45"/>
      <c r="I40" s="45"/>
      <c r="J40" s="45"/>
      <c r="K40" s="64"/>
      <c r="L40" s="65"/>
      <c r="M40" s="66"/>
      <c r="N40" s="45"/>
      <c r="O40" s="66"/>
      <c r="P40" s="67"/>
      <c r="Q40" s="45"/>
      <c r="R40" s="45"/>
      <c r="S40" s="45"/>
      <c r="T40" s="45"/>
      <c r="U40" s="45"/>
      <c r="V40" s="45"/>
      <c r="W40" s="45"/>
      <c r="X40" s="45"/>
      <c r="Y40" s="45"/>
    </row>
    <row r="41" customHeight="1" spans="1:25">
      <c r="A41" s="45"/>
      <c r="B41" s="45"/>
      <c r="C41" s="45"/>
      <c r="D41" s="46"/>
      <c r="E41" s="46"/>
      <c r="F41" s="46"/>
      <c r="G41" s="47"/>
      <c r="H41" s="45"/>
      <c r="I41" s="45"/>
      <c r="J41" s="45"/>
      <c r="K41" s="64"/>
      <c r="L41" s="65"/>
      <c r="M41" s="66"/>
      <c r="N41" s="45"/>
      <c r="O41" s="66"/>
      <c r="P41" s="67"/>
      <c r="Q41" s="45"/>
      <c r="R41" s="45"/>
      <c r="S41" s="45"/>
      <c r="T41" s="45"/>
      <c r="U41" s="45"/>
      <c r="V41" s="45"/>
      <c r="W41" s="45"/>
      <c r="X41" s="45"/>
      <c r="Y41" s="45"/>
    </row>
    <row r="42" customHeight="1" spans="1:25">
      <c r="A42" s="45"/>
      <c r="B42" s="45"/>
      <c r="C42" s="45"/>
      <c r="D42" s="46"/>
      <c r="E42" s="46"/>
      <c r="F42" s="46"/>
      <c r="G42" s="47"/>
      <c r="H42" s="45"/>
      <c r="I42" s="45"/>
      <c r="J42" s="45"/>
      <c r="K42" s="64"/>
      <c r="L42" s="65"/>
      <c r="M42" s="66"/>
      <c r="N42" s="45"/>
      <c r="O42" s="66"/>
      <c r="P42" s="67"/>
      <c r="Q42" s="45"/>
      <c r="R42" s="45"/>
      <c r="S42" s="45"/>
      <c r="T42" s="45"/>
      <c r="U42" s="45"/>
      <c r="V42" s="45"/>
      <c r="W42" s="45"/>
      <c r="X42" s="45"/>
      <c r="Y42" s="45"/>
    </row>
    <row r="43" customHeight="1" spans="1:25">
      <c r="A43" s="45"/>
      <c r="B43" s="45"/>
      <c r="C43" s="45"/>
      <c r="D43" s="46"/>
      <c r="E43" s="46"/>
      <c r="F43" s="46"/>
      <c r="G43" s="47"/>
      <c r="H43" s="45"/>
      <c r="I43" s="45"/>
      <c r="J43" s="45"/>
      <c r="K43" s="64"/>
      <c r="L43" s="65"/>
      <c r="M43" s="66"/>
      <c r="N43" s="45"/>
      <c r="O43" s="66"/>
      <c r="P43" s="67"/>
      <c r="Q43" s="45"/>
      <c r="R43" s="45"/>
      <c r="S43" s="45"/>
      <c r="T43" s="45"/>
      <c r="U43" s="45"/>
      <c r="V43" s="45"/>
      <c r="W43" s="45"/>
      <c r="X43" s="45"/>
      <c r="Y43" s="45"/>
    </row>
    <row r="44" customHeight="1" spans="1:25">
      <c r="A44" s="45"/>
      <c r="B44" s="45"/>
      <c r="C44" s="45"/>
      <c r="D44" s="46"/>
      <c r="E44" s="46"/>
      <c r="F44" s="46"/>
      <c r="G44" s="47"/>
      <c r="H44" s="45"/>
      <c r="I44" s="45"/>
      <c r="J44" s="45"/>
      <c r="K44" s="64"/>
      <c r="L44" s="65"/>
      <c r="M44" s="66"/>
      <c r="N44" s="45"/>
      <c r="O44" s="66"/>
      <c r="P44" s="67"/>
      <c r="Q44" s="45"/>
      <c r="R44" s="45"/>
      <c r="S44" s="45"/>
      <c r="T44" s="45"/>
      <c r="U44" s="45"/>
      <c r="V44" s="45"/>
      <c r="W44" s="45"/>
      <c r="X44" s="45"/>
      <c r="Y44" s="45"/>
    </row>
    <row r="45" customHeight="1" spans="1:25">
      <c r="A45" s="45"/>
      <c r="B45" s="45"/>
      <c r="C45" s="45"/>
      <c r="D45" s="46"/>
      <c r="E45" s="46"/>
      <c r="F45" s="46"/>
      <c r="G45" s="47"/>
      <c r="H45" s="45"/>
      <c r="I45" s="45"/>
      <c r="J45" s="45"/>
      <c r="K45" s="64"/>
      <c r="L45" s="65"/>
      <c r="M45" s="66"/>
      <c r="N45" s="45"/>
      <c r="O45" s="66"/>
      <c r="P45" s="67"/>
      <c r="Q45" s="45"/>
      <c r="R45" s="45"/>
      <c r="S45" s="45"/>
      <c r="T45" s="45"/>
      <c r="U45" s="45"/>
      <c r="V45" s="45"/>
      <c r="W45" s="45"/>
      <c r="X45" s="45"/>
      <c r="Y45" s="45"/>
    </row>
    <row r="46" customHeight="1" spans="1:25">
      <c r="A46" s="45"/>
      <c r="B46" s="45"/>
      <c r="C46" s="45"/>
      <c r="D46" s="46"/>
      <c r="E46" s="46"/>
      <c r="F46" s="46"/>
      <c r="G46" s="47"/>
      <c r="H46" s="45"/>
      <c r="I46" s="45"/>
      <c r="J46" s="45"/>
      <c r="K46" s="64"/>
      <c r="L46" s="65"/>
      <c r="M46" s="66"/>
      <c r="N46" s="45"/>
      <c r="O46" s="66"/>
      <c r="P46" s="67"/>
      <c r="Q46" s="45"/>
      <c r="R46" s="45"/>
      <c r="S46" s="45"/>
      <c r="T46" s="45"/>
      <c r="U46" s="45"/>
      <c r="V46" s="45"/>
      <c r="W46" s="45"/>
      <c r="X46" s="45"/>
      <c r="Y46" s="45"/>
    </row>
    <row r="47" customHeight="1" spans="1:25">
      <c r="A47" s="45"/>
      <c r="B47" s="45"/>
      <c r="C47" s="45"/>
      <c r="D47" s="46"/>
      <c r="E47" s="46"/>
      <c r="F47" s="46"/>
      <c r="G47" s="47"/>
      <c r="H47" s="45"/>
      <c r="I47" s="45"/>
      <c r="J47" s="45"/>
      <c r="K47" s="64"/>
      <c r="L47" s="65"/>
      <c r="M47" s="66"/>
      <c r="N47" s="45"/>
      <c r="O47" s="66"/>
      <c r="P47" s="67"/>
      <c r="Q47" s="45"/>
      <c r="R47" s="45"/>
      <c r="S47" s="45"/>
      <c r="T47" s="45"/>
      <c r="U47" s="45"/>
      <c r="V47" s="45"/>
      <c r="W47" s="45"/>
      <c r="X47" s="45"/>
      <c r="Y47" s="45"/>
    </row>
    <row r="48" customHeight="1" spans="1:25">
      <c r="A48" s="45"/>
      <c r="B48" s="45"/>
      <c r="C48" s="45"/>
      <c r="D48" s="46"/>
      <c r="E48" s="46"/>
      <c r="F48" s="46"/>
      <c r="G48" s="47"/>
      <c r="H48" s="45"/>
      <c r="I48" s="45"/>
      <c r="J48" s="45"/>
      <c r="K48" s="64"/>
      <c r="L48" s="65"/>
      <c r="M48" s="66"/>
      <c r="N48" s="45"/>
      <c r="O48" s="66"/>
      <c r="P48" s="67"/>
      <c r="Q48" s="45"/>
      <c r="R48" s="45"/>
      <c r="S48" s="45"/>
      <c r="T48" s="45"/>
      <c r="U48" s="45"/>
      <c r="V48" s="45"/>
      <c r="W48" s="45"/>
      <c r="X48" s="45"/>
      <c r="Y48" s="45"/>
    </row>
    <row r="49" customHeight="1" spans="1:25">
      <c r="A49" s="45"/>
      <c r="B49" s="45"/>
      <c r="C49" s="45"/>
      <c r="D49" s="46"/>
      <c r="E49" s="46"/>
      <c r="F49" s="46"/>
      <c r="G49" s="47"/>
      <c r="H49" s="45"/>
      <c r="I49" s="45"/>
      <c r="J49" s="45"/>
      <c r="K49" s="64"/>
      <c r="L49" s="65"/>
      <c r="M49" s="66"/>
      <c r="N49" s="45"/>
      <c r="O49" s="66"/>
      <c r="P49" s="67"/>
      <c r="Q49" s="45"/>
      <c r="R49" s="45"/>
      <c r="S49" s="45"/>
      <c r="T49" s="45"/>
      <c r="U49" s="45"/>
      <c r="V49" s="45"/>
      <c r="W49" s="45"/>
      <c r="X49" s="45"/>
      <c r="Y49" s="45"/>
    </row>
    <row r="50" customHeight="1" spans="1:25">
      <c r="A50" s="45"/>
      <c r="B50" s="45"/>
      <c r="C50" s="45"/>
      <c r="D50" s="46"/>
      <c r="E50" s="46"/>
      <c r="F50" s="46"/>
      <c r="G50" s="47"/>
      <c r="H50" s="45"/>
      <c r="I50" s="45"/>
      <c r="J50" s="45"/>
      <c r="K50" s="64"/>
      <c r="L50" s="65"/>
      <c r="M50" s="66"/>
      <c r="N50" s="45"/>
      <c r="O50" s="66"/>
      <c r="P50" s="67"/>
      <c r="Q50" s="45"/>
      <c r="R50" s="45"/>
      <c r="S50" s="45"/>
      <c r="T50" s="45"/>
      <c r="U50" s="45"/>
      <c r="V50" s="45"/>
      <c r="W50" s="45"/>
      <c r="X50" s="45"/>
      <c r="Y50" s="45"/>
    </row>
    <row r="51" customHeight="1" spans="1:25">
      <c r="A51" s="45"/>
      <c r="B51" s="45"/>
      <c r="C51" s="45"/>
      <c r="D51" s="46"/>
      <c r="E51" s="46"/>
      <c r="F51" s="46"/>
      <c r="G51" s="47"/>
      <c r="H51" s="45"/>
      <c r="I51" s="45"/>
      <c r="J51" s="45"/>
      <c r="K51" s="64"/>
      <c r="L51" s="65"/>
      <c r="M51" s="66"/>
      <c r="N51" s="45"/>
      <c r="O51" s="66"/>
      <c r="P51" s="67"/>
      <c r="Q51" s="45"/>
      <c r="R51" s="45"/>
      <c r="S51" s="45"/>
      <c r="T51" s="45"/>
      <c r="U51" s="45"/>
      <c r="V51" s="45"/>
      <c r="W51" s="45"/>
      <c r="X51" s="45"/>
      <c r="Y51" s="45"/>
    </row>
    <row r="52" customHeight="1" spans="1:25">
      <c r="A52" s="45"/>
      <c r="B52" s="45"/>
      <c r="C52" s="45"/>
      <c r="D52" s="46"/>
      <c r="E52" s="46"/>
      <c r="F52" s="46"/>
      <c r="G52" s="47"/>
      <c r="H52" s="45"/>
      <c r="I52" s="45"/>
      <c r="J52" s="45"/>
      <c r="K52" s="64"/>
      <c r="L52" s="65"/>
      <c r="M52" s="66"/>
      <c r="N52" s="45"/>
      <c r="O52" s="66"/>
      <c r="P52" s="67"/>
      <c r="Q52" s="45"/>
      <c r="R52" s="45"/>
      <c r="S52" s="45"/>
      <c r="T52" s="45"/>
      <c r="U52" s="45"/>
      <c r="V52" s="45"/>
      <c r="W52" s="45"/>
      <c r="X52" s="45"/>
      <c r="Y52" s="45"/>
    </row>
    <row r="53" customHeight="1" spans="1:25">
      <c r="A53" s="45"/>
      <c r="B53" s="45"/>
      <c r="C53" s="45"/>
      <c r="D53" s="46"/>
      <c r="E53" s="46"/>
      <c r="F53" s="46"/>
      <c r="G53" s="47"/>
      <c r="H53" s="45"/>
      <c r="I53" s="45"/>
      <c r="J53" s="45"/>
      <c r="K53" s="64"/>
      <c r="L53" s="65"/>
      <c r="M53" s="66"/>
      <c r="N53" s="45"/>
      <c r="O53" s="66"/>
      <c r="P53" s="67"/>
      <c r="Q53" s="45"/>
      <c r="R53" s="45"/>
      <c r="S53" s="45"/>
      <c r="T53" s="45"/>
      <c r="U53" s="45"/>
      <c r="V53" s="45"/>
      <c r="W53" s="45"/>
      <c r="X53" s="45"/>
      <c r="Y53" s="45"/>
    </row>
    <row r="54" customHeight="1" spans="1:25">
      <c r="A54" s="45"/>
      <c r="B54" s="45"/>
      <c r="C54" s="45"/>
      <c r="D54" s="46"/>
      <c r="E54" s="46"/>
      <c r="F54" s="46"/>
      <c r="G54" s="47"/>
      <c r="H54" s="45"/>
      <c r="I54" s="45"/>
      <c r="J54" s="45"/>
      <c r="K54" s="64"/>
      <c r="L54" s="65"/>
      <c r="M54" s="66"/>
      <c r="N54" s="45"/>
      <c r="O54" s="66"/>
      <c r="P54" s="67"/>
      <c r="Q54" s="45"/>
      <c r="R54" s="45"/>
      <c r="S54" s="45"/>
      <c r="T54" s="45"/>
      <c r="U54" s="45"/>
      <c r="V54" s="45"/>
      <c r="W54" s="45"/>
      <c r="X54" s="45"/>
      <c r="Y54" s="45"/>
    </row>
    <row r="55" customHeight="1" spans="1:25">
      <c r="A55" s="45"/>
      <c r="B55" s="45"/>
      <c r="C55" s="45"/>
      <c r="D55" s="46"/>
      <c r="E55" s="46"/>
      <c r="F55" s="46"/>
      <c r="G55" s="47"/>
      <c r="H55" s="45"/>
      <c r="I55" s="45"/>
      <c r="J55" s="45"/>
      <c r="K55" s="64"/>
      <c r="L55" s="65"/>
      <c r="M55" s="66"/>
      <c r="N55" s="45"/>
      <c r="O55" s="66"/>
      <c r="P55" s="67"/>
      <c r="Q55" s="45"/>
      <c r="R55" s="45"/>
      <c r="S55" s="45"/>
      <c r="T55" s="45"/>
      <c r="U55" s="45"/>
      <c r="V55" s="45"/>
      <c r="W55" s="45"/>
      <c r="X55" s="45"/>
      <c r="Y55" s="45"/>
    </row>
    <row r="56" customHeight="1" spans="1:25">
      <c r="A56" s="45"/>
      <c r="B56" s="45"/>
      <c r="C56" s="45"/>
      <c r="D56" s="46"/>
      <c r="E56" s="46"/>
      <c r="F56" s="46"/>
      <c r="G56" s="47"/>
      <c r="H56" s="45"/>
      <c r="I56" s="45"/>
      <c r="J56" s="45"/>
      <c r="K56" s="64"/>
      <c r="L56" s="65"/>
      <c r="M56" s="66"/>
      <c r="N56" s="45"/>
      <c r="O56" s="66"/>
      <c r="P56" s="67"/>
      <c r="Q56" s="45"/>
      <c r="R56" s="45"/>
      <c r="S56" s="45"/>
      <c r="T56" s="45"/>
      <c r="U56" s="45"/>
      <c r="V56" s="45"/>
      <c r="W56" s="45"/>
      <c r="X56" s="45"/>
      <c r="Y56" s="45"/>
    </row>
    <row r="57" customHeight="1" spans="1:25">
      <c r="A57" s="45"/>
      <c r="B57" s="45"/>
      <c r="C57" s="45"/>
      <c r="D57" s="46"/>
      <c r="E57" s="46"/>
      <c r="F57" s="46"/>
      <c r="G57" s="47"/>
      <c r="H57" s="45"/>
      <c r="I57" s="45"/>
      <c r="J57" s="45"/>
      <c r="K57" s="64"/>
      <c r="L57" s="65"/>
      <c r="M57" s="66"/>
      <c r="N57" s="45"/>
      <c r="O57" s="66"/>
      <c r="P57" s="67"/>
      <c r="Q57" s="45"/>
      <c r="R57" s="45"/>
      <c r="S57" s="45"/>
      <c r="T57" s="45"/>
      <c r="U57" s="45"/>
      <c r="V57" s="45"/>
      <c r="W57" s="45"/>
      <c r="X57" s="45"/>
      <c r="Y57" s="45"/>
    </row>
    <row r="58" customHeight="1" spans="1:25">
      <c r="A58" s="45"/>
      <c r="B58" s="45"/>
      <c r="C58" s="45"/>
      <c r="D58" s="46"/>
      <c r="E58" s="46"/>
      <c r="F58" s="46"/>
      <c r="G58" s="47"/>
      <c r="H58" s="45"/>
      <c r="I58" s="45"/>
      <c r="J58" s="45"/>
      <c r="K58" s="64"/>
      <c r="L58" s="65"/>
      <c r="M58" s="66"/>
      <c r="N58" s="45"/>
      <c r="O58" s="66"/>
      <c r="P58" s="67"/>
      <c r="Q58" s="45"/>
      <c r="R58" s="45"/>
      <c r="S58" s="45"/>
      <c r="T58" s="45"/>
      <c r="U58" s="45"/>
      <c r="V58" s="45"/>
      <c r="W58" s="45"/>
      <c r="X58" s="45"/>
      <c r="Y58" s="45"/>
    </row>
    <row r="59" customHeight="1" spans="1:25">
      <c r="A59" s="45"/>
      <c r="B59" s="45"/>
      <c r="C59" s="45"/>
      <c r="D59" s="46"/>
      <c r="E59" s="46"/>
      <c r="F59" s="46"/>
      <c r="G59" s="47"/>
      <c r="H59" s="45"/>
      <c r="I59" s="45"/>
      <c r="J59" s="45"/>
      <c r="K59" s="64"/>
      <c r="L59" s="65"/>
      <c r="M59" s="66"/>
      <c r="N59" s="45"/>
      <c r="O59" s="66"/>
      <c r="P59" s="67"/>
      <c r="Q59" s="45"/>
      <c r="R59" s="45"/>
      <c r="S59" s="45"/>
      <c r="T59" s="45"/>
      <c r="U59" s="45"/>
      <c r="V59" s="45"/>
      <c r="W59" s="45"/>
      <c r="X59" s="45"/>
      <c r="Y59" s="45"/>
    </row>
    <row r="60" customHeight="1" spans="1:25">
      <c r="A60" s="45"/>
      <c r="B60" s="45"/>
      <c r="C60" s="45"/>
      <c r="D60" s="46"/>
      <c r="E60" s="46"/>
      <c r="F60" s="46"/>
      <c r="G60" s="47"/>
      <c r="H60" s="45"/>
      <c r="I60" s="45"/>
      <c r="J60" s="45"/>
      <c r="K60" s="64"/>
      <c r="L60" s="65"/>
      <c r="M60" s="66"/>
      <c r="N60" s="45"/>
      <c r="O60" s="66"/>
      <c r="P60" s="67"/>
      <c r="Q60" s="45"/>
      <c r="R60" s="45"/>
      <c r="S60" s="45"/>
      <c r="T60" s="45"/>
      <c r="U60" s="45"/>
      <c r="V60" s="45"/>
      <c r="W60" s="45"/>
      <c r="X60" s="45"/>
      <c r="Y60" s="45"/>
    </row>
    <row r="61" customHeight="1" spans="1:25">
      <c r="A61" s="45"/>
      <c r="B61" s="45"/>
      <c r="C61" s="45"/>
      <c r="D61" s="46"/>
      <c r="E61" s="46"/>
      <c r="F61" s="46"/>
      <c r="G61" s="47"/>
      <c r="H61" s="45"/>
      <c r="I61" s="45"/>
      <c r="J61" s="45"/>
      <c r="K61" s="64"/>
      <c r="L61" s="65"/>
      <c r="M61" s="66"/>
      <c r="N61" s="45"/>
      <c r="O61" s="66"/>
      <c r="P61" s="67"/>
      <c r="Q61" s="45"/>
      <c r="R61" s="45"/>
      <c r="S61" s="45"/>
      <c r="T61" s="45"/>
      <c r="U61" s="45"/>
      <c r="V61" s="45"/>
      <c r="W61" s="45"/>
      <c r="X61" s="45"/>
      <c r="Y61" s="45"/>
    </row>
    <row r="62" customHeight="1" spans="1:25">
      <c r="A62" s="45"/>
      <c r="B62" s="45"/>
      <c r="C62" s="45"/>
      <c r="D62" s="46"/>
      <c r="E62" s="46"/>
      <c r="F62" s="46"/>
      <c r="G62" s="47"/>
      <c r="H62" s="45"/>
      <c r="I62" s="45"/>
      <c r="J62" s="45"/>
      <c r="K62" s="64"/>
      <c r="L62" s="65"/>
      <c r="M62" s="66"/>
      <c r="N62" s="45"/>
      <c r="O62" s="66"/>
      <c r="P62" s="67"/>
      <c r="Q62" s="45"/>
      <c r="R62" s="45"/>
      <c r="S62" s="45"/>
      <c r="T62" s="45"/>
      <c r="U62" s="45"/>
      <c r="V62" s="45"/>
      <c r="W62" s="45"/>
      <c r="X62" s="45"/>
      <c r="Y62" s="45"/>
    </row>
    <row r="63" customHeight="1" spans="1:25">
      <c r="A63" s="45"/>
      <c r="B63" s="45"/>
      <c r="C63" s="45"/>
      <c r="D63" s="46"/>
      <c r="E63" s="46"/>
      <c r="F63" s="46"/>
      <c r="G63" s="47"/>
      <c r="H63" s="45"/>
      <c r="I63" s="45"/>
      <c r="J63" s="45"/>
      <c r="K63" s="64"/>
      <c r="L63" s="65"/>
      <c r="M63" s="66"/>
      <c r="N63" s="45"/>
      <c r="O63" s="66"/>
      <c r="P63" s="67"/>
      <c r="Q63" s="45"/>
      <c r="R63" s="45"/>
      <c r="S63" s="45"/>
      <c r="T63" s="45"/>
      <c r="U63" s="45"/>
      <c r="V63" s="45"/>
      <c r="W63" s="45"/>
      <c r="X63" s="45"/>
      <c r="Y63" s="45"/>
    </row>
    <row r="64" customHeight="1" spans="1:25">
      <c r="A64" s="45"/>
      <c r="B64" s="45"/>
      <c r="C64" s="45"/>
      <c r="D64" s="46"/>
      <c r="E64" s="46"/>
      <c r="F64" s="46"/>
      <c r="G64" s="47"/>
      <c r="H64" s="45"/>
      <c r="I64" s="45"/>
      <c r="J64" s="45"/>
      <c r="K64" s="64"/>
      <c r="L64" s="65"/>
      <c r="M64" s="66"/>
      <c r="N64" s="45"/>
      <c r="O64" s="66"/>
      <c r="P64" s="67"/>
      <c r="Q64" s="45"/>
      <c r="R64" s="45"/>
      <c r="S64" s="45"/>
      <c r="T64" s="45"/>
      <c r="U64" s="45"/>
      <c r="V64" s="45"/>
      <c r="W64" s="45"/>
      <c r="X64" s="45"/>
      <c r="Y64" s="45"/>
    </row>
    <row r="65" customHeight="1" spans="1:25">
      <c r="A65" s="45"/>
      <c r="B65" s="45"/>
      <c r="C65" s="45"/>
      <c r="D65" s="46"/>
      <c r="E65" s="46"/>
      <c r="F65" s="46"/>
      <c r="G65" s="47"/>
      <c r="H65" s="45"/>
      <c r="I65" s="45"/>
      <c r="J65" s="45"/>
      <c r="K65" s="64"/>
      <c r="L65" s="65"/>
      <c r="M65" s="66"/>
      <c r="N65" s="45"/>
      <c r="O65" s="66"/>
      <c r="P65" s="67"/>
      <c r="Q65" s="45"/>
      <c r="R65" s="45"/>
      <c r="S65" s="45"/>
      <c r="T65" s="45"/>
      <c r="U65" s="45"/>
      <c r="V65" s="45"/>
      <c r="W65" s="45"/>
      <c r="X65" s="45"/>
      <c r="Y65" s="45"/>
    </row>
    <row r="66" customHeight="1" spans="1:25">
      <c r="A66" s="45"/>
      <c r="B66" s="45"/>
      <c r="C66" s="45"/>
      <c r="D66" s="46"/>
      <c r="E66" s="46"/>
      <c r="F66" s="46"/>
      <c r="G66" s="47"/>
      <c r="H66" s="45"/>
      <c r="I66" s="45"/>
      <c r="J66" s="45"/>
      <c r="K66" s="64"/>
      <c r="L66" s="65"/>
      <c r="M66" s="66"/>
      <c r="N66" s="45"/>
      <c r="O66" s="66"/>
      <c r="P66" s="67"/>
      <c r="Q66" s="45"/>
      <c r="R66" s="45"/>
      <c r="S66" s="45"/>
      <c r="T66" s="45"/>
      <c r="U66" s="45"/>
      <c r="V66" s="45"/>
      <c r="W66" s="45"/>
      <c r="X66" s="45"/>
      <c r="Y66" s="45"/>
    </row>
    <row r="67" customHeight="1" spans="1:25">
      <c r="A67" s="45"/>
      <c r="B67" s="45"/>
      <c r="C67" s="45"/>
      <c r="D67" s="46"/>
      <c r="E67" s="46"/>
      <c r="F67" s="46"/>
      <c r="G67" s="47"/>
      <c r="H67" s="45"/>
      <c r="I67" s="45"/>
      <c r="J67" s="45"/>
      <c r="K67" s="64"/>
      <c r="L67" s="65"/>
      <c r="M67" s="66"/>
      <c r="N67" s="45"/>
      <c r="O67" s="66"/>
      <c r="P67" s="67"/>
      <c r="Q67" s="45"/>
      <c r="R67" s="45"/>
      <c r="S67" s="45"/>
      <c r="T67" s="45"/>
      <c r="U67" s="45"/>
      <c r="V67" s="45"/>
      <c r="W67" s="45"/>
      <c r="X67" s="45"/>
      <c r="Y67" s="45"/>
    </row>
    <row r="68" customHeight="1" spans="1:25">
      <c r="A68" s="45"/>
      <c r="B68" s="45"/>
      <c r="C68" s="45"/>
      <c r="D68" s="46"/>
      <c r="E68" s="46"/>
      <c r="F68" s="46"/>
      <c r="G68" s="47"/>
      <c r="H68" s="45"/>
      <c r="I68" s="45"/>
      <c r="J68" s="45"/>
      <c r="K68" s="64"/>
      <c r="L68" s="65"/>
      <c r="M68" s="66"/>
      <c r="N68" s="45"/>
      <c r="O68" s="66"/>
      <c r="P68" s="67"/>
      <c r="Q68" s="45"/>
      <c r="R68" s="45"/>
      <c r="S68" s="45"/>
      <c r="T68" s="45"/>
      <c r="U68" s="45"/>
      <c r="V68" s="45"/>
      <c r="W68" s="45"/>
      <c r="X68" s="45"/>
      <c r="Y68" s="45"/>
    </row>
    <row r="69" customHeight="1" spans="1:25">
      <c r="A69" s="45"/>
      <c r="B69" s="45"/>
      <c r="C69" s="45"/>
      <c r="D69" s="46"/>
      <c r="E69" s="46"/>
      <c r="F69" s="46"/>
      <c r="G69" s="47"/>
      <c r="H69" s="45"/>
      <c r="I69" s="45"/>
      <c r="J69" s="45"/>
      <c r="K69" s="64"/>
      <c r="L69" s="65"/>
      <c r="M69" s="66"/>
      <c r="N69" s="45"/>
      <c r="O69" s="66"/>
      <c r="P69" s="67"/>
      <c r="Q69" s="45"/>
      <c r="R69" s="45"/>
      <c r="S69" s="45"/>
      <c r="T69" s="45"/>
      <c r="U69" s="45"/>
      <c r="V69" s="45"/>
      <c r="W69" s="45"/>
      <c r="X69" s="45"/>
      <c r="Y69" s="45"/>
    </row>
    <row r="70" customHeight="1" spans="1:25">
      <c r="A70" s="45"/>
      <c r="B70" s="45"/>
      <c r="C70" s="45"/>
      <c r="D70" s="46"/>
      <c r="E70" s="46"/>
      <c r="F70" s="46"/>
      <c r="G70" s="47"/>
      <c r="H70" s="45"/>
      <c r="I70" s="45"/>
      <c r="J70" s="45"/>
      <c r="K70" s="64"/>
      <c r="L70" s="65"/>
      <c r="M70" s="66"/>
      <c r="N70" s="45"/>
      <c r="O70" s="66"/>
      <c r="P70" s="67"/>
      <c r="Q70" s="45"/>
      <c r="R70" s="45"/>
      <c r="S70" s="45"/>
      <c r="T70" s="45"/>
      <c r="U70" s="45"/>
      <c r="V70" s="45"/>
      <c r="W70" s="45"/>
      <c r="X70" s="45"/>
      <c r="Y70" s="45"/>
    </row>
    <row r="71" customHeight="1" spans="1:25">
      <c r="A71" s="45"/>
      <c r="B71" s="45"/>
      <c r="C71" s="45"/>
      <c r="D71" s="46"/>
      <c r="E71" s="46"/>
      <c r="F71" s="46"/>
      <c r="G71" s="47"/>
      <c r="H71" s="45"/>
      <c r="I71" s="45"/>
      <c r="J71" s="45"/>
      <c r="K71" s="64"/>
      <c r="L71" s="65"/>
      <c r="M71" s="66"/>
      <c r="N71" s="45"/>
      <c r="O71" s="66"/>
      <c r="P71" s="67"/>
      <c r="Q71" s="45"/>
      <c r="R71" s="45"/>
      <c r="S71" s="45"/>
      <c r="T71" s="45"/>
      <c r="U71" s="45"/>
      <c r="V71" s="45"/>
      <c r="W71" s="45"/>
      <c r="X71" s="45"/>
      <c r="Y71" s="45"/>
    </row>
    <row r="72" customHeight="1" spans="1:25">
      <c r="A72" s="45"/>
      <c r="B72" s="45"/>
      <c r="C72" s="45"/>
      <c r="D72" s="46"/>
      <c r="E72" s="46"/>
      <c r="F72" s="46"/>
      <c r="G72" s="47"/>
      <c r="H72" s="45"/>
      <c r="I72" s="45"/>
      <c r="J72" s="45"/>
      <c r="K72" s="64"/>
      <c r="L72" s="65"/>
      <c r="M72" s="66"/>
      <c r="N72" s="45"/>
      <c r="O72" s="66"/>
      <c r="P72" s="67"/>
      <c r="Q72" s="45"/>
      <c r="R72" s="45"/>
      <c r="S72" s="45"/>
      <c r="T72" s="45"/>
      <c r="U72" s="45"/>
      <c r="V72" s="45"/>
      <c r="W72" s="45"/>
      <c r="X72" s="45"/>
      <c r="Y72" s="45"/>
    </row>
    <row r="73" customHeight="1" spans="1:25">
      <c r="A73" s="45"/>
      <c r="B73" s="45"/>
      <c r="C73" s="45"/>
      <c r="D73" s="46"/>
      <c r="E73" s="46"/>
      <c r="F73" s="46"/>
      <c r="G73" s="47"/>
      <c r="H73" s="45"/>
      <c r="I73" s="45"/>
      <c r="J73" s="45"/>
      <c r="K73" s="64"/>
      <c r="L73" s="65"/>
      <c r="M73" s="66"/>
      <c r="N73" s="45"/>
      <c r="O73" s="66"/>
      <c r="P73" s="67"/>
      <c r="Q73" s="45"/>
      <c r="R73" s="45"/>
      <c r="S73" s="45"/>
      <c r="T73" s="45"/>
      <c r="U73" s="45"/>
      <c r="V73" s="45"/>
      <c r="W73" s="45"/>
      <c r="X73" s="45"/>
      <c r="Y73" s="45"/>
    </row>
    <row r="74" customHeight="1" spans="1:25">
      <c r="A74" s="45"/>
      <c r="B74" s="45"/>
      <c r="C74" s="45"/>
      <c r="D74" s="46"/>
      <c r="E74" s="46"/>
      <c r="F74" s="46"/>
      <c r="G74" s="47"/>
      <c r="H74" s="45"/>
      <c r="I74" s="45"/>
      <c r="J74" s="45"/>
      <c r="K74" s="64"/>
      <c r="L74" s="65"/>
      <c r="M74" s="66"/>
      <c r="N74" s="45"/>
      <c r="O74" s="66"/>
      <c r="P74" s="67"/>
      <c r="Q74" s="45"/>
      <c r="R74" s="45"/>
      <c r="S74" s="45"/>
      <c r="T74" s="45"/>
      <c r="U74" s="45"/>
      <c r="V74" s="45"/>
      <c r="W74" s="45"/>
      <c r="X74" s="45"/>
      <c r="Y74" s="45"/>
    </row>
    <row r="75" customHeight="1" spans="1:25">
      <c r="A75" s="45"/>
      <c r="B75" s="45"/>
      <c r="C75" s="45"/>
      <c r="D75" s="46"/>
      <c r="E75" s="46"/>
      <c r="F75" s="46"/>
      <c r="G75" s="47"/>
      <c r="H75" s="45"/>
      <c r="I75" s="45"/>
      <c r="J75" s="45"/>
      <c r="K75" s="64"/>
      <c r="L75" s="65"/>
      <c r="M75" s="66"/>
      <c r="N75" s="45"/>
      <c r="O75" s="66"/>
      <c r="P75" s="67"/>
      <c r="Q75" s="45"/>
      <c r="R75" s="45"/>
      <c r="S75" s="45"/>
      <c r="T75" s="45"/>
      <c r="U75" s="45"/>
      <c r="V75" s="45"/>
      <c r="W75" s="45"/>
      <c r="X75" s="45"/>
      <c r="Y75" s="45"/>
    </row>
    <row r="76" customHeight="1" spans="1:25">
      <c r="A76" s="45"/>
      <c r="B76" s="45"/>
      <c r="C76" s="45"/>
      <c r="D76" s="46"/>
      <c r="E76" s="46"/>
      <c r="F76" s="46"/>
      <c r="G76" s="47"/>
      <c r="H76" s="45"/>
      <c r="I76" s="45"/>
      <c r="J76" s="45"/>
      <c r="K76" s="64"/>
      <c r="L76" s="65"/>
      <c r="M76" s="66"/>
      <c r="N76" s="45"/>
      <c r="O76" s="66"/>
      <c r="P76" s="67"/>
      <c r="Q76" s="45"/>
      <c r="R76" s="45"/>
      <c r="S76" s="45"/>
      <c r="T76" s="45"/>
      <c r="U76" s="45"/>
      <c r="V76" s="45"/>
      <c r="W76" s="45"/>
      <c r="X76" s="45"/>
      <c r="Y76" s="45"/>
    </row>
    <row r="77" customHeight="1" spans="1:25">
      <c r="A77" s="45"/>
      <c r="B77" s="45"/>
      <c r="C77" s="45"/>
      <c r="D77" s="46"/>
      <c r="E77" s="46"/>
      <c r="F77" s="46"/>
      <c r="G77" s="47"/>
      <c r="H77" s="45"/>
      <c r="I77" s="45"/>
      <c r="J77" s="45"/>
      <c r="K77" s="64"/>
      <c r="L77" s="65"/>
      <c r="M77" s="66"/>
      <c r="N77" s="45"/>
      <c r="O77" s="66"/>
      <c r="P77" s="67"/>
      <c r="Q77" s="45"/>
      <c r="R77" s="45"/>
      <c r="S77" s="45"/>
      <c r="T77" s="45"/>
      <c r="U77" s="45"/>
      <c r="V77" s="45"/>
      <c r="W77" s="45"/>
      <c r="X77" s="45"/>
      <c r="Y77" s="45"/>
    </row>
    <row r="78" customHeight="1" spans="1:25">
      <c r="A78" s="45"/>
      <c r="B78" s="45"/>
      <c r="C78" s="45"/>
      <c r="D78" s="46"/>
      <c r="E78" s="46"/>
      <c r="F78" s="46"/>
      <c r="G78" s="47"/>
      <c r="H78" s="45"/>
      <c r="I78" s="45"/>
      <c r="J78" s="45"/>
      <c r="K78" s="64"/>
      <c r="L78" s="65"/>
      <c r="M78" s="66"/>
      <c r="N78" s="45"/>
      <c r="O78" s="66"/>
      <c r="P78" s="67"/>
      <c r="Q78" s="45"/>
      <c r="R78" s="45"/>
      <c r="S78" s="45"/>
      <c r="T78" s="45"/>
      <c r="U78" s="45"/>
      <c r="V78" s="45"/>
      <c r="W78" s="45"/>
      <c r="X78" s="45"/>
      <c r="Y78" s="45"/>
    </row>
    <row r="79" customHeight="1" spans="1:25">
      <c r="A79" s="45"/>
      <c r="B79" s="45"/>
      <c r="C79" s="45"/>
      <c r="D79" s="46"/>
      <c r="E79" s="46"/>
      <c r="F79" s="46"/>
      <c r="G79" s="47"/>
      <c r="H79" s="45"/>
      <c r="I79" s="45"/>
      <c r="J79" s="45"/>
      <c r="K79" s="64"/>
      <c r="L79" s="65"/>
      <c r="M79" s="66"/>
      <c r="N79" s="45"/>
      <c r="O79" s="66"/>
      <c r="P79" s="67"/>
      <c r="Q79" s="45"/>
      <c r="R79" s="45"/>
      <c r="S79" s="45"/>
      <c r="T79" s="45"/>
      <c r="U79" s="45"/>
      <c r="V79" s="45"/>
      <c r="W79" s="45"/>
      <c r="X79" s="45"/>
      <c r="Y79" s="45"/>
    </row>
    <row r="80" customHeight="1" spans="1:25">
      <c r="A80" s="45"/>
      <c r="B80" s="45"/>
      <c r="C80" s="45"/>
      <c r="D80" s="46"/>
      <c r="E80" s="46"/>
      <c r="F80" s="46"/>
      <c r="G80" s="47"/>
      <c r="H80" s="45"/>
      <c r="I80" s="45"/>
      <c r="J80" s="45"/>
      <c r="K80" s="64"/>
      <c r="L80" s="65"/>
      <c r="M80" s="66"/>
      <c r="N80" s="45"/>
      <c r="O80" s="66"/>
      <c r="P80" s="67"/>
      <c r="Q80" s="45"/>
      <c r="R80" s="45"/>
      <c r="S80" s="45"/>
      <c r="T80" s="45"/>
      <c r="U80" s="45"/>
      <c r="V80" s="45"/>
      <c r="W80" s="45"/>
      <c r="X80" s="45"/>
      <c r="Y80" s="45"/>
    </row>
    <row r="81" customHeight="1" spans="1:25">
      <c r="A81" s="45"/>
      <c r="B81" s="45"/>
      <c r="C81" s="45"/>
      <c r="D81" s="46"/>
      <c r="E81" s="46"/>
      <c r="F81" s="46"/>
      <c r="G81" s="47"/>
      <c r="H81" s="45"/>
      <c r="I81" s="45"/>
      <c r="J81" s="45"/>
      <c r="K81" s="64"/>
      <c r="L81" s="65"/>
      <c r="M81" s="66"/>
      <c r="N81" s="45"/>
      <c r="O81" s="66"/>
      <c r="P81" s="67"/>
      <c r="Q81" s="45"/>
      <c r="R81" s="45"/>
      <c r="S81" s="45"/>
      <c r="T81" s="45"/>
      <c r="U81" s="45"/>
      <c r="V81" s="45"/>
      <c r="W81" s="45"/>
      <c r="X81" s="45"/>
      <c r="Y81" s="45"/>
    </row>
    <row r="82" customHeight="1" spans="1:25">
      <c r="A82" s="45"/>
      <c r="B82" s="45"/>
      <c r="C82" s="45"/>
      <c r="D82" s="46"/>
      <c r="E82" s="46"/>
      <c r="F82" s="46"/>
      <c r="G82" s="47"/>
      <c r="H82" s="45"/>
      <c r="I82" s="45"/>
      <c r="J82" s="45"/>
      <c r="K82" s="64"/>
      <c r="L82" s="65"/>
      <c r="M82" s="66"/>
      <c r="N82" s="45"/>
      <c r="O82" s="66"/>
      <c r="P82" s="67"/>
      <c r="Q82" s="45"/>
      <c r="R82" s="45"/>
      <c r="S82" s="45"/>
      <c r="T82" s="45"/>
      <c r="U82" s="45"/>
      <c r="V82" s="45"/>
      <c r="W82" s="45"/>
      <c r="X82" s="45"/>
      <c r="Y82" s="45"/>
    </row>
    <row r="83" customHeight="1" spans="1:25">
      <c r="A83" s="45"/>
      <c r="B83" s="45"/>
      <c r="C83" s="45"/>
      <c r="D83" s="46"/>
      <c r="E83" s="46"/>
      <c r="F83" s="46"/>
      <c r="G83" s="47"/>
      <c r="H83" s="45"/>
      <c r="I83" s="45"/>
      <c r="J83" s="45"/>
      <c r="K83" s="64"/>
      <c r="L83" s="65"/>
      <c r="M83" s="66"/>
      <c r="N83" s="45"/>
      <c r="O83" s="66"/>
      <c r="P83" s="67"/>
      <c r="Q83" s="45"/>
      <c r="R83" s="45"/>
      <c r="S83" s="45"/>
      <c r="T83" s="45"/>
      <c r="U83" s="45"/>
      <c r="V83" s="45"/>
      <c r="W83" s="45"/>
      <c r="X83" s="45"/>
      <c r="Y83" s="45"/>
    </row>
    <row r="84" customHeight="1" spans="1:25">
      <c r="A84" s="45"/>
      <c r="B84" s="45"/>
      <c r="C84" s="45"/>
      <c r="D84" s="46"/>
      <c r="E84" s="46"/>
      <c r="F84" s="46"/>
      <c r="G84" s="47"/>
      <c r="H84" s="45"/>
      <c r="I84" s="45"/>
      <c r="J84" s="45"/>
      <c r="K84" s="64"/>
      <c r="L84" s="65"/>
      <c r="M84" s="66"/>
      <c r="N84" s="45"/>
      <c r="O84" s="66"/>
      <c r="P84" s="67"/>
      <c r="Q84" s="45"/>
      <c r="R84" s="45"/>
      <c r="S84" s="45"/>
      <c r="T84" s="45"/>
      <c r="U84" s="45"/>
      <c r="V84" s="45"/>
      <c r="W84" s="45"/>
      <c r="X84" s="45"/>
      <c r="Y84" s="45"/>
    </row>
    <row r="85" customHeight="1" spans="1:25">
      <c r="A85" s="45"/>
      <c r="B85" s="45"/>
      <c r="C85" s="45"/>
      <c r="D85" s="46"/>
      <c r="E85" s="46"/>
      <c r="F85" s="46"/>
      <c r="G85" s="47"/>
      <c r="H85" s="45"/>
      <c r="I85" s="45"/>
      <c r="J85" s="45"/>
      <c r="K85" s="64"/>
      <c r="L85" s="65"/>
      <c r="M85" s="66"/>
      <c r="N85" s="45"/>
      <c r="O85" s="66"/>
      <c r="P85" s="67"/>
      <c r="Q85" s="45"/>
      <c r="R85" s="45"/>
      <c r="S85" s="45"/>
      <c r="T85" s="45"/>
      <c r="U85" s="45"/>
      <c r="V85" s="45"/>
      <c r="W85" s="45"/>
      <c r="X85" s="45"/>
      <c r="Y85" s="45"/>
    </row>
    <row r="86" customHeight="1" spans="1:25">
      <c r="A86" s="45"/>
      <c r="B86" s="45"/>
      <c r="C86" s="45"/>
      <c r="D86" s="46"/>
      <c r="E86" s="46"/>
      <c r="F86" s="46"/>
      <c r="G86" s="47"/>
      <c r="H86" s="45"/>
      <c r="I86" s="45"/>
      <c r="J86" s="45"/>
      <c r="K86" s="64"/>
      <c r="L86" s="65"/>
      <c r="M86" s="66"/>
      <c r="N86" s="45"/>
      <c r="O86" s="66"/>
      <c r="P86" s="67"/>
      <c r="Q86" s="45"/>
      <c r="R86" s="45"/>
      <c r="S86" s="45"/>
      <c r="T86" s="45"/>
      <c r="U86" s="45"/>
      <c r="V86" s="45"/>
      <c r="W86" s="45"/>
      <c r="X86" s="45"/>
      <c r="Y86" s="45"/>
    </row>
    <row r="87" customHeight="1" spans="1:25">
      <c r="A87" s="45"/>
      <c r="B87" s="45"/>
      <c r="C87" s="45"/>
      <c r="D87" s="46"/>
      <c r="E87" s="46"/>
      <c r="F87" s="46"/>
      <c r="G87" s="47"/>
      <c r="H87" s="45"/>
      <c r="I87" s="45"/>
      <c r="J87" s="45"/>
      <c r="K87" s="64"/>
      <c r="L87" s="65"/>
      <c r="M87" s="66"/>
      <c r="N87" s="45"/>
      <c r="O87" s="66"/>
      <c r="P87" s="67"/>
      <c r="Q87" s="45"/>
      <c r="R87" s="45"/>
      <c r="S87" s="45"/>
      <c r="T87" s="45"/>
      <c r="U87" s="45"/>
      <c r="V87" s="45"/>
      <c r="W87" s="45"/>
      <c r="X87" s="45"/>
      <c r="Y87" s="45"/>
    </row>
    <row r="88" customHeight="1" spans="1:25">
      <c r="A88" s="45"/>
      <c r="B88" s="45"/>
      <c r="C88" s="45"/>
      <c r="D88" s="46"/>
      <c r="E88" s="46"/>
      <c r="F88" s="46"/>
      <c r="G88" s="47"/>
      <c r="H88" s="45"/>
      <c r="I88" s="45"/>
      <c r="J88" s="45"/>
      <c r="K88" s="64"/>
      <c r="L88" s="65"/>
      <c r="M88" s="66"/>
      <c r="N88" s="45"/>
      <c r="O88" s="66"/>
      <c r="P88" s="67"/>
      <c r="Q88" s="45"/>
      <c r="R88" s="45"/>
      <c r="S88" s="45"/>
      <c r="T88" s="45"/>
      <c r="U88" s="45"/>
      <c r="V88" s="45"/>
      <c r="W88" s="45"/>
      <c r="X88" s="45"/>
      <c r="Y88" s="45"/>
    </row>
    <row r="89" customHeight="1" spans="1:25">
      <c r="A89" s="45"/>
      <c r="B89" s="45"/>
      <c r="C89" s="45"/>
      <c r="D89" s="46"/>
      <c r="E89" s="46"/>
      <c r="F89" s="46"/>
      <c r="G89" s="47"/>
      <c r="H89" s="45"/>
      <c r="I89" s="45"/>
      <c r="J89" s="45"/>
      <c r="K89" s="64"/>
      <c r="L89" s="65"/>
      <c r="M89" s="66"/>
      <c r="N89" s="45"/>
      <c r="O89" s="66"/>
      <c r="P89" s="67"/>
      <c r="Q89" s="45"/>
      <c r="R89" s="45"/>
      <c r="S89" s="45"/>
      <c r="T89" s="45"/>
      <c r="U89" s="45"/>
      <c r="V89" s="45"/>
      <c r="W89" s="45"/>
      <c r="X89" s="45"/>
      <c r="Y89" s="45"/>
    </row>
    <row r="90" customHeight="1" spans="1:25">
      <c r="A90" s="45"/>
      <c r="B90" s="45"/>
      <c r="C90" s="45"/>
      <c r="D90" s="46"/>
      <c r="E90" s="46"/>
      <c r="F90" s="46"/>
      <c r="G90" s="47"/>
      <c r="H90" s="45"/>
      <c r="I90" s="45"/>
      <c r="J90" s="45"/>
      <c r="K90" s="64"/>
      <c r="L90" s="65"/>
      <c r="M90" s="66"/>
      <c r="N90" s="45"/>
      <c r="O90" s="66"/>
      <c r="P90" s="67"/>
      <c r="Q90" s="45"/>
      <c r="R90" s="45"/>
      <c r="S90" s="45"/>
      <c r="T90" s="45"/>
      <c r="U90" s="45"/>
      <c r="V90" s="45"/>
      <c r="W90" s="45"/>
      <c r="X90" s="45"/>
      <c r="Y90" s="45"/>
    </row>
    <row r="91" customHeight="1" spans="1:25">
      <c r="A91" s="45"/>
      <c r="B91" s="45"/>
      <c r="C91" s="45"/>
      <c r="D91" s="46"/>
      <c r="E91" s="46"/>
      <c r="F91" s="46"/>
      <c r="G91" s="47"/>
      <c r="H91" s="45"/>
      <c r="I91" s="45"/>
      <c r="J91" s="45"/>
      <c r="K91" s="64"/>
      <c r="L91" s="65"/>
      <c r="M91" s="66"/>
      <c r="N91" s="45"/>
      <c r="O91" s="66"/>
      <c r="P91" s="67"/>
      <c r="Q91" s="45"/>
      <c r="R91" s="45"/>
      <c r="S91" s="45"/>
      <c r="T91" s="45"/>
      <c r="U91" s="45"/>
      <c r="V91" s="45"/>
      <c r="W91" s="45"/>
      <c r="X91" s="45"/>
      <c r="Y91" s="45"/>
    </row>
    <row r="92" customHeight="1" spans="1:25">
      <c r="A92" s="45"/>
      <c r="B92" s="45"/>
      <c r="C92" s="45"/>
      <c r="D92" s="46"/>
      <c r="E92" s="46"/>
      <c r="F92" s="46"/>
      <c r="G92" s="47"/>
      <c r="H92" s="45"/>
      <c r="I92" s="45"/>
      <c r="J92" s="45"/>
      <c r="K92" s="64"/>
      <c r="L92" s="65"/>
      <c r="M92" s="66"/>
      <c r="N92" s="45"/>
      <c r="O92" s="66"/>
      <c r="P92" s="67"/>
      <c r="Q92" s="45"/>
      <c r="R92" s="45"/>
      <c r="S92" s="45"/>
      <c r="T92" s="45"/>
      <c r="U92" s="45"/>
      <c r="V92" s="45"/>
      <c r="W92" s="45"/>
      <c r="X92" s="45"/>
      <c r="Y92" s="45"/>
    </row>
    <row r="93" customHeight="1" spans="1:25">
      <c r="A93" s="45"/>
      <c r="B93" s="45"/>
      <c r="C93" s="45"/>
      <c r="D93" s="46"/>
      <c r="E93" s="46"/>
      <c r="F93" s="46"/>
      <c r="G93" s="47"/>
      <c r="H93" s="45"/>
      <c r="I93" s="45"/>
      <c r="J93" s="45"/>
      <c r="K93" s="64"/>
      <c r="L93" s="65"/>
      <c r="M93" s="66"/>
      <c r="N93" s="45"/>
      <c r="O93" s="66"/>
      <c r="P93" s="67"/>
      <c r="Q93" s="45"/>
      <c r="R93" s="45"/>
      <c r="S93" s="45"/>
      <c r="T93" s="45"/>
      <c r="U93" s="45"/>
      <c r="V93" s="45"/>
      <c r="W93" s="45"/>
      <c r="X93" s="45"/>
      <c r="Y93" s="45"/>
    </row>
    <row r="94" customHeight="1" spans="1:25">
      <c r="A94" s="45"/>
      <c r="B94" s="45"/>
      <c r="C94" s="45"/>
      <c r="D94" s="46"/>
      <c r="E94" s="46"/>
      <c r="F94" s="46"/>
      <c r="G94" s="47"/>
      <c r="H94" s="45"/>
      <c r="I94" s="45"/>
      <c r="J94" s="45"/>
      <c r="K94" s="64"/>
      <c r="L94" s="65"/>
      <c r="M94" s="66"/>
      <c r="N94" s="45"/>
      <c r="O94" s="66"/>
      <c r="P94" s="67"/>
      <c r="Q94" s="45"/>
      <c r="R94" s="45"/>
      <c r="S94" s="45"/>
      <c r="T94" s="45"/>
      <c r="U94" s="45"/>
      <c r="V94" s="45"/>
      <c r="W94" s="45"/>
      <c r="X94" s="45"/>
      <c r="Y94" s="45"/>
    </row>
    <row r="95" customHeight="1" spans="1:25">
      <c r="A95" s="45"/>
      <c r="B95" s="45"/>
      <c r="C95" s="45"/>
      <c r="D95" s="46"/>
      <c r="E95" s="46"/>
      <c r="F95" s="46"/>
      <c r="G95" s="47"/>
      <c r="H95" s="45"/>
      <c r="I95" s="45"/>
      <c r="J95" s="45"/>
      <c r="K95" s="64"/>
      <c r="L95" s="65"/>
      <c r="M95" s="66"/>
      <c r="N95" s="45"/>
      <c r="O95" s="66"/>
      <c r="P95" s="67"/>
      <c r="Q95" s="45"/>
      <c r="R95" s="45"/>
      <c r="S95" s="45"/>
      <c r="T95" s="45"/>
      <c r="U95" s="45"/>
      <c r="V95" s="45"/>
      <c r="W95" s="45"/>
      <c r="X95" s="45"/>
      <c r="Y95" s="45"/>
    </row>
    <row r="96" customHeight="1" spans="1:25">
      <c r="A96" s="45"/>
      <c r="B96" s="45"/>
      <c r="C96" s="45"/>
      <c r="D96" s="46"/>
      <c r="E96" s="46"/>
      <c r="F96" s="46"/>
      <c r="G96" s="47"/>
      <c r="H96" s="45"/>
      <c r="I96" s="45"/>
      <c r="J96" s="45"/>
      <c r="K96" s="64"/>
      <c r="L96" s="65"/>
      <c r="M96" s="66"/>
      <c r="N96" s="45"/>
      <c r="O96" s="66"/>
      <c r="P96" s="67"/>
      <c r="Q96" s="45"/>
      <c r="R96" s="45"/>
      <c r="S96" s="45"/>
      <c r="T96" s="45"/>
      <c r="U96" s="45"/>
      <c r="V96" s="45"/>
      <c r="W96" s="45"/>
      <c r="X96" s="45"/>
      <c r="Y96" s="45"/>
    </row>
    <row r="97" customHeight="1" spans="1:25">
      <c r="A97" s="45"/>
      <c r="B97" s="45"/>
      <c r="C97" s="45"/>
      <c r="D97" s="46"/>
      <c r="E97" s="46"/>
      <c r="F97" s="46"/>
      <c r="G97" s="47"/>
      <c r="H97" s="45"/>
      <c r="I97" s="45"/>
      <c r="J97" s="45"/>
      <c r="K97" s="64"/>
      <c r="L97" s="65"/>
      <c r="M97" s="66"/>
      <c r="N97" s="45"/>
      <c r="O97" s="66"/>
      <c r="P97" s="67"/>
      <c r="Q97" s="45"/>
      <c r="R97" s="45"/>
      <c r="S97" s="45"/>
      <c r="T97" s="45"/>
      <c r="U97" s="45"/>
      <c r="V97" s="45"/>
      <c r="W97" s="45"/>
      <c r="X97" s="45"/>
      <c r="Y97" s="45"/>
    </row>
    <row r="98" customHeight="1" spans="1:25">
      <c r="A98" s="45"/>
      <c r="B98" s="45"/>
      <c r="C98" s="45"/>
      <c r="D98" s="46"/>
      <c r="E98" s="46"/>
      <c r="F98" s="46"/>
      <c r="G98" s="47"/>
      <c r="H98" s="45"/>
      <c r="I98" s="45"/>
      <c r="J98" s="45"/>
      <c r="K98" s="64"/>
      <c r="L98" s="65"/>
      <c r="M98" s="66"/>
      <c r="N98" s="45"/>
      <c r="O98" s="66"/>
      <c r="P98" s="67"/>
      <c r="Q98" s="45"/>
      <c r="R98" s="45"/>
      <c r="S98" s="45"/>
      <c r="T98" s="45"/>
      <c r="U98" s="45"/>
      <c r="V98" s="45"/>
      <c r="W98" s="45"/>
      <c r="X98" s="45"/>
      <c r="Y98" s="45"/>
    </row>
    <row r="99" customHeight="1" spans="1:25">
      <c r="A99" s="45"/>
      <c r="B99" s="45"/>
      <c r="C99" s="45"/>
      <c r="D99" s="46"/>
      <c r="E99" s="46"/>
      <c r="F99" s="46"/>
      <c r="G99" s="47"/>
      <c r="H99" s="45"/>
      <c r="I99" s="45"/>
      <c r="J99" s="45"/>
      <c r="K99" s="64"/>
      <c r="L99" s="65"/>
      <c r="M99" s="66"/>
      <c r="N99" s="45"/>
      <c r="O99" s="66"/>
      <c r="P99" s="67"/>
      <c r="Q99" s="45"/>
      <c r="R99" s="45"/>
      <c r="S99" s="45"/>
      <c r="T99" s="45"/>
      <c r="U99" s="45"/>
      <c r="V99" s="45"/>
      <c r="W99" s="45"/>
      <c r="X99" s="45"/>
      <c r="Y99" s="45"/>
    </row>
    <row r="100" customHeight="1" spans="1:25">
      <c r="A100" s="45"/>
      <c r="B100" s="45"/>
      <c r="C100" s="45"/>
      <c r="D100" s="46"/>
      <c r="E100" s="46"/>
      <c r="F100" s="46"/>
      <c r="G100" s="47"/>
      <c r="H100" s="45"/>
      <c r="I100" s="45"/>
      <c r="J100" s="45"/>
      <c r="K100" s="64"/>
      <c r="L100" s="65"/>
      <c r="M100" s="66"/>
      <c r="N100" s="45"/>
      <c r="O100" s="66"/>
      <c r="P100" s="67"/>
      <c r="Q100" s="45"/>
      <c r="R100" s="45"/>
      <c r="S100" s="45"/>
      <c r="T100" s="45"/>
      <c r="U100" s="45"/>
      <c r="V100" s="45"/>
      <c r="W100" s="45"/>
      <c r="X100" s="45"/>
      <c r="Y100" s="45"/>
    </row>
    <row r="101" customHeight="1" spans="1:25">
      <c r="A101" s="45"/>
      <c r="B101" s="45"/>
      <c r="C101" s="45"/>
      <c r="D101" s="46"/>
      <c r="E101" s="46"/>
      <c r="F101" s="46"/>
      <c r="G101" s="47"/>
      <c r="H101" s="45"/>
      <c r="I101" s="45"/>
      <c r="J101" s="45"/>
      <c r="K101" s="64"/>
      <c r="L101" s="65"/>
      <c r="M101" s="66"/>
      <c r="N101" s="45"/>
      <c r="O101" s="66"/>
      <c r="P101" s="67"/>
      <c r="Q101" s="45"/>
      <c r="R101" s="45"/>
      <c r="S101" s="45"/>
      <c r="T101" s="45"/>
      <c r="U101" s="45"/>
      <c r="V101" s="45"/>
      <c r="W101" s="45"/>
      <c r="X101" s="45"/>
      <c r="Y101" s="45"/>
    </row>
    <row r="102" customHeight="1" spans="1:25">
      <c r="A102" s="45"/>
      <c r="B102" s="45"/>
      <c r="C102" s="45"/>
      <c r="D102" s="46"/>
      <c r="E102" s="46"/>
      <c r="F102" s="46"/>
      <c r="G102" s="47"/>
      <c r="H102" s="45"/>
      <c r="I102" s="45"/>
      <c r="J102" s="45"/>
      <c r="K102" s="64"/>
      <c r="L102" s="65"/>
      <c r="M102" s="66"/>
      <c r="N102" s="45"/>
      <c r="O102" s="66"/>
      <c r="P102" s="67"/>
      <c r="Q102" s="45"/>
      <c r="R102" s="45"/>
      <c r="S102" s="45"/>
      <c r="T102" s="45"/>
      <c r="U102" s="45"/>
      <c r="V102" s="45"/>
      <c r="W102" s="45"/>
      <c r="X102" s="45"/>
      <c r="Y102" s="45"/>
    </row>
    <row r="103" customHeight="1" spans="1:25">
      <c r="A103" s="45"/>
      <c r="B103" s="45"/>
      <c r="C103" s="45"/>
      <c r="D103" s="46"/>
      <c r="E103" s="46"/>
      <c r="F103" s="46"/>
      <c r="G103" s="47"/>
      <c r="H103" s="45"/>
      <c r="I103" s="45"/>
      <c r="J103" s="45"/>
      <c r="K103" s="64"/>
      <c r="L103" s="65"/>
      <c r="M103" s="66"/>
      <c r="N103" s="45"/>
      <c r="O103" s="66"/>
      <c r="P103" s="67"/>
      <c r="Q103" s="45"/>
      <c r="R103" s="45"/>
      <c r="S103" s="45"/>
      <c r="T103" s="45"/>
      <c r="U103" s="45"/>
      <c r="V103" s="45"/>
      <c r="W103" s="45"/>
      <c r="X103" s="45"/>
      <c r="Y103" s="45"/>
    </row>
    <row r="104" customHeight="1" spans="1:25">
      <c r="A104" s="45"/>
      <c r="B104" s="45"/>
      <c r="C104" s="45"/>
      <c r="D104" s="46"/>
      <c r="E104" s="46"/>
      <c r="F104" s="46"/>
      <c r="G104" s="47"/>
      <c r="H104" s="45"/>
      <c r="I104" s="45"/>
      <c r="J104" s="45"/>
      <c r="K104" s="64"/>
      <c r="L104" s="65"/>
      <c r="M104" s="66"/>
      <c r="N104" s="45"/>
      <c r="O104" s="66"/>
      <c r="P104" s="67"/>
      <c r="Q104" s="45"/>
      <c r="R104" s="45"/>
      <c r="S104" s="45"/>
      <c r="T104" s="45"/>
      <c r="U104" s="45"/>
      <c r="V104" s="45"/>
      <c r="W104" s="45"/>
      <c r="X104" s="45"/>
      <c r="Y104" s="45"/>
    </row>
    <row r="105" customHeight="1" spans="1:25">
      <c r="A105" s="45"/>
      <c r="B105" s="45"/>
      <c r="C105" s="45"/>
      <c r="D105" s="46"/>
      <c r="E105" s="46"/>
      <c r="F105" s="46"/>
      <c r="G105" s="47"/>
      <c r="H105" s="45"/>
      <c r="I105" s="45"/>
      <c r="J105" s="45"/>
      <c r="K105" s="64"/>
      <c r="L105" s="65"/>
      <c r="M105" s="66"/>
      <c r="N105" s="45"/>
      <c r="O105" s="66"/>
      <c r="P105" s="67"/>
      <c r="Q105" s="45"/>
      <c r="R105" s="45"/>
      <c r="S105" s="45"/>
      <c r="T105" s="45"/>
      <c r="U105" s="45"/>
      <c r="V105" s="45"/>
      <c r="W105" s="45"/>
      <c r="X105" s="45"/>
      <c r="Y105" s="45"/>
    </row>
    <row r="106" customHeight="1" spans="1:25">
      <c r="A106" s="45"/>
      <c r="B106" s="45"/>
      <c r="C106" s="45"/>
      <c r="D106" s="46"/>
      <c r="E106" s="46"/>
      <c r="F106" s="46"/>
      <c r="G106" s="47"/>
      <c r="H106" s="45"/>
      <c r="I106" s="45"/>
      <c r="J106" s="45"/>
      <c r="K106" s="64"/>
      <c r="L106" s="65"/>
      <c r="M106" s="66"/>
      <c r="N106" s="45"/>
      <c r="O106" s="66"/>
      <c r="P106" s="67"/>
      <c r="Q106" s="45"/>
      <c r="R106" s="45"/>
      <c r="S106" s="45"/>
      <c r="T106" s="45"/>
      <c r="U106" s="45"/>
      <c r="V106" s="45"/>
      <c r="W106" s="45"/>
      <c r="X106" s="45"/>
      <c r="Y106" s="45"/>
    </row>
    <row r="107" customHeight="1" spans="1:25">
      <c r="A107" s="45"/>
      <c r="B107" s="45"/>
      <c r="C107" s="45"/>
      <c r="D107" s="46"/>
      <c r="E107" s="46"/>
      <c r="F107" s="46"/>
      <c r="G107" s="47"/>
      <c r="H107" s="45"/>
      <c r="I107" s="45"/>
      <c r="J107" s="45"/>
      <c r="K107" s="64"/>
      <c r="L107" s="65"/>
      <c r="M107" s="66"/>
      <c r="N107" s="45"/>
      <c r="O107" s="66"/>
      <c r="P107" s="67"/>
      <c r="Q107" s="45"/>
      <c r="R107" s="45"/>
      <c r="S107" s="45"/>
      <c r="T107" s="45"/>
      <c r="U107" s="45"/>
      <c r="V107" s="45"/>
      <c r="W107" s="45"/>
      <c r="X107" s="45"/>
      <c r="Y107" s="45"/>
    </row>
    <row r="108" customHeight="1" spans="1:25">
      <c r="A108" s="45"/>
      <c r="B108" s="45"/>
      <c r="C108" s="45"/>
      <c r="D108" s="46"/>
      <c r="E108" s="46"/>
      <c r="F108" s="46"/>
      <c r="G108" s="47"/>
      <c r="H108" s="45"/>
      <c r="I108" s="45"/>
      <c r="J108" s="45"/>
      <c r="K108" s="64"/>
      <c r="L108" s="65"/>
      <c r="M108" s="66"/>
      <c r="N108" s="45"/>
      <c r="O108" s="66"/>
      <c r="P108" s="67"/>
      <c r="Q108" s="45"/>
      <c r="R108" s="45"/>
      <c r="S108" s="45"/>
      <c r="T108" s="45"/>
      <c r="U108" s="45"/>
      <c r="V108" s="45"/>
      <c r="W108" s="45"/>
      <c r="X108" s="45"/>
      <c r="Y108" s="45"/>
    </row>
    <row r="109" customHeight="1" spans="1:25">
      <c r="A109" s="45"/>
      <c r="B109" s="45"/>
      <c r="C109" s="45"/>
      <c r="D109" s="46"/>
      <c r="E109" s="46"/>
      <c r="F109" s="46"/>
      <c r="G109" s="47"/>
      <c r="H109" s="45"/>
      <c r="I109" s="45"/>
      <c r="J109" s="45"/>
      <c r="K109" s="64"/>
      <c r="L109" s="65"/>
      <c r="M109" s="66"/>
      <c r="N109" s="45"/>
      <c r="O109" s="66"/>
      <c r="P109" s="67"/>
      <c r="Q109" s="45"/>
      <c r="R109" s="45"/>
      <c r="S109" s="45"/>
      <c r="T109" s="45"/>
      <c r="U109" s="45"/>
      <c r="V109" s="45"/>
      <c r="W109" s="45"/>
      <c r="X109" s="45"/>
      <c r="Y109" s="45"/>
    </row>
    <row r="110" customHeight="1" spans="1:25">
      <c r="A110" s="45"/>
      <c r="B110" s="45"/>
      <c r="C110" s="45"/>
      <c r="D110" s="46"/>
      <c r="E110" s="46"/>
      <c r="F110" s="46"/>
      <c r="G110" s="47"/>
      <c r="H110" s="45"/>
      <c r="I110" s="45"/>
      <c r="J110" s="45"/>
      <c r="K110" s="64"/>
      <c r="L110" s="65"/>
      <c r="M110" s="66"/>
      <c r="N110" s="45"/>
      <c r="O110" s="66"/>
      <c r="P110" s="67"/>
      <c r="Q110" s="45"/>
      <c r="R110" s="45"/>
      <c r="S110" s="45"/>
      <c r="T110" s="45"/>
      <c r="U110" s="45"/>
      <c r="V110" s="45"/>
      <c r="W110" s="45"/>
      <c r="X110" s="45"/>
      <c r="Y110" s="45"/>
    </row>
    <row r="111" customHeight="1" spans="1:25">
      <c r="A111" s="45"/>
      <c r="B111" s="45"/>
      <c r="C111" s="45"/>
      <c r="D111" s="46"/>
      <c r="E111" s="46"/>
      <c r="F111" s="46"/>
      <c r="G111" s="47"/>
      <c r="H111" s="45"/>
      <c r="I111" s="45"/>
      <c r="J111" s="45"/>
      <c r="K111" s="64"/>
      <c r="L111" s="65"/>
      <c r="M111" s="66"/>
      <c r="N111" s="45"/>
      <c r="O111" s="66"/>
      <c r="P111" s="67"/>
      <c r="Q111" s="45"/>
      <c r="R111" s="45"/>
      <c r="S111" s="45"/>
      <c r="T111" s="45"/>
      <c r="U111" s="45"/>
      <c r="V111" s="45"/>
      <c r="W111" s="45"/>
      <c r="X111" s="45"/>
      <c r="Y111" s="45"/>
    </row>
    <row r="112" customHeight="1" spans="1:25">
      <c r="A112" s="45"/>
      <c r="B112" s="45"/>
      <c r="C112" s="45"/>
      <c r="D112" s="46"/>
      <c r="E112" s="46"/>
      <c r="F112" s="46"/>
      <c r="G112" s="47"/>
      <c r="H112" s="45"/>
      <c r="I112" s="45"/>
      <c r="J112" s="45"/>
      <c r="K112" s="64"/>
      <c r="L112" s="65"/>
      <c r="M112" s="66"/>
      <c r="N112" s="45"/>
      <c r="O112" s="66"/>
      <c r="P112" s="67"/>
      <c r="Q112" s="45"/>
      <c r="R112" s="45"/>
      <c r="S112" s="45"/>
      <c r="T112" s="45"/>
      <c r="U112" s="45"/>
      <c r="V112" s="45"/>
      <c r="W112" s="45"/>
      <c r="X112" s="45"/>
      <c r="Y112" s="45"/>
    </row>
    <row r="113" customHeight="1" spans="1:25">
      <c r="A113" s="45"/>
      <c r="B113" s="45"/>
      <c r="C113" s="45"/>
      <c r="D113" s="46"/>
      <c r="E113" s="46"/>
      <c r="F113" s="46"/>
      <c r="G113" s="47"/>
      <c r="H113" s="45"/>
      <c r="I113" s="45"/>
      <c r="J113" s="45"/>
      <c r="K113" s="64"/>
      <c r="L113" s="65"/>
      <c r="M113" s="66"/>
      <c r="N113" s="45"/>
      <c r="O113" s="66"/>
      <c r="P113" s="67"/>
      <c r="Q113" s="45"/>
      <c r="R113" s="45"/>
      <c r="S113" s="45"/>
      <c r="T113" s="45"/>
      <c r="U113" s="45"/>
      <c r="V113" s="45"/>
      <c r="W113" s="45"/>
      <c r="X113" s="45"/>
      <c r="Y113" s="45"/>
    </row>
    <row r="114" customHeight="1" spans="1:25">
      <c r="A114" s="45"/>
      <c r="B114" s="45"/>
      <c r="C114" s="45"/>
      <c r="D114" s="46"/>
      <c r="E114" s="46"/>
      <c r="F114" s="46"/>
      <c r="G114" s="47"/>
      <c r="H114" s="45"/>
      <c r="I114" s="45"/>
      <c r="J114" s="45"/>
      <c r="K114" s="64"/>
      <c r="L114" s="65"/>
      <c r="M114" s="66"/>
      <c r="N114" s="45"/>
      <c r="O114" s="66"/>
      <c r="P114" s="67"/>
      <c r="Q114" s="45"/>
      <c r="R114" s="45"/>
      <c r="S114" s="45"/>
      <c r="T114" s="45"/>
      <c r="U114" s="45"/>
      <c r="V114" s="45"/>
      <c r="W114" s="45"/>
      <c r="X114" s="45"/>
      <c r="Y114" s="45"/>
    </row>
    <row r="115" customHeight="1" spans="1:25">
      <c r="A115" s="45"/>
      <c r="B115" s="45"/>
      <c r="C115" s="45"/>
      <c r="D115" s="46"/>
      <c r="E115" s="46"/>
      <c r="F115" s="46"/>
      <c r="G115" s="47"/>
      <c r="H115" s="45"/>
      <c r="I115" s="45"/>
      <c r="J115" s="45"/>
      <c r="K115" s="64"/>
      <c r="L115" s="65"/>
      <c r="M115" s="66"/>
      <c r="N115" s="45"/>
      <c r="O115" s="66"/>
      <c r="P115" s="67"/>
      <c r="Q115" s="45"/>
      <c r="R115" s="45"/>
      <c r="S115" s="45"/>
      <c r="T115" s="45"/>
      <c r="U115" s="45"/>
      <c r="V115" s="45"/>
      <c r="W115" s="45"/>
      <c r="X115" s="45"/>
      <c r="Y115" s="45"/>
    </row>
    <row r="116" customHeight="1" spans="1:25">
      <c r="A116" s="45"/>
      <c r="B116" s="45"/>
      <c r="C116" s="45"/>
      <c r="D116" s="46"/>
      <c r="E116" s="46"/>
      <c r="F116" s="46"/>
      <c r="G116" s="47"/>
      <c r="H116" s="45"/>
      <c r="I116" s="45"/>
      <c r="J116" s="45"/>
      <c r="K116" s="64"/>
      <c r="L116" s="65"/>
      <c r="M116" s="66"/>
      <c r="N116" s="45"/>
      <c r="O116" s="66"/>
      <c r="P116" s="67"/>
      <c r="Q116" s="45"/>
      <c r="R116" s="45"/>
      <c r="S116" s="45"/>
      <c r="T116" s="45"/>
      <c r="U116" s="45"/>
      <c r="V116" s="45"/>
      <c r="W116" s="45"/>
      <c r="X116" s="45"/>
      <c r="Y116" s="45"/>
    </row>
    <row r="117" customHeight="1" spans="1:25">
      <c r="A117" s="45"/>
      <c r="B117" s="45"/>
      <c r="C117" s="45"/>
      <c r="D117" s="46"/>
      <c r="E117" s="46"/>
      <c r="F117" s="46"/>
      <c r="G117" s="47"/>
      <c r="H117" s="45"/>
      <c r="I117" s="45"/>
      <c r="J117" s="45"/>
      <c r="K117" s="64"/>
      <c r="L117" s="65"/>
      <c r="M117" s="66"/>
      <c r="N117" s="45"/>
      <c r="O117" s="66"/>
      <c r="P117" s="67"/>
      <c r="Q117" s="45"/>
      <c r="R117" s="45"/>
      <c r="S117" s="45"/>
      <c r="T117" s="45"/>
      <c r="U117" s="45"/>
      <c r="V117" s="45"/>
      <c r="W117" s="45"/>
      <c r="X117" s="45"/>
      <c r="Y117" s="45"/>
    </row>
    <row r="118" customHeight="1" spans="1:25">
      <c r="A118" s="45"/>
      <c r="B118" s="45"/>
      <c r="C118" s="45"/>
      <c r="D118" s="46"/>
      <c r="E118" s="46"/>
      <c r="F118" s="46"/>
      <c r="G118" s="47"/>
      <c r="H118" s="45"/>
      <c r="I118" s="45"/>
      <c r="J118" s="45"/>
      <c r="K118" s="64"/>
      <c r="L118" s="65"/>
      <c r="M118" s="66"/>
      <c r="N118" s="45"/>
      <c r="O118" s="66"/>
      <c r="P118" s="67"/>
      <c r="Q118" s="45"/>
      <c r="R118" s="45"/>
      <c r="S118" s="45"/>
      <c r="T118" s="45"/>
      <c r="U118" s="45"/>
      <c r="V118" s="45"/>
      <c r="W118" s="45"/>
      <c r="X118" s="45"/>
      <c r="Y118" s="45"/>
    </row>
    <row r="119" customHeight="1" spans="1:25">
      <c r="A119" s="45"/>
      <c r="B119" s="45"/>
      <c r="C119" s="45"/>
      <c r="D119" s="46"/>
      <c r="E119" s="46"/>
      <c r="F119" s="46"/>
      <c r="G119" s="47"/>
      <c r="H119" s="45"/>
      <c r="I119" s="45"/>
      <c r="J119" s="45"/>
      <c r="K119" s="64"/>
      <c r="L119" s="65"/>
      <c r="M119" s="66"/>
      <c r="N119" s="45"/>
      <c r="O119" s="66"/>
      <c r="P119" s="67"/>
      <c r="Q119" s="45"/>
      <c r="R119" s="45"/>
      <c r="S119" s="45"/>
      <c r="T119" s="45"/>
      <c r="U119" s="45"/>
      <c r="V119" s="45"/>
      <c r="W119" s="45"/>
      <c r="X119" s="45"/>
      <c r="Y119" s="45"/>
    </row>
    <row r="120" customHeight="1" spans="1:25">
      <c r="A120" s="45"/>
      <c r="B120" s="45"/>
      <c r="C120" s="45"/>
      <c r="D120" s="46"/>
      <c r="E120" s="46"/>
      <c r="F120" s="46"/>
      <c r="G120" s="47"/>
      <c r="H120" s="45"/>
      <c r="I120" s="45"/>
      <c r="J120" s="45"/>
      <c r="K120" s="64"/>
      <c r="L120" s="65"/>
      <c r="M120" s="66"/>
      <c r="N120" s="45"/>
      <c r="O120" s="66"/>
      <c r="P120" s="67"/>
      <c r="Q120" s="45"/>
      <c r="R120" s="45"/>
      <c r="S120" s="45"/>
      <c r="T120" s="45"/>
      <c r="U120" s="45"/>
      <c r="V120" s="45"/>
      <c r="W120" s="45"/>
      <c r="X120" s="45"/>
      <c r="Y120" s="45"/>
    </row>
    <row r="121" customHeight="1" spans="1:25">
      <c r="A121" s="45"/>
      <c r="B121" s="45"/>
      <c r="C121" s="45"/>
      <c r="D121" s="46"/>
      <c r="E121" s="46"/>
      <c r="F121" s="46"/>
      <c r="G121" s="47"/>
      <c r="H121" s="45"/>
      <c r="I121" s="45"/>
      <c r="J121" s="45"/>
      <c r="K121" s="64"/>
      <c r="L121" s="65"/>
      <c r="M121" s="66"/>
      <c r="N121" s="45"/>
      <c r="O121" s="66"/>
      <c r="P121" s="67"/>
      <c r="Q121" s="45"/>
      <c r="R121" s="45"/>
      <c r="S121" s="45"/>
      <c r="T121" s="45"/>
      <c r="U121" s="45"/>
      <c r="V121" s="45"/>
      <c r="W121" s="45"/>
      <c r="X121" s="45"/>
      <c r="Y121" s="45"/>
    </row>
    <row r="122" customHeight="1" spans="1:25">
      <c r="A122" s="45"/>
      <c r="B122" s="45"/>
      <c r="C122" s="45"/>
      <c r="D122" s="46"/>
      <c r="E122" s="46"/>
      <c r="F122" s="46"/>
      <c r="G122" s="47"/>
      <c r="H122" s="45"/>
      <c r="I122" s="45"/>
      <c r="J122" s="45"/>
      <c r="K122" s="64"/>
      <c r="L122" s="65"/>
      <c r="M122" s="66"/>
      <c r="N122" s="45"/>
      <c r="O122" s="66"/>
      <c r="P122" s="67"/>
      <c r="Q122" s="45"/>
      <c r="R122" s="45"/>
      <c r="S122" s="45"/>
      <c r="T122" s="45"/>
      <c r="U122" s="45"/>
      <c r="V122" s="45"/>
      <c r="W122" s="45"/>
      <c r="X122" s="45"/>
      <c r="Y122" s="45"/>
    </row>
    <row r="123" customHeight="1" spans="1:25">
      <c r="A123" s="45"/>
      <c r="B123" s="45"/>
      <c r="C123" s="45"/>
      <c r="D123" s="46"/>
      <c r="E123" s="46"/>
      <c r="F123" s="46"/>
      <c r="G123" s="47"/>
      <c r="H123" s="45"/>
      <c r="I123" s="45"/>
      <c r="J123" s="45"/>
      <c r="K123" s="64"/>
      <c r="L123" s="65"/>
      <c r="M123" s="66"/>
      <c r="N123" s="45"/>
      <c r="O123" s="66"/>
      <c r="P123" s="67"/>
      <c r="Q123" s="45"/>
      <c r="R123" s="45"/>
      <c r="S123" s="45"/>
      <c r="T123" s="45"/>
      <c r="U123" s="45"/>
      <c r="V123" s="45"/>
      <c r="W123" s="45"/>
      <c r="X123" s="45"/>
      <c r="Y123" s="45"/>
    </row>
    <row r="124" customHeight="1" spans="1:25">
      <c r="A124" s="45"/>
      <c r="B124" s="45"/>
      <c r="C124" s="45"/>
      <c r="D124" s="46"/>
      <c r="E124" s="46"/>
      <c r="F124" s="46"/>
      <c r="G124" s="47"/>
      <c r="H124" s="45"/>
      <c r="I124" s="45"/>
      <c r="J124" s="45"/>
      <c r="K124" s="64"/>
      <c r="L124" s="65"/>
      <c r="M124" s="66"/>
      <c r="N124" s="45"/>
      <c r="O124" s="66"/>
      <c r="P124" s="67"/>
      <c r="Q124" s="45"/>
      <c r="R124" s="45"/>
      <c r="S124" s="45"/>
      <c r="T124" s="45"/>
      <c r="U124" s="45"/>
      <c r="V124" s="45"/>
      <c r="W124" s="45"/>
      <c r="X124" s="45"/>
      <c r="Y124" s="45"/>
    </row>
    <row r="125" customHeight="1" spans="1:25">
      <c r="A125" s="45"/>
      <c r="B125" s="45"/>
      <c r="C125" s="45"/>
      <c r="D125" s="46"/>
      <c r="E125" s="46"/>
      <c r="F125" s="46"/>
      <c r="G125" s="47"/>
      <c r="H125" s="45"/>
      <c r="I125" s="45"/>
      <c r="J125" s="45"/>
      <c r="K125" s="64"/>
      <c r="L125" s="65"/>
      <c r="M125" s="66"/>
      <c r="N125" s="45"/>
      <c r="O125" s="66"/>
      <c r="P125" s="67"/>
      <c r="Q125" s="45"/>
      <c r="R125" s="45"/>
      <c r="S125" s="45"/>
      <c r="T125" s="45"/>
      <c r="U125" s="45"/>
      <c r="V125" s="45"/>
      <c r="W125" s="45"/>
      <c r="X125" s="45"/>
      <c r="Y125" s="45"/>
    </row>
    <row r="126" customHeight="1" spans="1:25">
      <c r="A126" s="45"/>
      <c r="B126" s="45"/>
      <c r="C126" s="45"/>
      <c r="D126" s="46"/>
      <c r="E126" s="46"/>
      <c r="F126" s="46"/>
      <c r="G126" s="47"/>
      <c r="H126" s="45"/>
      <c r="I126" s="45"/>
      <c r="J126" s="45"/>
      <c r="K126" s="64"/>
      <c r="L126" s="65"/>
      <c r="M126" s="66"/>
      <c r="N126" s="45"/>
      <c r="O126" s="66"/>
      <c r="P126" s="67"/>
      <c r="Q126" s="45"/>
      <c r="R126" s="45"/>
      <c r="S126" s="45"/>
      <c r="T126" s="45"/>
      <c r="U126" s="45"/>
      <c r="V126" s="45"/>
      <c r="W126" s="45"/>
      <c r="X126" s="45"/>
      <c r="Y126" s="45"/>
    </row>
    <row r="127" customHeight="1" spans="1:25">
      <c r="A127" s="45"/>
      <c r="B127" s="45"/>
      <c r="C127" s="45"/>
      <c r="D127" s="46"/>
      <c r="E127" s="46"/>
      <c r="F127" s="46"/>
      <c r="G127" s="47"/>
      <c r="H127" s="45"/>
      <c r="I127" s="45"/>
      <c r="J127" s="45"/>
      <c r="K127" s="64"/>
      <c r="L127" s="65"/>
      <c r="M127" s="66"/>
      <c r="N127" s="45"/>
      <c r="O127" s="66"/>
      <c r="P127" s="67"/>
      <c r="Q127" s="45"/>
      <c r="R127" s="45"/>
      <c r="S127" s="45"/>
      <c r="T127" s="45"/>
      <c r="U127" s="45"/>
      <c r="V127" s="45"/>
      <c r="W127" s="45"/>
      <c r="X127" s="45"/>
      <c r="Y127" s="45"/>
    </row>
    <row r="128" customHeight="1" spans="1:25">
      <c r="A128" s="45"/>
      <c r="B128" s="45"/>
      <c r="C128" s="45"/>
      <c r="D128" s="46"/>
      <c r="E128" s="46"/>
      <c r="F128" s="46"/>
      <c r="G128" s="47"/>
      <c r="H128" s="45"/>
      <c r="I128" s="45"/>
      <c r="J128" s="45"/>
      <c r="K128" s="64"/>
      <c r="L128" s="65"/>
      <c r="M128" s="66"/>
      <c r="N128" s="45"/>
      <c r="O128" s="66"/>
      <c r="P128" s="67"/>
      <c r="Q128" s="45"/>
      <c r="R128" s="45"/>
      <c r="S128" s="45"/>
      <c r="T128" s="45"/>
      <c r="U128" s="45"/>
      <c r="V128" s="45"/>
      <c r="W128" s="45"/>
      <c r="X128" s="45"/>
      <c r="Y128" s="45"/>
    </row>
    <row r="129" customHeight="1" spans="1:25">
      <c r="A129" s="45"/>
      <c r="B129" s="45"/>
      <c r="C129" s="45"/>
      <c r="D129" s="46"/>
      <c r="E129" s="46"/>
      <c r="F129" s="46"/>
      <c r="G129" s="47"/>
      <c r="H129" s="45"/>
      <c r="I129" s="45"/>
      <c r="J129" s="45"/>
      <c r="K129" s="64"/>
      <c r="L129" s="65"/>
      <c r="M129" s="66"/>
      <c r="N129" s="45"/>
      <c r="O129" s="66"/>
      <c r="P129" s="67"/>
      <c r="Q129" s="45"/>
      <c r="R129" s="45"/>
      <c r="S129" s="45"/>
      <c r="T129" s="45"/>
      <c r="U129" s="45"/>
      <c r="V129" s="45"/>
      <c r="W129" s="45"/>
      <c r="X129" s="45"/>
      <c r="Y129" s="45"/>
    </row>
    <row r="130" customHeight="1" spans="1:25">
      <c r="A130" s="45"/>
      <c r="B130" s="45"/>
      <c r="C130" s="45"/>
      <c r="D130" s="46"/>
      <c r="E130" s="46"/>
      <c r="F130" s="46"/>
      <c r="G130" s="47"/>
      <c r="H130" s="45"/>
      <c r="I130" s="45"/>
      <c r="J130" s="45"/>
      <c r="K130" s="64"/>
      <c r="L130" s="65"/>
      <c r="M130" s="66"/>
      <c r="N130" s="45"/>
      <c r="O130" s="66"/>
      <c r="P130" s="67"/>
      <c r="Q130" s="45"/>
      <c r="R130" s="45"/>
      <c r="S130" s="45"/>
      <c r="T130" s="45"/>
      <c r="U130" s="45"/>
      <c r="V130" s="45"/>
      <c r="W130" s="45"/>
      <c r="X130" s="45"/>
      <c r="Y130" s="45"/>
    </row>
    <row r="131" customHeight="1" spans="1:25">
      <c r="A131" s="45"/>
      <c r="B131" s="45"/>
      <c r="C131" s="45"/>
      <c r="D131" s="46"/>
      <c r="E131" s="46"/>
      <c r="F131" s="46"/>
      <c r="G131" s="47"/>
      <c r="H131" s="45"/>
      <c r="I131" s="45"/>
      <c r="J131" s="45"/>
      <c r="K131" s="64"/>
      <c r="L131" s="65"/>
      <c r="M131" s="66"/>
      <c r="N131" s="45"/>
      <c r="O131" s="66"/>
      <c r="P131" s="67"/>
      <c r="Q131" s="45"/>
      <c r="R131" s="45"/>
      <c r="S131" s="45"/>
      <c r="T131" s="45"/>
      <c r="U131" s="45"/>
      <c r="V131" s="45"/>
      <c r="W131" s="45"/>
      <c r="X131" s="45"/>
      <c r="Y131" s="45"/>
    </row>
    <row r="132" customHeight="1" spans="1:25">
      <c r="A132" s="45"/>
      <c r="B132" s="45"/>
      <c r="C132" s="45"/>
      <c r="D132" s="46"/>
      <c r="E132" s="46"/>
      <c r="F132" s="46"/>
      <c r="G132" s="47"/>
      <c r="H132" s="45"/>
      <c r="I132" s="45"/>
      <c r="J132" s="45"/>
      <c r="K132" s="64"/>
      <c r="L132" s="65"/>
      <c r="M132" s="66"/>
      <c r="N132" s="45"/>
      <c r="O132" s="66"/>
      <c r="P132" s="67"/>
      <c r="Q132" s="45"/>
      <c r="R132" s="45"/>
      <c r="S132" s="45"/>
      <c r="T132" s="45"/>
      <c r="U132" s="45"/>
      <c r="V132" s="45"/>
      <c r="W132" s="45"/>
      <c r="X132" s="45"/>
      <c r="Y132" s="45"/>
    </row>
    <row r="133" customHeight="1" spans="1:25">
      <c r="A133" s="45"/>
      <c r="B133" s="45"/>
      <c r="C133" s="45"/>
      <c r="D133" s="46"/>
      <c r="E133" s="46"/>
      <c r="F133" s="46"/>
      <c r="G133" s="47"/>
      <c r="H133" s="45"/>
      <c r="I133" s="45"/>
      <c r="J133" s="45"/>
      <c r="K133" s="64"/>
      <c r="L133" s="65"/>
      <c r="M133" s="66"/>
      <c r="N133" s="45"/>
      <c r="O133" s="66"/>
      <c r="P133" s="67"/>
      <c r="Q133" s="45"/>
      <c r="R133" s="45"/>
      <c r="S133" s="45"/>
      <c r="T133" s="45"/>
      <c r="U133" s="45"/>
      <c r="V133" s="45"/>
      <c r="W133" s="45"/>
      <c r="X133" s="45"/>
      <c r="Y133" s="45"/>
    </row>
    <row r="134" customHeight="1" spans="1:25">
      <c r="A134" s="45"/>
      <c r="B134" s="45"/>
      <c r="C134" s="45"/>
      <c r="D134" s="46"/>
      <c r="E134" s="46"/>
      <c r="F134" s="46"/>
      <c r="G134" s="47"/>
      <c r="H134" s="45"/>
      <c r="I134" s="45"/>
      <c r="J134" s="45"/>
      <c r="K134" s="64"/>
      <c r="L134" s="65"/>
      <c r="M134" s="66"/>
      <c r="N134" s="45"/>
      <c r="O134" s="66"/>
      <c r="P134" s="67"/>
      <c r="Q134" s="45"/>
      <c r="R134" s="45"/>
      <c r="S134" s="45"/>
      <c r="T134" s="45"/>
      <c r="U134" s="45"/>
      <c r="V134" s="45"/>
      <c r="W134" s="45"/>
      <c r="X134" s="45"/>
      <c r="Y134" s="45"/>
    </row>
    <row r="135" customHeight="1" spans="1:25">
      <c r="A135" s="45"/>
      <c r="B135" s="45"/>
      <c r="C135" s="45"/>
      <c r="D135" s="46"/>
      <c r="E135" s="46"/>
      <c r="F135" s="46"/>
      <c r="G135" s="47"/>
      <c r="H135" s="45"/>
      <c r="I135" s="45"/>
      <c r="J135" s="45"/>
      <c r="K135" s="64"/>
      <c r="L135" s="65"/>
      <c r="M135" s="66"/>
      <c r="N135" s="45"/>
      <c r="O135" s="66"/>
      <c r="P135" s="67"/>
      <c r="Q135" s="45"/>
      <c r="R135" s="45"/>
      <c r="S135" s="45"/>
      <c r="T135" s="45"/>
      <c r="U135" s="45"/>
      <c r="V135" s="45"/>
      <c r="W135" s="45"/>
      <c r="X135" s="45"/>
      <c r="Y135" s="45"/>
    </row>
    <row r="136" customHeight="1" spans="1:25">
      <c r="A136" s="45"/>
      <c r="B136" s="45"/>
      <c r="C136" s="45"/>
      <c r="D136" s="46"/>
      <c r="E136" s="46"/>
      <c r="F136" s="46"/>
      <c r="G136" s="47"/>
      <c r="H136" s="45"/>
      <c r="I136" s="45"/>
      <c r="J136" s="45"/>
      <c r="K136" s="64"/>
      <c r="L136" s="65"/>
      <c r="M136" s="66"/>
      <c r="N136" s="45"/>
      <c r="O136" s="66"/>
      <c r="P136" s="67"/>
      <c r="Q136" s="45"/>
      <c r="R136" s="45"/>
      <c r="S136" s="45"/>
      <c r="T136" s="45"/>
      <c r="U136" s="45"/>
      <c r="V136" s="45"/>
      <c r="W136" s="45"/>
      <c r="X136" s="45"/>
      <c r="Y136" s="45"/>
    </row>
    <row r="137" customHeight="1" spans="1:25">
      <c r="A137" s="45"/>
      <c r="B137" s="45"/>
      <c r="C137" s="45"/>
      <c r="D137" s="46"/>
      <c r="E137" s="46"/>
      <c r="F137" s="46"/>
      <c r="G137" s="47"/>
      <c r="H137" s="45"/>
      <c r="I137" s="45"/>
      <c r="J137" s="45"/>
      <c r="K137" s="64"/>
      <c r="L137" s="65"/>
      <c r="M137" s="66"/>
      <c r="N137" s="45"/>
      <c r="O137" s="66"/>
      <c r="P137" s="67"/>
      <c r="Q137" s="45"/>
      <c r="R137" s="45"/>
      <c r="S137" s="45"/>
      <c r="T137" s="45"/>
      <c r="U137" s="45"/>
      <c r="V137" s="45"/>
      <c r="W137" s="45"/>
      <c r="X137" s="45"/>
      <c r="Y137" s="45"/>
    </row>
    <row r="138" customHeight="1" spans="1:25">
      <c r="A138" s="45"/>
      <c r="B138" s="45"/>
      <c r="C138" s="45"/>
      <c r="D138" s="46"/>
      <c r="E138" s="46"/>
      <c r="F138" s="46"/>
      <c r="G138" s="47"/>
      <c r="H138" s="45"/>
      <c r="I138" s="45"/>
      <c r="J138" s="45"/>
      <c r="K138" s="64"/>
      <c r="L138" s="65"/>
      <c r="M138" s="66"/>
      <c r="N138" s="45"/>
      <c r="O138" s="66"/>
      <c r="P138" s="67"/>
      <c r="Q138" s="45"/>
      <c r="R138" s="45"/>
      <c r="S138" s="45"/>
      <c r="T138" s="45"/>
      <c r="U138" s="45"/>
      <c r="V138" s="45"/>
      <c r="W138" s="45"/>
      <c r="X138" s="45"/>
      <c r="Y138" s="45"/>
    </row>
    <row r="139" customHeight="1" spans="1:25">
      <c r="A139" s="45"/>
      <c r="B139" s="45"/>
      <c r="C139" s="45"/>
      <c r="D139" s="46"/>
      <c r="E139" s="46"/>
      <c r="F139" s="46"/>
      <c r="G139" s="47"/>
      <c r="H139" s="45"/>
      <c r="I139" s="45"/>
      <c r="J139" s="45"/>
      <c r="K139" s="64"/>
      <c r="L139" s="65"/>
      <c r="M139" s="66"/>
      <c r="N139" s="45"/>
      <c r="O139" s="66"/>
      <c r="P139" s="67"/>
      <c r="Q139" s="45"/>
      <c r="R139" s="45"/>
      <c r="S139" s="45"/>
      <c r="T139" s="45"/>
      <c r="U139" s="45"/>
      <c r="V139" s="45"/>
      <c r="W139" s="45"/>
      <c r="X139" s="45"/>
      <c r="Y139" s="45"/>
    </row>
    <row r="140" customHeight="1" spans="1:25">
      <c r="A140" s="45"/>
      <c r="B140" s="45"/>
      <c r="C140" s="45"/>
      <c r="D140" s="46"/>
      <c r="E140" s="46"/>
      <c r="F140" s="46"/>
      <c r="G140" s="47"/>
      <c r="H140" s="45"/>
      <c r="I140" s="45"/>
      <c r="J140" s="45"/>
      <c r="K140" s="64"/>
      <c r="L140" s="65"/>
      <c r="M140" s="66"/>
      <c r="N140" s="45"/>
      <c r="O140" s="66"/>
      <c r="P140" s="67"/>
      <c r="Q140" s="45"/>
      <c r="R140" s="45"/>
      <c r="S140" s="45"/>
      <c r="T140" s="45"/>
      <c r="U140" s="45"/>
      <c r="V140" s="45"/>
      <c r="W140" s="45"/>
      <c r="X140" s="45"/>
      <c r="Y140" s="45"/>
    </row>
    <row r="141" customHeight="1" spans="1:25">
      <c r="A141" s="45"/>
      <c r="B141" s="45"/>
      <c r="C141" s="45"/>
      <c r="D141" s="46"/>
      <c r="E141" s="46"/>
      <c r="F141" s="46"/>
      <c r="G141" s="47"/>
      <c r="H141" s="45"/>
      <c r="I141" s="45"/>
      <c r="J141" s="45"/>
      <c r="K141" s="64"/>
      <c r="L141" s="65"/>
      <c r="M141" s="66"/>
      <c r="N141" s="45"/>
      <c r="O141" s="66"/>
      <c r="P141" s="67"/>
      <c r="Q141" s="45"/>
      <c r="R141" s="45"/>
      <c r="S141" s="45"/>
      <c r="T141" s="45"/>
      <c r="U141" s="45"/>
      <c r="V141" s="45"/>
      <c r="W141" s="45"/>
      <c r="X141" s="45"/>
      <c r="Y141" s="45"/>
    </row>
    <row r="142" customHeight="1" spans="1:25">
      <c r="A142" s="45"/>
      <c r="B142" s="45"/>
      <c r="C142" s="45"/>
      <c r="D142" s="46"/>
      <c r="E142" s="46"/>
      <c r="F142" s="46"/>
      <c r="G142" s="47"/>
      <c r="H142" s="45"/>
      <c r="I142" s="45"/>
      <c r="J142" s="45"/>
      <c r="K142" s="64"/>
      <c r="L142" s="65"/>
      <c r="M142" s="66"/>
      <c r="N142" s="45"/>
      <c r="O142" s="66"/>
      <c r="P142" s="67"/>
      <c r="Q142" s="45"/>
      <c r="R142" s="45"/>
      <c r="S142" s="45"/>
      <c r="T142" s="45"/>
      <c r="U142" s="45"/>
      <c r="V142" s="45"/>
      <c r="W142" s="45"/>
      <c r="X142" s="45"/>
      <c r="Y142" s="45"/>
    </row>
    <row r="143" customHeight="1" spans="1:25">
      <c r="A143" s="45"/>
      <c r="B143" s="45"/>
      <c r="C143" s="45"/>
      <c r="D143" s="46"/>
      <c r="E143" s="46"/>
      <c r="F143" s="46"/>
      <c r="G143" s="47"/>
      <c r="H143" s="45"/>
      <c r="I143" s="45"/>
      <c r="J143" s="45"/>
      <c r="K143" s="64"/>
      <c r="L143" s="65"/>
      <c r="M143" s="66"/>
      <c r="N143" s="45"/>
      <c r="O143" s="66"/>
      <c r="P143" s="67"/>
      <c r="Q143" s="45"/>
      <c r="R143" s="45"/>
      <c r="S143" s="45"/>
      <c r="T143" s="45"/>
      <c r="U143" s="45"/>
      <c r="V143" s="45"/>
      <c r="W143" s="45"/>
      <c r="X143" s="45"/>
      <c r="Y143" s="45"/>
    </row>
    <row r="144" customHeight="1" spans="1:25">
      <c r="A144" s="45"/>
      <c r="B144" s="45"/>
      <c r="C144" s="45"/>
      <c r="D144" s="46"/>
      <c r="E144" s="46"/>
      <c r="F144" s="46"/>
      <c r="G144" s="47"/>
      <c r="H144" s="45"/>
      <c r="I144" s="45"/>
      <c r="J144" s="45"/>
      <c r="K144" s="64"/>
      <c r="L144" s="65"/>
      <c r="M144" s="66"/>
      <c r="N144" s="45"/>
      <c r="O144" s="66"/>
      <c r="P144" s="67"/>
      <c r="Q144" s="45"/>
      <c r="R144" s="45"/>
      <c r="S144" s="45"/>
      <c r="T144" s="45"/>
      <c r="U144" s="45"/>
      <c r="V144" s="45"/>
      <c r="W144" s="45"/>
      <c r="X144" s="45"/>
      <c r="Y144" s="45"/>
    </row>
    <row r="145" customHeight="1" spans="1:25">
      <c r="A145" s="45"/>
      <c r="B145" s="45"/>
      <c r="C145" s="45"/>
      <c r="D145" s="46"/>
      <c r="E145" s="46"/>
      <c r="F145" s="46"/>
      <c r="G145" s="47"/>
      <c r="H145" s="45"/>
      <c r="I145" s="45"/>
      <c r="J145" s="45"/>
      <c r="K145" s="64"/>
      <c r="L145" s="65"/>
      <c r="M145" s="66"/>
      <c r="N145" s="45"/>
      <c r="O145" s="66"/>
      <c r="P145" s="67"/>
      <c r="Q145" s="45"/>
      <c r="R145" s="45"/>
      <c r="S145" s="45"/>
      <c r="T145" s="45"/>
      <c r="U145" s="45"/>
      <c r="V145" s="45"/>
      <c r="W145" s="45"/>
      <c r="X145" s="45"/>
      <c r="Y145" s="45"/>
    </row>
    <row r="146" customHeight="1" spans="1:25">
      <c r="A146" s="45"/>
      <c r="B146" s="45"/>
      <c r="C146" s="45"/>
      <c r="D146" s="46"/>
      <c r="E146" s="46"/>
      <c r="F146" s="46"/>
      <c r="G146" s="47"/>
      <c r="H146" s="45"/>
      <c r="I146" s="45"/>
      <c r="J146" s="45"/>
      <c r="K146" s="64"/>
      <c r="L146" s="65"/>
      <c r="M146" s="66"/>
      <c r="N146" s="45"/>
      <c r="O146" s="66"/>
      <c r="P146" s="67"/>
      <c r="Q146" s="45"/>
      <c r="R146" s="45"/>
      <c r="S146" s="45"/>
      <c r="T146" s="45"/>
      <c r="U146" s="45"/>
      <c r="V146" s="45"/>
      <c r="W146" s="45"/>
      <c r="X146" s="45"/>
      <c r="Y146" s="45"/>
    </row>
    <row r="147" customHeight="1" spans="1:25">
      <c r="A147" s="45"/>
      <c r="B147" s="45"/>
      <c r="C147" s="45"/>
      <c r="D147" s="46"/>
      <c r="E147" s="46"/>
      <c r="F147" s="46"/>
      <c r="G147" s="47"/>
      <c r="H147" s="45"/>
      <c r="I147" s="45"/>
      <c r="J147" s="45"/>
      <c r="K147" s="64"/>
      <c r="L147" s="65"/>
      <c r="M147" s="66"/>
      <c r="N147" s="45"/>
      <c r="O147" s="66"/>
      <c r="P147" s="67"/>
      <c r="Q147" s="45"/>
      <c r="R147" s="45"/>
      <c r="S147" s="45"/>
      <c r="T147" s="45"/>
      <c r="U147" s="45"/>
      <c r="V147" s="45"/>
      <c r="W147" s="45"/>
      <c r="X147" s="45"/>
      <c r="Y147" s="45"/>
    </row>
    <row r="148" customHeight="1" spans="1:25">
      <c r="A148" s="45"/>
      <c r="B148" s="45"/>
      <c r="C148" s="45"/>
      <c r="D148" s="46"/>
      <c r="E148" s="46"/>
      <c r="F148" s="46"/>
      <c r="G148" s="47"/>
      <c r="H148" s="45"/>
      <c r="I148" s="45"/>
      <c r="J148" s="45"/>
      <c r="K148" s="64"/>
      <c r="L148" s="65"/>
      <c r="M148" s="66"/>
      <c r="N148" s="45"/>
      <c r="O148" s="66"/>
      <c r="P148" s="67"/>
      <c r="Q148" s="45"/>
      <c r="R148" s="45"/>
      <c r="S148" s="45"/>
      <c r="T148" s="45"/>
      <c r="U148" s="45"/>
      <c r="V148" s="45"/>
      <c r="W148" s="45"/>
      <c r="X148" s="45"/>
      <c r="Y148" s="45"/>
    </row>
    <row r="149" customHeight="1" spans="1:25">
      <c r="A149" s="45"/>
      <c r="B149" s="45"/>
      <c r="C149" s="45"/>
      <c r="D149" s="46"/>
      <c r="E149" s="46"/>
      <c r="F149" s="46"/>
      <c r="G149" s="47"/>
      <c r="H149" s="45"/>
      <c r="I149" s="45"/>
      <c r="J149" s="45"/>
      <c r="K149" s="64"/>
      <c r="L149" s="65"/>
      <c r="M149" s="66"/>
      <c r="N149" s="45"/>
      <c r="O149" s="66"/>
      <c r="P149" s="67"/>
      <c r="Q149" s="45"/>
      <c r="R149" s="45"/>
      <c r="S149" s="45"/>
      <c r="T149" s="45"/>
      <c r="U149" s="45"/>
      <c r="V149" s="45"/>
      <c r="W149" s="45"/>
      <c r="X149" s="45"/>
      <c r="Y149" s="45"/>
    </row>
    <row r="150" customHeight="1" spans="1:25">
      <c r="A150" s="45"/>
      <c r="B150" s="45"/>
      <c r="C150" s="45"/>
      <c r="D150" s="46"/>
      <c r="E150" s="46"/>
      <c r="F150" s="46"/>
      <c r="G150" s="47"/>
      <c r="H150" s="45"/>
      <c r="I150" s="45"/>
      <c r="J150" s="45"/>
      <c r="K150" s="64"/>
      <c r="L150" s="65"/>
      <c r="M150" s="66"/>
      <c r="N150" s="45"/>
      <c r="O150" s="66"/>
      <c r="P150" s="67"/>
      <c r="Q150" s="45"/>
      <c r="R150" s="45"/>
      <c r="S150" s="45"/>
      <c r="T150" s="45"/>
      <c r="U150" s="45"/>
      <c r="V150" s="45"/>
      <c r="W150" s="45"/>
      <c r="X150" s="45"/>
      <c r="Y150" s="45"/>
    </row>
    <row r="151" customHeight="1" spans="1:25">
      <c r="A151" s="45"/>
      <c r="B151" s="45"/>
      <c r="C151" s="45"/>
      <c r="D151" s="46"/>
      <c r="E151" s="46"/>
      <c r="F151" s="46"/>
      <c r="G151" s="47"/>
      <c r="H151" s="45"/>
      <c r="I151" s="45"/>
      <c r="J151" s="45"/>
      <c r="K151" s="64"/>
      <c r="L151" s="65"/>
      <c r="M151" s="66"/>
      <c r="N151" s="45"/>
      <c r="O151" s="66"/>
      <c r="P151" s="67"/>
      <c r="Q151" s="45"/>
      <c r="R151" s="45"/>
      <c r="S151" s="45"/>
      <c r="T151" s="45"/>
      <c r="U151" s="45"/>
      <c r="V151" s="45"/>
      <c r="W151" s="45"/>
      <c r="X151" s="45"/>
      <c r="Y151" s="45"/>
    </row>
    <row r="152" customHeight="1" spans="1:25">
      <c r="A152" s="45"/>
      <c r="B152" s="45"/>
      <c r="C152" s="45"/>
      <c r="D152" s="46"/>
      <c r="E152" s="46"/>
      <c r="F152" s="46"/>
      <c r="G152" s="47"/>
      <c r="H152" s="45"/>
      <c r="I152" s="45"/>
      <c r="J152" s="45"/>
      <c r="K152" s="64"/>
      <c r="L152" s="65"/>
      <c r="M152" s="66"/>
      <c r="N152" s="45"/>
      <c r="O152" s="66"/>
      <c r="P152" s="67"/>
      <c r="Q152" s="45"/>
      <c r="R152" s="45"/>
      <c r="S152" s="45"/>
      <c r="T152" s="45"/>
      <c r="U152" s="45"/>
      <c r="V152" s="45"/>
      <c r="W152" s="45"/>
      <c r="X152" s="45"/>
      <c r="Y152" s="45"/>
    </row>
    <row r="153" customHeight="1" spans="1:25">
      <c r="A153" s="45"/>
      <c r="B153" s="45"/>
      <c r="C153" s="45"/>
      <c r="D153" s="46"/>
      <c r="E153" s="46"/>
      <c r="F153" s="46"/>
      <c r="G153" s="47"/>
      <c r="H153" s="45"/>
      <c r="I153" s="45"/>
      <c r="J153" s="45"/>
      <c r="K153" s="64"/>
      <c r="L153" s="65"/>
      <c r="M153" s="66"/>
      <c r="N153" s="45"/>
      <c r="O153" s="66"/>
      <c r="P153" s="67"/>
      <c r="Q153" s="45"/>
      <c r="R153" s="45"/>
      <c r="S153" s="45"/>
      <c r="T153" s="45"/>
      <c r="U153" s="45"/>
      <c r="V153" s="45"/>
      <c r="W153" s="45"/>
      <c r="X153" s="45"/>
      <c r="Y153" s="45"/>
    </row>
    <row r="154" customHeight="1" spans="1:25">
      <c r="A154" s="45"/>
      <c r="B154" s="45"/>
      <c r="C154" s="45"/>
      <c r="D154" s="46"/>
      <c r="E154" s="46"/>
      <c r="F154" s="46"/>
      <c r="G154" s="47"/>
      <c r="H154" s="45"/>
      <c r="I154" s="45"/>
      <c r="J154" s="45"/>
      <c r="K154" s="64"/>
      <c r="L154" s="65"/>
      <c r="M154" s="66"/>
      <c r="N154" s="45"/>
      <c r="O154" s="66"/>
      <c r="P154" s="67"/>
      <c r="Q154" s="45"/>
      <c r="R154" s="45"/>
      <c r="S154" s="45"/>
      <c r="T154" s="45"/>
      <c r="U154" s="45"/>
      <c r="V154" s="45"/>
      <c r="W154" s="45"/>
      <c r="X154" s="45"/>
      <c r="Y154" s="45"/>
    </row>
    <row r="155" customHeight="1" spans="1:25">
      <c r="A155" s="45"/>
      <c r="B155" s="45"/>
      <c r="C155" s="45"/>
      <c r="D155" s="46"/>
      <c r="E155" s="46"/>
      <c r="F155" s="46"/>
      <c r="G155" s="47"/>
      <c r="H155" s="45"/>
      <c r="I155" s="45"/>
      <c r="J155" s="45"/>
      <c r="K155" s="64"/>
      <c r="L155" s="65"/>
      <c r="M155" s="66"/>
      <c r="N155" s="45"/>
      <c r="O155" s="66"/>
      <c r="P155" s="67"/>
      <c r="Q155" s="45"/>
      <c r="R155" s="45"/>
      <c r="S155" s="45"/>
      <c r="T155" s="45"/>
      <c r="U155" s="45"/>
      <c r="V155" s="45"/>
      <c r="W155" s="45"/>
      <c r="X155" s="45"/>
      <c r="Y155" s="45"/>
    </row>
    <row r="156" customHeight="1" spans="1:25">
      <c r="A156" s="45"/>
      <c r="B156" s="45"/>
      <c r="C156" s="45"/>
      <c r="D156" s="46"/>
      <c r="E156" s="46"/>
      <c r="F156" s="46"/>
      <c r="G156" s="47"/>
      <c r="H156" s="45"/>
      <c r="I156" s="45"/>
      <c r="J156" s="45"/>
      <c r="K156" s="64"/>
      <c r="L156" s="65"/>
      <c r="M156" s="66"/>
      <c r="N156" s="45"/>
      <c r="O156" s="66"/>
      <c r="P156" s="67"/>
      <c r="Q156" s="45"/>
      <c r="R156" s="45"/>
      <c r="S156" s="45"/>
      <c r="T156" s="45"/>
      <c r="U156" s="45"/>
      <c r="V156" s="45"/>
      <c r="W156" s="45"/>
      <c r="X156" s="45"/>
      <c r="Y156" s="45"/>
    </row>
    <row r="157" customHeight="1" spans="1:25">
      <c r="A157" s="45"/>
      <c r="B157" s="45"/>
      <c r="C157" s="45"/>
      <c r="D157" s="46"/>
      <c r="E157" s="46"/>
      <c r="F157" s="46"/>
      <c r="G157" s="47"/>
      <c r="H157" s="45"/>
      <c r="I157" s="45"/>
      <c r="J157" s="45"/>
      <c r="K157" s="64"/>
      <c r="L157" s="65"/>
      <c r="M157" s="66"/>
      <c r="N157" s="45"/>
      <c r="O157" s="66"/>
      <c r="P157" s="67"/>
      <c r="Q157" s="45"/>
      <c r="R157" s="45"/>
      <c r="S157" s="45"/>
      <c r="T157" s="45"/>
      <c r="U157" s="45"/>
      <c r="V157" s="45"/>
      <c r="W157" s="45"/>
      <c r="X157" s="45"/>
      <c r="Y157" s="45"/>
    </row>
    <row r="158" customHeight="1" spans="1:25">
      <c r="A158" s="45"/>
      <c r="B158" s="45"/>
      <c r="C158" s="45"/>
      <c r="D158" s="46"/>
      <c r="E158" s="46"/>
      <c r="F158" s="46"/>
      <c r="G158" s="47"/>
      <c r="H158" s="45"/>
      <c r="I158" s="45"/>
      <c r="J158" s="45"/>
      <c r="K158" s="64"/>
      <c r="L158" s="65"/>
      <c r="M158" s="66"/>
      <c r="N158" s="45"/>
      <c r="O158" s="66"/>
      <c r="P158" s="67"/>
      <c r="Q158" s="45"/>
      <c r="R158" s="45"/>
      <c r="S158" s="45"/>
      <c r="T158" s="45"/>
      <c r="U158" s="45"/>
      <c r="V158" s="45"/>
      <c r="W158" s="45"/>
      <c r="X158" s="45"/>
      <c r="Y158" s="45"/>
    </row>
    <row r="159" customHeight="1" spans="1:25">
      <c r="A159" s="45"/>
      <c r="B159" s="45"/>
      <c r="C159" s="45"/>
      <c r="D159" s="46"/>
      <c r="E159" s="46"/>
      <c r="F159" s="46"/>
      <c r="G159" s="47"/>
      <c r="H159" s="45"/>
      <c r="I159" s="45"/>
      <c r="J159" s="45"/>
      <c r="K159" s="64"/>
      <c r="L159" s="65"/>
      <c r="M159" s="66"/>
      <c r="N159" s="45"/>
      <c r="O159" s="66"/>
      <c r="P159" s="67"/>
      <c r="Q159" s="45"/>
      <c r="R159" s="45"/>
      <c r="S159" s="45"/>
      <c r="T159" s="45"/>
      <c r="U159" s="45"/>
      <c r="V159" s="45"/>
      <c r="W159" s="45"/>
      <c r="X159" s="45"/>
      <c r="Y159" s="45"/>
    </row>
    <row r="160" customHeight="1" spans="1:25">
      <c r="A160" s="45"/>
      <c r="B160" s="45"/>
      <c r="C160" s="45"/>
      <c r="D160" s="46"/>
      <c r="E160" s="46"/>
      <c r="F160" s="46"/>
      <c r="G160" s="47"/>
      <c r="H160" s="45"/>
      <c r="I160" s="45"/>
      <c r="J160" s="45"/>
      <c r="K160" s="64"/>
      <c r="L160" s="65"/>
      <c r="M160" s="66"/>
      <c r="N160" s="45"/>
      <c r="O160" s="66"/>
      <c r="P160" s="67"/>
      <c r="Q160" s="45"/>
      <c r="R160" s="45"/>
      <c r="S160" s="45"/>
      <c r="T160" s="45"/>
      <c r="U160" s="45"/>
      <c r="V160" s="45"/>
      <c r="W160" s="45"/>
      <c r="X160" s="45"/>
      <c r="Y160" s="45"/>
    </row>
    <row r="161" customHeight="1" spans="1:25">
      <c r="A161" s="45"/>
      <c r="B161" s="45"/>
      <c r="C161" s="45"/>
      <c r="D161" s="46"/>
      <c r="E161" s="46"/>
      <c r="F161" s="46"/>
      <c r="G161" s="47"/>
      <c r="H161" s="45"/>
      <c r="I161" s="45"/>
      <c r="J161" s="45"/>
      <c r="K161" s="64"/>
      <c r="L161" s="65"/>
      <c r="M161" s="66"/>
      <c r="N161" s="45"/>
      <c r="O161" s="66"/>
      <c r="P161" s="67"/>
      <c r="Q161" s="45"/>
      <c r="R161" s="45"/>
      <c r="S161" s="45"/>
      <c r="T161" s="45"/>
      <c r="U161" s="45"/>
      <c r="V161" s="45"/>
      <c r="W161" s="45"/>
      <c r="X161" s="45"/>
      <c r="Y161" s="45"/>
    </row>
    <row r="162" customHeight="1" spans="1:25">
      <c r="A162" s="45"/>
      <c r="B162" s="45"/>
      <c r="C162" s="45"/>
      <c r="D162" s="46"/>
      <c r="E162" s="46"/>
      <c r="F162" s="46"/>
      <c r="G162" s="47"/>
      <c r="H162" s="45"/>
      <c r="I162" s="45"/>
      <c r="J162" s="45"/>
      <c r="K162" s="64"/>
      <c r="L162" s="65"/>
      <c r="M162" s="66"/>
      <c r="N162" s="45"/>
      <c r="O162" s="66"/>
      <c r="P162" s="67"/>
      <c r="Q162" s="45"/>
      <c r="R162" s="45"/>
      <c r="S162" s="45"/>
      <c r="T162" s="45"/>
      <c r="U162" s="45"/>
      <c r="V162" s="45"/>
      <c r="W162" s="45"/>
      <c r="X162" s="45"/>
      <c r="Y162" s="45"/>
    </row>
    <row r="163" customHeight="1" spans="1:25">
      <c r="A163" s="45"/>
      <c r="B163" s="45"/>
      <c r="C163" s="45"/>
      <c r="D163" s="46"/>
      <c r="E163" s="46"/>
      <c r="F163" s="46"/>
      <c r="G163" s="47"/>
      <c r="H163" s="45"/>
      <c r="I163" s="45"/>
      <c r="J163" s="45"/>
      <c r="K163" s="64"/>
      <c r="L163" s="65"/>
      <c r="M163" s="66"/>
      <c r="N163" s="45"/>
      <c r="O163" s="66"/>
      <c r="P163" s="67"/>
      <c r="Q163" s="45"/>
      <c r="R163" s="45"/>
      <c r="S163" s="45"/>
      <c r="T163" s="45"/>
      <c r="U163" s="45"/>
      <c r="V163" s="45"/>
      <c r="W163" s="45"/>
      <c r="X163" s="45"/>
      <c r="Y163" s="45"/>
    </row>
    <row r="164" customHeight="1" spans="1:25">
      <c r="A164" s="45"/>
      <c r="B164" s="45"/>
      <c r="C164" s="45"/>
      <c r="D164" s="46"/>
      <c r="E164" s="46"/>
      <c r="F164" s="46"/>
      <c r="G164" s="47"/>
      <c r="H164" s="45"/>
      <c r="I164" s="45"/>
      <c r="J164" s="45"/>
      <c r="K164" s="64"/>
      <c r="L164" s="65"/>
      <c r="M164" s="66"/>
      <c r="N164" s="45"/>
      <c r="O164" s="66"/>
      <c r="P164" s="67"/>
      <c r="Q164" s="45"/>
      <c r="R164" s="45"/>
      <c r="S164" s="45"/>
      <c r="T164" s="45"/>
      <c r="U164" s="45"/>
      <c r="V164" s="45"/>
      <c r="W164" s="45"/>
      <c r="X164" s="45"/>
      <c r="Y164" s="45"/>
    </row>
    <row r="165" customHeight="1" spans="1:25">
      <c r="A165" s="45"/>
      <c r="B165" s="45"/>
      <c r="C165" s="45"/>
      <c r="D165" s="46"/>
      <c r="E165" s="46"/>
      <c r="F165" s="46"/>
      <c r="G165" s="47"/>
      <c r="H165" s="45"/>
      <c r="I165" s="45"/>
      <c r="J165" s="45"/>
      <c r="K165" s="64"/>
      <c r="L165" s="65"/>
      <c r="M165" s="66"/>
      <c r="N165" s="45"/>
      <c r="O165" s="66"/>
      <c r="P165" s="67"/>
      <c r="Q165" s="45"/>
      <c r="R165" s="45"/>
      <c r="S165" s="45"/>
      <c r="T165" s="45"/>
      <c r="U165" s="45"/>
      <c r="V165" s="45"/>
      <c r="W165" s="45"/>
      <c r="X165" s="45"/>
      <c r="Y165" s="45"/>
    </row>
    <row r="166" customHeight="1" spans="1:25">
      <c r="A166" s="45"/>
      <c r="B166" s="45"/>
      <c r="C166" s="45"/>
      <c r="D166" s="46"/>
      <c r="E166" s="46"/>
      <c r="F166" s="46"/>
      <c r="G166" s="47"/>
      <c r="H166" s="45"/>
      <c r="I166" s="45"/>
      <c r="J166" s="45"/>
      <c r="K166" s="64"/>
      <c r="L166" s="65"/>
      <c r="M166" s="66"/>
      <c r="N166" s="45"/>
      <c r="O166" s="66"/>
      <c r="P166" s="67"/>
      <c r="Q166" s="45"/>
      <c r="R166" s="45"/>
      <c r="S166" s="45"/>
      <c r="T166" s="45"/>
      <c r="U166" s="45"/>
      <c r="V166" s="45"/>
      <c r="W166" s="45"/>
      <c r="X166" s="45"/>
      <c r="Y166" s="45"/>
    </row>
    <row r="167" customHeight="1" spans="1:25">
      <c r="A167" s="45"/>
      <c r="B167" s="45"/>
      <c r="C167" s="45"/>
      <c r="D167" s="46"/>
      <c r="E167" s="46"/>
      <c r="F167" s="46"/>
      <c r="G167" s="47"/>
      <c r="H167" s="45"/>
      <c r="I167" s="45"/>
      <c r="J167" s="45"/>
      <c r="K167" s="64"/>
      <c r="L167" s="65"/>
      <c r="M167" s="66"/>
      <c r="N167" s="45"/>
      <c r="O167" s="66"/>
      <c r="P167" s="67"/>
      <c r="Q167" s="45"/>
      <c r="R167" s="45"/>
      <c r="S167" s="45"/>
      <c r="T167" s="45"/>
      <c r="U167" s="45"/>
      <c r="V167" s="45"/>
      <c r="W167" s="45"/>
      <c r="X167" s="45"/>
      <c r="Y167" s="45"/>
    </row>
    <row r="168" customHeight="1" spans="1:25">
      <c r="A168" s="45"/>
      <c r="B168" s="45"/>
      <c r="C168" s="45"/>
      <c r="D168" s="46"/>
      <c r="E168" s="46"/>
      <c r="F168" s="46"/>
      <c r="G168" s="47"/>
      <c r="H168" s="45"/>
      <c r="I168" s="45"/>
      <c r="J168" s="45"/>
      <c r="K168" s="64"/>
      <c r="L168" s="65"/>
      <c r="M168" s="66"/>
      <c r="N168" s="45"/>
      <c r="O168" s="66"/>
      <c r="P168" s="67"/>
      <c r="Q168" s="45"/>
      <c r="R168" s="45"/>
      <c r="S168" s="45"/>
      <c r="T168" s="45"/>
      <c r="U168" s="45"/>
      <c r="V168" s="45"/>
      <c r="W168" s="45"/>
      <c r="X168" s="45"/>
      <c r="Y168" s="45"/>
    </row>
    <row r="169" customHeight="1" spans="1:25">
      <c r="A169" s="45"/>
      <c r="B169" s="45"/>
      <c r="C169" s="45"/>
      <c r="D169" s="46"/>
      <c r="E169" s="46"/>
      <c r="F169" s="46"/>
      <c r="G169" s="47"/>
      <c r="H169" s="45"/>
      <c r="I169" s="45"/>
      <c r="J169" s="45"/>
      <c r="K169" s="64"/>
      <c r="L169" s="65"/>
      <c r="M169" s="66"/>
      <c r="N169" s="45"/>
      <c r="O169" s="66"/>
      <c r="P169" s="67"/>
      <c r="Q169" s="45"/>
      <c r="R169" s="45"/>
      <c r="S169" s="45"/>
      <c r="T169" s="45"/>
      <c r="U169" s="45"/>
      <c r="V169" s="45"/>
      <c r="W169" s="45"/>
      <c r="X169" s="45"/>
      <c r="Y169" s="45"/>
    </row>
    <row r="170" customHeight="1" spans="1:25">
      <c r="A170" s="45"/>
      <c r="B170" s="45"/>
      <c r="C170" s="45"/>
      <c r="D170" s="46"/>
      <c r="E170" s="46"/>
      <c r="F170" s="46"/>
      <c r="G170" s="47"/>
      <c r="H170" s="45"/>
      <c r="I170" s="45"/>
      <c r="J170" s="45"/>
      <c r="K170" s="64"/>
      <c r="L170" s="65"/>
      <c r="M170" s="66"/>
      <c r="N170" s="45"/>
      <c r="O170" s="66"/>
      <c r="P170" s="67"/>
      <c r="Q170" s="45"/>
      <c r="R170" s="45"/>
      <c r="S170" s="45"/>
      <c r="T170" s="45"/>
      <c r="U170" s="45"/>
      <c r="V170" s="45"/>
      <c r="W170" s="45"/>
      <c r="X170" s="45"/>
      <c r="Y170" s="45"/>
    </row>
    <row r="171" customHeight="1" spans="1:25">
      <c r="A171" s="45"/>
      <c r="B171" s="45"/>
      <c r="C171" s="45"/>
      <c r="D171" s="46"/>
      <c r="E171" s="46"/>
      <c r="F171" s="46"/>
      <c r="G171" s="47"/>
      <c r="H171" s="45"/>
      <c r="I171" s="45"/>
      <c r="J171" s="45"/>
      <c r="K171" s="64"/>
      <c r="L171" s="65"/>
      <c r="M171" s="66"/>
      <c r="N171" s="45"/>
      <c r="O171" s="66"/>
      <c r="P171" s="67"/>
      <c r="Q171" s="45"/>
      <c r="R171" s="45"/>
      <c r="S171" s="45"/>
      <c r="T171" s="45"/>
      <c r="U171" s="45"/>
      <c r="V171" s="45"/>
      <c r="W171" s="45"/>
      <c r="X171" s="45"/>
      <c r="Y171" s="45"/>
    </row>
    <row r="172" customHeight="1" spans="1:25">
      <c r="A172" s="45"/>
      <c r="B172" s="45"/>
      <c r="C172" s="45"/>
      <c r="D172" s="46"/>
      <c r="E172" s="46"/>
      <c r="F172" s="46"/>
      <c r="G172" s="47"/>
      <c r="H172" s="45"/>
      <c r="I172" s="45"/>
      <c r="J172" s="45"/>
      <c r="K172" s="64"/>
      <c r="L172" s="65"/>
      <c r="M172" s="66"/>
      <c r="N172" s="45"/>
      <c r="O172" s="66"/>
      <c r="P172" s="67"/>
      <c r="Q172" s="45"/>
      <c r="R172" s="45"/>
      <c r="S172" s="45"/>
      <c r="T172" s="45"/>
      <c r="U172" s="45"/>
      <c r="V172" s="45"/>
      <c r="W172" s="45"/>
      <c r="X172" s="45"/>
      <c r="Y172" s="45"/>
    </row>
    <row r="173" customHeight="1" spans="1:25">
      <c r="A173" s="45"/>
      <c r="B173" s="45"/>
      <c r="C173" s="45"/>
      <c r="D173" s="46"/>
      <c r="E173" s="46"/>
      <c r="F173" s="46"/>
      <c r="G173" s="47"/>
      <c r="H173" s="45"/>
      <c r="I173" s="45"/>
      <c r="J173" s="45"/>
      <c r="K173" s="64"/>
      <c r="L173" s="65"/>
      <c r="M173" s="66"/>
      <c r="N173" s="45"/>
      <c r="O173" s="66"/>
      <c r="P173" s="67"/>
      <c r="Q173" s="45"/>
      <c r="R173" s="45"/>
      <c r="S173" s="45"/>
      <c r="T173" s="45"/>
      <c r="U173" s="45"/>
      <c r="V173" s="45"/>
      <c r="W173" s="45"/>
      <c r="X173" s="45"/>
      <c r="Y173" s="45"/>
    </row>
    <row r="174" customHeight="1" spans="1:25">
      <c r="A174" s="45"/>
      <c r="B174" s="45"/>
      <c r="C174" s="45"/>
      <c r="D174" s="46"/>
      <c r="E174" s="46"/>
      <c r="F174" s="46"/>
      <c r="G174" s="47"/>
      <c r="H174" s="45"/>
      <c r="I174" s="45"/>
      <c r="J174" s="45"/>
      <c r="K174" s="64"/>
      <c r="L174" s="65"/>
      <c r="M174" s="66"/>
      <c r="N174" s="45"/>
      <c r="O174" s="66"/>
      <c r="P174" s="67"/>
      <c r="Q174" s="45"/>
      <c r="R174" s="45"/>
      <c r="S174" s="45"/>
      <c r="T174" s="45"/>
      <c r="U174" s="45"/>
      <c r="V174" s="45"/>
      <c r="W174" s="45"/>
      <c r="X174" s="45"/>
      <c r="Y174" s="45"/>
    </row>
    <row r="175" customHeight="1" spans="1:25">
      <c r="A175" s="45"/>
      <c r="B175" s="45"/>
      <c r="C175" s="45"/>
      <c r="D175" s="46"/>
      <c r="E175" s="46"/>
      <c r="F175" s="46"/>
      <c r="G175" s="47"/>
      <c r="H175" s="45"/>
      <c r="I175" s="45"/>
      <c r="J175" s="45"/>
      <c r="K175" s="64"/>
      <c r="L175" s="65"/>
      <c r="M175" s="66"/>
      <c r="N175" s="45"/>
      <c r="O175" s="66"/>
      <c r="P175" s="67"/>
      <c r="Q175" s="45"/>
      <c r="R175" s="45"/>
      <c r="S175" s="45"/>
      <c r="T175" s="45"/>
      <c r="U175" s="45"/>
      <c r="V175" s="45"/>
      <c r="W175" s="45"/>
      <c r="X175" s="45"/>
      <c r="Y175" s="45"/>
    </row>
    <row r="176" customHeight="1" spans="1:25">
      <c r="A176" s="45"/>
      <c r="B176" s="45"/>
      <c r="C176" s="45"/>
      <c r="D176" s="46"/>
      <c r="E176" s="46"/>
      <c r="F176" s="46"/>
      <c r="G176" s="47"/>
      <c r="H176" s="45"/>
      <c r="I176" s="45"/>
      <c r="J176" s="45"/>
      <c r="K176" s="64"/>
      <c r="L176" s="65"/>
      <c r="M176" s="66"/>
      <c r="N176" s="45"/>
      <c r="O176" s="66"/>
      <c r="P176" s="67"/>
      <c r="Q176" s="45"/>
      <c r="R176" s="45"/>
      <c r="S176" s="45"/>
      <c r="T176" s="45"/>
      <c r="U176" s="45"/>
      <c r="V176" s="45"/>
      <c r="W176" s="45"/>
      <c r="X176" s="45"/>
      <c r="Y176" s="45"/>
    </row>
    <row r="177" customHeight="1" spans="1:25">
      <c r="A177" s="45"/>
      <c r="B177" s="45"/>
      <c r="C177" s="45"/>
      <c r="D177" s="46"/>
      <c r="E177" s="46"/>
      <c r="F177" s="46"/>
      <c r="G177" s="47"/>
      <c r="H177" s="45"/>
      <c r="I177" s="45"/>
      <c r="J177" s="45"/>
      <c r="K177" s="64"/>
      <c r="L177" s="65"/>
      <c r="M177" s="66"/>
      <c r="N177" s="45"/>
      <c r="O177" s="66"/>
      <c r="P177" s="67"/>
      <c r="Q177" s="45"/>
      <c r="R177" s="45"/>
      <c r="S177" s="45"/>
      <c r="T177" s="45"/>
      <c r="U177" s="45"/>
      <c r="V177" s="45"/>
      <c r="W177" s="45"/>
      <c r="X177" s="45"/>
      <c r="Y177" s="45"/>
    </row>
    <row r="178" customHeight="1" spans="1:25">
      <c r="A178" s="45"/>
      <c r="B178" s="45"/>
      <c r="C178" s="45"/>
      <c r="D178" s="46"/>
      <c r="E178" s="46"/>
      <c r="F178" s="46"/>
      <c r="G178" s="47"/>
      <c r="H178" s="45"/>
      <c r="I178" s="45"/>
      <c r="J178" s="45"/>
      <c r="K178" s="64"/>
      <c r="L178" s="65"/>
      <c r="M178" s="66"/>
      <c r="N178" s="45"/>
      <c r="O178" s="66"/>
      <c r="P178" s="67"/>
      <c r="Q178" s="45"/>
      <c r="R178" s="45"/>
      <c r="S178" s="45"/>
      <c r="T178" s="45"/>
      <c r="U178" s="45"/>
      <c r="V178" s="45"/>
      <c r="W178" s="45"/>
      <c r="X178" s="45"/>
      <c r="Y178" s="45"/>
    </row>
    <row r="179" customHeight="1" spans="1:25">
      <c r="A179" s="45"/>
      <c r="B179" s="45"/>
      <c r="C179" s="45"/>
      <c r="D179" s="46"/>
      <c r="E179" s="46"/>
      <c r="F179" s="46"/>
      <c r="G179" s="47"/>
      <c r="H179" s="45"/>
      <c r="I179" s="45"/>
      <c r="J179" s="45"/>
      <c r="K179" s="64"/>
      <c r="L179" s="65"/>
      <c r="M179" s="66"/>
      <c r="N179" s="45"/>
      <c r="O179" s="66"/>
      <c r="P179" s="67"/>
      <c r="Q179" s="45"/>
      <c r="R179" s="45"/>
      <c r="S179" s="45"/>
      <c r="T179" s="45"/>
      <c r="U179" s="45"/>
      <c r="V179" s="45"/>
      <c r="W179" s="45"/>
      <c r="X179" s="45"/>
      <c r="Y179" s="45"/>
    </row>
    <row r="180" customHeight="1" spans="1:25">
      <c r="A180" s="45"/>
      <c r="B180" s="45"/>
      <c r="C180" s="45"/>
      <c r="D180" s="46"/>
      <c r="E180" s="46"/>
      <c r="F180" s="46"/>
      <c r="G180" s="47"/>
      <c r="H180" s="45"/>
      <c r="I180" s="45"/>
      <c r="J180" s="45"/>
      <c r="K180" s="64"/>
      <c r="L180" s="65"/>
      <c r="M180" s="66"/>
      <c r="N180" s="45"/>
      <c r="O180" s="66"/>
      <c r="P180" s="67"/>
      <c r="Q180" s="45"/>
      <c r="R180" s="45"/>
      <c r="S180" s="45"/>
      <c r="T180" s="45"/>
      <c r="U180" s="45"/>
      <c r="V180" s="45"/>
      <c r="W180" s="45"/>
      <c r="X180" s="45"/>
      <c r="Y180" s="45"/>
    </row>
    <row r="181" customHeight="1" spans="1:25">
      <c r="A181" s="45"/>
      <c r="B181" s="45"/>
      <c r="C181" s="45"/>
      <c r="D181" s="46"/>
      <c r="E181" s="46"/>
      <c r="F181" s="46"/>
      <c r="G181" s="47"/>
      <c r="H181" s="45"/>
      <c r="I181" s="45"/>
      <c r="J181" s="45"/>
      <c r="K181" s="64"/>
      <c r="L181" s="65"/>
      <c r="M181" s="66"/>
      <c r="N181" s="45"/>
      <c r="O181" s="66"/>
      <c r="P181" s="67"/>
      <c r="Q181" s="45"/>
      <c r="R181" s="45"/>
      <c r="S181" s="45"/>
      <c r="T181" s="45"/>
      <c r="U181" s="45"/>
      <c r="V181" s="45"/>
      <c r="W181" s="45"/>
      <c r="X181" s="45"/>
      <c r="Y181" s="45"/>
    </row>
    <row r="182" customHeight="1" spans="1:25">
      <c r="A182" s="45"/>
      <c r="B182" s="45"/>
      <c r="C182" s="45"/>
      <c r="D182" s="46"/>
      <c r="E182" s="46"/>
      <c r="F182" s="46"/>
      <c r="G182" s="47"/>
      <c r="H182" s="45"/>
      <c r="I182" s="45"/>
      <c r="J182" s="45"/>
      <c r="K182" s="64"/>
      <c r="L182" s="65"/>
      <c r="M182" s="66"/>
      <c r="N182" s="45"/>
      <c r="O182" s="66"/>
      <c r="P182" s="67"/>
      <c r="Q182" s="45"/>
      <c r="R182" s="45"/>
      <c r="S182" s="45"/>
      <c r="T182" s="45"/>
      <c r="U182" s="45"/>
      <c r="V182" s="45"/>
      <c r="W182" s="45"/>
      <c r="X182" s="45"/>
      <c r="Y182" s="45"/>
    </row>
    <row r="183" customHeight="1" spans="1:25">
      <c r="A183" s="45"/>
      <c r="B183" s="45"/>
      <c r="C183" s="45"/>
      <c r="D183" s="46"/>
      <c r="E183" s="46"/>
      <c r="F183" s="46"/>
      <c r="G183" s="47"/>
      <c r="H183" s="45"/>
      <c r="I183" s="45"/>
      <c r="J183" s="45"/>
      <c r="K183" s="64"/>
      <c r="L183" s="65"/>
      <c r="M183" s="66"/>
      <c r="N183" s="45"/>
      <c r="O183" s="66"/>
      <c r="P183" s="67"/>
      <c r="Q183" s="45"/>
      <c r="R183" s="45"/>
      <c r="S183" s="45"/>
      <c r="T183" s="45"/>
      <c r="U183" s="45"/>
      <c r="V183" s="45"/>
      <c r="W183" s="45"/>
      <c r="X183" s="45"/>
      <c r="Y183" s="45"/>
    </row>
    <row r="184" customHeight="1" spans="1:25">
      <c r="A184" s="45"/>
      <c r="B184" s="45"/>
      <c r="C184" s="45"/>
      <c r="D184" s="46"/>
      <c r="E184" s="46"/>
      <c r="F184" s="46"/>
      <c r="G184" s="47"/>
      <c r="H184" s="45"/>
      <c r="I184" s="45"/>
      <c r="J184" s="45"/>
      <c r="K184" s="64"/>
      <c r="L184" s="65"/>
      <c r="M184" s="66"/>
      <c r="N184" s="45"/>
      <c r="O184" s="66"/>
      <c r="P184" s="67"/>
      <c r="Q184" s="45"/>
      <c r="R184" s="45"/>
      <c r="S184" s="45"/>
      <c r="T184" s="45"/>
      <c r="U184" s="45"/>
      <c r="V184" s="45"/>
      <c r="W184" s="45"/>
      <c r="X184" s="45"/>
      <c r="Y184" s="45"/>
    </row>
    <row r="185" customHeight="1" spans="1:25">
      <c r="A185" s="45"/>
      <c r="B185" s="45"/>
      <c r="C185" s="45"/>
      <c r="D185" s="46"/>
      <c r="E185" s="46"/>
      <c r="F185" s="46"/>
      <c r="G185" s="47"/>
      <c r="H185" s="45"/>
      <c r="I185" s="45"/>
      <c r="J185" s="45"/>
      <c r="K185" s="64"/>
      <c r="L185" s="65"/>
      <c r="M185" s="66"/>
      <c r="N185" s="45"/>
      <c r="O185" s="66"/>
      <c r="P185" s="67"/>
      <c r="Q185" s="45"/>
      <c r="R185" s="45"/>
      <c r="S185" s="45"/>
      <c r="T185" s="45"/>
      <c r="U185" s="45"/>
      <c r="V185" s="45"/>
      <c r="W185" s="45"/>
      <c r="X185" s="45"/>
      <c r="Y185" s="45"/>
    </row>
    <row r="186" customHeight="1" spans="1:25">
      <c r="A186" s="45"/>
      <c r="B186" s="45"/>
      <c r="C186" s="45"/>
      <c r="D186" s="46"/>
      <c r="E186" s="46"/>
      <c r="F186" s="46"/>
      <c r="G186" s="47"/>
      <c r="H186" s="45"/>
      <c r="I186" s="45"/>
      <c r="J186" s="45"/>
      <c r="K186" s="64"/>
      <c r="L186" s="65"/>
      <c r="M186" s="66"/>
      <c r="N186" s="45"/>
      <c r="O186" s="66"/>
      <c r="P186" s="67"/>
      <c r="Q186" s="45"/>
      <c r="R186" s="45"/>
      <c r="S186" s="45"/>
      <c r="T186" s="45"/>
      <c r="U186" s="45"/>
      <c r="V186" s="45"/>
      <c r="W186" s="45"/>
      <c r="X186" s="45"/>
      <c r="Y186" s="45"/>
    </row>
    <row r="187" customHeight="1" spans="1:25">
      <c r="A187" s="45"/>
      <c r="B187" s="45"/>
      <c r="C187" s="45"/>
      <c r="D187" s="46"/>
      <c r="E187" s="46"/>
      <c r="F187" s="46"/>
      <c r="G187" s="47"/>
      <c r="H187" s="45"/>
      <c r="I187" s="45"/>
      <c r="J187" s="45"/>
      <c r="K187" s="64"/>
      <c r="L187" s="65"/>
      <c r="M187" s="66"/>
      <c r="N187" s="45"/>
      <c r="O187" s="66"/>
      <c r="P187" s="67"/>
      <c r="Q187" s="45"/>
      <c r="R187" s="45"/>
      <c r="S187" s="45"/>
      <c r="T187" s="45"/>
      <c r="U187" s="45"/>
      <c r="V187" s="45"/>
      <c r="W187" s="45"/>
      <c r="X187" s="45"/>
      <c r="Y187" s="45"/>
    </row>
    <row r="188" customHeight="1" spans="1:25">
      <c r="A188" s="45"/>
      <c r="B188" s="45"/>
      <c r="C188" s="45"/>
      <c r="D188" s="46"/>
      <c r="E188" s="46"/>
      <c r="F188" s="46"/>
      <c r="G188" s="47"/>
      <c r="H188" s="45"/>
      <c r="I188" s="45"/>
      <c r="J188" s="45"/>
      <c r="K188" s="64"/>
      <c r="L188" s="65"/>
      <c r="M188" s="66"/>
      <c r="N188" s="45"/>
      <c r="O188" s="66"/>
      <c r="P188" s="67"/>
      <c r="Q188" s="45"/>
      <c r="R188" s="45"/>
      <c r="S188" s="45"/>
      <c r="T188" s="45"/>
      <c r="U188" s="45"/>
      <c r="V188" s="45"/>
      <c r="W188" s="45"/>
      <c r="X188" s="45"/>
      <c r="Y188" s="45"/>
    </row>
    <row r="189" customHeight="1" spans="1:25">
      <c r="A189" s="45"/>
      <c r="B189" s="45"/>
      <c r="C189" s="45"/>
      <c r="D189" s="46"/>
      <c r="E189" s="46"/>
      <c r="F189" s="46"/>
      <c r="G189" s="47"/>
      <c r="H189" s="45"/>
      <c r="I189" s="45"/>
      <c r="J189" s="45"/>
      <c r="K189" s="64"/>
      <c r="L189" s="65"/>
      <c r="M189" s="66"/>
      <c r="N189" s="45"/>
      <c r="O189" s="66"/>
      <c r="P189" s="67"/>
      <c r="Q189" s="45"/>
      <c r="R189" s="45"/>
      <c r="S189" s="45"/>
      <c r="T189" s="45"/>
      <c r="U189" s="45"/>
      <c r="V189" s="45"/>
      <c r="W189" s="45"/>
      <c r="X189" s="45"/>
      <c r="Y189" s="45"/>
    </row>
    <row r="190" customHeight="1" spans="1:25">
      <c r="A190" s="45"/>
      <c r="B190" s="45"/>
      <c r="C190" s="45"/>
      <c r="D190" s="46"/>
      <c r="E190" s="46"/>
      <c r="F190" s="46"/>
      <c r="G190" s="47"/>
      <c r="H190" s="45"/>
      <c r="I190" s="45"/>
      <c r="J190" s="45"/>
      <c r="K190" s="64"/>
      <c r="L190" s="65"/>
      <c r="M190" s="66"/>
      <c r="N190" s="45"/>
      <c r="O190" s="66"/>
      <c r="P190" s="67"/>
      <c r="Q190" s="45"/>
      <c r="R190" s="45"/>
      <c r="S190" s="45"/>
      <c r="T190" s="45"/>
      <c r="U190" s="45"/>
      <c r="V190" s="45"/>
      <c r="W190" s="45"/>
      <c r="X190" s="45"/>
      <c r="Y190" s="45"/>
    </row>
    <row r="191" customHeight="1" spans="1:25">
      <c r="A191" s="45"/>
      <c r="B191" s="45"/>
      <c r="C191" s="45"/>
      <c r="D191" s="46"/>
      <c r="E191" s="46"/>
      <c r="F191" s="46"/>
      <c r="G191" s="47"/>
      <c r="H191" s="45"/>
      <c r="I191" s="45"/>
      <c r="J191" s="45"/>
      <c r="K191" s="64"/>
      <c r="L191" s="65"/>
      <c r="M191" s="66"/>
      <c r="N191" s="45"/>
      <c r="O191" s="66"/>
      <c r="P191" s="67"/>
      <c r="Q191" s="45"/>
      <c r="R191" s="45"/>
      <c r="S191" s="45"/>
      <c r="T191" s="45"/>
      <c r="U191" s="45"/>
      <c r="V191" s="45"/>
      <c r="W191" s="45"/>
      <c r="X191" s="45"/>
      <c r="Y191" s="45"/>
    </row>
    <row r="192" customHeight="1" spans="1:25">
      <c r="A192" s="45"/>
      <c r="B192" s="45"/>
      <c r="C192" s="45"/>
      <c r="D192" s="46"/>
      <c r="E192" s="46"/>
      <c r="F192" s="46"/>
      <c r="G192" s="47"/>
      <c r="H192" s="45"/>
      <c r="I192" s="45"/>
      <c r="J192" s="45"/>
      <c r="K192" s="64"/>
      <c r="L192" s="65"/>
      <c r="M192" s="66"/>
      <c r="N192" s="45"/>
      <c r="O192" s="66"/>
      <c r="P192" s="67"/>
      <c r="Q192" s="45"/>
      <c r="R192" s="45"/>
      <c r="S192" s="45"/>
      <c r="T192" s="45"/>
      <c r="U192" s="45"/>
      <c r="V192" s="45"/>
      <c r="W192" s="45"/>
      <c r="X192" s="45"/>
      <c r="Y192" s="45"/>
    </row>
    <row r="193" customHeight="1" spans="1:25">
      <c r="A193" s="45"/>
      <c r="B193" s="45"/>
      <c r="C193" s="45"/>
      <c r="D193" s="46"/>
      <c r="E193" s="46"/>
      <c r="F193" s="46"/>
      <c r="G193" s="47"/>
      <c r="H193" s="45"/>
      <c r="I193" s="45"/>
      <c r="J193" s="45"/>
      <c r="K193" s="64"/>
      <c r="L193" s="65"/>
      <c r="M193" s="66"/>
      <c r="N193" s="45"/>
      <c r="O193" s="66"/>
      <c r="P193" s="67"/>
      <c r="Q193" s="45"/>
      <c r="R193" s="45"/>
      <c r="S193" s="45"/>
      <c r="T193" s="45"/>
      <c r="U193" s="45"/>
      <c r="V193" s="45"/>
      <c r="W193" s="45"/>
      <c r="X193" s="45"/>
      <c r="Y193" s="45"/>
    </row>
    <row r="194" customHeight="1" spans="1:25">
      <c r="A194" s="45"/>
      <c r="B194" s="45"/>
      <c r="C194" s="45"/>
      <c r="D194" s="46"/>
      <c r="E194" s="46"/>
      <c r="F194" s="46"/>
      <c r="G194" s="47"/>
      <c r="H194" s="45"/>
      <c r="I194" s="45"/>
      <c r="J194" s="45"/>
      <c r="K194" s="64"/>
      <c r="L194" s="65"/>
      <c r="M194" s="66"/>
      <c r="N194" s="45"/>
      <c r="O194" s="66"/>
      <c r="P194" s="67"/>
      <c r="Q194" s="45"/>
      <c r="R194" s="45"/>
      <c r="S194" s="45"/>
      <c r="T194" s="45"/>
      <c r="U194" s="45"/>
      <c r="V194" s="45"/>
      <c r="W194" s="45"/>
      <c r="X194" s="45"/>
      <c r="Y194" s="45"/>
    </row>
    <row r="195" customHeight="1" spans="1:25">
      <c r="A195" s="45"/>
      <c r="B195" s="45"/>
      <c r="C195" s="45"/>
      <c r="D195" s="46"/>
      <c r="E195" s="46"/>
      <c r="F195" s="46"/>
      <c r="G195" s="47"/>
      <c r="H195" s="45"/>
      <c r="I195" s="45"/>
      <c r="J195" s="45"/>
      <c r="K195" s="64"/>
      <c r="L195" s="65"/>
      <c r="M195" s="66"/>
      <c r="N195" s="45"/>
      <c r="O195" s="66"/>
      <c r="P195" s="67"/>
      <c r="Q195" s="45"/>
      <c r="R195" s="45"/>
      <c r="S195" s="45"/>
      <c r="T195" s="45"/>
      <c r="U195" s="45"/>
      <c r="V195" s="45"/>
      <c r="W195" s="45"/>
      <c r="X195" s="45"/>
      <c r="Y195" s="45"/>
    </row>
    <row r="196" customHeight="1" spans="1:25">
      <c r="A196" s="45"/>
      <c r="B196" s="45"/>
      <c r="C196" s="45"/>
      <c r="D196" s="46"/>
      <c r="E196" s="46"/>
      <c r="F196" s="46"/>
      <c r="G196" s="47"/>
      <c r="H196" s="45"/>
      <c r="I196" s="45"/>
      <c r="J196" s="45"/>
      <c r="K196" s="64"/>
      <c r="L196" s="65"/>
      <c r="M196" s="66"/>
      <c r="N196" s="45"/>
      <c r="O196" s="66"/>
      <c r="P196" s="67"/>
      <c r="Q196" s="45"/>
      <c r="R196" s="45"/>
      <c r="S196" s="45"/>
      <c r="T196" s="45"/>
      <c r="U196" s="45"/>
      <c r="V196" s="45"/>
      <c r="W196" s="45"/>
      <c r="X196" s="45"/>
      <c r="Y196" s="45"/>
    </row>
    <row r="197" customHeight="1" spans="1:25">
      <c r="A197" s="45"/>
      <c r="B197" s="45"/>
      <c r="C197" s="45"/>
      <c r="D197" s="46"/>
      <c r="E197" s="46"/>
      <c r="F197" s="46"/>
      <c r="G197" s="47"/>
      <c r="H197" s="45"/>
      <c r="I197" s="45"/>
      <c r="J197" s="45"/>
      <c r="K197" s="64"/>
      <c r="L197" s="65"/>
      <c r="M197" s="66"/>
      <c r="N197" s="45"/>
      <c r="O197" s="66"/>
      <c r="P197" s="67"/>
      <c r="Q197" s="45"/>
      <c r="R197" s="45"/>
      <c r="S197" s="45"/>
      <c r="T197" s="45"/>
      <c r="U197" s="45"/>
      <c r="V197" s="45"/>
      <c r="W197" s="45"/>
      <c r="X197" s="45"/>
      <c r="Y197" s="45"/>
    </row>
    <row r="198" customHeight="1" spans="1:25">
      <c r="A198" s="45"/>
      <c r="B198" s="45"/>
      <c r="C198" s="45"/>
      <c r="D198" s="46"/>
      <c r="E198" s="46"/>
      <c r="F198" s="46"/>
      <c r="G198" s="47"/>
      <c r="H198" s="45"/>
      <c r="I198" s="45"/>
      <c r="J198" s="45"/>
      <c r="K198" s="64"/>
      <c r="L198" s="65"/>
      <c r="M198" s="66"/>
      <c r="N198" s="45"/>
      <c r="O198" s="66"/>
      <c r="P198" s="67"/>
      <c r="Q198" s="45"/>
      <c r="R198" s="45"/>
      <c r="S198" s="45"/>
      <c r="T198" s="45"/>
      <c r="U198" s="45"/>
      <c r="V198" s="45"/>
      <c r="W198" s="45"/>
      <c r="X198" s="45"/>
      <c r="Y198" s="45"/>
    </row>
    <row r="199" customHeight="1" spans="1:25">
      <c r="A199" s="45"/>
      <c r="B199" s="45"/>
      <c r="C199" s="45"/>
      <c r="D199" s="46"/>
      <c r="E199" s="46"/>
      <c r="F199" s="46"/>
      <c r="G199" s="47"/>
      <c r="H199" s="45"/>
      <c r="I199" s="45"/>
      <c r="J199" s="45"/>
      <c r="K199" s="64"/>
      <c r="L199" s="65"/>
      <c r="M199" s="66"/>
      <c r="N199" s="45"/>
      <c r="O199" s="66"/>
      <c r="P199" s="67"/>
      <c r="Q199" s="45"/>
      <c r="R199" s="45"/>
      <c r="S199" s="45"/>
      <c r="T199" s="45"/>
      <c r="U199" s="45"/>
      <c r="V199" s="45"/>
      <c r="W199" s="45"/>
      <c r="X199" s="45"/>
      <c r="Y199" s="45"/>
    </row>
    <row r="200" customHeight="1" spans="1:25">
      <c r="A200" s="45"/>
      <c r="B200" s="45"/>
      <c r="C200" s="45"/>
      <c r="D200" s="46"/>
      <c r="E200" s="46"/>
      <c r="F200" s="46"/>
      <c r="G200" s="47"/>
      <c r="H200" s="45"/>
      <c r="I200" s="45"/>
      <c r="J200" s="45"/>
      <c r="K200" s="64"/>
      <c r="L200" s="65"/>
      <c r="M200" s="66"/>
      <c r="N200" s="45"/>
      <c r="O200" s="66"/>
      <c r="P200" s="67"/>
      <c r="Q200" s="45"/>
      <c r="R200" s="45"/>
      <c r="S200" s="45"/>
      <c r="T200" s="45"/>
      <c r="U200" s="45"/>
      <c r="V200" s="45"/>
      <c r="W200" s="45"/>
      <c r="X200" s="45"/>
      <c r="Y200" s="45"/>
    </row>
    <row r="201" customHeight="1" spans="1:25">
      <c r="A201" s="45"/>
      <c r="B201" s="45"/>
      <c r="C201" s="45"/>
      <c r="D201" s="46"/>
      <c r="E201" s="46"/>
      <c r="F201" s="46"/>
      <c r="G201" s="47"/>
      <c r="H201" s="45"/>
      <c r="I201" s="45"/>
      <c r="J201" s="45"/>
      <c r="K201" s="64"/>
      <c r="L201" s="65"/>
      <c r="M201" s="66"/>
      <c r="N201" s="45"/>
      <c r="O201" s="66"/>
      <c r="P201" s="67"/>
      <c r="Q201" s="45"/>
      <c r="R201" s="45"/>
      <c r="S201" s="45"/>
      <c r="T201" s="45"/>
      <c r="U201" s="45"/>
      <c r="V201" s="45"/>
      <c r="W201" s="45"/>
      <c r="X201" s="45"/>
      <c r="Y201" s="45"/>
    </row>
    <row r="202" customHeight="1" spans="1:25">
      <c r="A202" s="45"/>
      <c r="B202" s="45"/>
      <c r="C202" s="45"/>
      <c r="D202" s="46"/>
      <c r="E202" s="46"/>
      <c r="F202" s="46"/>
      <c r="G202" s="47"/>
      <c r="H202" s="45"/>
      <c r="I202" s="45"/>
      <c r="J202" s="45"/>
      <c r="K202" s="64"/>
      <c r="L202" s="65"/>
      <c r="M202" s="66"/>
      <c r="N202" s="45"/>
      <c r="O202" s="66"/>
      <c r="P202" s="67"/>
      <c r="Q202" s="45"/>
      <c r="R202" s="45"/>
      <c r="S202" s="45"/>
      <c r="T202" s="45"/>
      <c r="U202" s="45"/>
      <c r="V202" s="45"/>
      <c r="W202" s="45"/>
      <c r="X202" s="45"/>
      <c r="Y202" s="45"/>
    </row>
    <row r="203" customHeight="1" spans="1:25">
      <c r="A203" s="45"/>
      <c r="B203" s="45"/>
      <c r="C203" s="45"/>
      <c r="D203" s="46"/>
      <c r="E203" s="46"/>
      <c r="F203" s="46"/>
      <c r="G203" s="47"/>
      <c r="H203" s="45"/>
      <c r="I203" s="45"/>
      <c r="J203" s="45"/>
      <c r="K203" s="64"/>
      <c r="L203" s="65"/>
      <c r="M203" s="66"/>
      <c r="N203" s="45"/>
      <c r="O203" s="66"/>
      <c r="P203" s="67"/>
      <c r="Q203" s="45"/>
      <c r="R203" s="45"/>
      <c r="S203" s="45"/>
      <c r="T203" s="45"/>
      <c r="U203" s="45"/>
      <c r="V203" s="45"/>
      <c r="W203" s="45"/>
      <c r="X203" s="45"/>
      <c r="Y203" s="45"/>
    </row>
    <row r="204" customHeight="1" spans="1:25">
      <c r="A204" s="45"/>
      <c r="B204" s="45"/>
      <c r="C204" s="45"/>
      <c r="D204" s="46"/>
      <c r="E204" s="46"/>
      <c r="F204" s="46"/>
      <c r="G204" s="47"/>
      <c r="H204" s="45"/>
      <c r="I204" s="45"/>
      <c r="J204" s="45"/>
      <c r="K204" s="64"/>
      <c r="L204" s="65"/>
      <c r="M204" s="66"/>
      <c r="N204" s="45"/>
      <c r="O204" s="66"/>
      <c r="P204" s="67"/>
      <c r="Q204" s="45"/>
      <c r="R204" s="45"/>
      <c r="S204" s="45"/>
      <c r="T204" s="45"/>
      <c r="U204" s="45"/>
      <c r="V204" s="45"/>
      <c r="W204" s="45"/>
      <c r="X204" s="45"/>
      <c r="Y204" s="45"/>
    </row>
    <row r="205" customHeight="1" spans="1:25">
      <c r="A205" s="45"/>
      <c r="B205" s="45"/>
      <c r="C205" s="45"/>
      <c r="D205" s="46"/>
      <c r="E205" s="46"/>
      <c r="F205" s="46"/>
      <c r="G205" s="47"/>
      <c r="H205" s="45"/>
      <c r="I205" s="45"/>
      <c r="J205" s="45"/>
      <c r="K205" s="64"/>
      <c r="L205" s="65"/>
      <c r="M205" s="66"/>
      <c r="N205" s="45"/>
      <c r="O205" s="66"/>
      <c r="P205" s="67"/>
      <c r="Q205" s="45"/>
      <c r="R205" s="45"/>
      <c r="S205" s="45"/>
      <c r="T205" s="45"/>
      <c r="U205" s="45"/>
      <c r="V205" s="45"/>
      <c r="W205" s="45"/>
      <c r="X205" s="45"/>
      <c r="Y205" s="45"/>
    </row>
    <row r="206" customHeight="1" spans="1:25">
      <c r="A206" s="45"/>
      <c r="B206" s="45"/>
      <c r="C206" s="45"/>
      <c r="D206" s="46"/>
      <c r="E206" s="46"/>
      <c r="F206" s="46"/>
      <c r="G206" s="47"/>
      <c r="H206" s="45"/>
      <c r="I206" s="45"/>
      <c r="J206" s="45"/>
      <c r="K206" s="64"/>
      <c r="L206" s="65"/>
      <c r="M206" s="66"/>
      <c r="N206" s="45"/>
      <c r="O206" s="66"/>
      <c r="P206" s="67"/>
      <c r="Q206" s="45"/>
      <c r="R206" s="45"/>
      <c r="S206" s="45"/>
      <c r="T206" s="45"/>
      <c r="U206" s="45"/>
      <c r="V206" s="45"/>
      <c r="W206" s="45"/>
      <c r="X206" s="45"/>
      <c r="Y206" s="45"/>
    </row>
    <row r="207" customHeight="1" spans="1:25">
      <c r="A207" s="45"/>
      <c r="B207" s="45"/>
      <c r="C207" s="45"/>
      <c r="D207" s="46"/>
      <c r="E207" s="46"/>
      <c r="F207" s="46"/>
      <c r="G207" s="47"/>
      <c r="H207" s="45"/>
      <c r="I207" s="45"/>
      <c r="J207" s="45"/>
      <c r="K207" s="64"/>
      <c r="L207" s="65"/>
      <c r="M207" s="66"/>
      <c r="N207" s="45"/>
      <c r="O207" s="66"/>
      <c r="P207" s="67"/>
      <c r="Q207" s="45"/>
      <c r="R207" s="45"/>
      <c r="S207" s="45"/>
      <c r="T207" s="45"/>
      <c r="U207" s="45"/>
      <c r="V207" s="45"/>
      <c r="W207" s="45"/>
      <c r="X207" s="45"/>
      <c r="Y207" s="45"/>
    </row>
    <row r="208" customHeight="1" spans="1:25">
      <c r="A208" s="45"/>
      <c r="B208" s="45"/>
      <c r="C208" s="45"/>
      <c r="D208" s="46"/>
      <c r="E208" s="46"/>
      <c r="F208" s="46"/>
      <c r="G208" s="47"/>
      <c r="H208" s="45"/>
      <c r="I208" s="45"/>
      <c r="J208" s="45"/>
      <c r="K208" s="64"/>
      <c r="L208" s="65"/>
      <c r="M208" s="66"/>
      <c r="N208" s="45"/>
      <c r="O208" s="66"/>
      <c r="P208" s="67"/>
      <c r="Q208" s="45"/>
      <c r="R208" s="45"/>
      <c r="S208" s="45"/>
      <c r="T208" s="45"/>
      <c r="U208" s="45"/>
      <c r="V208" s="45"/>
      <c r="W208" s="45"/>
      <c r="X208" s="45"/>
      <c r="Y208" s="45"/>
    </row>
    <row r="209" customHeight="1" spans="1:25">
      <c r="A209" s="45"/>
      <c r="B209" s="45"/>
      <c r="C209" s="45"/>
      <c r="D209" s="46"/>
      <c r="E209" s="46"/>
      <c r="F209" s="46"/>
      <c r="G209" s="47"/>
      <c r="H209" s="45"/>
      <c r="I209" s="45"/>
      <c r="J209" s="45"/>
      <c r="K209" s="64"/>
      <c r="L209" s="65"/>
      <c r="M209" s="66"/>
      <c r="N209" s="45"/>
      <c r="O209" s="66"/>
      <c r="P209" s="67"/>
      <c r="Q209" s="45"/>
      <c r="R209" s="45"/>
      <c r="S209" s="45"/>
      <c r="T209" s="45"/>
      <c r="U209" s="45"/>
      <c r="V209" s="45"/>
      <c r="W209" s="45"/>
      <c r="X209" s="45"/>
      <c r="Y209" s="45"/>
    </row>
    <row r="210" customHeight="1" spans="1:25">
      <c r="A210" s="45"/>
      <c r="B210" s="45"/>
      <c r="C210" s="45"/>
      <c r="D210" s="46"/>
      <c r="E210" s="46"/>
      <c r="F210" s="46"/>
      <c r="G210" s="47"/>
      <c r="H210" s="45"/>
      <c r="I210" s="45"/>
      <c r="J210" s="45"/>
      <c r="K210" s="64"/>
      <c r="L210" s="65"/>
      <c r="M210" s="66"/>
      <c r="N210" s="45"/>
      <c r="O210" s="66"/>
      <c r="P210" s="67"/>
      <c r="Q210" s="45"/>
      <c r="R210" s="45"/>
      <c r="S210" s="45"/>
      <c r="T210" s="45"/>
      <c r="U210" s="45"/>
      <c r="V210" s="45"/>
      <c r="W210" s="45"/>
      <c r="X210" s="45"/>
      <c r="Y210" s="45"/>
    </row>
    <row r="211" customHeight="1" spans="1:25">
      <c r="A211" s="45"/>
      <c r="B211" s="45"/>
      <c r="C211" s="45"/>
      <c r="D211" s="46"/>
      <c r="E211" s="46"/>
      <c r="F211" s="46"/>
      <c r="G211" s="47"/>
      <c r="H211" s="45"/>
      <c r="I211" s="45"/>
      <c r="J211" s="45"/>
      <c r="K211" s="64"/>
      <c r="L211" s="65"/>
      <c r="M211" s="66"/>
      <c r="N211" s="45"/>
      <c r="O211" s="66"/>
      <c r="P211" s="67"/>
      <c r="Q211" s="45"/>
      <c r="R211" s="45"/>
      <c r="S211" s="45"/>
      <c r="T211" s="45"/>
      <c r="U211" s="45"/>
      <c r="V211" s="45"/>
      <c r="W211" s="45"/>
      <c r="X211" s="45"/>
      <c r="Y211" s="45"/>
    </row>
    <row r="212" customHeight="1" spans="1:25">
      <c r="A212" s="45"/>
      <c r="B212" s="45"/>
      <c r="C212" s="45"/>
      <c r="D212" s="46"/>
      <c r="E212" s="46"/>
      <c r="F212" s="46"/>
      <c r="G212" s="47"/>
      <c r="H212" s="45"/>
      <c r="I212" s="45"/>
      <c r="J212" s="45"/>
      <c r="K212" s="64"/>
      <c r="L212" s="65"/>
      <c r="M212" s="66"/>
      <c r="N212" s="45"/>
      <c r="O212" s="66"/>
      <c r="P212" s="67"/>
      <c r="Q212" s="45"/>
      <c r="R212" s="45"/>
      <c r="S212" s="45"/>
      <c r="T212" s="45"/>
      <c r="U212" s="45"/>
      <c r="V212" s="45"/>
      <c r="W212" s="45"/>
      <c r="X212" s="45"/>
      <c r="Y212" s="45"/>
    </row>
    <row r="213" customHeight="1" spans="1:25">
      <c r="A213" s="45"/>
      <c r="B213" s="45"/>
      <c r="C213" s="45"/>
      <c r="D213" s="46"/>
      <c r="E213" s="46"/>
      <c r="F213" s="46"/>
      <c r="G213" s="47"/>
      <c r="H213" s="45"/>
      <c r="I213" s="45"/>
      <c r="J213" s="45"/>
      <c r="K213" s="64"/>
      <c r="L213" s="65"/>
      <c r="M213" s="66"/>
      <c r="N213" s="45"/>
      <c r="O213" s="66"/>
      <c r="P213" s="67"/>
      <c r="Q213" s="45"/>
      <c r="R213" s="45"/>
      <c r="S213" s="45"/>
      <c r="T213" s="45"/>
      <c r="U213" s="45"/>
      <c r="V213" s="45"/>
      <c r="W213" s="45"/>
      <c r="X213" s="45"/>
      <c r="Y213" s="45"/>
    </row>
    <row r="214" customHeight="1" spans="1:25">
      <c r="A214" s="45"/>
      <c r="B214" s="45"/>
      <c r="C214" s="45"/>
      <c r="D214" s="46"/>
      <c r="E214" s="46"/>
      <c r="F214" s="46"/>
      <c r="G214" s="47"/>
      <c r="H214" s="45"/>
      <c r="I214" s="45"/>
      <c r="J214" s="45"/>
      <c r="K214" s="64"/>
      <c r="L214" s="65"/>
      <c r="M214" s="66"/>
      <c r="N214" s="45"/>
      <c r="O214" s="66"/>
      <c r="P214" s="67"/>
      <c r="Q214" s="45"/>
      <c r="R214" s="45"/>
      <c r="S214" s="45"/>
      <c r="T214" s="45"/>
      <c r="U214" s="45"/>
      <c r="V214" s="45"/>
      <c r="W214" s="45"/>
      <c r="X214" s="45"/>
      <c r="Y214" s="45"/>
    </row>
    <row r="215" customHeight="1" spans="1:25">
      <c r="A215" s="45"/>
      <c r="B215" s="45"/>
      <c r="C215" s="45"/>
      <c r="D215" s="46"/>
      <c r="E215" s="46"/>
      <c r="F215" s="46"/>
      <c r="G215" s="47"/>
      <c r="H215" s="45"/>
      <c r="I215" s="45"/>
      <c r="J215" s="45"/>
      <c r="K215" s="64"/>
      <c r="L215" s="65"/>
      <c r="M215" s="66"/>
      <c r="N215" s="45"/>
      <c r="O215" s="66"/>
      <c r="P215" s="67"/>
      <c r="Q215" s="45"/>
      <c r="R215" s="45"/>
      <c r="S215" s="45"/>
      <c r="T215" s="45"/>
      <c r="U215" s="45"/>
      <c r="V215" s="45"/>
      <c r="W215" s="45"/>
      <c r="X215" s="45"/>
      <c r="Y215" s="45"/>
    </row>
    <row r="216" customHeight="1" spans="1:25">
      <c r="A216" s="45"/>
      <c r="B216" s="45"/>
      <c r="C216" s="45"/>
      <c r="D216" s="46"/>
      <c r="E216" s="46"/>
      <c r="F216" s="46"/>
      <c r="G216" s="47"/>
      <c r="H216" s="45"/>
      <c r="I216" s="45"/>
      <c r="J216" s="45"/>
      <c r="K216" s="64"/>
      <c r="L216" s="65"/>
      <c r="M216" s="66"/>
      <c r="N216" s="45"/>
      <c r="O216" s="66"/>
      <c r="P216" s="67"/>
      <c r="Q216" s="45"/>
      <c r="R216" s="45"/>
      <c r="S216" s="45"/>
      <c r="T216" s="45"/>
      <c r="U216" s="45"/>
      <c r="V216" s="45"/>
      <c r="W216" s="45"/>
      <c r="X216" s="45"/>
      <c r="Y216" s="45"/>
    </row>
    <row r="217" customHeight="1" spans="1:25">
      <c r="A217" s="45"/>
      <c r="B217" s="45"/>
      <c r="C217" s="45"/>
      <c r="D217" s="46"/>
      <c r="E217" s="46"/>
      <c r="F217" s="46"/>
      <c r="G217" s="47"/>
      <c r="H217" s="45"/>
      <c r="I217" s="45"/>
      <c r="J217" s="45"/>
      <c r="K217" s="64"/>
      <c r="L217" s="65"/>
      <c r="M217" s="66"/>
      <c r="N217" s="45"/>
      <c r="O217" s="66"/>
      <c r="P217" s="67"/>
      <c r="Q217" s="45"/>
      <c r="R217" s="45"/>
      <c r="S217" s="45"/>
      <c r="T217" s="45"/>
      <c r="U217" s="45"/>
      <c r="V217" s="45"/>
      <c r="W217" s="45"/>
      <c r="X217" s="45"/>
      <c r="Y217" s="45"/>
    </row>
    <row r="218" customHeight="1" spans="1:25">
      <c r="A218" s="45"/>
      <c r="B218" s="45"/>
      <c r="C218" s="45"/>
      <c r="D218" s="46"/>
      <c r="E218" s="46"/>
      <c r="F218" s="46"/>
      <c r="G218" s="47"/>
      <c r="H218" s="45"/>
      <c r="I218" s="45"/>
      <c r="J218" s="45"/>
      <c r="K218" s="64"/>
      <c r="L218" s="65"/>
      <c r="M218" s="66"/>
      <c r="N218" s="45"/>
      <c r="O218" s="66"/>
      <c r="P218" s="67"/>
      <c r="Q218" s="45"/>
      <c r="R218" s="45"/>
      <c r="S218" s="45"/>
      <c r="T218" s="45"/>
      <c r="U218" s="45"/>
      <c r="V218" s="45"/>
      <c r="W218" s="45"/>
      <c r="X218" s="45"/>
      <c r="Y218" s="45"/>
    </row>
    <row r="219" customHeight="1" spans="1:25">
      <c r="A219" s="45"/>
      <c r="B219" s="45"/>
      <c r="C219" s="45"/>
      <c r="D219" s="46"/>
      <c r="E219" s="46"/>
      <c r="F219" s="46"/>
      <c r="G219" s="47"/>
      <c r="H219" s="45"/>
      <c r="I219" s="45"/>
      <c r="J219" s="45"/>
      <c r="K219" s="64"/>
      <c r="L219" s="65"/>
      <c r="M219" s="66"/>
      <c r="N219" s="45"/>
      <c r="O219" s="66"/>
      <c r="P219" s="67"/>
      <c r="Q219" s="45"/>
      <c r="R219" s="45"/>
      <c r="S219" s="45"/>
      <c r="T219" s="45"/>
      <c r="U219" s="45"/>
      <c r="V219" s="45"/>
      <c r="W219" s="45"/>
      <c r="X219" s="45"/>
      <c r="Y219" s="45"/>
    </row>
    <row r="220" customHeight="1" spans="1:25">
      <c r="A220" s="45"/>
      <c r="B220" s="45"/>
      <c r="C220" s="45"/>
      <c r="D220" s="46"/>
      <c r="E220" s="46"/>
      <c r="F220" s="46"/>
      <c r="G220" s="47"/>
      <c r="H220" s="45"/>
      <c r="I220" s="45"/>
      <c r="J220" s="45"/>
      <c r="K220" s="64"/>
      <c r="L220" s="65"/>
      <c r="M220" s="66"/>
      <c r="N220" s="45"/>
      <c r="O220" s="66"/>
      <c r="P220" s="67"/>
      <c r="Q220" s="45"/>
      <c r="R220" s="45"/>
      <c r="S220" s="45"/>
      <c r="T220" s="45"/>
      <c r="U220" s="45"/>
      <c r="V220" s="45"/>
      <c r="W220" s="45"/>
      <c r="X220" s="45"/>
      <c r="Y220" s="45"/>
    </row>
    <row r="221" customHeight="1" spans="1:25">
      <c r="A221" s="45"/>
      <c r="B221" s="45"/>
      <c r="C221" s="45"/>
      <c r="D221" s="46"/>
      <c r="E221" s="46"/>
      <c r="F221" s="46"/>
      <c r="G221" s="47"/>
      <c r="H221" s="45"/>
      <c r="I221" s="45"/>
      <c r="J221" s="45"/>
      <c r="K221" s="64"/>
      <c r="L221" s="65"/>
      <c r="M221" s="66"/>
      <c r="N221" s="45"/>
      <c r="O221" s="66"/>
      <c r="P221" s="67"/>
      <c r="Q221" s="45"/>
      <c r="R221" s="45"/>
      <c r="S221" s="45"/>
      <c r="T221" s="45"/>
      <c r="U221" s="45"/>
      <c r="V221" s="45"/>
      <c r="W221" s="45"/>
      <c r="X221" s="45"/>
      <c r="Y221" s="45"/>
    </row>
    <row r="222" customHeight="1" spans="1:25">
      <c r="A222" s="45"/>
      <c r="B222" s="45"/>
      <c r="C222" s="45"/>
      <c r="D222" s="46"/>
      <c r="E222" s="46"/>
      <c r="F222" s="46"/>
      <c r="G222" s="47"/>
      <c r="H222" s="45"/>
      <c r="I222" s="45"/>
      <c r="J222" s="45"/>
      <c r="K222" s="64"/>
      <c r="L222" s="65"/>
      <c r="M222" s="66"/>
      <c r="N222" s="45"/>
      <c r="O222" s="66"/>
      <c r="P222" s="67"/>
      <c r="Q222" s="45"/>
      <c r="R222" s="45"/>
      <c r="S222" s="45"/>
      <c r="T222" s="45"/>
      <c r="U222" s="45"/>
      <c r="V222" s="45"/>
      <c r="W222" s="45"/>
      <c r="X222" s="45"/>
      <c r="Y222" s="45"/>
    </row>
    <row r="223" customHeight="1" spans="1:25">
      <c r="A223" s="45"/>
      <c r="B223" s="45"/>
      <c r="C223" s="45"/>
      <c r="D223" s="46"/>
      <c r="E223" s="46"/>
      <c r="F223" s="46"/>
      <c r="G223" s="47"/>
      <c r="H223" s="45"/>
      <c r="I223" s="45"/>
      <c r="J223" s="45"/>
      <c r="K223" s="64"/>
      <c r="L223" s="65"/>
      <c r="M223" s="66"/>
      <c r="N223" s="45"/>
      <c r="O223" s="66"/>
      <c r="P223" s="67"/>
      <c r="Q223" s="45"/>
      <c r="R223" s="45"/>
      <c r="S223" s="45"/>
      <c r="T223" s="45"/>
      <c r="U223" s="45"/>
      <c r="V223" s="45"/>
      <c r="W223" s="45"/>
      <c r="X223" s="45"/>
      <c r="Y223" s="45"/>
    </row>
    <row r="224" customHeight="1" spans="1:25">
      <c r="A224" s="45"/>
      <c r="B224" s="45"/>
      <c r="C224" s="45"/>
      <c r="D224" s="46"/>
      <c r="E224" s="46"/>
      <c r="F224" s="46"/>
      <c r="G224" s="47"/>
      <c r="H224" s="45"/>
      <c r="I224" s="45"/>
      <c r="J224" s="45"/>
      <c r="K224" s="64"/>
      <c r="L224" s="65"/>
      <c r="M224" s="66"/>
      <c r="N224" s="45"/>
      <c r="O224" s="66"/>
      <c r="P224" s="67"/>
      <c r="Q224" s="45"/>
      <c r="R224" s="45"/>
      <c r="S224" s="45"/>
      <c r="T224" s="45"/>
      <c r="U224" s="45"/>
      <c r="V224" s="45"/>
      <c r="W224" s="45"/>
      <c r="X224" s="45"/>
      <c r="Y224" s="45"/>
    </row>
    <row r="225" customHeight="1" spans="1:25">
      <c r="A225" s="45"/>
      <c r="B225" s="45"/>
      <c r="C225" s="45"/>
      <c r="D225" s="46"/>
      <c r="E225" s="46"/>
      <c r="F225" s="46"/>
      <c r="G225" s="47"/>
      <c r="H225" s="45"/>
      <c r="I225" s="45"/>
      <c r="J225" s="45"/>
      <c r="K225" s="64"/>
      <c r="L225" s="65"/>
      <c r="M225" s="66"/>
      <c r="N225" s="45"/>
      <c r="O225" s="66"/>
      <c r="P225" s="67"/>
      <c r="Q225" s="45"/>
      <c r="R225" s="45"/>
      <c r="S225" s="45"/>
      <c r="T225" s="45"/>
      <c r="U225" s="45"/>
      <c r="V225" s="45"/>
      <c r="W225" s="45"/>
      <c r="X225" s="45"/>
      <c r="Y225" s="45"/>
    </row>
    <row r="226" customHeight="1" spans="1:25">
      <c r="A226" s="45"/>
      <c r="B226" s="45"/>
      <c r="C226" s="45"/>
      <c r="D226" s="46"/>
      <c r="E226" s="46"/>
      <c r="F226" s="46"/>
      <c r="G226" s="47"/>
      <c r="H226" s="45"/>
      <c r="I226" s="45"/>
      <c r="J226" s="45"/>
      <c r="K226" s="64"/>
      <c r="L226" s="65"/>
      <c r="M226" s="66"/>
      <c r="N226" s="45"/>
      <c r="O226" s="66"/>
      <c r="P226" s="67"/>
      <c r="Q226" s="45"/>
      <c r="R226" s="45"/>
      <c r="S226" s="45"/>
      <c r="T226" s="45"/>
      <c r="U226" s="45"/>
      <c r="V226" s="45"/>
      <c r="W226" s="45"/>
      <c r="X226" s="45"/>
      <c r="Y226" s="45"/>
    </row>
    <row r="227" customHeight="1" spans="1:25">
      <c r="A227" s="45"/>
      <c r="B227" s="45"/>
      <c r="C227" s="45"/>
      <c r="D227" s="46"/>
      <c r="E227" s="46"/>
      <c r="F227" s="46"/>
      <c r="G227" s="47"/>
      <c r="H227" s="45"/>
      <c r="I227" s="45"/>
      <c r="J227" s="45"/>
      <c r="K227" s="64"/>
      <c r="L227" s="65"/>
      <c r="M227" s="66"/>
      <c r="N227" s="45"/>
      <c r="O227" s="66"/>
      <c r="P227" s="67"/>
      <c r="Q227" s="45"/>
      <c r="R227" s="45"/>
      <c r="S227" s="45"/>
      <c r="T227" s="45"/>
      <c r="U227" s="45"/>
      <c r="V227" s="45"/>
      <c r="W227" s="45"/>
      <c r="X227" s="45"/>
      <c r="Y227" s="45"/>
    </row>
    <row r="228" customHeight="1" spans="1:25">
      <c r="A228" s="45"/>
      <c r="B228" s="45"/>
      <c r="C228" s="45"/>
      <c r="D228" s="46"/>
      <c r="E228" s="46"/>
      <c r="F228" s="46"/>
      <c r="G228" s="47"/>
      <c r="H228" s="45"/>
      <c r="I228" s="45"/>
      <c r="J228" s="45"/>
      <c r="K228" s="64"/>
      <c r="L228" s="65"/>
      <c r="M228" s="66"/>
      <c r="N228" s="45"/>
      <c r="O228" s="66"/>
      <c r="P228" s="67"/>
      <c r="Q228" s="45"/>
      <c r="R228" s="45"/>
      <c r="S228" s="45"/>
      <c r="T228" s="45"/>
      <c r="U228" s="45"/>
      <c r="V228" s="45"/>
      <c r="W228" s="45"/>
      <c r="X228" s="45"/>
      <c r="Y228" s="45"/>
    </row>
    <row r="229" customHeight="1" spans="1:25">
      <c r="A229" s="45"/>
      <c r="B229" s="45"/>
      <c r="C229" s="45"/>
      <c r="D229" s="46"/>
      <c r="E229" s="46"/>
      <c r="F229" s="46"/>
      <c r="G229" s="47"/>
      <c r="H229" s="45"/>
      <c r="I229" s="45"/>
      <c r="J229" s="45"/>
      <c r="K229" s="64"/>
      <c r="L229" s="65"/>
      <c r="M229" s="66"/>
      <c r="N229" s="45"/>
      <c r="O229" s="66"/>
      <c r="P229" s="67"/>
      <c r="Q229" s="45"/>
      <c r="R229" s="45"/>
      <c r="S229" s="45"/>
      <c r="T229" s="45"/>
      <c r="U229" s="45"/>
      <c r="V229" s="45"/>
      <c r="W229" s="45"/>
      <c r="X229" s="45"/>
      <c r="Y229" s="45"/>
    </row>
    <row r="230" customHeight="1" spans="1:25">
      <c r="A230" s="45"/>
      <c r="B230" s="45"/>
      <c r="C230" s="45"/>
      <c r="D230" s="46"/>
      <c r="E230" s="46"/>
      <c r="F230" s="46"/>
      <c r="G230" s="47"/>
      <c r="H230" s="45"/>
      <c r="I230" s="45"/>
      <c r="J230" s="45"/>
      <c r="K230" s="64"/>
      <c r="L230" s="65"/>
      <c r="M230" s="66"/>
      <c r="N230" s="45"/>
      <c r="O230" s="66"/>
      <c r="P230" s="67"/>
      <c r="Q230" s="45"/>
      <c r="R230" s="45"/>
      <c r="S230" s="45"/>
      <c r="T230" s="45"/>
      <c r="U230" s="45"/>
      <c r="V230" s="45"/>
      <c r="W230" s="45"/>
      <c r="X230" s="45"/>
      <c r="Y230" s="45"/>
    </row>
    <row r="231" customHeight="1" spans="1:25">
      <c r="A231" s="45"/>
      <c r="B231" s="45"/>
      <c r="C231" s="45"/>
      <c r="D231" s="46"/>
      <c r="E231" s="46"/>
      <c r="F231" s="46"/>
      <c r="G231" s="47"/>
      <c r="H231" s="45"/>
      <c r="I231" s="45"/>
      <c r="J231" s="45"/>
      <c r="K231" s="64"/>
      <c r="L231" s="65"/>
      <c r="M231" s="66"/>
      <c r="N231" s="45"/>
      <c r="O231" s="66"/>
      <c r="P231" s="67"/>
      <c r="Q231" s="45"/>
      <c r="R231" s="45"/>
      <c r="S231" s="45"/>
      <c r="T231" s="45"/>
      <c r="U231" s="45"/>
      <c r="V231" s="45"/>
      <c r="W231" s="45"/>
      <c r="X231" s="45"/>
      <c r="Y231" s="45"/>
    </row>
    <row r="232" customHeight="1" spans="1:25">
      <c r="A232" s="45"/>
      <c r="B232" s="45"/>
      <c r="C232" s="45"/>
      <c r="D232" s="46"/>
      <c r="E232" s="46"/>
      <c r="F232" s="46"/>
      <c r="G232" s="47"/>
      <c r="H232" s="45"/>
      <c r="I232" s="45"/>
      <c r="J232" s="45"/>
      <c r="K232" s="64"/>
      <c r="L232" s="65"/>
      <c r="M232" s="66"/>
      <c r="N232" s="45"/>
      <c r="O232" s="66"/>
      <c r="P232" s="67"/>
      <c r="Q232" s="45"/>
      <c r="R232" s="45"/>
      <c r="S232" s="45"/>
      <c r="T232" s="45"/>
      <c r="U232" s="45"/>
      <c r="V232" s="45"/>
      <c r="W232" s="45"/>
      <c r="X232" s="45"/>
      <c r="Y232" s="45"/>
    </row>
    <row r="233" customHeight="1" spans="1:25">
      <c r="A233" s="45"/>
      <c r="B233" s="45"/>
      <c r="C233" s="45"/>
      <c r="D233" s="46"/>
      <c r="E233" s="46"/>
      <c r="F233" s="46"/>
      <c r="G233" s="47"/>
      <c r="H233" s="45"/>
      <c r="I233" s="45"/>
      <c r="J233" s="45"/>
      <c r="K233" s="64"/>
      <c r="L233" s="65"/>
      <c r="M233" s="66"/>
      <c r="N233" s="45"/>
      <c r="O233" s="66"/>
      <c r="P233" s="67"/>
      <c r="Q233" s="45"/>
      <c r="R233" s="45"/>
      <c r="S233" s="45"/>
      <c r="T233" s="45"/>
      <c r="U233" s="45"/>
      <c r="V233" s="45"/>
      <c r="W233" s="45"/>
      <c r="X233" s="45"/>
      <c r="Y233" s="45"/>
    </row>
    <row r="234" customHeight="1" spans="1:25">
      <c r="A234" s="45"/>
      <c r="B234" s="45"/>
      <c r="C234" s="45"/>
      <c r="D234" s="46"/>
      <c r="E234" s="46"/>
      <c r="F234" s="46"/>
      <c r="G234" s="47"/>
      <c r="H234" s="45"/>
      <c r="I234" s="45"/>
      <c r="J234" s="45"/>
      <c r="K234" s="64"/>
      <c r="L234" s="65"/>
      <c r="M234" s="66"/>
      <c r="N234" s="45"/>
      <c r="O234" s="66"/>
      <c r="P234" s="67"/>
      <c r="Q234" s="45"/>
      <c r="R234" s="45"/>
      <c r="S234" s="45"/>
      <c r="T234" s="45"/>
      <c r="U234" s="45"/>
      <c r="V234" s="45"/>
      <c r="W234" s="45"/>
      <c r="X234" s="45"/>
      <c r="Y234" s="45"/>
    </row>
    <row r="235" customHeight="1" spans="1:25">
      <c r="A235" s="45"/>
      <c r="B235" s="45"/>
      <c r="C235" s="45"/>
      <c r="D235" s="46"/>
      <c r="E235" s="46"/>
      <c r="F235" s="46"/>
      <c r="G235" s="47"/>
      <c r="H235" s="45"/>
      <c r="I235" s="45"/>
      <c r="J235" s="45"/>
      <c r="K235" s="64"/>
      <c r="L235" s="65"/>
      <c r="M235" s="66"/>
      <c r="N235" s="45"/>
      <c r="O235" s="66"/>
      <c r="P235" s="67"/>
      <c r="Q235" s="45"/>
      <c r="R235" s="45"/>
      <c r="S235" s="45"/>
      <c r="T235" s="45"/>
      <c r="U235" s="45"/>
      <c r="V235" s="45"/>
      <c r="W235" s="45"/>
      <c r="X235" s="45"/>
      <c r="Y235" s="45"/>
    </row>
    <row r="236" customHeight="1" spans="1:25">
      <c r="A236" s="45"/>
      <c r="B236" s="45"/>
      <c r="C236" s="45"/>
      <c r="D236" s="46"/>
      <c r="E236" s="46"/>
      <c r="F236" s="46"/>
      <c r="G236" s="47"/>
      <c r="H236" s="45"/>
      <c r="I236" s="45"/>
      <c r="J236" s="45"/>
      <c r="K236" s="64"/>
      <c r="L236" s="65"/>
      <c r="M236" s="66"/>
      <c r="N236" s="45"/>
      <c r="O236" s="66"/>
      <c r="P236" s="67"/>
      <c r="Q236" s="45"/>
      <c r="R236" s="45"/>
      <c r="S236" s="45"/>
      <c r="T236" s="45"/>
      <c r="U236" s="45"/>
      <c r="V236" s="45"/>
      <c r="W236" s="45"/>
      <c r="X236" s="45"/>
      <c r="Y236" s="45"/>
    </row>
    <row r="237" customHeight="1" spans="1:25">
      <c r="A237" s="45"/>
      <c r="B237" s="45"/>
      <c r="C237" s="45"/>
      <c r="D237" s="46"/>
      <c r="E237" s="46"/>
      <c r="F237" s="46"/>
      <c r="G237" s="47"/>
      <c r="H237" s="45"/>
      <c r="I237" s="45"/>
      <c r="J237" s="45"/>
      <c r="K237" s="64"/>
      <c r="L237" s="65"/>
      <c r="M237" s="66"/>
      <c r="N237" s="45"/>
      <c r="O237" s="66"/>
      <c r="P237" s="67"/>
      <c r="Q237" s="45"/>
      <c r="R237" s="45"/>
      <c r="S237" s="45"/>
      <c r="T237" s="45"/>
      <c r="U237" s="45"/>
      <c r="V237" s="45"/>
      <c r="W237" s="45"/>
      <c r="X237" s="45"/>
      <c r="Y237" s="45"/>
    </row>
    <row r="238" customHeight="1" spans="1:25">
      <c r="A238" s="45"/>
      <c r="B238" s="45"/>
      <c r="C238" s="45"/>
      <c r="D238" s="46"/>
      <c r="E238" s="46"/>
      <c r="F238" s="46"/>
      <c r="G238" s="47"/>
      <c r="H238" s="45"/>
      <c r="I238" s="45"/>
      <c r="J238" s="45"/>
      <c r="K238" s="64"/>
      <c r="L238" s="65"/>
      <c r="M238" s="66"/>
      <c r="N238" s="45"/>
      <c r="O238" s="66"/>
      <c r="P238" s="67"/>
      <c r="Q238" s="45"/>
      <c r="R238" s="45"/>
      <c r="S238" s="45"/>
      <c r="T238" s="45"/>
      <c r="U238" s="45"/>
      <c r="V238" s="45"/>
      <c r="W238" s="45"/>
      <c r="X238" s="45"/>
      <c r="Y238" s="45"/>
    </row>
    <row r="239" customHeight="1" spans="1:25">
      <c r="A239" s="45"/>
      <c r="B239" s="45"/>
      <c r="C239" s="45"/>
      <c r="D239" s="46"/>
      <c r="E239" s="46"/>
      <c r="F239" s="46"/>
      <c r="G239" s="47"/>
      <c r="H239" s="45"/>
      <c r="I239" s="45"/>
      <c r="J239" s="45"/>
      <c r="K239" s="64"/>
      <c r="L239" s="65"/>
      <c r="M239" s="66"/>
      <c r="N239" s="45"/>
      <c r="O239" s="66"/>
      <c r="P239" s="67"/>
      <c r="Q239" s="45"/>
      <c r="R239" s="45"/>
      <c r="S239" s="45"/>
      <c r="T239" s="45"/>
      <c r="U239" s="45"/>
      <c r="V239" s="45"/>
      <c r="W239" s="45"/>
      <c r="X239" s="45"/>
      <c r="Y239" s="45"/>
    </row>
    <row r="240" customHeight="1" spans="1:25">
      <c r="A240" s="45"/>
      <c r="B240" s="45"/>
      <c r="C240" s="45"/>
      <c r="D240" s="46"/>
      <c r="E240" s="46"/>
      <c r="F240" s="46"/>
      <c r="G240" s="47"/>
      <c r="H240" s="45"/>
      <c r="I240" s="45"/>
      <c r="J240" s="45"/>
      <c r="K240" s="64"/>
      <c r="L240" s="65"/>
      <c r="M240" s="66"/>
      <c r="N240" s="45"/>
      <c r="O240" s="66"/>
      <c r="P240" s="67"/>
      <c r="Q240" s="45"/>
      <c r="R240" s="45"/>
      <c r="S240" s="45"/>
      <c r="T240" s="45"/>
      <c r="U240" s="45"/>
      <c r="V240" s="45"/>
      <c r="W240" s="45"/>
      <c r="X240" s="45"/>
      <c r="Y240" s="45"/>
    </row>
    <row r="241" customHeight="1" spans="1:25">
      <c r="A241" s="45"/>
      <c r="B241" s="45"/>
      <c r="C241" s="45"/>
      <c r="D241" s="46"/>
      <c r="E241" s="46"/>
      <c r="F241" s="46"/>
      <c r="G241" s="47"/>
      <c r="H241" s="45"/>
      <c r="I241" s="45"/>
      <c r="J241" s="45"/>
      <c r="K241" s="64"/>
      <c r="L241" s="65"/>
      <c r="M241" s="66"/>
      <c r="N241" s="45"/>
      <c r="O241" s="66"/>
      <c r="P241" s="67"/>
      <c r="Q241" s="45"/>
      <c r="R241" s="45"/>
      <c r="S241" s="45"/>
      <c r="T241" s="45"/>
      <c r="U241" s="45"/>
      <c r="V241" s="45"/>
      <c r="W241" s="45"/>
      <c r="X241" s="45"/>
      <c r="Y241" s="45"/>
    </row>
    <row r="242" customHeight="1" spans="1:25">
      <c r="A242" s="45"/>
      <c r="B242" s="45"/>
      <c r="C242" s="45"/>
      <c r="D242" s="46"/>
      <c r="E242" s="46"/>
      <c r="F242" s="46"/>
      <c r="G242" s="47"/>
      <c r="H242" s="45"/>
      <c r="I242" s="45"/>
      <c r="J242" s="45"/>
      <c r="K242" s="64"/>
      <c r="L242" s="65"/>
      <c r="M242" s="66"/>
      <c r="N242" s="45"/>
      <c r="O242" s="66"/>
      <c r="P242" s="67"/>
      <c r="Q242" s="45"/>
      <c r="R242" s="45"/>
      <c r="S242" s="45"/>
      <c r="T242" s="45"/>
      <c r="U242" s="45"/>
      <c r="V242" s="45"/>
      <c r="W242" s="45"/>
      <c r="X242" s="45"/>
      <c r="Y242" s="45"/>
    </row>
    <row r="243" customHeight="1" spans="1:25">
      <c r="A243" s="45"/>
      <c r="B243" s="45"/>
      <c r="C243" s="45"/>
      <c r="D243" s="46"/>
      <c r="E243" s="46"/>
      <c r="F243" s="46"/>
      <c r="G243" s="47"/>
      <c r="H243" s="45"/>
      <c r="I243" s="45"/>
      <c r="J243" s="45"/>
      <c r="K243" s="64"/>
      <c r="L243" s="65"/>
      <c r="M243" s="66"/>
      <c r="N243" s="45"/>
      <c r="O243" s="66"/>
      <c r="P243" s="67"/>
      <c r="Q243" s="45"/>
      <c r="R243" s="45"/>
      <c r="S243" s="45"/>
      <c r="T243" s="45"/>
      <c r="U243" s="45"/>
      <c r="V243" s="45"/>
      <c r="W243" s="45"/>
      <c r="X243" s="45"/>
      <c r="Y243" s="45"/>
    </row>
    <row r="244" customHeight="1" spans="1:25">
      <c r="A244" s="45"/>
      <c r="B244" s="45"/>
      <c r="C244" s="45"/>
      <c r="D244" s="46"/>
      <c r="E244" s="46"/>
      <c r="F244" s="46"/>
      <c r="G244" s="47"/>
      <c r="H244" s="45"/>
      <c r="I244" s="45"/>
      <c r="J244" s="45"/>
      <c r="K244" s="64"/>
      <c r="L244" s="65"/>
      <c r="M244" s="66"/>
      <c r="N244" s="45"/>
      <c r="O244" s="66"/>
      <c r="P244" s="67"/>
      <c r="Q244" s="45"/>
      <c r="R244" s="45"/>
      <c r="S244" s="45"/>
      <c r="T244" s="45"/>
      <c r="U244" s="45"/>
      <c r="V244" s="45"/>
      <c r="W244" s="45"/>
      <c r="X244" s="45"/>
      <c r="Y244" s="45"/>
    </row>
    <row r="245" customHeight="1" spans="1:25">
      <c r="A245" s="45"/>
      <c r="B245" s="45"/>
      <c r="C245" s="45"/>
      <c r="D245" s="46"/>
      <c r="E245" s="46"/>
      <c r="F245" s="46"/>
      <c r="G245" s="47"/>
      <c r="H245" s="45"/>
      <c r="I245" s="45"/>
      <c r="J245" s="45"/>
      <c r="K245" s="64"/>
      <c r="L245" s="65"/>
      <c r="M245" s="66"/>
      <c r="N245" s="45"/>
      <c r="O245" s="66"/>
      <c r="P245" s="67"/>
      <c r="Q245" s="45"/>
      <c r="R245" s="45"/>
      <c r="S245" s="45"/>
      <c r="T245" s="45"/>
      <c r="U245" s="45"/>
      <c r="V245" s="45"/>
      <c r="W245" s="45"/>
      <c r="X245" s="45"/>
      <c r="Y245" s="45"/>
    </row>
    <row r="246" customHeight="1" spans="1:25">
      <c r="A246" s="45"/>
      <c r="B246" s="45"/>
      <c r="C246" s="45"/>
      <c r="D246" s="46"/>
      <c r="E246" s="46"/>
      <c r="F246" s="46"/>
      <c r="G246" s="47"/>
      <c r="H246" s="45"/>
      <c r="I246" s="45"/>
      <c r="J246" s="45"/>
      <c r="K246" s="64"/>
      <c r="L246" s="65"/>
      <c r="M246" s="66"/>
      <c r="N246" s="45"/>
      <c r="O246" s="66"/>
      <c r="P246" s="67"/>
      <c r="Q246" s="45"/>
      <c r="R246" s="45"/>
      <c r="S246" s="45"/>
      <c r="T246" s="45"/>
      <c r="U246" s="45"/>
      <c r="V246" s="45"/>
      <c r="W246" s="45"/>
      <c r="X246" s="45"/>
      <c r="Y246" s="45"/>
    </row>
    <row r="247" customHeight="1" spans="1:25">
      <c r="A247" s="45"/>
      <c r="B247" s="45"/>
      <c r="C247" s="45"/>
      <c r="D247" s="46"/>
      <c r="E247" s="46"/>
      <c r="F247" s="46"/>
      <c r="G247" s="47"/>
      <c r="H247" s="45"/>
      <c r="I247" s="45"/>
      <c r="J247" s="45"/>
      <c r="K247" s="64"/>
      <c r="L247" s="65"/>
      <c r="M247" s="66"/>
      <c r="N247" s="45"/>
      <c r="O247" s="66"/>
      <c r="P247" s="67"/>
      <c r="Q247" s="45"/>
      <c r="R247" s="45"/>
      <c r="S247" s="45"/>
      <c r="T247" s="45"/>
      <c r="U247" s="45"/>
      <c r="V247" s="45"/>
      <c r="W247" s="45"/>
      <c r="X247" s="45"/>
      <c r="Y247" s="45"/>
    </row>
    <row r="248" customHeight="1" spans="1:25">
      <c r="A248" s="45"/>
      <c r="B248" s="45"/>
      <c r="C248" s="45"/>
      <c r="D248" s="46"/>
      <c r="E248" s="46"/>
      <c r="F248" s="46"/>
      <c r="G248" s="47"/>
      <c r="H248" s="45"/>
      <c r="I248" s="45"/>
      <c r="J248" s="45"/>
      <c r="K248" s="64"/>
      <c r="L248" s="65"/>
      <c r="M248" s="66"/>
      <c r="N248" s="45"/>
      <c r="O248" s="66"/>
      <c r="P248" s="67"/>
      <c r="Q248" s="45"/>
      <c r="R248" s="45"/>
      <c r="S248" s="45"/>
      <c r="T248" s="45"/>
      <c r="U248" s="45"/>
      <c r="V248" s="45"/>
      <c r="W248" s="45"/>
      <c r="X248" s="45"/>
      <c r="Y248" s="45"/>
    </row>
    <row r="249" customHeight="1" spans="1:25">
      <c r="A249" s="45"/>
      <c r="B249" s="45"/>
      <c r="C249" s="45"/>
      <c r="D249" s="46"/>
      <c r="E249" s="46"/>
      <c r="F249" s="46"/>
      <c r="G249" s="47"/>
      <c r="H249" s="45"/>
      <c r="I249" s="45"/>
      <c r="J249" s="45"/>
      <c r="K249" s="64"/>
      <c r="L249" s="65"/>
      <c r="M249" s="66"/>
      <c r="N249" s="45"/>
      <c r="O249" s="66"/>
      <c r="P249" s="67"/>
      <c r="Q249" s="45"/>
      <c r="R249" s="45"/>
      <c r="S249" s="45"/>
      <c r="T249" s="45"/>
      <c r="U249" s="45"/>
      <c r="V249" s="45"/>
      <c r="W249" s="45"/>
      <c r="X249" s="45"/>
      <c r="Y249" s="45"/>
    </row>
    <row r="250" customHeight="1" spans="1:25">
      <c r="A250" s="45"/>
      <c r="B250" s="45"/>
      <c r="C250" s="45"/>
      <c r="D250" s="46"/>
      <c r="E250" s="46"/>
      <c r="F250" s="46"/>
      <c r="G250" s="47"/>
      <c r="H250" s="45"/>
      <c r="I250" s="45"/>
      <c r="J250" s="45"/>
      <c r="K250" s="64"/>
      <c r="L250" s="65"/>
      <c r="M250" s="66"/>
      <c r="N250" s="45"/>
      <c r="O250" s="66"/>
      <c r="P250" s="67"/>
      <c r="Q250" s="45"/>
      <c r="R250" s="45"/>
      <c r="S250" s="45"/>
      <c r="T250" s="45"/>
      <c r="U250" s="45"/>
      <c r="V250" s="45"/>
      <c r="W250" s="45"/>
      <c r="X250" s="45"/>
      <c r="Y250" s="45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F15" sqref="F15"/>
    </sheetView>
  </sheetViews>
  <sheetFormatPr defaultColWidth="9" defaultRowHeight="16.5" outlineLevelCol="7"/>
  <cols>
    <col min="1" max="1" width="15.6333333333333" style="4" customWidth="1"/>
    <col min="2" max="4" width="8.45" style="4" customWidth="1"/>
    <col min="5" max="5" width="9.45" style="4" customWidth="1"/>
    <col min="6" max="6" width="11.0916666666667" style="4" customWidth="1"/>
    <col min="7" max="7" width="9.45" style="4" customWidth="1"/>
    <col min="8" max="8" width="1.26666666666667" style="4" customWidth="1"/>
    <col min="9" max="16384" width="9" style="4"/>
  </cols>
  <sheetData>
    <row r="1" ht="27" customHeight="1" spans="1:8">
      <c r="A1" s="5" t="s">
        <v>313</v>
      </c>
      <c r="B1" s="5"/>
      <c r="C1" s="5"/>
      <c r="D1" s="5"/>
      <c r="E1" s="5"/>
      <c r="F1" s="5"/>
      <c r="G1" s="5"/>
      <c r="H1" s="5"/>
    </row>
    <row r="2" ht="17.25" customHeight="1" spans="1:7">
      <c r="A2" s="6" t="s">
        <v>314</v>
      </c>
      <c r="B2" s="6"/>
      <c r="C2" s="6"/>
      <c r="D2" s="6"/>
      <c r="E2" s="6"/>
      <c r="F2" s="7">
        <v>44119</v>
      </c>
      <c r="G2" s="6"/>
    </row>
    <row r="3" ht="17.25" customHeight="1" spans="1:7">
      <c r="A3" s="8" t="s">
        <v>315</v>
      </c>
      <c r="B3" s="9" t="str">
        <f>[4]开发规格表!E2</f>
        <v>男式旅行皮肤衣</v>
      </c>
      <c r="C3" s="9"/>
      <c r="D3" s="9"/>
      <c r="E3" s="8" t="s">
        <v>37</v>
      </c>
      <c r="F3" s="97" t="s">
        <v>316</v>
      </c>
      <c r="G3" s="98"/>
    </row>
    <row r="4" ht="6.75" customHeight="1" spans="1:8">
      <c r="A4" s="11"/>
      <c r="B4" s="12"/>
      <c r="C4" s="12"/>
      <c r="D4" s="12"/>
      <c r="E4" s="12"/>
      <c r="F4" s="12"/>
      <c r="G4" s="12"/>
      <c r="H4" s="100"/>
    </row>
    <row r="5" s="1" customFormat="1" spans="1:8">
      <c r="A5" s="13" t="s">
        <v>317</v>
      </c>
      <c r="B5" s="13" t="s">
        <v>318</v>
      </c>
      <c r="C5" s="13" t="s">
        <v>84</v>
      </c>
      <c r="D5" s="14" t="s">
        <v>319</v>
      </c>
      <c r="E5" s="13" t="s">
        <v>320</v>
      </c>
      <c r="F5" s="13" t="s">
        <v>321</v>
      </c>
      <c r="G5" s="13" t="s">
        <v>322</v>
      </c>
      <c r="H5" s="102"/>
    </row>
    <row r="6" s="2" customFormat="1" spans="1:8">
      <c r="A6" s="13" t="s">
        <v>324</v>
      </c>
      <c r="B6" s="13" t="s">
        <v>325</v>
      </c>
      <c r="C6" s="13" t="s">
        <v>326</v>
      </c>
      <c r="D6" s="14" t="s">
        <v>327</v>
      </c>
      <c r="E6" s="13" t="s">
        <v>328</v>
      </c>
      <c r="F6" s="13" t="s">
        <v>329</v>
      </c>
      <c r="G6" s="13" t="s">
        <v>330</v>
      </c>
      <c r="H6" s="15"/>
    </row>
    <row r="7" s="2" customFormat="1" spans="1:8">
      <c r="A7" s="15" t="s">
        <v>333</v>
      </c>
      <c r="B7" s="15">
        <f>C7-1</f>
        <v>65</v>
      </c>
      <c r="C7" s="15">
        <f>D7-2</f>
        <v>66</v>
      </c>
      <c r="D7" s="202">
        <v>68</v>
      </c>
      <c r="E7" s="15">
        <f>D7+2</f>
        <v>70</v>
      </c>
      <c r="F7" s="15">
        <f>E7+2</f>
        <v>72</v>
      </c>
      <c r="G7" s="15">
        <f>F7+1</f>
        <v>73</v>
      </c>
      <c r="H7" s="15"/>
    </row>
    <row r="8" s="2" customFormat="1" spans="1:8">
      <c r="A8" s="15" t="s">
        <v>334</v>
      </c>
      <c r="B8" s="15">
        <f>C8-1</f>
        <v>63</v>
      </c>
      <c r="C8" s="15">
        <f>D8-2</f>
        <v>64</v>
      </c>
      <c r="D8" s="202">
        <v>66</v>
      </c>
      <c r="E8" s="15">
        <f>D8+2</f>
        <v>68</v>
      </c>
      <c r="F8" s="15">
        <f>E8+2</f>
        <v>70</v>
      </c>
      <c r="G8" s="15">
        <f>F8+1</f>
        <v>71</v>
      </c>
      <c r="H8" s="15"/>
    </row>
    <row r="9" s="2" customFormat="1" spans="1:8">
      <c r="A9" s="4" t="s">
        <v>335</v>
      </c>
      <c r="B9" s="17">
        <f t="shared" ref="B9:G9" si="0">B8*10</f>
        <v>630</v>
      </c>
      <c r="C9" s="17">
        <f t="shared" si="0"/>
        <v>640</v>
      </c>
      <c r="D9" s="17">
        <f t="shared" si="0"/>
        <v>660</v>
      </c>
      <c r="E9" s="17">
        <f t="shared" si="0"/>
        <v>680</v>
      </c>
      <c r="F9" s="17">
        <f t="shared" si="0"/>
        <v>700</v>
      </c>
      <c r="G9" s="17">
        <f t="shared" si="0"/>
        <v>710</v>
      </c>
      <c r="H9" s="15"/>
    </row>
    <row r="10" s="2" customFormat="1" spans="1:8">
      <c r="A10" s="15" t="s">
        <v>336</v>
      </c>
      <c r="B10" s="15">
        <f t="shared" ref="B10:C12" si="1">C10-4</f>
        <v>104</v>
      </c>
      <c r="C10" s="15">
        <f t="shared" si="1"/>
        <v>108</v>
      </c>
      <c r="D10" s="14">
        <v>112</v>
      </c>
      <c r="E10" s="15">
        <f>D10+4</f>
        <v>116</v>
      </c>
      <c r="F10" s="15">
        <f>E10+4</f>
        <v>120</v>
      </c>
      <c r="G10" s="15">
        <f>F10+6</f>
        <v>126</v>
      </c>
      <c r="H10" s="15"/>
    </row>
    <row r="11" s="2" customFormat="1" spans="1:8">
      <c r="A11" s="15" t="s">
        <v>337</v>
      </c>
      <c r="B11" s="15">
        <f t="shared" si="1"/>
        <v>101</v>
      </c>
      <c r="C11" s="15">
        <f t="shared" si="1"/>
        <v>105</v>
      </c>
      <c r="D11" s="14">
        <v>109</v>
      </c>
      <c r="E11" s="15">
        <f>D11+4</f>
        <v>113</v>
      </c>
      <c r="F11" s="15">
        <f>E11+5</f>
        <v>118</v>
      </c>
      <c r="G11" s="15">
        <f>F11+6</f>
        <v>124</v>
      </c>
      <c r="H11" s="15"/>
    </row>
    <row r="12" s="2" customFormat="1" spans="1:8">
      <c r="A12" s="18" t="s">
        <v>338</v>
      </c>
      <c r="B12" s="15">
        <f t="shared" si="1"/>
        <v>101</v>
      </c>
      <c r="C12" s="15">
        <f t="shared" si="1"/>
        <v>105</v>
      </c>
      <c r="D12" s="14">
        <v>109</v>
      </c>
      <c r="E12" s="15">
        <f>D12+4</f>
        <v>113</v>
      </c>
      <c r="F12" s="15">
        <f>E12+5</f>
        <v>118</v>
      </c>
      <c r="G12" s="15">
        <f>F12+6</f>
        <v>124</v>
      </c>
      <c r="H12" s="15"/>
    </row>
    <row r="13" s="2" customFormat="1" spans="1:8">
      <c r="A13" s="19" t="s">
        <v>339</v>
      </c>
      <c r="B13" s="19">
        <f>C13-1.2</f>
        <v>44.6</v>
      </c>
      <c r="C13" s="19">
        <f>D13-1.2</f>
        <v>45.8</v>
      </c>
      <c r="D13" s="21">
        <v>47</v>
      </c>
      <c r="E13" s="19">
        <f>D13+1.2</f>
        <v>48.2</v>
      </c>
      <c r="F13" s="19">
        <f>E13+1.2</f>
        <v>49.4</v>
      </c>
      <c r="G13" s="19">
        <f>F13+1.4</f>
        <v>50.8</v>
      </c>
      <c r="H13" s="19"/>
    </row>
    <row r="14" s="2" customFormat="1" spans="1:8">
      <c r="A14" s="19" t="s">
        <v>340</v>
      </c>
      <c r="B14" s="19">
        <f>C14-0.6</f>
        <v>61.2</v>
      </c>
      <c r="C14" s="19">
        <f>D14-1.2</f>
        <v>61.8</v>
      </c>
      <c r="D14" s="21">
        <v>63</v>
      </c>
      <c r="E14" s="19">
        <f>D14+1.2</f>
        <v>64.2</v>
      </c>
      <c r="F14" s="19">
        <f>E14+1.2</f>
        <v>65.4</v>
      </c>
      <c r="G14" s="19">
        <f>F14+0.6</f>
        <v>66</v>
      </c>
      <c r="H14" s="19"/>
    </row>
    <row r="15" s="2" customFormat="1" spans="1:8">
      <c r="A15" s="13" t="s">
        <v>341</v>
      </c>
      <c r="B15" s="15">
        <f>C15-0.8</f>
        <v>19.9</v>
      </c>
      <c r="C15" s="15">
        <f>D15-0.8</f>
        <v>20.7</v>
      </c>
      <c r="D15" s="17">
        <v>21.5</v>
      </c>
      <c r="E15" s="15">
        <f>D15+0.8</f>
        <v>22.3</v>
      </c>
      <c r="F15" s="15">
        <f>E15+0.8</f>
        <v>23.1</v>
      </c>
      <c r="G15" s="15">
        <f>F15+1.3</f>
        <v>24.4</v>
      </c>
      <c r="H15" s="15"/>
    </row>
    <row r="16" s="1" customFormat="1" spans="1:8">
      <c r="A16" s="15" t="s">
        <v>342</v>
      </c>
      <c r="B16" s="15">
        <f>C16-0.7</f>
        <v>15.6</v>
      </c>
      <c r="C16" s="15">
        <f>D16-0.7</f>
        <v>16.3</v>
      </c>
      <c r="D16" s="17">
        <v>17</v>
      </c>
      <c r="E16" s="15">
        <f>D16+0.7</f>
        <v>17.7</v>
      </c>
      <c r="F16" s="15">
        <f>E16+0.7</f>
        <v>18.4</v>
      </c>
      <c r="G16" s="15">
        <f>F16+1</f>
        <v>19.4</v>
      </c>
      <c r="H16" s="15"/>
    </row>
    <row r="17" s="2" customFormat="1" spans="1:8">
      <c r="A17" s="18" t="s">
        <v>343</v>
      </c>
      <c r="B17" s="15">
        <f>C17-0.5</f>
        <v>12</v>
      </c>
      <c r="C17" s="15">
        <f>D17-0.5</f>
        <v>12.5</v>
      </c>
      <c r="D17" s="17">
        <v>13</v>
      </c>
      <c r="E17" s="15">
        <f>D17+0.5</f>
        <v>13.5</v>
      </c>
      <c r="F17" s="15">
        <f>E17+0.5</f>
        <v>14</v>
      </c>
      <c r="G17" s="15">
        <f>F17+0.7</f>
        <v>14.7</v>
      </c>
      <c r="H17" s="102"/>
    </row>
    <row r="18" s="2" customFormat="1" spans="1:8">
      <c r="A18" s="18" t="s">
        <v>344</v>
      </c>
      <c r="B18" s="15">
        <f>C18-0.5</f>
        <v>9</v>
      </c>
      <c r="C18" s="15">
        <f>D18-0.5</f>
        <v>9.5</v>
      </c>
      <c r="D18" s="17">
        <v>10</v>
      </c>
      <c r="E18" s="15">
        <f>D18+0.5</f>
        <v>10.5</v>
      </c>
      <c r="F18" s="15">
        <f>E18+0.5</f>
        <v>11</v>
      </c>
      <c r="G18" s="15">
        <f>F18+0.7</f>
        <v>11.7</v>
      </c>
      <c r="H18" s="102"/>
    </row>
    <row r="19" s="1" customFormat="1" spans="1:8">
      <c r="A19" s="15" t="s">
        <v>345</v>
      </c>
      <c r="B19" s="15">
        <f>C19</f>
        <v>8</v>
      </c>
      <c r="C19" s="15">
        <f>D19</f>
        <v>8</v>
      </c>
      <c r="D19" s="14">
        <v>8</v>
      </c>
      <c r="E19" s="15">
        <f>D19</f>
        <v>8</v>
      </c>
      <c r="F19" s="15">
        <f>E19</f>
        <v>8</v>
      </c>
      <c r="G19" s="15">
        <f>F19</f>
        <v>8</v>
      </c>
      <c r="H19" s="15"/>
    </row>
    <row r="20" s="1" customFormat="1" spans="1:8">
      <c r="A20" s="15" t="s">
        <v>346</v>
      </c>
      <c r="B20" s="15">
        <f>C20-1</f>
        <v>50</v>
      </c>
      <c r="C20" s="15">
        <f>D20-1</f>
        <v>51</v>
      </c>
      <c r="D20" s="14">
        <v>52</v>
      </c>
      <c r="E20" s="15">
        <f>D20+1</f>
        <v>53</v>
      </c>
      <c r="F20" s="15">
        <f>E20+1</f>
        <v>54</v>
      </c>
      <c r="G20" s="15">
        <f>F20+1.5</f>
        <v>55.5</v>
      </c>
      <c r="H20" s="15"/>
    </row>
    <row r="21" s="1" customFormat="1" spans="1:8">
      <c r="A21" s="15" t="s">
        <v>347</v>
      </c>
      <c r="B21" s="15">
        <f>C21-0.5</f>
        <v>34</v>
      </c>
      <c r="C21" s="15">
        <f>D21-0.5</f>
        <v>34.5</v>
      </c>
      <c r="D21" s="14">
        <v>35</v>
      </c>
      <c r="E21" s="15">
        <f>D21+0.5</f>
        <v>35.5</v>
      </c>
      <c r="F21" s="15">
        <f>E21+0.5</f>
        <v>36</v>
      </c>
      <c r="G21" s="15">
        <f>F21+0.5</f>
        <v>36.5</v>
      </c>
      <c r="H21" s="102"/>
    </row>
    <row r="22" s="1" customFormat="1" spans="1:8">
      <c r="A22" s="15" t="s">
        <v>348</v>
      </c>
      <c r="B22" s="15">
        <f>C22-0.5</f>
        <v>24</v>
      </c>
      <c r="C22" s="15">
        <f>D22-0.5</f>
        <v>24.5</v>
      </c>
      <c r="D22" s="14">
        <v>25</v>
      </c>
      <c r="E22" s="15">
        <f>D22+0.5</f>
        <v>25.5</v>
      </c>
      <c r="F22" s="15">
        <f>E22+0.5</f>
        <v>26</v>
      </c>
      <c r="G22" s="15">
        <f>F22+0.75</f>
        <v>26.75</v>
      </c>
      <c r="H22" s="102"/>
    </row>
    <row r="23" s="3" customFormat="1" spans="1:8">
      <c r="A23" s="15" t="s">
        <v>349</v>
      </c>
      <c r="B23" s="15">
        <f>C23</f>
        <v>16</v>
      </c>
      <c r="C23" s="15">
        <f>D23-1</f>
        <v>16</v>
      </c>
      <c r="D23" s="14">
        <v>17</v>
      </c>
      <c r="E23" s="15">
        <f>D23</f>
        <v>17</v>
      </c>
      <c r="F23" s="15">
        <f>E23+1.5</f>
        <v>18.5</v>
      </c>
      <c r="G23" s="15">
        <f>F23</f>
        <v>18.5</v>
      </c>
      <c r="H23" s="102"/>
    </row>
    <row r="24" ht="15" customHeight="1" spans="1:8">
      <c r="A24" s="106"/>
      <c r="B24" s="106"/>
      <c r="C24" s="106"/>
      <c r="D24" s="106"/>
      <c r="E24" s="106"/>
      <c r="F24" s="106"/>
      <c r="G24" s="106"/>
      <c r="H24" s="106"/>
    </row>
    <row r="25" ht="15" customHeight="1"/>
    <row r="27" ht="17.25" customHeight="1"/>
    <row r="28" ht="17.25" customHeight="1"/>
    <row r="29" ht="17.25" customHeight="1" spans="1:8">
      <c r="A29" s="111"/>
      <c r="B29" s="111"/>
      <c r="C29" s="111"/>
      <c r="D29" s="111"/>
      <c r="E29" s="111"/>
      <c r="F29" s="111"/>
      <c r="G29" s="111"/>
      <c r="H29" s="111"/>
    </row>
    <row r="30" ht="17.25" customHeight="1" spans="1:8">
      <c r="A30" s="111"/>
      <c r="B30" s="111"/>
      <c r="C30" s="111"/>
      <c r="D30" s="111"/>
      <c r="E30" s="111"/>
      <c r="F30" s="111"/>
      <c r="G30" s="111"/>
      <c r="H30" s="111"/>
    </row>
    <row r="31" ht="17.25" customHeight="1"/>
    <row r="32" ht="17.25" customHeight="1"/>
    <row r="33" ht="17.25" customHeight="1"/>
    <row r="34" ht="17.25" customHeight="1"/>
    <row r="35" ht="17.25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0">
    <mergeCell ref="A1:H1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51"/>
  <sheetViews>
    <sheetView topLeftCell="A4" workbookViewId="0">
      <selection activeCell="G7" sqref="G7"/>
    </sheetView>
  </sheetViews>
  <sheetFormatPr defaultColWidth="9" defaultRowHeight="13.5"/>
  <cols>
    <col min="1" max="1" width="5.725" style="115" customWidth="1"/>
    <col min="2" max="2" width="18.2666666666667" style="116" customWidth="1"/>
    <col min="3" max="3" width="17.2666666666667" style="115" customWidth="1"/>
    <col min="4" max="4" width="6.725" style="115" customWidth="1"/>
    <col min="5" max="8" width="9.36666666666667" style="115" customWidth="1"/>
    <col min="9" max="9" width="15.9083333333333" style="115" customWidth="1"/>
    <col min="10" max="10" width="12.2666666666667" style="115" customWidth="1"/>
    <col min="11" max="16384" width="9" style="115"/>
  </cols>
  <sheetData>
    <row r="1" ht="39" customHeight="1" spans="1:10">
      <c r="A1" s="117" t="s">
        <v>397</v>
      </c>
      <c r="B1" s="118"/>
      <c r="C1" s="118"/>
      <c r="D1" s="118"/>
      <c r="E1" s="118"/>
      <c r="F1" s="118"/>
      <c r="G1" s="118"/>
      <c r="H1" s="118"/>
      <c r="I1" s="118"/>
      <c r="J1" s="177"/>
    </row>
    <row r="2" ht="31.5" customHeight="1" spans="1:10">
      <c r="A2" s="119" t="str">
        <f>'[5]1款式图'!A31</f>
        <v>季度</v>
      </c>
      <c r="B2" s="120" t="str">
        <f>封面!G6</f>
        <v>22SS</v>
      </c>
      <c r="C2" s="121"/>
      <c r="D2" s="122" t="s">
        <v>24</v>
      </c>
      <c r="E2" s="122" t="str">
        <f>封面!G4</f>
        <v>男式针织皮肤衣</v>
      </c>
      <c r="F2" s="122"/>
      <c r="G2" s="122" t="s">
        <v>398</v>
      </c>
      <c r="H2" s="122" t="str">
        <f>封面!D12</f>
        <v>张迪</v>
      </c>
      <c r="I2" s="178" t="str">
        <f>[6]封面!F8</f>
        <v>开发工厂：</v>
      </c>
      <c r="J2" s="179" t="str">
        <f>封面!G7</f>
        <v>阿里</v>
      </c>
    </row>
    <row r="3" ht="24" customHeight="1" spans="1:10">
      <c r="A3" s="119" t="str">
        <f>'[5]1款式图'!A32</f>
        <v>款号</v>
      </c>
      <c r="B3" s="120" t="str">
        <f>封面!G5</f>
        <v>TAZZCL81810原TAZK81807</v>
      </c>
      <c r="C3" s="121"/>
      <c r="D3" s="123" t="str">
        <f>'[5]1款式图'!C32</f>
        <v>设计号</v>
      </c>
      <c r="E3" s="122"/>
      <c r="F3" s="122"/>
      <c r="G3" s="122" t="s">
        <v>26</v>
      </c>
      <c r="H3" s="122" t="str">
        <f>封面!D13</f>
        <v>张银</v>
      </c>
      <c r="I3" s="178" t="s">
        <v>27</v>
      </c>
      <c r="J3" s="179"/>
    </row>
    <row r="4" ht="4.5" customHeight="1" spans="1:10">
      <c r="A4" s="124"/>
      <c r="B4" s="125"/>
      <c r="C4" s="125"/>
      <c r="D4" s="125"/>
      <c r="E4" s="125"/>
      <c r="F4" s="125"/>
      <c r="G4" s="125"/>
      <c r="H4" s="125"/>
      <c r="I4" s="125"/>
      <c r="J4" s="180"/>
    </row>
    <row r="5" ht="24" customHeight="1" spans="1:10">
      <c r="A5" s="126" t="s">
        <v>399</v>
      </c>
      <c r="B5" s="127" t="s">
        <v>400</v>
      </c>
      <c r="C5" s="128" t="s">
        <v>401</v>
      </c>
      <c r="D5" s="129" t="s">
        <v>402</v>
      </c>
      <c r="E5" s="128" t="s">
        <v>403</v>
      </c>
      <c r="F5" s="130" t="s">
        <v>404</v>
      </c>
      <c r="G5" s="130" t="s">
        <v>405</v>
      </c>
      <c r="H5" s="130" t="s">
        <v>406</v>
      </c>
      <c r="I5" s="130" t="s">
        <v>407</v>
      </c>
      <c r="J5" s="181" t="s">
        <v>408</v>
      </c>
    </row>
    <row r="6" ht="24" customHeight="1" spans="1:10">
      <c r="A6" s="126"/>
      <c r="B6" s="127"/>
      <c r="C6" s="128"/>
      <c r="D6" s="129"/>
      <c r="E6" s="131" t="s">
        <v>409</v>
      </c>
      <c r="F6" s="132" t="s">
        <v>410</v>
      </c>
      <c r="G6" s="132" t="s">
        <v>411</v>
      </c>
      <c r="H6" s="132" t="s">
        <v>410</v>
      </c>
      <c r="I6" s="130" t="s">
        <v>319</v>
      </c>
      <c r="J6" s="182" t="s">
        <v>410</v>
      </c>
    </row>
    <row r="7" ht="21" customHeight="1" spans="1:10">
      <c r="A7" s="133">
        <v>1</v>
      </c>
      <c r="B7" s="15" t="s">
        <v>333</v>
      </c>
      <c r="C7" s="134"/>
      <c r="D7" s="135"/>
      <c r="E7" s="136">
        <v>71</v>
      </c>
      <c r="F7" s="137"/>
      <c r="G7" s="136"/>
      <c r="H7" s="138"/>
      <c r="I7" s="183"/>
      <c r="J7" s="184"/>
    </row>
    <row r="8" ht="21" customHeight="1" spans="1:10">
      <c r="A8" s="133"/>
      <c r="B8" s="15" t="s">
        <v>334</v>
      </c>
      <c r="C8" s="134"/>
      <c r="D8" s="135"/>
      <c r="E8" s="136">
        <v>77.5</v>
      </c>
      <c r="F8" s="137"/>
      <c r="G8" s="136"/>
      <c r="H8" s="138"/>
      <c r="I8" s="183"/>
      <c r="J8" s="184"/>
    </row>
    <row r="9" ht="21" customHeight="1" spans="1:10">
      <c r="A9" s="133"/>
      <c r="B9" s="15" t="s">
        <v>336</v>
      </c>
      <c r="C9" s="134"/>
      <c r="D9" s="135"/>
      <c r="E9" s="139">
        <v>114</v>
      </c>
      <c r="F9" s="137"/>
      <c r="G9" s="139"/>
      <c r="H9" s="138"/>
      <c r="I9" s="183"/>
      <c r="J9" s="184"/>
    </row>
    <row r="10" ht="21" customHeight="1" spans="1:10">
      <c r="A10" s="133"/>
      <c r="B10" s="15" t="s">
        <v>337</v>
      </c>
      <c r="C10" s="134"/>
      <c r="D10" s="135"/>
      <c r="E10" s="139">
        <v>108</v>
      </c>
      <c r="F10" s="137"/>
      <c r="G10" s="139"/>
      <c r="H10" s="138"/>
      <c r="I10" s="183"/>
      <c r="J10" s="184"/>
    </row>
    <row r="11" ht="21" customHeight="1" spans="1:10">
      <c r="A11" s="133"/>
      <c r="B11" s="18" t="s">
        <v>338</v>
      </c>
      <c r="C11" s="134"/>
      <c r="D11" s="135"/>
      <c r="E11" s="139">
        <v>98</v>
      </c>
      <c r="F11" s="137"/>
      <c r="G11" s="139"/>
      <c r="H11" s="138"/>
      <c r="I11" s="183"/>
      <c r="J11" s="184"/>
    </row>
    <row r="12" ht="21" customHeight="1" spans="1:10">
      <c r="A12" s="133"/>
      <c r="B12" s="18" t="s">
        <v>412</v>
      </c>
      <c r="C12" s="134"/>
      <c r="D12" s="135"/>
      <c r="E12" s="139">
        <v>0</v>
      </c>
      <c r="F12" s="137"/>
      <c r="G12" s="139"/>
      <c r="H12" s="138"/>
      <c r="I12" s="183"/>
      <c r="J12" s="184"/>
    </row>
    <row r="13" ht="21" customHeight="1" spans="1:10">
      <c r="A13" s="133"/>
      <c r="B13" s="19" t="s">
        <v>339</v>
      </c>
      <c r="C13" s="134"/>
      <c r="D13" s="135"/>
      <c r="E13" s="140">
        <v>48</v>
      </c>
      <c r="F13" s="137"/>
      <c r="G13" s="140"/>
      <c r="H13" s="138"/>
      <c r="I13" s="183"/>
      <c r="J13" s="184"/>
    </row>
    <row r="14" ht="21" customHeight="1" spans="1:10">
      <c r="A14" s="133"/>
      <c r="B14" s="19" t="s">
        <v>340</v>
      </c>
      <c r="C14" s="134"/>
      <c r="D14" s="135"/>
      <c r="E14" s="140">
        <v>62</v>
      </c>
      <c r="F14" s="137"/>
      <c r="G14" s="140"/>
      <c r="H14" s="138"/>
      <c r="I14" s="183"/>
      <c r="J14" s="184"/>
    </row>
    <row r="15" ht="21" customHeight="1" spans="1:10">
      <c r="A15" s="133"/>
      <c r="B15" s="15" t="s">
        <v>341</v>
      </c>
      <c r="C15" s="134"/>
      <c r="D15" s="135"/>
      <c r="E15" s="136">
        <v>20</v>
      </c>
      <c r="F15" s="137"/>
      <c r="G15" s="136"/>
      <c r="H15" s="138"/>
      <c r="I15" s="183"/>
      <c r="J15" s="184"/>
    </row>
    <row r="16" ht="21" customHeight="1" spans="1:10">
      <c r="A16" s="133"/>
      <c r="B16" s="15" t="s">
        <v>342</v>
      </c>
      <c r="C16" s="134"/>
      <c r="D16" s="135"/>
      <c r="E16" s="136">
        <v>16.5</v>
      </c>
      <c r="F16" s="137"/>
      <c r="G16" s="136"/>
      <c r="H16" s="138"/>
      <c r="I16" s="183"/>
      <c r="J16" s="184"/>
    </row>
    <row r="17" ht="19.5" customHeight="1" spans="1:10">
      <c r="A17" s="133">
        <v>2</v>
      </c>
      <c r="B17" s="18" t="s">
        <v>343</v>
      </c>
      <c r="C17" s="141"/>
      <c r="D17" s="135"/>
      <c r="E17" s="136">
        <v>13</v>
      </c>
      <c r="F17" s="137"/>
      <c r="G17" s="136"/>
      <c r="H17" s="138"/>
      <c r="I17" s="185"/>
      <c r="J17" s="184"/>
    </row>
    <row r="18" ht="21" customHeight="1" spans="1:10">
      <c r="A18" s="133">
        <v>3</v>
      </c>
      <c r="B18" s="18" t="s">
        <v>344</v>
      </c>
      <c r="C18" s="134"/>
      <c r="D18" s="135"/>
      <c r="E18" s="136">
        <v>11</v>
      </c>
      <c r="F18" s="137"/>
      <c r="G18" s="136"/>
      <c r="H18" s="138"/>
      <c r="I18" s="186"/>
      <c r="J18" s="184"/>
    </row>
    <row r="19" ht="21" customHeight="1" spans="1:10">
      <c r="A19" s="133">
        <v>4</v>
      </c>
      <c r="B19" s="15" t="s">
        <v>345</v>
      </c>
      <c r="C19" s="134"/>
      <c r="D19" s="135"/>
      <c r="E19" s="139">
        <v>18</v>
      </c>
      <c r="F19" s="137"/>
      <c r="G19" s="139"/>
      <c r="H19" s="138"/>
      <c r="I19" s="186"/>
      <c r="J19" s="184"/>
    </row>
    <row r="20" ht="21" customHeight="1" spans="1:10">
      <c r="A20" s="133"/>
      <c r="B20" s="15" t="s">
        <v>346</v>
      </c>
      <c r="C20" s="134"/>
      <c r="D20" s="135"/>
      <c r="E20" s="139">
        <v>51</v>
      </c>
      <c r="F20" s="137"/>
      <c r="G20" s="139"/>
      <c r="H20" s="138"/>
      <c r="I20" s="186"/>
      <c r="J20" s="184"/>
    </row>
    <row r="21" ht="21" customHeight="1" spans="1:10">
      <c r="A21" s="133">
        <v>5</v>
      </c>
      <c r="B21" s="15" t="s">
        <v>347</v>
      </c>
      <c r="C21" s="134"/>
      <c r="D21" s="142"/>
      <c r="E21" s="139">
        <v>37.5</v>
      </c>
      <c r="F21" s="137"/>
      <c r="G21" s="139"/>
      <c r="H21" s="138"/>
      <c r="I21" s="186"/>
      <c r="J21" s="184"/>
    </row>
    <row r="22" ht="21" customHeight="1" spans="1:10">
      <c r="A22" s="133">
        <v>6</v>
      </c>
      <c r="B22" s="15" t="s">
        <v>348</v>
      </c>
      <c r="C22" s="134"/>
      <c r="D22" s="143"/>
      <c r="E22" s="139">
        <v>32.5</v>
      </c>
      <c r="F22" s="137"/>
      <c r="G22" s="139"/>
      <c r="H22" s="138"/>
      <c r="I22" s="186"/>
      <c r="J22" s="184"/>
    </row>
    <row r="23" ht="21" customHeight="1" spans="1:10">
      <c r="A23" s="133">
        <v>7</v>
      </c>
      <c r="B23" s="15" t="s">
        <v>349</v>
      </c>
      <c r="C23" s="134"/>
      <c r="D23" s="143"/>
      <c r="E23" s="14">
        <v>17</v>
      </c>
      <c r="F23" s="137"/>
      <c r="G23" s="139"/>
      <c r="H23" s="138"/>
      <c r="I23" s="186"/>
      <c r="J23" s="184"/>
    </row>
    <row r="24" ht="21" customHeight="1" spans="1:10">
      <c r="A24" s="133">
        <v>8</v>
      </c>
      <c r="B24" s="144"/>
      <c r="C24" s="134"/>
      <c r="D24" s="143"/>
      <c r="E24" s="145"/>
      <c r="F24" s="137"/>
      <c r="G24" s="146"/>
      <c r="H24" s="138"/>
      <c r="I24" s="186"/>
      <c r="J24" s="184"/>
    </row>
    <row r="25" ht="19.5" customHeight="1" spans="1:10">
      <c r="A25" s="147"/>
      <c r="B25" s="148"/>
      <c r="C25" s="149"/>
      <c r="D25" s="150"/>
      <c r="E25" s="151"/>
      <c r="F25" s="149"/>
      <c r="G25" s="149"/>
      <c r="H25" s="149"/>
      <c r="I25" s="187"/>
      <c r="J25" s="188"/>
    </row>
    <row r="26" s="112" customFormat="1" ht="22" customHeight="1" spans="1:10">
      <c r="A26" s="152" t="s">
        <v>413</v>
      </c>
      <c r="B26" s="153"/>
      <c r="C26" s="153"/>
      <c r="D26" s="153"/>
      <c r="E26" s="153"/>
      <c r="F26" s="153"/>
      <c r="G26" s="153"/>
      <c r="H26" s="153"/>
      <c r="I26" s="153"/>
      <c r="J26" s="189"/>
    </row>
    <row r="27" s="112" customFormat="1" ht="20.25" customHeight="1" spans="1:10">
      <c r="A27" s="154">
        <v>1</v>
      </c>
      <c r="B27" s="155"/>
      <c r="C27" s="156"/>
      <c r="D27" s="156"/>
      <c r="E27" s="156"/>
      <c r="F27" s="156"/>
      <c r="G27" s="156"/>
      <c r="H27" s="156"/>
      <c r="I27" s="156"/>
      <c r="J27" s="190"/>
    </row>
    <row r="28" s="112" customFormat="1" ht="20.25" customHeight="1" spans="1:10">
      <c r="A28" s="154">
        <v>2</v>
      </c>
      <c r="B28" s="157"/>
      <c r="C28" s="158"/>
      <c r="D28" s="158"/>
      <c r="E28" s="158"/>
      <c r="F28" s="158"/>
      <c r="G28" s="158"/>
      <c r="H28" s="158"/>
      <c r="I28" s="158"/>
      <c r="J28" s="191"/>
    </row>
    <row r="29" s="112" customFormat="1" ht="20.25" customHeight="1" spans="1:10">
      <c r="A29" s="154">
        <v>3</v>
      </c>
      <c r="B29" s="155"/>
      <c r="C29" s="156"/>
      <c r="D29" s="156"/>
      <c r="E29" s="156"/>
      <c r="F29" s="156"/>
      <c r="G29" s="156"/>
      <c r="H29" s="156"/>
      <c r="I29" s="156"/>
      <c r="J29" s="190"/>
    </row>
    <row r="30" s="112" customFormat="1" ht="20.25" customHeight="1" spans="1:10">
      <c r="A30" s="154">
        <v>4</v>
      </c>
      <c r="B30" s="157"/>
      <c r="C30" s="158"/>
      <c r="D30" s="158"/>
      <c r="E30" s="158"/>
      <c r="F30" s="158"/>
      <c r="G30" s="158"/>
      <c r="H30" s="158"/>
      <c r="I30" s="158"/>
      <c r="J30" s="191"/>
    </row>
    <row r="31" s="112" customFormat="1" ht="20.25" customHeight="1" spans="1:10">
      <c r="A31" s="154">
        <v>5</v>
      </c>
      <c r="B31" s="159"/>
      <c r="C31" s="160"/>
      <c r="D31" s="160"/>
      <c r="E31" s="160"/>
      <c r="F31" s="160"/>
      <c r="G31" s="160"/>
      <c r="H31" s="160"/>
      <c r="I31" s="160"/>
      <c r="J31" s="192"/>
    </row>
    <row r="32" s="112" customFormat="1" ht="20.25" customHeight="1" spans="1:10">
      <c r="A32" s="154">
        <v>6</v>
      </c>
      <c r="B32" s="161"/>
      <c r="C32" s="162"/>
      <c r="D32" s="162"/>
      <c r="E32" s="162"/>
      <c r="F32" s="162"/>
      <c r="G32" s="162"/>
      <c r="H32" s="162"/>
      <c r="I32" s="162"/>
      <c r="J32" s="193"/>
    </row>
    <row r="33" s="112" customFormat="1" ht="20.25" customHeight="1" spans="1:10">
      <c r="A33" s="154">
        <v>7</v>
      </c>
      <c r="B33" s="155"/>
      <c r="C33" s="156"/>
      <c r="D33" s="156"/>
      <c r="E33" s="156"/>
      <c r="F33" s="156"/>
      <c r="G33" s="156"/>
      <c r="H33" s="156"/>
      <c r="I33" s="156"/>
      <c r="J33" s="190"/>
    </row>
    <row r="34" s="112" customFormat="1" ht="20.25" customHeight="1" spans="1:10">
      <c r="A34" s="154">
        <v>8</v>
      </c>
      <c r="B34" s="155"/>
      <c r="C34" s="156"/>
      <c r="D34" s="156"/>
      <c r="E34" s="156"/>
      <c r="F34" s="156"/>
      <c r="G34" s="156"/>
      <c r="H34" s="156"/>
      <c r="I34" s="156"/>
      <c r="J34" s="190"/>
    </row>
    <row r="35" s="112" customFormat="1" ht="20.25" customHeight="1" spans="1:10">
      <c r="A35" s="154">
        <v>9</v>
      </c>
      <c r="B35" s="159"/>
      <c r="C35" s="160"/>
      <c r="D35" s="160"/>
      <c r="E35" s="160"/>
      <c r="F35" s="160"/>
      <c r="G35" s="160"/>
      <c r="H35" s="160"/>
      <c r="I35" s="160"/>
      <c r="J35" s="192"/>
    </row>
    <row r="36" s="112" customFormat="1" ht="20.25" customHeight="1" spans="1:10">
      <c r="A36" s="154">
        <v>10</v>
      </c>
      <c r="B36" s="163"/>
      <c r="C36" s="164"/>
      <c r="D36" s="164"/>
      <c r="E36" s="164"/>
      <c r="F36" s="164"/>
      <c r="G36" s="164"/>
      <c r="H36" s="164"/>
      <c r="I36" s="164"/>
      <c r="J36" s="194"/>
    </row>
    <row r="37" s="112" customFormat="1" ht="20.25" customHeight="1" spans="1:10">
      <c r="A37" s="154">
        <v>11</v>
      </c>
      <c r="B37" s="165"/>
      <c r="C37" s="166"/>
      <c r="D37" s="166"/>
      <c r="E37" s="166"/>
      <c r="F37" s="166"/>
      <c r="G37" s="166"/>
      <c r="H37" s="166"/>
      <c r="I37" s="166"/>
      <c r="J37" s="195"/>
    </row>
    <row r="38" s="112" customFormat="1" ht="20.25" customHeight="1" spans="1:10">
      <c r="A38" s="154">
        <v>12</v>
      </c>
      <c r="B38" s="165"/>
      <c r="C38" s="166"/>
      <c r="D38" s="166"/>
      <c r="E38" s="166"/>
      <c r="F38" s="166"/>
      <c r="G38" s="166"/>
      <c r="H38" s="166"/>
      <c r="I38" s="166"/>
      <c r="J38" s="195"/>
    </row>
    <row r="39" s="112" customFormat="1" ht="18" customHeight="1" spans="1:10">
      <c r="A39" s="154"/>
      <c r="B39" s="167" t="s">
        <v>414</v>
      </c>
      <c r="C39" s="168"/>
      <c r="D39" s="168" t="s">
        <v>415</v>
      </c>
      <c r="E39" s="168"/>
      <c r="F39" s="169" t="s">
        <v>416</v>
      </c>
      <c r="G39" s="169"/>
      <c r="H39" s="169"/>
      <c r="I39" s="196" t="s">
        <v>417</v>
      </c>
      <c r="J39" s="197"/>
    </row>
    <row r="40" s="112" customFormat="1" ht="22" customHeight="1" spans="1:10">
      <c r="A40" s="170" t="s">
        <v>418</v>
      </c>
      <c r="B40" s="171"/>
      <c r="C40" s="171"/>
      <c r="D40" s="171"/>
      <c r="E40" s="171"/>
      <c r="F40" s="171" t="s">
        <v>419</v>
      </c>
      <c r="G40" s="171"/>
      <c r="H40" s="171"/>
      <c r="I40" s="198" t="s">
        <v>420</v>
      </c>
      <c r="J40" s="199"/>
    </row>
    <row r="41" s="113" customFormat="1" ht="18" customHeight="1" spans="1:10">
      <c r="A41" s="154">
        <v>1</v>
      </c>
      <c r="B41" s="172"/>
      <c r="C41" s="173"/>
      <c r="D41" s="173"/>
      <c r="E41" s="173"/>
      <c r="F41" s="173"/>
      <c r="G41" s="173"/>
      <c r="H41" s="173"/>
      <c r="I41" s="173"/>
      <c r="J41" s="200"/>
    </row>
    <row r="42" s="113" customFormat="1" ht="18" customHeight="1" spans="1:10">
      <c r="A42" s="154">
        <v>2</v>
      </c>
      <c r="B42" s="172"/>
      <c r="C42" s="173"/>
      <c r="D42" s="173"/>
      <c r="E42" s="173"/>
      <c r="F42" s="173"/>
      <c r="G42" s="173"/>
      <c r="H42" s="173"/>
      <c r="I42" s="173"/>
      <c r="J42" s="200"/>
    </row>
    <row r="43" s="113" customFormat="1" ht="18" customHeight="1" spans="1:10">
      <c r="A43" s="154">
        <v>3</v>
      </c>
      <c r="B43" s="172"/>
      <c r="C43" s="173"/>
      <c r="D43" s="173"/>
      <c r="E43" s="173"/>
      <c r="F43" s="173"/>
      <c r="G43" s="173"/>
      <c r="H43" s="173"/>
      <c r="I43" s="173"/>
      <c r="J43" s="200"/>
    </row>
    <row r="44" s="113" customFormat="1" ht="18" customHeight="1" spans="1:10">
      <c r="A44" s="154">
        <v>4</v>
      </c>
      <c r="B44" s="174"/>
      <c r="C44" s="175"/>
      <c r="D44" s="175"/>
      <c r="E44" s="175"/>
      <c r="F44" s="175"/>
      <c r="G44" s="175"/>
      <c r="H44" s="175"/>
      <c r="I44" s="175"/>
      <c r="J44" s="201"/>
    </row>
    <row r="45" s="113" customFormat="1" ht="18" customHeight="1" spans="1:10">
      <c r="A45" s="154">
        <v>5</v>
      </c>
      <c r="B45" s="172"/>
      <c r="C45" s="173"/>
      <c r="D45" s="173"/>
      <c r="E45" s="173"/>
      <c r="F45" s="173"/>
      <c r="G45" s="173"/>
      <c r="H45" s="173"/>
      <c r="I45" s="173"/>
      <c r="J45" s="200"/>
    </row>
    <row r="46" s="113" customFormat="1" ht="18" customHeight="1" spans="1:10">
      <c r="A46" s="154">
        <v>6</v>
      </c>
      <c r="B46" s="172"/>
      <c r="C46" s="173"/>
      <c r="D46" s="173"/>
      <c r="E46" s="173"/>
      <c r="F46" s="173"/>
      <c r="G46" s="173"/>
      <c r="H46" s="173"/>
      <c r="I46" s="173"/>
      <c r="J46" s="200"/>
    </row>
    <row r="47" s="113" customFormat="1" ht="18" customHeight="1" spans="1:10">
      <c r="A47" s="154">
        <v>7</v>
      </c>
      <c r="B47" s="172"/>
      <c r="C47" s="173"/>
      <c r="D47" s="173"/>
      <c r="E47" s="173"/>
      <c r="F47" s="173"/>
      <c r="G47" s="173"/>
      <c r="H47" s="173"/>
      <c r="I47" s="173"/>
      <c r="J47" s="200"/>
    </row>
    <row r="48" s="113" customFormat="1" ht="18" customHeight="1" spans="1:10">
      <c r="A48" s="154">
        <v>8</v>
      </c>
      <c r="B48" s="172"/>
      <c r="C48" s="173"/>
      <c r="D48" s="173"/>
      <c r="E48" s="173"/>
      <c r="F48" s="173"/>
      <c r="G48" s="173"/>
      <c r="H48" s="173"/>
      <c r="I48" s="173"/>
      <c r="J48" s="200"/>
    </row>
    <row r="49" s="113" customFormat="1" ht="18" customHeight="1" spans="1:10">
      <c r="A49" s="154">
        <v>9</v>
      </c>
      <c r="B49" s="174"/>
      <c r="C49" s="175"/>
      <c r="D49" s="175"/>
      <c r="E49" s="175"/>
      <c r="F49" s="175"/>
      <c r="G49" s="175"/>
      <c r="H49" s="175"/>
      <c r="I49" s="175"/>
      <c r="J49" s="201"/>
    </row>
    <row r="50" s="113" customFormat="1" ht="18" customHeight="1" spans="1:10">
      <c r="A50" s="154">
        <v>10</v>
      </c>
      <c r="B50" s="174"/>
      <c r="C50" s="175"/>
      <c r="D50" s="175"/>
      <c r="E50" s="175"/>
      <c r="F50" s="175"/>
      <c r="G50" s="175"/>
      <c r="H50" s="175"/>
      <c r="I50" s="175"/>
      <c r="J50" s="201"/>
    </row>
    <row r="51" s="114" customFormat="1" ht="21.75" customHeight="1" spans="1:10">
      <c r="A51" s="176"/>
      <c r="B51" s="167"/>
      <c r="C51" s="168" t="s">
        <v>415</v>
      </c>
      <c r="D51" s="168"/>
      <c r="E51" s="168"/>
      <c r="F51" s="169" t="s">
        <v>416</v>
      </c>
      <c r="G51" s="169" t="s">
        <v>19</v>
      </c>
      <c r="H51" s="169"/>
      <c r="I51" s="196"/>
      <c r="J51" s="197"/>
    </row>
  </sheetData>
  <mergeCells count="33">
    <mergeCell ref="A1:J1"/>
    <mergeCell ref="B2:C2"/>
    <mergeCell ref="E2:F2"/>
    <mergeCell ref="B3:C3"/>
    <mergeCell ref="E3:F3"/>
    <mergeCell ref="A4:J4"/>
    <mergeCell ref="A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41:J41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A5:A6"/>
    <mergeCell ref="B5:B6"/>
    <mergeCell ref="C5:C6"/>
    <mergeCell ref="D5:D6"/>
  </mergeCells>
  <printOptions horizontalCentered="1" verticalCentered="1"/>
  <pageMargins left="0.118055555555556" right="0.118055555555556" top="0.78740157480315" bottom="0.7874015748031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4" workbookViewId="0">
      <selection activeCell="F28" sqref="F28"/>
    </sheetView>
  </sheetViews>
  <sheetFormatPr defaultColWidth="9" defaultRowHeight="16.5" outlineLevelCol="7"/>
  <cols>
    <col min="1" max="1" width="15.6333333333333" style="4" customWidth="1"/>
    <col min="2" max="4" width="8.45" style="4" customWidth="1"/>
    <col min="5" max="5" width="9.45" style="4" customWidth="1"/>
    <col min="6" max="6" width="11.0916666666667" style="4" customWidth="1"/>
    <col min="7" max="7" width="9.45" style="4" customWidth="1"/>
    <col min="8" max="8" width="1.26666666666667" style="4" customWidth="1"/>
    <col min="9" max="16384" width="9" style="4"/>
  </cols>
  <sheetData>
    <row r="1" ht="27" customHeight="1" spans="1:8">
      <c r="A1" s="5" t="s">
        <v>313</v>
      </c>
      <c r="B1" s="5"/>
      <c r="C1" s="5"/>
      <c r="D1" s="5"/>
      <c r="E1" s="5"/>
      <c r="F1" s="5"/>
      <c r="G1" s="5"/>
      <c r="H1" s="5"/>
    </row>
    <row r="2" ht="17.25" customHeight="1" spans="1:7">
      <c r="A2" s="6" t="s">
        <v>314</v>
      </c>
      <c r="B2" s="6"/>
      <c r="C2" s="6"/>
      <c r="D2" s="6"/>
      <c r="E2" s="6"/>
      <c r="F2" s="7">
        <v>44315</v>
      </c>
      <c r="G2" s="6"/>
    </row>
    <row r="3" ht="17.25" customHeight="1" spans="1:7">
      <c r="A3" s="8" t="s">
        <v>315</v>
      </c>
      <c r="B3" s="9" t="s">
        <v>421</v>
      </c>
      <c r="C3" s="9"/>
      <c r="D3" s="9"/>
      <c r="E3" s="8" t="s">
        <v>37</v>
      </c>
      <c r="F3" s="97" t="s">
        <v>422</v>
      </c>
      <c r="G3" s="98"/>
    </row>
    <row r="4" ht="6.75" customHeight="1" spans="1:8">
      <c r="A4" s="11"/>
      <c r="B4" s="12"/>
      <c r="C4" s="12"/>
      <c r="D4" s="12"/>
      <c r="E4" s="12"/>
      <c r="F4" s="12"/>
      <c r="G4" s="12"/>
      <c r="H4" s="100"/>
    </row>
    <row r="5" s="1" customFormat="1" spans="1:8">
      <c r="A5" s="13" t="s">
        <v>317</v>
      </c>
      <c r="B5" s="13" t="s">
        <v>318</v>
      </c>
      <c r="C5" s="13" t="s">
        <v>84</v>
      </c>
      <c r="D5" s="14" t="s">
        <v>319</v>
      </c>
      <c r="E5" s="13" t="s">
        <v>320</v>
      </c>
      <c r="F5" s="13" t="s">
        <v>321</v>
      </c>
      <c r="G5" s="13" t="s">
        <v>322</v>
      </c>
      <c r="H5" s="102"/>
    </row>
    <row r="6" s="2" customFormat="1" spans="1:8">
      <c r="A6" s="13" t="s">
        <v>324</v>
      </c>
      <c r="B6" s="13" t="s">
        <v>325</v>
      </c>
      <c r="C6" s="13" t="s">
        <v>326</v>
      </c>
      <c r="D6" s="14" t="s">
        <v>327</v>
      </c>
      <c r="E6" s="13" t="s">
        <v>328</v>
      </c>
      <c r="F6" s="13" t="s">
        <v>329</v>
      </c>
      <c r="G6" s="13" t="s">
        <v>330</v>
      </c>
      <c r="H6" s="15"/>
    </row>
    <row r="7" s="2" customFormat="1" spans="1:8">
      <c r="A7" s="15" t="s">
        <v>333</v>
      </c>
      <c r="B7" s="15">
        <f>C7-1</f>
        <v>64</v>
      </c>
      <c r="C7" s="15">
        <f>D7-2</f>
        <v>65</v>
      </c>
      <c r="D7" s="17">
        <v>67</v>
      </c>
      <c r="E7" s="15">
        <f>D7+2</f>
        <v>69</v>
      </c>
      <c r="F7" s="15">
        <f>E7+2</f>
        <v>71</v>
      </c>
      <c r="G7" s="15">
        <f>F7+1</f>
        <v>72</v>
      </c>
      <c r="H7" s="15"/>
    </row>
    <row r="8" s="2" customFormat="1" spans="1:8">
      <c r="A8" s="15" t="s">
        <v>334</v>
      </c>
      <c r="B8" s="15">
        <f>C8-1</f>
        <v>62</v>
      </c>
      <c r="C8" s="15">
        <f>D8-2</f>
        <v>63</v>
      </c>
      <c r="D8" s="17">
        <v>65</v>
      </c>
      <c r="E8" s="15">
        <f>D8+2</f>
        <v>67</v>
      </c>
      <c r="F8" s="15">
        <f>E8+2</f>
        <v>69</v>
      </c>
      <c r="G8" s="15">
        <f>F8+1</f>
        <v>70</v>
      </c>
      <c r="H8" s="15"/>
    </row>
    <row r="9" s="2" customFormat="1" spans="1:8">
      <c r="A9" s="4" t="s">
        <v>335</v>
      </c>
      <c r="B9" s="17">
        <f t="shared" ref="B9:G9" si="0">B8*10</f>
        <v>620</v>
      </c>
      <c r="C9" s="17">
        <f t="shared" si="0"/>
        <v>630</v>
      </c>
      <c r="D9" s="17">
        <f t="shared" si="0"/>
        <v>650</v>
      </c>
      <c r="E9" s="17">
        <f t="shared" si="0"/>
        <v>670</v>
      </c>
      <c r="F9" s="17">
        <f t="shared" si="0"/>
        <v>690</v>
      </c>
      <c r="G9" s="17">
        <f t="shared" si="0"/>
        <v>700</v>
      </c>
      <c r="H9" s="15"/>
    </row>
    <row r="10" s="2" customFormat="1" spans="1:8">
      <c r="A10" s="15" t="s">
        <v>336</v>
      </c>
      <c r="B10" s="15">
        <f t="shared" ref="B10:C12" si="1">C10-4</f>
        <v>104</v>
      </c>
      <c r="C10" s="15">
        <f t="shared" si="1"/>
        <v>108</v>
      </c>
      <c r="D10" s="14">
        <v>112</v>
      </c>
      <c r="E10" s="15">
        <f>D10+4</f>
        <v>116</v>
      </c>
      <c r="F10" s="15">
        <f>E10+4</f>
        <v>120</v>
      </c>
      <c r="G10" s="15">
        <f>F10+6</f>
        <v>126</v>
      </c>
      <c r="H10" s="15"/>
    </row>
    <row r="11" s="2" customFormat="1" spans="1:8">
      <c r="A11" s="15" t="s">
        <v>337</v>
      </c>
      <c r="B11" s="15">
        <f t="shared" si="1"/>
        <v>101</v>
      </c>
      <c r="C11" s="15">
        <f t="shared" si="1"/>
        <v>105</v>
      </c>
      <c r="D11" s="14">
        <v>109</v>
      </c>
      <c r="E11" s="15">
        <f>D11+4</f>
        <v>113</v>
      </c>
      <c r="F11" s="15">
        <f>E11+5</f>
        <v>118</v>
      </c>
      <c r="G11" s="15">
        <f>F11+6</f>
        <v>124</v>
      </c>
      <c r="H11" s="15"/>
    </row>
    <row r="12" s="2" customFormat="1" spans="1:8">
      <c r="A12" s="18" t="s">
        <v>338</v>
      </c>
      <c r="B12" s="15">
        <f t="shared" si="1"/>
        <v>101</v>
      </c>
      <c r="C12" s="15">
        <f t="shared" si="1"/>
        <v>105</v>
      </c>
      <c r="D12" s="14">
        <v>109</v>
      </c>
      <c r="E12" s="15">
        <f>D12+4</f>
        <v>113</v>
      </c>
      <c r="F12" s="15">
        <f>E12+5</f>
        <v>118</v>
      </c>
      <c r="G12" s="15">
        <f>F12+6</f>
        <v>124</v>
      </c>
      <c r="H12" s="15"/>
    </row>
    <row r="13" s="2" customFormat="1" spans="1:8">
      <c r="A13" s="19" t="s">
        <v>339</v>
      </c>
      <c r="B13" s="19">
        <f>C13-1.2</f>
        <v>44.6</v>
      </c>
      <c r="C13" s="19">
        <f>D13-1.2</f>
        <v>45.8</v>
      </c>
      <c r="D13" s="21">
        <v>47</v>
      </c>
      <c r="E13" s="19">
        <f>D13+1.2</f>
        <v>48.2</v>
      </c>
      <c r="F13" s="19">
        <f>E13+1.2</f>
        <v>49.4</v>
      </c>
      <c r="G13" s="19">
        <f>F13+1.4</f>
        <v>50.8</v>
      </c>
      <c r="H13" s="19"/>
    </row>
    <row r="14" s="2" customFormat="1" spans="1:8">
      <c r="A14" s="109" t="s">
        <v>340</v>
      </c>
      <c r="B14" s="109">
        <f>C14-0.6</f>
        <v>63.2</v>
      </c>
      <c r="C14" s="109">
        <f>D14-1.2</f>
        <v>63.8</v>
      </c>
      <c r="D14" s="110">
        <v>65</v>
      </c>
      <c r="E14" s="109">
        <f>D14+1.2</f>
        <v>66.2</v>
      </c>
      <c r="F14" s="109">
        <f>E14+1.2</f>
        <v>67.4</v>
      </c>
      <c r="G14" s="109">
        <f>F14+0.6</f>
        <v>68</v>
      </c>
      <c r="H14" s="19"/>
    </row>
    <row r="15" s="2" customFormat="1" spans="1:8">
      <c r="A15" s="13" t="s">
        <v>341</v>
      </c>
      <c r="B15" s="15">
        <f>C15-0.8</f>
        <v>19.9</v>
      </c>
      <c r="C15" s="15">
        <f>D15-0.8</f>
        <v>20.7</v>
      </c>
      <c r="D15" s="17">
        <v>21.5</v>
      </c>
      <c r="E15" s="15">
        <f>D15+0.8</f>
        <v>22.3</v>
      </c>
      <c r="F15" s="15">
        <f>E15+0.8</f>
        <v>23.1</v>
      </c>
      <c r="G15" s="15">
        <f>F15+1.3</f>
        <v>24.4</v>
      </c>
      <c r="H15" s="15"/>
    </row>
    <row r="16" s="1" customFormat="1" spans="1:8">
      <c r="A16" s="15" t="s">
        <v>342</v>
      </c>
      <c r="B16" s="15">
        <f>C16-0.7</f>
        <v>15.6</v>
      </c>
      <c r="C16" s="15">
        <f>D16-0.7</f>
        <v>16.3</v>
      </c>
      <c r="D16" s="17">
        <v>17</v>
      </c>
      <c r="E16" s="15">
        <f>D16+0.7</f>
        <v>17.7</v>
      </c>
      <c r="F16" s="15">
        <f>E16+0.7</f>
        <v>18.4</v>
      </c>
      <c r="G16" s="15">
        <f>F16+1</f>
        <v>19.4</v>
      </c>
      <c r="H16" s="15"/>
    </row>
    <row r="17" s="2" customFormat="1" spans="1:8">
      <c r="A17" s="18" t="s">
        <v>343</v>
      </c>
      <c r="B17" s="15">
        <f>C17-0.5</f>
        <v>12</v>
      </c>
      <c r="C17" s="15">
        <f>D17-0.5</f>
        <v>12.5</v>
      </c>
      <c r="D17" s="17">
        <v>13</v>
      </c>
      <c r="E17" s="15">
        <f>D17+0.5</f>
        <v>13.5</v>
      </c>
      <c r="F17" s="15">
        <f>E17+0.5</f>
        <v>14</v>
      </c>
      <c r="G17" s="15">
        <f>F17+0.7</f>
        <v>14.7</v>
      </c>
      <c r="H17" s="102"/>
    </row>
    <row r="18" s="2" customFormat="1" spans="1:8">
      <c r="A18" s="18" t="s">
        <v>344</v>
      </c>
      <c r="B18" s="15">
        <f>C18-0.5</f>
        <v>9</v>
      </c>
      <c r="C18" s="15">
        <f>D18-0.5</f>
        <v>9.5</v>
      </c>
      <c r="D18" s="17">
        <v>10</v>
      </c>
      <c r="E18" s="15">
        <f>D18+0.5</f>
        <v>10.5</v>
      </c>
      <c r="F18" s="15">
        <f>E18+0.5</f>
        <v>11</v>
      </c>
      <c r="G18" s="15">
        <f>F18+0.7</f>
        <v>11.7</v>
      </c>
      <c r="H18" s="102"/>
    </row>
    <row r="19" s="1" customFormat="1" spans="1:8">
      <c r="A19" s="15" t="s">
        <v>345</v>
      </c>
      <c r="B19" s="15">
        <f>C19</f>
        <v>8</v>
      </c>
      <c r="C19" s="15">
        <f>D19</f>
        <v>8</v>
      </c>
      <c r="D19" s="14">
        <v>8</v>
      </c>
      <c r="E19" s="15">
        <f>D19</f>
        <v>8</v>
      </c>
      <c r="F19" s="15">
        <f>E19</f>
        <v>8</v>
      </c>
      <c r="G19" s="15">
        <f>F19</f>
        <v>8</v>
      </c>
      <c r="H19" s="15"/>
    </row>
    <row r="20" s="1" customFormat="1" spans="1:8">
      <c r="A20" s="15" t="s">
        <v>346</v>
      </c>
      <c r="B20" s="15">
        <f>C20-1</f>
        <v>50</v>
      </c>
      <c r="C20" s="15">
        <f>D20-1</f>
        <v>51</v>
      </c>
      <c r="D20" s="14">
        <v>52</v>
      </c>
      <c r="E20" s="15">
        <f>D20+1</f>
        <v>53</v>
      </c>
      <c r="F20" s="15">
        <f>E20+1</f>
        <v>54</v>
      </c>
      <c r="G20" s="15">
        <f>F20+1.5</f>
        <v>55.5</v>
      </c>
      <c r="H20" s="15"/>
    </row>
    <row r="21" s="1" customFormat="1" spans="1:8">
      <c r="A21" s="15" t="s">
        <v>347</v>
      </c>
      <c r="B21" s="15">
        <f>C21-0.5</f>
        <v>34</v>
      </c>
      <c r="C21" s="15">
        <f>D21-0.5</f>
        <v>34.5</v>
      </c>
      <c r="D21" s="14">
        <v>35</v>
      </c>
      <c r="E21" s="15">
        <f>D21+0.5</f>
        <v>35.5</v>
      </c>
      <c r="F21" s="15">
        <f>E21+0.5</f>
        <v>36</v>
      </c>
      <c r="G21" s="15">
        <f>F21+0.5</f>
        <v>36.5</v>
      </c>
      <c r="H21" s="102"/>
    </row>
    <row r="22" s="1" customFormat="1" spans="1:8">
      <c r="A22" s="15" t="s">
        <v>348</v>
      </c>
      <c r="B22" s="15">
        <f>C22-0.5</f>
        <v>24</v>
      </c>
      <c r="C22" s="15">
        <f>D22-0.5</f>
        <v>24.5</v>
      </c>
      <c r="D22" s="14">
        <v>25</v>
      </c>
      <c r="E22" s="15">
        <f>D22+0.5</f>
        <v>25.5</v>
      </c>
      <c r="F22" s="15">
        <f>E22+0.5</f>
        <v>26</v>
      </c>
      <c r="G22" s="15">
        <f>F22+0.75</f>
        <v>26.75</v>
      </c>
      <c r="H22" s="102"/>
    </row>
    <row r="23" s="3" customFormat="1" spans="1:8">
      <c r="A23" s="15" t="s">
        <v>349</v>
      </c>
      <c r="B23" s="15">
        <f>C23</f>
        <v>16</v>
      </c>
      <c r="C23" s="15">
        <f>D23-1</f>
        <v>16</v>
      </c>
      <c r="D23" s="14">
        <v>17</v>
      </c>
      <c r="E23" s="15">
        <f>D23</f>
        <v>17</v>
      </c>
      <c r="F23" s="15">
        <f>E23+1.5</f>
        <v>18.5</v>
      </c>
      <c r="G23" s="15">
        <f>F23</f>
        <v>18.5</v>
      </c>
      <c r="H23" s="102"/>
    </row>
    <row r="24" ht="15" customHeight="1" spans="1:8">
      <c r="A24" s="106"/>
      <c r="B24" s="106"/>
      <c r="C24" s="106"/>
      <c r="D24" s="106"/>
      <c r="E24" s="106"/>
      <c r="F24" s="106"/>
      <c r="G24" s="106"/>
      <c r="H24" s="106"/>
    </row>
    <row r="25" ht="15" customHeight="1"/>
    <row r="27" ht="17.25" customHeight="1"/>
    <row r="28" ht="17.25" customHeight="1"/>
    <row r="29" ht="17.25" customHeight="1" spans="1:8">
      <c r="A29" s="111"/>
      <c r="B29" s="111"/>
      <c r="C29" s="111"/>
      <c r="D29" s="111"/>
      <c r="E29" s="111"/>
      <c r="F29" s="111"/>
      <c r="G29" s="111"/>
      <c r="H29" s="111"/>
    </row>
    <row r="30" ht="17.25" customHeight="1" spans="1:8">
      <c r="A30" s="111"/>
      <c r="B30" s="111"/>
      <c r="C30" s="111"/>
      <c r="D30" s="111"/>
      <c r="E30" s="111"/>
      <c r="F30" s="111"/>
      <c r="G30" s="111"/>
      <c r="H30" s="111"/>
    </row>
    <row r="31" ht="17.25" customHeight="1"/>
    <row r="32" ht="17.25" customHeight="1"/>
    <row r="33" ht="17.25" customHeight="1"/>
    <row r="34" ht="17.25" customHeight="1"/>
    <row r="35" ht="17.25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0">
    <mergeCell ref="A1:H1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B1" workbookViewId="0">
      <selection activeCell="I7" sqref="I7:N17"/>
    </sheetView>
  </sheetViews>
  <sheetFormatPr defaultColWidth="9" defaultRowHeight="16.5"/>
  <cols>
    <col min="1" max="1" width="15.6333333333333" style="4" customWidth="1"/>
    <col min="2" max="2" width="9.63333333333333" style="4" customWidth="1"/>
    <col min="3" max="3" width="8.45" style="4" customWidth="1"/>
    <col min="4" max="4" width="8.45" style="93" customWidth="1"/>
    <col min="5" max="5" width="9.45" style="4" customWidth="1"/>
    <col min="6" max="6" width="11.0916666666667" style="4" customWidth="1"/>
    <col min="7" max="8" width="9.45" style="4" customWidth="1"/>
    <col min="9" max="14" width="13.625" style="4" customWidth="1"/>
    <col min="15" max="16384" width="9" style="4"/>
  </cols>
  <sheetData>
    <row r="1" ht="27" customHeight="1" spans="1:8">
      <c r="A1" s="5" t="s">
        <v>313</v>
      </c>
      <c r="B1" s="5"/>
      <c r="C1" s="5"/>
      <c r="D1" s="94"/>
      <c r="E1" s="5"/>
      <c r="F1" s="5"/>
      <c r="G1" s="5"/>
      <c r="H1" s="5"/>
    </row>
    <row r="2" ht="17.25" customHeight="1" spans="1:7">
      <c r="A2" s="6" t="s">
        <v>314</v>
      </c>
      <c r="B2" s="6" t="s">
        <v>423</v>
      </c>
      <c r="C2" s="6" t="s">
        <v>9</v>
      </c>
      <c r="D2" s="95"/>
      <c r="E2" s="6"/>
      <c r="F2" s="7"/>
      <c r="G2" s="6"/>
    </row>
    <row r="3" ht="17.25" customHeight="1" spans="1:7">
      <c r="A3" s="8" t="s">
        <v>315</v>
      </c>
      <c r="B3" s="9" t="s">
        <v>3</v>
      </c>
      <c r="C3" s="9"/>
      <c r="D3" s="96"/>
      <c r="E3" s="8" t="s">
        <v>37</v>
      </c>
      <c r="F3" s="97" t="s">
        <v>424</v>
      </c>
      <c r="G3" s="98"/>
    </row>
    <row r="4" ht="6.75" customHeight="1" spans="1:8">
      <c r="A4" s="11"/>
      <c r="B4" s="12"/>
      <c r="C4" s="12"/>
      <c r="D4" s="99"/>
      <c r="E4" s="12"/>
      <c r="F4" s="12"/>
      <c r="G4" s="12"/>
      <c r="H4" s="100"/>
    </row>
    <row r="5" s="1" customFormat="1" spans="1:14">
      <c r="A5" s="13" t="s">
        <v>317</v>
      </c>
      <c r="B5" s="13" t="s">
        <v>318</v>
      </c>
      <c r="C5" s="13" t="s">
        <v>84</v>
      </c>
      <c r="D5" s="101" t="s">
        <v>319</v>
      </c>
      <c r="E5" s="13" t="s">
        <v>320</v>
      </c>
      <c r="F5" s="13" t="s">
        <v>321</v>
      </c>
      <c r="G5" s="13" t="s">
        <v>322</v>
      </c>
      <c r="H5" s="102"/>
      <c r="I5" s="13" t="s">
        <v>318</v>
      </c>
      <c r="J5" s="13" t="s">
        <v>84</v>
      </c>
      <c r="K5" s="101" t="s">
        <v>319</v>
      </c>
      <c r="L5" s="13" t="s">
        <v>320</v>
      </c>
      <c r="M5" s="13" t="s">
        <v>321</v>
      </c>
      <c r="N5" s="13" t="s">
        <v>322</v>
      </c>
    </row>
    <row r="6" s="2" customFormat="1" spans="1:14">
      <c r="A6" s="13" t="s">
        <v>324</v>
      </c>
      <c r="B6" s="13" t="s">
        <v>325</v>
      </c>
      <c r="C6" s="13" t="s">
        <v>326</v>
      </c>
      <c r="D6" s="101" t="s">
        <v>327</v>
      </c>
      <c r="E6" s="13" t="s">
        <v>328</v>
      </c>
      <c r="F6" s="13" t="s">
        <v>329</v>
      </c>
      <c r="G6" s="13" t="s">
        <v>330</v>
      </c>
      <c r="H6" s="15"/>
      <c r="I6" s="13" t="s">
        <v>325</v>
      </c>
      <c r="J6" s="13" t="s">
        <v>326</v>
      </c>
      <c r="K6" s="101" t="s">
        <v>327</v>
      </c>
      <c r="L6" s="13" t="s">
        <v>328</v>
      </c>
      <c r="M6" s="13" t="s">
        <v>329</v>
      </c>
      <c r="N6" s="13" t="s">
        <v>330</v>
      </c>
    </row>
    <row r="7" s="2" customFormat="1" spans="1:14">
      <c r="A7" s="15" t="s">
        <v>333</v>
      </c>
      <c r="B7" s="15">
        <f>C7-1</f>
        <v>68</v>
      </c>
      <c r="C7" s="15">
        <f>D7-2</f>
        <v>69</v>
      </c>
      <c r="D7" s="103">
        <v>71</v>
      </c>
      <c r="E7" s="15">
        <f>D7+2</f>
        <v>73</v>
      </c>
      <c r="F7" s="15">
        <f>E7+2</f>
        <v>75</v>
      </c>
      <c r="G7" s="15">
        <f>F7+1</f>
        <v>76</v>
      </c>
      <c r="H7" s="15"/>
      <c r="I7" s="108" t="s">
        <v>425</v>
      </c>
      <c r="J7" s="108" t="s">
        <v>426</v>
      </c>
      <c r="K7" s="108" t="s">
        <v>427</v>
      </c>
      <c r="L7" s="108" t="s">
        <v>427</v>
      </c>
      <c r="M7" s="108" t="s">
        <v>428</v>
      </c>
      <c r="N7" s="108" t="s">
        <v>425</v>
      </c>
    </row>
    <row r="8" s="2" customFormat="1" spans="1:14">
      <c r="A8" s="15" t="s">
        <v>336</v>
      </c>
      <c r="B8" s="15">
        <f>C8-4</f>
        <v>106</v>
      </c>
      <c r="C8" s="15">
        <f>D8-4</f>
        <v>110</v>
      </c>
      <c r="D8" s="104">
        <v>114</v>
      </c>
      <c r="E8" s="15">
        <f>D8+4</f>
        <v>118</v>
      </c>
      <c r="F8" s="15">
        <f>E8+4</f>
        <v>122</v>
      </c>
      <c r="G8" s="15">
        <f>F8+6</f>
        <v>128</v>
      </c>
      <c r="H8" s="15"/>
      <c r="I8" s="108" t="s">
        <v>429</v>
      </c>
      <c r="J8" s="108" t="s">
        <v>430</v>
      </c>
      <c r="K8" s="108" t="s">
        <v>431</v>
      </c>
      <c r="L8" s="108" t="s">
        <v>425</v>
      </c>
      <c r="M8" s="108" t="s">
        <v>430</v>
      </c>
      <c r="N8" s="108" t="s">
        <v>429</v>
      </c>
    </row>
    <row r="9" s="2" customFormat="1" spans="1:14">
      <c r="A9" s="18" t="s">
        <v>338</v>
      </c>
      <c r="B9" s="15">
        <f t="shared" ref="B9" si="0">C9-4</f>
        <v>90</v>
      </c>
      <c r="C9" s="15">
        <f t="shared" ref="C9" si="1">D9-4</f>
        <v>94</v>
      </c>
      <c r="D9" s="104">
        <v>98</v>
      </c>
      <c r="E9" s="15">
        <f>D9+4</f>
        <v>102</v>
      </c>
      <c r="F9" s="15">
        <f>E9+5</f>
        <v>107</v>
      </c>
      <c r="G9" s="15">
        <f>F9+6</f>
        <v>113</v>
      </c>
      <c r="H9" s="15"/>
      <c r="I9" s="108" t="s">
        <v>432</v>
      </c>
      <c r="J9" s="108" t="s">
        <v>432</v>
      </c>
      <c r="K9" s="108" t="s">
        <v>432</v>
      </c>
      <c r="L9" s="108" t="s">
        <v>432</v>
      </c>
      <c r="M9" s="108" t="s">
        <v>433</v>
      </c>
      <c r="N9" s="108" t="s">
        <v>433</v>
      </c>
    </row>
    <row r="10" s="2" customFormat="1" spans="1:14">
      <c r="A10" s="19" t="s">
        <v>339</v>
      </c>
      <c r="B10" s="19">
        <f>C10-1.2</f>
        <v>45.6</v>
      </c>
      <c r="C10" s="19">
        <f>D10-1.2</f>
        <v>46.8</v>
      </c>
      <c r="D10" s="105">
        <v>48</v>
      </c>
      <c r="E10" s="19">
        <f>D10+1.2</f>
        <v>49.2</v>
      </c>
      <c r="F10" s="19">
        <f>E10+1.2</f>
        <v>50.4</v>
      </c>
      <c r="G10" s="19">
        <f>F10+1.4</f>
        <v>51.8</v>
      </c>
      <c r="H10" s="19"/>
      <c r="I10" s="108" t="s">
        <v>434</v>
      </c>
      <c r="J10" s="108" t="s">
        <v>434</v>
      </c>
      <c r="K10" s="108" t="s">
        <v>434</v>
      </c>
      <c r="L10" s="108" t="s">
        <v>434</v>
      </c>
      <c r="M10" s="108" t="s">
        <v>434</v>
      </c>
      <c r="N10" s="108" t="s">
        <v>434</v>
      </c>
    </row>
    <row r="11" s="2" customFormat="1" spans="1:14">
      <c r="A11" s="19" t="s">
        <v>340</v>
      </c>
      <c r="B11" s="19">
        <f>C11-0.6</f>
        <v>60.2</v>
      </c>
      <c r="C11" s="19">
        <f>D11-1.2</f>
        <v>60.8</v>
      </c>
      <c r="D11" s="105">
        <v>62</v>
      </c>
      <c r="E11" s="19">
        <f>D11+1.2</f>
        <v>63.2</v>
      </c>
      <c r="F11" s="19">
        <f>E11+1.2</f>
        <v>64.4</v>
      </c>
      <c r="G11" s="19">
        <f>F11+0.6</f>
        <v>65</v>
      </c>
      <c r="H11" s="19"/>
      <c r="I11" s="108" t="s">
        <v>435</v>
      </c>
      <c r="J11" s="108" t="s">
        <v>436</v>
      </c>
      <c r="K11" s="108" t="s">
        <v>437</v>
      </c>
      <c r="L11" s="108" t="s">
        <v>438</v>
      </c>
      <c r="M11" s="108" t="s">
        <v>439</v>
      </c>
      <c r="N11" s="108" t="s">
        <v>435</v>
      </c>
    </row>
    <row r="12" s="2" customFormat="1" spans="1:14">
      <c r="A12" s="15" t="s">
        <v>341</v>
      </c>
      <c r="B12" s="15">
        <f>C12-0.8</f>
        <v>18.4</v>
      </c>
      <c r="C12" s="15">
        <f>D12-0.8</f>
        <v>19.2</v>
      </c>
      <c r="D12" s="103">
        <v>20</v>
      </c>
      <c r="E12" s="15">
        <f>D12+0.8</f>
        <v>20.8</v>
      </c>
      <c r="F12" s="15">
        <f>E12+0.8</f>
        <v>21.6</v>
      </c>
      <c r="G12" s="15">
        <f>F12+1.3</f>
        <v>22.9</v>
      </c>
      <c r="H12" s="15"/>
      <c r="I12" s="108" t="s">
        <v>427</v>
      </c>
      <c r="J12" s="108" t="s">
        <v>440</v>
      </c>
      <c r="K12" s="108" t="s">
        <v>441</v>
      </c>
      <c r="L12" s="108" t="s">
        <v>442</v>
      </c>
      <c r="M12" s="108" t="s">
        <v>443</v>
      </c>
      <c r="N12" s="108" t="s">
        <v>427</v>
      </c>
    </row>
    <row r="13" s="1" customFormat="1" spans="1:14">
      <c r="A13" s="15" t="s">
        <v>342</v>
      </c>
      <c r="B13" s="15">
        <f>C13-0.7</f>
        <v>15.1</v>
      </c>
      <c r="C13" s="15">
        <f>D13-0.7</f>
        <v>15.8</v>
      </c>
      <c r="D13" s="103">
        <v>16.5</v>
      </c>
      <c r="E13" s="15">
        <f>D13+0.7</f>
        <v>17.2</v>
      </c>
      <c r="F13" s="15">
        <f>E13+0.7</f>
        <v>17.9</v>
      </c>
      <c r="G13" s="15">
        <f>F13+1</f>
        <v>18.9</v>
      </c>
      <c r="H13" s="15"/>
      <c r="I13" s="108" t="s">
        <v>444</v>
      </c>
      <c r="J13" s="108" t="s">
        <v>445</v>
      </c>
      <c r="K13" s="108" t="s">
        <v>446</v>
      </c>
      <c r="L13" s="108" t="s">
        <v>447</v>
      </c>
      <c r="M13" s="108" t="s">
        <v>445</v>
      </c>
      <c r="N13" s="108" t="s">
        <v>444</v>
      </c>
    </row>
    <row r="14" s="2" customFormat="1" spans="1:14">
      <c r="A14" s="18" t="s">
        <v>344</v>
      </c>
      <c r="B14" s="15">
        <f>C14-0.5</f>
        <v>10</v>
      </c>
      <c r="C14" s="15">
        <f>D14-0.5</f>
        <v>10.5</v>
      </c>
      <c r="D14" s="103">
        <v>11</v>
      </c>
      <c r="E14" s="15">
        <f>D14+0.5</f>
        <v>11.5</v>
      </c>
      <c r="F14" s="15">
        <f>E14+0.5</f>
        <v>12</v>
      </c>
      <c r="G14" s="15">
        <f>F14+0.7</f>
        <v>12.7</v>
      </c>
      <c r="H14" s="102"/>
      <c r="I14" s="108" t="s">
        <v>448</v>
      </c>
      <c r="J14" s="108" t="s">
        <v>448</v>
      </c>
      <c r="K14" s="108" t="s">
        <v>441</v>
      </c>
      <c r="L14" s="108" t="s">
        <v>449</v>
      </c>
      <c r="M14" s="108" t="s">
        <v>441</v>
      </c>
      <c r="N14" s="108" t="s">
        <v>448</v>
      </c>
    </row>
    <row r="15" s="1" customFormat="1" spans="1:14">
      <c r="A15" s="15" t="s">
        <v>346</v>
      </c>
      <c r="B15" s="15">
        <f>C15-1</f>
        <v>49</v>
      </c>
      <c r="C15" s="15">
        <f>D15-1</f>
        <v>50</v>
      </c>
      <c r="D15" s="104">
        <v>51</v>
      </c>
      <c r="E15" s="15">
        <f>D15+1</f>
        <v>52</v>
      </c>
      <c r="F15" s="15">
        <f>E15+1</f>
        <v>53</v>
      </c>
      <c r="G15" s="15">
        <f>F15+1.5</f>
        <v>54.5</v>
      </c>
      <c r="H15" s="15"/>
      <c r="I15" s="108" t="s">
        <v>441</v>
      </c>
      <c r="J15" s="108" t="s">
        <v>441</v>
      </c>
      <c r="K15" s="108" t="s">
        <v>441</v>
      </c>
      <c r="L15" s="108" t="s">
        <v>450</v>
      </c>
      <c r="M15" s="108" t="s">
        <v>441</v>
      </c>
      <c r="N15" s="108" t="s">
        <v>441</v>
      </c>
    </row>
    <row r="16" s="1" customFormat="1" spans="1:14">
      <c r="A16" s="15" t="s">
        <v>347</v>
      </c>
      <c r="B16" s="15">
        <f>C16-0.5</f>
        <v>36.5</v>
      </c>
      <c r="C16" s="15">
        <f>D16-0.5</f>
        <v>37</v>
      </c>
      <c r="D16" s="104">
        <v>37.5</v>
      </c>
      <c r="E16" s="15">
        <f>D16+0.5</f>
        <v>38</v>
      </c>
      <c r="F16" s="15">
        <f>E16+0.5</f>
        <v>38.5</v>
      </c>
      <c r="G16" s="15">
        <f>F16+0.5</f>
        <v>39</v>
      </c>
      <c r="H16" s="102"/>
      <c r="I16" s="108" t="s">
        <v>448</v>
      </c>
      <c r="J16" s="108" t="s">
        <v>448</v>
      </c>
      <c r="K16" s="108" t="s">
        <v>441</v>
      </c>
      <c r="L16" s="108" t="s">
        <v>449</v>
      </c>
      <c r="M16" s="108" t="s">
        <v>441</v>
      </c>
      <c r="N16" s="108" t="s">
        <v>448</v>
      </c>
    </row>
    <row r="17" s="1" customFormat="1" spans="1:14">
      <c r="A17" s="15" t="s">
        <v>348</v>
      </c>
      <c r="B17" s="15">
        <f>C17-0.5</f>
        <v>31.5</v>
      </c>
      <c r="C17" s="15">
        <f>D17-0.5</f>
        <v>32</v>
      </c>
      <c r="D17" s="104">
        <v>32.5</v>
      </c>
      <c r="E17" s="15">
        <f>D17+0.5</f>
        <v>33</v>
      </c>
      <c r="F17" s="15">
        <f>E17+0.5</f>
        <v>33.5</v>
      </c>
      <c r="G17" s="15">
        <f>F17+0.75</f>
        <v>34.25</v>
      </c>
      <c r="H17" s="102"/>
      <c r="I17" s="108" t="s">
        <v>441</v>
      </c>
      <c r="J17" s="108" t="s">
        <v>441</v>
      </c>
      <c r="K17" s="108" t="s">
        <v>441</v>
      </c>
      <c r="L17" s="108" t="s">
        <v>450</v>
      </c>
      <c r="M17" s="108" t="s">
        <v>441</v>
      </c>
      <c r="N17" s="108" t="s">
        <v>441</v>
      </c>
    </row>
    <row r="18" ht="15" customHeight="1" spans="1:8">
      <c r="A18" s="106"/>
      <c r="B18" s="106"/>
      <c r="C18" s="106"/>
      <c r="D18" s="107"/>
      <c r="E18" s="106"/>
      <c r="F18" s="106"/>
      <c r="G18" s="106"/>
      <c r="H18" s="106"/>
    </row>
    <row r="19" ht="1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</sheetData>
  <mergeCells count="3">
    <mergeCell ref="A1:H1"/>
    <mergeCell ref="A4:H4"/>
    <mergeCell ref="A18:H18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F14" sqref="F14"/>
    </sheetView>
  </sheetViews>
  <sheetFormatPr defaultColWidth="9" defaultRowHeight="16.5"/>
  <cols>
    <col min="1" max="1" width="3.90833333333333" style="27" customWidth="1"/>
    <col min="2" max="2" width="11.725" style="27" customWidth="1"/>
    <col min="3" max="3" width="21" style="27" customWidth="1"/>
    <col min="4" max="4" width="11.6333333333333" style="28" customWidth="1"/>
    <col min="5" max="6" width="10.9083333333333" style="28" customWidth="1"/>
    <col min="7" max="7" width="14.9083333333333" style="29" customWidth="1"/>
    <col min="8" max="8" width="11.3666666666667" style="27" customWidth="1"/>
    <col min="9" max="10" width="11.9083333333333" style="27" customWidth="1"/>
    <col min="11" max="11" width="11.45" style="27" customWidth="1"/>
    <col min="12" max="12" width="12.2666666666667" style="27" customWidth="1"/>
    <col min="13" max="13" width="11.9083333333333" style="27" customWidth="1"/>
    <col min="14" max="14" width="10.9083333333333" style="27" customWidth="1"/>
    <col min="15" max="15" width="11.3666666666667" style="27" customWidth="1"/>
    <col min="16" max="16" width="10.6333333333333" style="27" customWidth="1"/>
    <col min="17" max="17" width="10.45" style="27" customWidth="1"/>
    <col min="18" max="25" width="10.6333333333333" style="27" customWidth="1"/>
    <col min="26" max="256" width="9" style="27"/>
    <col min="257" max="257" width="3.90833333333333" style="27" customWidth="1"/>
    <col min="258" max="258" width="11.725" style="27" customWidth="1"/>
    <col min="259" max="259" width="21" style="27" customWidth="1"/>
    <col min="260" max="260" width="11.6333333333333" style="27" customWidth="1"/>
    <col min="261" max="262" width="10.9083333333333" style="27" customWidth="1"/>
    <col min="263" max="263" width="14.9083333333333" style="27" customWidth="1"/>
    <col min="264" max="264" width="11.3666666666667" style="27" customWidth="1"/>
    <col min="265" max="266" width="11.9083333333333" style="27" customWidth="1"/>
    <col min="267" max="267" width="11.45" style="27" customWidth="1"/>
    <col min="268" max="268" width="12.2666666666667" style="27" customWidth="1"/>
    <col min="269" max="269" width="11.9083333333333" style="27" customWidth="1"/>
    <col min="270" max="270" width="10.9083333333333" style="27" customWidth="1"/>
    <col min="271" max="271" width="11.3666666666667" style="27" customWidth="1"/>
    <col min="272" max="272" width="10.6333333333333" style="27" customWidth="1"/>
    <col min="273" max="273" width="10.45" style="27" customWidth="1"/>
    <col min="274" max="281" width="10.6333333333333" style="27" customWidth="1"/>
    <col min="282" max="512" width="9" style="27"/>
    <col min="513" max="513" width="3.90833333333333" style="27" customWidth="1"/>
    <col min="514" max="514" width="11.725" style="27" customWidth="1"/>
    <col min="515" max="515" width="21" style="27" customWidth="1"/>
    <col min="516" max="516" width="11.6333333333333" style="27" customWidth="1"/>
    <col min="517" max="518" width="10.9083333333333" style="27" customWidth="1"/>
    <col min="519" max="519" width="14.9083333333333" style="27" customWidth="1"/>
    <col min="520" max="520" width="11.3666666666667" style="27" customWidth="1"/>
    <col min="521" max="522" width="11.9083333333333" style="27" customWidth="1"/>
    <col min="523" max="523" width="11.45" style="27" customWidth="1"/>
    <col min="524" max="524" width="12.2666666666667" style="27" customWidth="1"/>
    <col min="525" max="525" width="11.9083333333333" style="27" customWidth="1"/>
    <col min="526" max="526" width="10.9083333333333" style="27" customWidth="1"/>
    <col min="527" max="527" width="11.3666666666667" style="27" customWidth="1"/>
    <col min="528" max="528" width="10.6333333333333" style="27" customWidth="1"/>
    <col min="529" max="529" width="10.45" style="27" customWidth="1"/>
    <col min="530" max="537" width="10.6333333333333" style="27" customWidth="1"/>
    <col min="538" max="768" width="9" style="27"/>
    <col min="769" max="769" width="3.90833333333333" style="27" customWidth="1"/>
    <col min="770" max="770" width="11.725" style="27" customWidth="1"/>
    <col min="771" max="771" width="21" style="27" customWidth="1"/>
    <col min="772" max="772" width="11.6333333333333" style="27" customWidth="1"/>
    <col min="773" max="774" width="10.9083333333333" style="27" customWidth="1"/>
    <col min="775" max="775" width="14.9083333333333" style="27" customWidth="1"/>
    <col min="776" max="776" width="11.3666666666667" style="27" customWidth="1"/>
    <col min="777" max="778" width="11.9083333333333" style="27" customWidth="1"/>
    <col min="779" max="779" width="11.45" style="27" customWidth="1"/>
    <col min="780" max="780" width="12.2666666666667" style="27" customWidth="1"/>
    <col min="781" max="781" width="11.9083333333333" style="27" customWidth="1"/>
    <col min="782" max="782" width="10.9083333333333" style="27" customWidth="1"/>
    <col min="783" max="783" width="11.3666666666667" style="27" customWidth="1"/>
    <col min="784" max="784" width="10.6333333333333" style="27" customWidth="1"/>
    <col min="785" max="785" width="10.45" style="27" customWidth="1"/>
    <col min="786" max="793" width="10.6333333333333" style="27" customWidth="1"/>
    <col min="794" max="1024" width="9" style="27"/>
    <col min="1025" max="1025" width="3.90833333333333" style="27" customWidth="1"/>
    <col min="1026" max="1026" width="11.725" style="27" customWidth="1"/>
    <col min="1027" max="1027" width="21" style="27" customWidth="1"/>
    <col min="1028" max="1028" width="11.6333333333333" style="27" customWidth="1"/>
    <col min="1029" max="1030" width="10.9083333333333" style="27" customWidth="1"/>
    <col min="1031" max="1031" width="14.9083333333333" style="27" customWidth="1"/>
    <col min="1032" max="1032" width="11.3666666666667" style="27" customWidth="1"/>
    <col min="1033" max="1034" width="11.9083333333333" style="27" customWidth="1"/>
    <col min="1035" max="1035" width="11.45" style="27" customWidth="1"/>
    <col min="1036" max="1036" width="12.2666666666667" style="27" customWidth="1"/>
    <col min="1037" max="1037" width="11.9083333333333" style="27" customWidth="1"/>
    <col min="1038" max="1038" width="10.9083333333333" style="27" customWidth="1"/>
    <col min="1039" max="1039" width="11.3666666666667" style="27" customWidth="1"/>
    <col min="1040" max="1040" width="10.6333333333333" style="27" customWidth="1"/>
    <col min="1041" max="1041" width="10.45" style="27" customWidth="1"/>
    <col min="1042" max="1049" width="10.6333333333333" style="27" customWidth="1"/>
    <col min="1050" max="1280" width="9" style="27"/>
    <col min="1281" max="1281" width="3.90833333333333" style="27" customWidth="1"/>
    <col min="1282" max="1282" width="11.725" style="27" customWidth="1"/>
    <col min="1283" max="1283" width="21" style="27" customWidth="1"/>
    <col min="1284" max="1284" width="11.6333333333333" style="27" customWidth="1"/>
    <col min="1285" max="1286" width="10.9083333333333" style="27" customWidth="1"/>
    <col min="1287" max="1287" width="14.9083333333333" style="27" customWidth="1"/>
    <col min="1288" max="1288" width="11.3666666666667" style="27" customWidth="1"/>
    <col min="1289" max="1290" width="11.9083333333333" style="27" customWidth="1"/>
    <col min="1291" max="1291" width="11.45" style="27" customWidth="1"/>
    <col min="1292" max="1292" width="12.2666666666667" style="27" customWidth="1"/>
    <col min="1293" max="1293" width="11.9083333333333" style="27" customWidth="1"/>
    <col min="1294" max="1294" width="10.9083333333333" style="27" customWidth="1"/>
    <col min="1295" max="1295" width="11.3666666666667" style="27" customWidth="1"/>
    <col min="1296" max="1296" width="10.6333333333333" style="27" customWidth="1"/>
    <col min="1297" max="1297" width="10.45" style="27" customWidth="1"/>
    <col min="1298" max="1305" width="10.6333333333333" style="27" customWidth="1"/>
    <col min="1306" max="1536" width="9" style="27"/>
    <col min="1537" max="1537" width="3.90833333333333" style="27" customWidth="1"/>
    <col min="1538" max="1538" width="11.725" style="27" customWidth="1"/>
    <col min="1539" max="1539" width="21" style="27" customWidth="1"/>
    <col min="1540" max="1540" width="11.6333333333333" style="27" customWidth="1"/>
    <col min="1541" max="1542" width="10.9083333333333" style="27" customWidth="1"/>
    <col min="1543" max="1543" width="14.9083333333333" style="27" customWidth="1"/>
    <col min="1544" max="1544" width="11.3666666666667" style="27" customWidth="1"/>
    <col min="1545" max="1546" width="11.9083333333333" style="27" customWidth="1"/>
    <col min="1547" max="1547" width="11.45" style="27" customWidth="1"/>
    <col min="1548" max="1548" width="12.2666666666667" style="27" customWidth="1"/>
    <col min="1549" max="1549" width="11.9083333333333" style="27" customWidth="1"/>
    <col min="1550" max="1550" width="10.9083333333333" style="27" customWidth="1"/>
    <col min="1551" max="1551" width="11.3666666666667" style="27" customWidth="1"/>
    <col min="1552" max="1552" width="10.6333333333333" style="27" customWidth="1"/>
    <col min="1553" max="1553" width="10.45" style="27" customWidth="1"/>
    <col min="1554" max="1561" width="10.6333333333333" style="27" customWidth="1"/>
    <col min="1562" max="1792" width="9" style="27"/>
    <col min="1793" max="1793" width="3.90833333333333" style="27" customWidth="1"/>
    <col min="1794" max="1794" width="11.725" style="27" customWidth="1"/>
    <col min="1795" max="1795" width="21" style="27" customWidth="1"/>
    <col min="1796" max="1796" width="11.6333333333333" style="27" customWidth="1"/>
    <col min="1797" max="1798" width="10.9083333333333" style="27" customWidth="1"/>
    <col min="1799" max="1799" width="14.9083333333333" style="27" customWidth="1"/>
    <col min="1800" max="1800" width="11.3666666666667" style="27" customWidth="1"/>
    <col min="1801" max="1802" width="11.9083333333333" style="27" customWidth="1"/>
    <col min="1803" max="1803" width="11.45" style="27" customWidth="1"/>
    <col min="1804" max="1804" width="12.2666666666667" style="27" customWidth="1"/>
    <col min="1805" max="1805" width="11.9083333333333" style="27" customWidth="1"/>
    <col min="1806" max="1806" width="10.9083333333333" style="27" customWidth="1"/>
    <col min="1807" max="1807" width="11.3666666666667" style="27" customWidth="1"/>
    <col min="1808" max="1808" width="10.6333333333333" style="27" customWidth="1"/>
    <col min="1809" max="1809" width="10.45" style="27" customWidth="1"/>
    <col min="1810" max="1817" width="10.6333333333333" style="27" customWidth="1"/>
    <col min="1818" max="2048" width="9" style="27"/>
    <col min="2049" max="2049" width="3.90833333333333" style="27" customWidth="1"/>
    <col min="2050" max="2050" width="11.725" style="27" customWidth="1"/>
    <col min="2051" max="2051" width="21" style="27" customWidth="1"/>
    <col min="2052" max="2052" width="11.6333333333333" style="27" customWidth="1"/>
    <col min="2053" max="2054" width="10.9083333333333" style="27" customWidth="1"/>
    <col min="2055" max="2055" width="14.9083333333333" style="27" customWidth="1"/>
    <col min="2056" max="2056" width="11.3666666666667" style="27" customWidth="1"/>
    <col min="2057" max="2058" width="11.9083333333333" style="27" customWidth="1"/>
    <col min="2059" max="2059" width="11.45" style="27" customWidth="1"/>
    <col min="2060" max="2060" width="12.2666666666667" style="27" customWidth="1"/>
    <col min="2061" max="2061" width="11.9083333333333" style="27" customWidth="1"/>
    <col min="2062" max="2062" width="10.9083333333333" style="27" customWidth="1"/>
    <col min="2063" max="2063" width="11.3666666666667" style="27" customWidth="1"/>
    <col min="2064" max="2064" width="10.6333333333333" style="27" customWidth="1"/>
    <col min="2065" max="2065" width="10.45" style="27" customWidth="1"/>
    <col min="2066" max="2073" width="10.6333333333333" style="27" customWidth="1"/>
    <col min="2074" max="2304" width="9" style="27"/>
    <col min="2305" max="2305" width="3.90833333333333" style="27" customWidth="1"/>
    <col min="2306" max="2306" width="11.725" style="27" customWidth="1"/>
    <col min="2307" max="2307" width="21" style="27" customWidth="1"/>
    <col min="2308" max="2308" width="11.6333333333333" style="27" customWidth="1"/>
    <col min="2309" max="2310" width="10.9083333333333" style="27" customWidth="1"/>
    <col min="2311" max="2311" width="14.9083333333333" style="27" customWidth="1"/>
    <col min="2312" max="2312" width="11.3666666666667" style="27" customWidth="1"/>
    <col min="2313" max="2314" width="11.9083333333333" style="27" customWidth="1"/>
    <col min="2315" max="2315" width="11.45" style="27" customWidth="1"/>
    <col min="2316" max="2316" width="12.2666666666667" style="27" customWidth="1"/>
    <col min="2317" max="2317" width="11.9083333333333" style="27" customWidth="1"/>
    <col min="2318" max="2318" width="10.9083333333333" style="27" customWidth="1"/>
    <col min="2319" max="2319" width="11.3666666666667" style="27" customWidth="1"/>
    <col min="2320" max="2320" width="10.6333333333333" style="27" customWidth="1"/>
    <col min="2321" max="2321" width="10.45" style="27" customWidth="1"/>
    <col min="2322" max="2329" width="10.6333333333333" style="27" customWidth="1"/>
    <col min="2330" max="2560" width="9" style="27"/>
    <col min="2561" max="2561" width="3.90833333333333" style="27" customWidth="1"/>
    <col min="2562" max="2562" width="11.725" style="27" customWidth="1"/>
    <col min="2563" max="2563" width="21" style="27" customWidth="1"/>
    <col min="2564" max="2564" width="11.6333333333333" style="27" customWidth="1"/>
    <col min="2565" max="2566" width="10.9083333333333" style="27" customWidth="1"/>
    <col min="2567" max="2567" width="14.9083333333333" style="27" customWidth="1"/>
    <col min="2568" max="2568" width="11.3666666666667" style="27" customWidth="1"/>
    <col min="2569" max="2570" width="11.9083333333333" style="27" customWidth="1"/>
    <col min="2571" max="2571" width="11.45" style="27" customWidth="1"/>
    <col min="2572" max="2572" width="12.2666666666667" style="27" customWidth="1"/>
    <col min="2573" max="2573" width="11.9083333333333" style="27" customWidth="1"/>
    <col min="2574" max="2574" width="10.9083333333333" style="27" customWidth="1"/>
    <col min="2575" max="2575" width="11.3666666666667" style="27" customWidth="1"/>
    <col min="2576" max="2576" width="10.6333333333333" style="27" customWidth="1"/>
    <col min="2577" max="2577" width="10.45" style="27" customWidth="1"/>
    <col min="2578" max="2585" width="10.6333333333333" style="27" customWidth="1"/>
    <col min="2586" max="2816" width="9" style="27"/>
    <col min="2817" max="2817" width="3.90833333333333" style="27" customWidth="1"/>
    <col min="2818" max="2818" width="11.725" style="27" customWidth="1"/>
    <col min="2819" max="2819" width="21" style="27" customWidth="1"/>
    <col min="2820" max="2820" width="11.6333333333333" style="27" customWidth="1"/>
    <col min="2821" max="2822" width="10.9083333333333" style="27" customWidth="1"/>
    <col min="2823" max="2823" width="14.9083333333333" style="27" customWidth="1"/>
    <col min="2824" max="2824" width="11.3666666666667" style="27" customWidth="1"/>
    <col min="2825" max="2826" width="11.9083333333333" style="27" customWidth="1"/>
    <col min="2827" max="2827" width="11.45" style="27" customWidth="1"/>
    <col min="2828" max="2828" width="12.2666666666667" style="27" customWidth="1"/>
    <col min="2829" max="2829" width="11.9083333333333" style="27" customWidth="1"/>
    <col min="2830" max="2830" width="10.9083333333333" style="27" customWidth="1"/>
    <col min="2831" max="2831" width="11.3666666666667" style="27" customWidth="1"/>
    <col min="2832" max="2832" width="10.6333333333333" style="27" customWidth="1"/>
    <col min="2833" max="2833" width="10.45" style="27" customWidth="1"/>
    <col min="2834" max="2841" width="10.6333333333333" style="27" customWidth="1"/>
    <col min="2842" max="3072" width="9" style="27"/>
    <col min="3073" max="3073" width="3.90833333333333" style="27" customWidth="1"/>
    <col min="3074" max="3074" width="11.725" style="27" customWidth="1"/>
    <col min="3075" max="3075" width="21" style="27" customWidth="1"/>
    <col min="3076" max="3076" width="11.6333333333333" style="27" customWidth="1"/>
    <col min="3077" max="3078" width="10.9083333333333" style="27" customWidth="1"/>
    <col min="3079" max="3079" width="14.9083333333333" style="27" customWidth="1"/>
    <col min="3080" max="3080" width="11.3666666666667" style="27" customWidth="1"/>
    <col min="3081" max="3082" width="11.9083333333333" style="27" customWidth="1"/>
    <col min="3083" max="3083" width="11.45" style="27" customWidth="1"/>
    <col min="3084" max="3084" width="12.2666666666667" style="27" customWidth="1"/>
    <col min="3085" max="3085" width="11.9083333333333" style="27" customWidth="1"/>
    <col min="3086" max="3086" width="10.9083333333333" style="27" customWidth="1"/>
    <col min="3087" max="3087" width="11.3666666666667" style="27" customWidth="1"/>
    <col min="3088" max="3088" width="10.6333333333333" style="27" customWidth="1"/>
    <col min="3089" max="3089" width="10.45" style="27" customWidth="1"/>
    <col min="3090" max="3097" width="10.6333333333333" style="27" customWidth="1"/>
    <col min="3098" max="3328" width="9" style="27"/>
    <col min="3329" max="3329" width="3.90833333333333" style="27" customWidth="1"/>
    <col min="3330" max="3330" width="11.725" style="27" customWidth="1"/>
    <col min="3331" max="3331" width="21" style="27" customWidth="1"/>
    <col min="3332" max="3332" width="11.6333333333333" style="27" customWidth="1"/>
    <col min="3333" max="3334" width="10.9083333333333" style="27" customWidth="1"/>
    <col min="3335" max="3335" width="14.9083333333333" style="27" customWidth="1"/>
    <col min="3336" max="3336" width="11.3666666666667" style="27" customWidth="1"/>
    <col min="3337" max="3338" width="11.9083333333333" style="27" customWidth="1"/>
    <col min="3339" max="3339" width="11.45" style="27" customWidth="1"/>
    <col min="3340" max="3340" width="12.2666666666667" style="27" customWidth="1"/>
    <col min="3341" max="3341" width="11.9083333333333" style="27" customWidth="1"/>
    <col min="3342" max="3342" width="10.9083333333333" style="27" customWidth="1"/>
    <col min="3343" max="3343" width="11.3666666666667" style="27" customWidth="1"/>
    <col min="3344" max="3344" width="10.6333333333333" style="27" customWidth="1"/>
    <col min="3345" max="3345" width="10.45" style="27" customWidth="1"/>
    <col min="3346" max="3353" width="10.6333333333333" style="27" customWidth="1"/>
    <col min="3354" max="3584" width="9" style="27"/>
    <col min="3585" max="3585" width="3.90833333333333" style="27" customWidth="1"/>
    <col min="3586" max="3586" width="11.725" style="27" customWidth="1"/>
    <col min="3587" max="3587" width="21" style="27" customWidth="1"/>
    <col min="3588" max="3588" width="11.6333333333333" style="27" customWidth="1"/>
    <col min="3589" max="3590" width="10.9083333333333" style="27" customWidth="1"/>
    <col min="3591" max="3591" width="14.9083333333333" style="27" customWidth="1"/>
    <col min="3592" max="3592" width="11.3666666666667" style="27" customWidth="1"/>
    <col min="3593" max="3594" width="11.9083333333333" style="27" customWidth="1"/>
    <col min="3595" max="3595" width="11.45" style="27" customWidth="1"/>
    <col min="3596" max="3596" width="12.2666666666667" style="27" customWidth="1"/>
    <col min="3597" max="3597" width="11.9083333333333" style="27" customWidth="1"/>
    <col min="3598" max="3598" width="10.9083333333333" style="27" customWidth="1"/>
    <col min="3599" max="3599" width="11.3666666666667" style="27" customWidth="1"/>
    <col min="3600" max="3600" width="10.6333333333333" style="27" customWidth="1"/>
    <col min="3601" max="3601" width="10.45" style="27" customWidth="1"/>
    <col min="3602" max="3609" width="10.6333333333333" style="27" customWidth="1"/>
    <col min="3610" max="3840" width="9" style="27"/>
    <col min="3841" max="3841" width="3.90833333333333" style="27" customWidth="1"/>
    <col min="3842" max="3842" width="11.725" style="27" customWidth="1"/>
    <col min="3843" max="3843" width="21" style="27" customWidth="1"/>
    <col min="3844" max="3844" width="11.6333333333333" style="27" customWidth="1"/>
    <col min="3845" max="3846" width="10.9083333333333" style="27" customWidth="1"/>
    <col min="3847" max="3847" width="14.9083333333333" style="27" customWidth="1"/>
    <col min="3848" max="3848" width="11.3666666666667" style="27" customWidth="1"/>
    <col min="3849" max="3850" width="11.9083333333333" style="27" customWidth="1"/>
    <col min="3851" max="3851" width="11.45" style="27" customWidth="1"/>
    <col min="3852" max="3852" width="12.2666666666667" style="27" customWidth="1"/>
    <col min="3853" max="3853" width="11.9083333333333" style="27" customWidth="1"/>
    <col min="3854" max="3854" width="10.9083333333333" style="27" customWidth="1"/>
    <col min="3855" max="3855" width="11.3666666666667" style="27" customWidth="1"/>
    <col min="3856" max="3856" width="10.6333333333333" style="27" customWidth="1"/>
    <col min="3857" max="3857" width="10.45" style="27" customWidth="1"/>
    <col min="3858" max="3865" width="10.6333333333333" style="27" customWidth="1"/>
    <col min="3866" max="4096" width="9" style="27"/>
    <col min="4097" max="4097" width="3.90833333333333" style="27" customWidth="1"/>
    <col min="4098" max="4098" width="11.725" style="27" customWidth="1"/>
    <col min="4099" max="4099" width="21" style="27" customWidth="1"/>
    <col min="4100" max="4100" width="11.6333333333333" style="27" customWidth="1"/>
    <col min="4101" max="4102" width="10.9083333333333" style="27" customWidth="1"/>
    <col min="4103" max="4103" width="14.9083333333333" style="27" customWidth="1"/>
    <col min="4104" max="4104" width="11.3666666666667" style="27" customWidth="1"/>
    <col min="4105" max="4106" width="11.9083333333333" style="27" customWidth="1"/>
    <col min="4107" max="4107" width="11.45" style="27" customWidth="1"/>
    <col min="4108" max="4108" width="12.2666666666667" style="27" customWidth="1"/>
    <col min="4109" max="4109" width="11.9083333333333" style="27" customWidth="1"/>
    <col min="4110" max="4110" width="10.9083333333333" style="27" customWidth="1"/>
    <col min="4111" max="4111" width="11.3666666666667" style="27" customWidth="1"/>
    <col min="4112" max="4112" width="10.6333333333333" style="27" customWidth="1"/>
    <col min="4113" max="4113" width="10.45" style="27" customWidth="1"/>
    <col min="4114" max="4121" width="10.6333333333333" style="27" customWidth="1"/>
    <col min="4122" max="4352" width="9" style="27"/>
    <col min="4353" max="4353" width="3.90833333333333" style="27" customWidth="1"/>
    <col min="4354" max="4354" width="11.725" style="27" customWidth="1"/>
    <col min="4355" max="4355" width="21" style="27" customWidth="1"/>
    <col min="4356" max="4356" width="11.6333333333333" style="27" customWidth="1"/>
    <col min="4357" max="4358" width="10.9083333333333" style="27" customWidth="1"/>
    <col min="4359" max="4359" width="14.9083333333333" style="27" customWidth="1"/>
    <col min="4360" max="4360" width="11.3666666666667" style="27" customWidth="1"/>
    <col min="4361" max="4362" width="11.9083333333333" style="27" customWidth="1"/>
    <col min="4363" max="4363" width="11.45" style="27" customWidth="1"/>
    <col min="4364" max="4364" width="12.2666666666667" style="27" customWidth="1"/>
    <col min="4365" max="4365" width="11.9083333333333" style="27" customWidth="1"/>
    <col min="4366" max="4366" width="10.9083333333333" style="27" customWidth="1"/>
    <col min="4367" max="4367" width="11.3666666666667" style="27" customWidth="1"/>
    <col min="4368" max="4368" width="10.6333333333333" style="27" customWidth="1"/>
    <col min="4369" max="4369" width="10.45" style="27" customWidth="1"/>
    <col min="4370" max="4377" width="10.6333333333333" style="27" customWidth="1"/>
    <col min="4378" max="4608" width="9" style="27"/>
    <col min="4609" max="4609" width="3.90833333333333" style="27" customWidth="1"/>
    <col min="4610" max="4610" width="11.725" style="27" customWidth="1"/>
    <col min="4611" max="4611" width="21" style="27" customWidth="1"/>
    <col min="4612" max="4612" width="11.6333333333333" style="27" customWidth="1"/>
    <col min="4613" max="4614" width="10.9083333333333" style="27" customWidth="1"/>
    <col min="4615" max="4615" width="14.9083333333333" style="27" customWidth="1"/>
    <col min="4616" max="4616" width="11.3666666666667" style="27" customWidth="1"/>
    <col min="4617" max="4618" width="11.9083333333333" style="27" customWidth="1"/>
    <col min="4619" max="4619" width="11.45" style="27" customWidth="1"/>
    <col min="4620" max="4620" width="12.2666666666667" style="27" customWidth="1"/>
    <col min="4621" max="4621" width="11.9083333333333" style="27" customWidth="1"/>
    <col min="4622" max="4622" width="10.9083333333333" style="27" customWidth="1"/>
    <col min="4623" max="4623" width="11.3666666666667" style="27" customWidth="1"/>
    <col min="4624" max="4624" width="10.6333333333333" style="27" customWidth="1"/>
    <col min="4625" max="4625" width="10.45" style="27" customWidth="1"/>
    <col min="4626" max="4633" width="10.6333333333333" style="27" customWidth="1"/>
    <col min="4634" max="4864" width="9" style="27"/>
    <col min="4865" max="4865" width="3.90833333333333" style="27" customWidth="1"/>
    <col min="4866" max="4866" width="11.725" style="27" customWidth="1"/>
    <col min="4867" max="4867" width="21" style="27" customWidth="1"/>
    <col min="4868" max="4868" width="11.6333333333333" style="27" customWidth="1"/>
    <col min="4869" max="4870" width="10.9083333333333" style="27" customWidth="1"/>
    <col min="4871" max="4871" width="14.9083333333333" style="27" customWidth="1"/>
    <col min="4872" max="4872" width="11.3666666666667" style="27" customWidth="1"/>
    <col min="4873" max="4874" width="11.9083333333333" style="27" customWidth="1"/>
    <col min="4875" max="4875" width="11.45" style="27" customWidth="1"/>
    <col min="4876" max="4876" width="12.2666666666667" style="27" customWidth="1"/>
    <col min="4877" max="4877" width="11.9083333333333" style="27" customWidth="1"/>
    <col min="4878" max="4878" width="10.9083333333333" style="27" customWidth="1"/>
    <col min="4879" max="4879" width="11.3666666666667" style="27" customWidth="1"/>
    <col min="4880" max="4880" width="10.6333333333333" style="27" customWidth="1"/>
    <col min="4881" max="4881" width="10.45" style="27" customWidth="1"/>
    <col min="4882" max="4889" width="10.6333333333333" style="27" customWidth="1"/>
    <col min="4890" max="5120" width="9" style="27"/>
    <col min="5121" max="5121" width="3.90833333333333" style="27" customWidth="1"/>
    <col min="5122" max="5122" width="11.725" style="27" customWidth="1"/>
    <col min="5123" max="5123" width="21" style="27" customWidth="1"/>
    <col min="5124" max="5124" width="11.6333333333333" style="27" customWidth="1"/>
    <col min="5125" max="5126" width="10.9083333333333" style="27" customWidth="1"/>
    <col min="5127" max="5127" width="14.9083333333333" style="27" customWidth="1"/>
    <col min="5128" max="5128" width="11.3666666666667" style="27" customWidth="1"/>
    <col min="5129" max="5130" width="11.9083333333333" style="27" customWidth="1"/>
    <col min="5131" max="5131" width="11.45" style="27" customWidth="1"/>
    <col min="5132" max="5132" width="12.2666666666667" style="27" customWidth="1"/>
    <col min="5133" max="5133" width="11.9083333333333" style="27" customWidth="1"/>
    <col min="5134" max="5134" width="10.9083333333333" style="27" customWidth="1"/>
    <col min="5135" max="5135" width="11.3666666666667" style="27" customWidth="1"/>
    <col min="5136" max="5136" width="10.6333333333333" style="27" customWidth="1"/>
    <col min="5137" max="5137" width="10.45" style="27" customWidth="1"/>
    <col min="5138" max="5145" width="10.6333333333333" style="27" customWidth="1"/>
    <col min="5146" max="5376" width="9" style="27"/>
    <col min="5377" max="5377" width="3.90833333333333" style="27" customWidth="1"/>
    <col min="5378" max="5378" width="11.725" style="27" customWidth="1"/>
    <col min="5379" max="5379" width="21" style="27" customWidth="1"/>
    <col min="5380" max="5380" width="11.6333333333333" style="27" customWidth="1"/>
    <col min="5381" max="5382" width="10.9083333333333" style="27" customWidth="1"/>
    <col min="5383" max="5383" width="14.9083333333333" style="27" customWidth="1"/>
    <col min="5384" max="5384" width="11.3666666666667" style="27" customWidth="1"/>
    <col min="5385" max="5386" width="11.9083333333333" style="27" customWidth="1"/>
    <col min="5387" max="5387" width="11.45" style="27" customWidth="1"/>
    <col min="5388" max="5388" width="12.2666666666667" style="27" customWidth="1"/>
    <col min="5389" max="5389" width="11.9083333333333" style="27" customWidth="1"/>
    <col min="5390" max="5390" width="10.9083333333333" style="27" customWidth="1"/>
    <col min="5391" max="5391" width="11.3666666666667" style="27" customWidth="1"/>
    <col min="5392" max="5392" width="10.6333333333333" style="27" customWidth="1"/>
    <col min="5393" max="5393" width="10.45" style="27" customWidth="1"/>
    <col min="5394" max="5401" width="10.6333333333333" style="27" customWidth="1"/>
    <col min="5402" max="5632" width="9" style="27"/>
    <col min="5633" max="5633" width="3.90833333333333" style="27" customWidth="1"/>
    <col min="5634" max="5634" width="11.725" style="27" customWidth="1"/>
    <col min="5635" max="5635" width="21" style="27" customWidth="1"/>
    <col min="5636" max="5636" width="11.6333333333333" style="27" customWidth="1"/>
    <col min="5637" max="5638" width="10.9083333333333" style="27" customWidth="1"/>
    <col min="5639" max="5639" width="14.9083333333333" style="27" customWidth="1"/>
    <col min="5640" max="5640" width="11.3666666666667" style="27" customWidth="1"/>
    <col min="5641" max="5642" width="11.9083333333333" style="27" customWidth="1"/>
    <col min="5643" max="5643" width="11.45" style="27" customWidth="1"/>
    <col min="5644" max="5644" width="12.2666666666667" style="27" customWidth="1"/>
    <col min="5645" max="5645" width="11.9083333333333" style="27" customWidth="1"/>
    <col min="5646" max="5646" width="10.9083333333333" style="27" customWidth="1"/>
    <col min="5647" max="5647" width="11.3666666666667" style="27" customWidth="1"/>
    <col min="5648" max="5648" width="10.6333333333333" style="27" customWidth="1"/>
    <col min="5649" max="5649" width="10.45" style="27" customWidth="1"/>
    <col min="5650" max="5657" width="10.6333333333333" style="27" customWidth="1"/>
    <col min="5658" max="5888" width="9" style="27"/>
    <col min="5889" max="5889" width="3.90833333333333" style="27" customWidth="1"/>
    <col min="5890" max="5890" width="11.725" style="27" customWidth="1"/>
    <col min="5891" max="5891" width="21" style="27" customWidth="1"/>
    <col min="5892" max="5892" width="11.6333333333333" style="27" customWidth="1"/>
    <col min="5893" max="5894" width="10.9083333333333" style="27" customWidth="1"/>
    <col min="5895" max="5895" width="14.9083333333333" style="27" customWidth="1"/>
    <col min="5896" max="5896" width="11.3666666666667" style="27" customWidth="1"/>
    <col min="5897" max="5898" width="11.9083333333333" style="27" customWidth="1"/>
    <col min="5899" max="5899" width="11.45" style="27" customWidth="1"/>
    <col min="5900" max="5900" width="12.2666666666667" style="27" customWidth="1"/>
    <col min="5901" max="5901" width="11.9083333333333" style="27" customWidth="1"/>
    <col min="5902" max="5902" width="10.9083333333333" style="27" customWidth="1"/>
    <col min="5903" max="5903" width="11.3666666666667" style="27" customWidth="1"/>
    <col min="5904" max="5904" width="10.6333333333333" style="27" customWidth="1"/>
    <col min="5905" max="5905" width="10.45" style="27" customWidth="1"/>
    <col min="5906" max="5913" width="10.6333333333333" style="27" customWidth="1"/>
    <col min="5914" max="6144" width="9" style="27"/>
    <col min="6145" max="6145" width="3.90833333333333" style="27" customWidth="1"/>
    <col min="6146" max="6146" width="11.725" style="27" customWidth="1"/>
    <col min="6147" max="6147" width="21" style="27" customWidth="1"/>
    <col min="6148" max="6148" width="11.6333333333333" style="27" customWidth="1"/>
    <col min="6149" max="6150" width="10.9083333333333" style="27" customWidth="1"/>
    <col min="6151" max="6151" width="14.9083333333333" style="27" customWidth="1"/>
    <col min="6152" max="6152" width="11.3666666666667" style="27" customWidth="1"/>
    <col min="6153" max="6154" width="11.9083333333333" style="27" customWidth="1"/>
    <col min="6155" max="6155" width="11.45" style="27" customWidth="1"/>
    <col min="6156" max="6156" width="12.2666666666667" style="27" customWidth="1"/>
    <col min="6157" max="6157" width="11.9083333333333" style="27" customWidth="1"/>
    <col min="6158" max="6158" width="10.9083333333333" style="27" customWidth="1"/>
    <col min="6159" max="6159" width="11.3666666666667" style="27" customWidth="1"/>
    <col min="6160" max="6160" width="10.6333333333333" style="27" customWidth="1"/>
    <col min="6161" max="6161" width="10.45" style="27" customWidth="1"/>
    <col min="6162" max="6169" width="10.6333333333333" style="27" customWidth="1"/>
    <col min="6170" max="6400" width="9" style="27"/>
    <col min="6401" max="6401" width="3.90833333333333" style="27" customWidth="1"/>
    <col min="6402" max="6402" width="11.725" style="27" customWidth="1"/>
    <col min="6403" max="6403" width="21" style="27" customWidth="1"/>
    <col min="6404" max="6404" width="11.6333333333333" style="27" customWidth="1"/>
    <col min="6405" max="6406" width="10.9083333333333" style="27" customWidth="1"/>
    <col min="6407" max="6407" width="14.9083333333333" style="27" customWidth="1"/>
    <col min="6408" max="6408" width="11.3666666666667" style="27" customWidth="1"/>
    <col min="6409" max="6410" width="11.9083333333333" style="27" customWidth="1"/>
    <col min="6411" max="6411" width="11.45" style="27" customWidth="1"/>
    <col min="6412" max="6412" width="12.2666666666667" style="27" customWidth="1"/>
    <col min="6413" max="6413" width="11.9083333333333" style="27" customWidth="1"/>
    <col min="6414" max="6414" width="10.9083333333333" style="27" customWidth="1"/>
    <col min="6415" max="6415" width="11.3666666666667" style="27" customWidth="1"/>
    <col min="6416" max="6416" width="10.6333333333333" style="27" customWidth="1"/>
    <col min="6417" max="6417" width="10.45" style="27" customWidth="1"/>
    <col min="6418" max="6425" width="10.6333333333333" style="27" customWidth="1"/>
    <col min="6426" max="6656" width="9" style="27"/>
    <col min="6657" max="6657" width="3.90833333333333" style="27" customWidth="1"/>
    <col min="6658" max="6658" width="11.725" style="27" customWidth="1"/>
    <col min="6659" max="6659" width="21" style="27" customWidth="1"/>
    <col min="6660" max="6660" width="11.6333333333333" style="27" customWidth="1"/>
    <col min="6661" max="6662" width="10.9083333333333" style="27" customWidth="1"/>
    <col min="6663" max="6663" width="14.9083333333333" style="27" customWidth="1"/>
    <col min="6664" max="6664" width="11.3666666666667" style="27" customWidth="1"/>
    <col min="6665" max="6666" width="11.9083333333333" style="27" customWidth="1"/>
    <col min="6667" max="6667" width="11.45" style="27" customWidth="1"/>
    <col min="6668" max="6668" width="12.2666666666667" style="27" customWidth="1"/>
    <col min="6669" max="6669" width="11.9083333333333" style="27" customWidth="1"/>
    <col min="6670" max="6670" width="10.9083333333333" style="27" customWidth="1"/>
    <col min="6671" max="6671" width="11.3666666666667" style="27" customWidth="1"/>
    <col min="6672" max="6672" width="10.6333333333333" style="27" customWidth="1"/>
    <col min="6673" max="6673" width="10.45" style="27" customWidth="1"/>
    <col min="6674" max="6681" width="10.6333333333333" style="27" customWidth="1"/>
    <col min="6682" max="6912" width="9" style="27"/>
    <col min="6913" max="6913" width="3.90833333333333" style="27" customWidth="1"/>
    <col min="6914" max="6914" width="11.725" style="27" customWidth="1"/>
    <col min="6915" max="6915" width="21" style="27" customWidth="1"/>
    <col min="6916" max="6916" width="11.6333333333333" style="27" customWidth="1"/>
    <col min="6917" max="6918" width="10.9083333333333" style="27" customWidth="1"/>
    <col min="6919" max="6919" width="14.9083333333333" style="27" customWidth="1"/>
    <col min="6920" max="6920" width="11.3666666666667" style="27" customWidth="1"/>
    <col min="6921" max="6922" width="11.9083333333333" style="27" customWidth="1"/>
    <col min="6923" max="6923" width="11.45" style="27" customWidth="1"/>
    <col min="6924" max="6924" width="12.2666666666667" style="27" customWidth="1"/>
    <col min="6925" max="6925" width="11.9083333333333" style="27" customWidth="1"/>
    <col min="6926" max="6926" width="10.9083333333333" style="27" customWidth="1"/>
    <col min="6927" max="6927" width="11.3666666666667" style="27" customWidth="1"/>
    <col min="6928" max="6928" width="10.6333333333333" style="27" customWidth="1"/>
    <col min="6929" max="6929" width="10.45" style="27" customWidth="1"/>
    <col min="6930" max="6937" width="10.6333333333333" style="27" customWidth="1"/>
    <col min="6938" max="7168" width="9" style="27"/>
    <col min="7169" max="7169" width="3.90833333333333" style="27" customWidth="1"/>
    <col min="7170" max="7170" width="11.725" style="27" customWidth="1"/>
    <col min="7171" max="7171" width="21" style="27" customWidth="1"/>
    <col min="7172" max="7172" width="11.6333333333333" style="27" customWidth="1"/>
    <col min="7173" max="7174" width="10.9083333333333" style="27" customWidth="1"/>
    <col min="7175" max="7175" width="14.9083333333333" style="27" customWidth="1"/>
    <col min="7176" max="7176" width="11.3666666666667" style="27" customWidth="1"/>
    <col min="7177" max="7178" width="11.9083333333333" style="27" customWidth="1"/>
    <col min="7179" max="7179" width="11.45" style="27" customWidth="1"/>
    <col min="7180" max="7180" width="12.2666666666667" style="27" customWidth="1"/>
    <col min="7181" max="7181" width="11.9083333333333" style="27" customWidth="1"/>
    <col min="7182" max="7182" width="10.9083333333333" style="27" customWidth="1"/>
    <col min="7183" max="7183" width="11.3666666666667" style="27" customWidth="1"/>
    <col min="7184" max="7184" width="10.6333333333333" style="27" customWidth="1"/>
    <col min="7185" max="7185" width="10.45" style="27" customWidth="1"/>
    <col min="7186" max="7193" width="10.6333333333333" style="27" customWidth="1"/>
    <col min="7194" max="7424" width="9" style="27"/>
    <col min="7425" max="7425" width="3.90833333333333" style="27" customWidth="1"/>
    <col min="7426" max="7426" width="11.725" style="27" customWidth="1"/>
    <col min="7427" max="7427" width="21" style="27" customWidth="1"/>
    <col min="7428" max="7428" width="11.6333333333333" style="27" customWidth="1"/>
    <col min="7429" max="7430" width="10.9083333333333" style="27" customWidth="1"/>
    <col min="7431" max="7431" width="14.9083333333333" style="27" customWidth="1"/>
    <col min="7432" max="7432" width="11.3666666666667" style="27" customWidth="1"/>
    <col min="7433" max="7434" width="11.9083333333333" style="27" customWidth="1"/>
    <col min="7435" max="7435" width="11.45" style="27" customWidth="1"/>
    <col min="7436" max="7436" width="12.2666666666667" style="27" customWidth="1"/>
    <col min="7437" max="7437" width="11.9083333333333" style="27" customWidth="1"/>
    <col min="7438" max="7438" width="10.9083333333333" style="27" customWidth="1"/>
    <col min="7439" max="7439" width="11.3666666666667" style="27" customWidth="1"/>
    <col min="7440" max="7440" width="10.6333333333333" style="27" customWidth="1"/>
    <col min="7441" max="7441" width="10.45" style="27" customWidth="1"/>
    <col min="7442" max="7449" width="10.6333333333333" style="27" customWidth="1"/>
    <col min="7450" max="7680" width="9" style="27"/>
    <col min="7681" max="7681" width="3.90833333333333" style="27" customWidth="1"/>
    <col min="7682" max="7682" width="11.725" style="27" customWidth="1"/>
    <col min="7683" max="7683" width="21" style="27" customWidth="1"/>
    <col min="7684" max="7684" width="11.6333333333333" style="27" customWidth="1"/>
    <col min="7685" max="7686" width="10.9083333333333" style="27" customWidth="1"/>
    <col min="7687" max="7687" width="14.9083333333333" style="27" customWidth="1"/>
    <col min="7688" max="7688" width="11.3666666666667" style="27" customWidth="1"/>
    <col min="7689" max="7690" width="11.9083333333333" style="27" customWidth="1"/>
    <col min="7691" max="7691" width="11.45" style="27" customWidth="1"/>
    <col min="7692" max="7692" width="12.2666666666667" style="27" customWidth="1"/>
    <col min="7693" max="7693" width="11.9083333333333" style="27" customWidth="1"/>
    <col min="7694" max="7694" width="10.9083333333333" style="27" customWidth="1"/>
    <col min="7695" max="7695" width="11.3666666666667" style="27" customWidth="1"/>
    <col min="7696" max="7696" width="10.6333333333333" style="27" customWidth="1"/>
    <col min="7697" max="7697" width="10.45" style="27" customWidth="1"/>
    <col min="7698" max="7705" width="10.6333333333333" style="27" customWidth="1"/>
    <col min="7706" max="7936" width="9" style="27"/>
    <col min="7937" max="7937" width="3.90833333333333" style="27" customWidth="1"/>
    <col min="7938" max="7938" width="11.725" style="27" customWidth="1"/>
    <col min="7939" max="7939" width="21" style="27" customWidth="1"/>
    <col min="7940" max="7940" width="11.6333333333333" style="27" customWidth="1"/>
    <col min="7941" max="7942" width="10.9083333333333" style="27" customWidth="1"/>
    <col min="7943" max="7943" width="14.9083333333333" style="27" customWidth="1"/>
    <col min="7944" max="7944" width="11.3666666666667" style="27" customWidth="1"/>
    <col min="7945" max="7946" width="11.9083333333333" style="27" customWidth="1"/>
    <col min="7947" max="7947" width="11.45" style="27" customWidth="1"/>
    <col min="7948" max="7948" width="12.2666666666667" style="27" customWidth="1"/>
    <col min="7949" max="7949" width="11.9083333333333" style="27" customWidth="1"/>
    <col min="7950" max="7950" width="10.9083333333333" style="27" customWidth="1"/>
    <col min="7951" max="7951" width="11.3666666666667" style="27" customWidth="1"/>
    <col min="7952" max="7952" width="10.6333333333333" style="27" customWidth="1"/>
    <col min="7953" max="7953" width="10.45" style="27" customWidth="1"/>
    <col min="7954" max="7961" width="10.6333333333333" style="27" customWidth="1"/>
    <col min="7962" max="8192" width="9" style="27"/>
    <col min="8193" max="8193" width="3.90833333333333" style="27" customWidth="1"/>
    <col min="8194" max="8194" width="11.725" style="27" customWidth="1"/>
    <col min="8195" max="8195" width="21" style="27" customWidth="1"/>
    <col min="8196" max="8196" width="11.6333333333333" style="27" customWidth="1"/>
    <col min="8197" max="8198" width="10.9083333333333" style="27" customWidth="1"/>
    <col min="8199" max="8199" width="14.9083333333333" style="27" customWidth="1"/>
    <col min="8200" max="8200" width="11.3666666666667" style="27" customWidth="1"/>
    <col min="8201" max="8202" width="11.9083333333333" style="27" customWidth="1"/>
    <col min="8203" max="8203" width="11.45" style="27" customWidth="1"/>
    <col min="8204" max="8204" width="12.2666666666667" style="27" customWidth="1"/>
    <col min="8205" max="8205" width="11.9083333333333" style="27" customWidth="1"/>
    <col min="8206" max="8206" width="10.9083333333333" style="27" customWidth="1"/>
    <col min="8207" max="8207" width="11.3666666666667" style="27" customWidth="1"/>
    <col min="8208" max="8208" width="10.6333333333333" style="27" customWidth="1"/>
    <col min="8209" max="8209" width="10.45" style="27" customWidth="1"/>
    <col min="8210" max="8217" width="10.6333333333333" style="27" customWidth="1"/>
    <col min="8218" max="8448" width="9" style="27"/>
    <col min="8449" max="8449" width="3.90833333333333" style="27" customWidth="1"/>
    <col min="8450" max="8450" width="11.725" style="27" customWidth="1"/>
    <col min="8451" max="8451" width="21" style="27" customWidth="1"/>
    <col min="8452" max="8452" width="11.6333333333333" style="27" customWidth="1"/>
    <col min="8453" max="8454" width="10.9083333333333" style="27" customWidth="1"/>
    <col min="8455" max="8455" width="14.9083333333333" style="27" customWidth="1"/>
    <col min="8456" max="8456" width="11.3666666666667" style="27" customWidth="1"/>
    <col min="8457" max="8458" width="11.9083333333333" style="27" customWidth="1"/>
    <col min="8459" max="8459" width="11.45" style="27" customWidth="1"/>
    <col min="8460" max="8460" width="12.2666666666667" style="27" customWidth="1"/>
    <col min="8461" max="8461" width="11.9083333333333" style="27" customWidth="1"/>
    <col min="8462" max="8462" width="10.9083333333333" style="27" customWidth="1"/>
    <col min="8463" max="8463" width="11.3666666666667" style="27" customWidth="1"/>
    <col min="8464" max="8464" width="10.6333333333333" style="27" customWidth="1"/>
    <col min="8465" max="8465" width="10.45" style="27" customWidth="1"/>
    <col min="8466" max="8473" width="10.6333333333333" style="27" customWidth="1"/>
    <col min="8474" max="8704" width="9" style="27"/>
    <col min="8705" max="8705" width="3.90833333333333" style="27" customWidth="1"/>
    <col min="8706" max="8706" width="11.725" style="27" customWidth="1"/>
    <col min="8707" max="8707" width="21" style="27" customWidth="1"/>
    <col min="8708" max="8708" width="11.6333333333333" style="27" customWidth="1"/>
    <col min="8709" max="8710" width="10.9083333333333" style="27" customWidth="1"/>
    <col min="8711" max="8711" width="14.9083333333333" style="27" customWidth="1"/>
    <col min="8712" max="8712" width="11.3666666666667" style="27" customWidth="1"/>
    <col min="8713" max="8714" width="11.9083333333333" style="27" customWidth="1"/>
    <col min="8715" max="8715" width="11.45" style="27" customWidth="1"/>
    <col min="8716" max="8716" width="12.2666666666667" style="27" customWidth="1"/>
    <col min="8717" max="8717" width="11.9083333333333" style="27" customWidth="1"/>
    <col min="8718" max="8718" width="10.9083333333333" style="27" customWidth="1"/>
    <col min="8719" max="8719" width="11.3666666666667" style="27" customWidth="1"/>
    <col min="8720" max="8720" width="10.6333333333333" style="27" customWidth="1"/>
    <col min="8721" max="8721" width="10.45" style="27" customWidth="1"/>
    <col min="8722" max="8729" width="10.6333333333333" style="27" customWidth="1"/>
    <col min="8730" max="8960" width="9" style="27"/>
    <col min="8961" max="8961" width="3.90833333333333" style="27" customWidth="1"/>
    <col min="8962" max="8962" width="11.725" style="27" customWidth="1"/>
    <col min="8963" max="8963" width="21" style="27" customWidth="1"/>
    <col min="8964" max="8964" width="11.6333333333333" style="27" customWidth="1"/>
    <col min="8965" max="8966" width="10.9083333333333" style="27" customWidth="1"/>
    <col min="8967" max="8967" width="14.9083333333333" style="27" customWidth="1"/>
    <col min="8968" max="8968" width="11.3666666666667" style="27" customWidth="1"/>
    <col min="8969" max="8970" width="11.9083333333333" style="27" customWidth="1"/>
    <col min="8971" max="8971" width="11.45" style="27" customWidth="1"/>
    <col min="8972" max="8972" width="12.2666666666667" style="27" customWidth="1"/>
    <col min="8973" max="8973" width="11.9083333333333" style="27" customWidth="1"/>
    <col min="8974" max="8974" width="10.9083333333333" style="27" customWidth="1"/>
    <col min="8975" max="8975" width="11.3666666666667" style="27" customWidth="1"/>
    <col min="8976" max="8976" width="10.6333333333333" style="27" customWidth="1"/>
    <col min="8977" max="8977" width="10.45" style="27" customWidth="1"/>
    <col min="8978" max="8985" width="10.6333333333333" style="27" customWidth="1"/>
    <col min="8986" max="9216" width="9" style="27"/>
    <col min="9217" max="9217" width="3.90833333333333" style="27" customWidth="1"/>
    <col min="9218" max="9218" width="11.725" style="27" customWidth="1"/>
    <col min="9219" max="9219" width="21" style="27" customWidth="1"/>
    <col min="9220" max="9220" width="11.6333333333333" style="27" customWidth="1"/>
    <col min="9221" max="9222" width="10.9083333333333" style="27" customWidth="1"/>
    <col min="9223" max="9223" width="14.9083333333333" style="27" customWidth="1"/>
    <col min="9224" max="9224" width="11.3666666666667" style="27" customWidth="1"/>
    <col min="9225" max="9226" width="11.9083333333333" style="27" customWidth="1"/>
    <col min="9227" max="9227" width="11.45" style="27" customWidth="1"/>
    <col min="9228" max="9228" width="12.2666666666667" style="27" customWidth="1"/>
    <col min="9229" max="9229" width="11.9083333333333" style="27" customWidth="1"/>
    <col min="9230" max="9230" width="10.9083333333333" style="27" customWidth="1"/>
    <col min="9231" max="9231" width="11.3666666666667" style="27" customWidth="1"/>
    <col min="9232" max="9232" width="10.6333333333333" style="27" customWidth="1"/>
    <col min="9233" max="9233" width="10.45" style="27" customWidth="1"/>
    <col min="9234" max="9241" width="10.6333333333333" style="27" customWidth="1"/>
    <col min="9242" max="9472" width="9" style="27"/>
    <col min="9473" max="9473" width="3.90833333333333" style="27" customWidth="1"/>
    <col min="9474" max="9474" width="11.725" style="27" customWidth="1"/>
    <col min="9475" max="9475" width="21" style="27" customWidth="1"/>
    <col min="9476" max="9476" width="11.6333333333333" style="27" customWidth="1"/>
    <col min="9477" max="9478" width="10.9083333333333" style="27" customWidth="1"/>
    <col min="9479" max="9479" width="14.9083333333333" style="27" customWidth="1"/>
    <col min="9480" max="9480" width="11.3666666666667" style="27" customWidth="1"/>
    <col min="9481" max="9482" width="11.9083333333333" style="27" customWidth="1"/>
    <col min="9483" max="9483" width="11.45" style="27" customWidth="1"/>
    <col min="9484" max="9484" width="12.2666666666667" style="27" customWidth="1"/>
    <col min="9485" max="9485" width="11.9083333333333" style="27" customWidth="1"/>
    <col min="9486" max="9486" width="10.9083333333333" style="27" customWidth="1"/>
    <col min="9487" max="9487" width="11.3666666666667" style="27" customWidth="1"/>
    <col min="9488" max="9488" width="10.6333333333333" style="27" customWidth="1"/>
    <col min="9489" max="9489" width="10.45" style="27" customWidth="1"/>
    <col min="9490" max="9497" width="10.6333333333333" style="27" customWidth="1"/>
    <col min="9498" max="9728" width="9" style="27"/>
    <col min="9729" max="9729" width="3.90833333333333" style="27" customWidth="1"/>
    <col min="9730" max="9730" width="11.725" style="27" customWidth="1"/>
    <col min="9731" max="9731" width="21" style="27" customWidth="1"/>
    <col min="9732" max="9732" width="11.6333333333333" style="27" customWidth="1"/>
    <col min="9733" max="9734" width="10.9083333333333" style="27" customWidth="1"/>
    <col min="9735" max="9735" width="14.9083333333333" style="27" customWidth="1"/>
    <col min="9736" max="9736" width="11.3666666666667" style="27" customWidth="1"/>
    <col min="9737" max="9738" width="11.9083333333333" style="27" customWidth="1"/>
    <col min="9739" max="9739" width="11.45" style="27" customWidth="1"/>
    <col min="9740" max="9740" width="12.2666666666667" style="27" customWidth="1"/>
    <col min="9741" max="9741" width="11.9083333333333" style="27" customWidth="1"/>
    <col min="9742" max="9742" width="10.9083333333333" style="27" customWidth="1"/>
    <col min="9743" max="9743" width="11.3666666666667" style="27" customWidth="1"/>
    <col min="9744" max="9744" width="10.6333333333333" style="27" customWidth="1"/>
    <col min="9745" max="9745" width="10.45" style="27" customWidth="1"/>
    <col min="9746" max="9753" width="10.6333333333333" style="27" customWidth="1"/>
    <col min="9754" max="9984" width="9" style="27"/>
    <col min="9985" max="9985" width="3.90833333333333" style="27" customWidth="1"/>
    <col min="9986" max="9986" width="11.725" style="27" customWidth="1"/>
    <col min="9987" max="9987" width="21" style="27" customWidth="1"/>
    <col min="9988" max="9988" width="11.6333333333333" style="27" customWidth="1"/>
    <col min="9989" max="9990" width="10.9083333333333" style="27" customWidth="1"/>
    <col min="9991" max="9991" width="14.9083333333333" style="27" customWidth="1"/>
    <col min="9992" max="9992" width="11.3666666666667" style="27" customWidth="1"/>
    <col min="9993" max="9994" width="11.9083333333333" style="27" customWidth="1"/>
    <col min="9995" max="9995" width="11.45" style="27" customWidth="1"/>
    <col min="9996" max="9996" width="12.2666666666667" style="27" customWidth="1"/>
    <col min="9997" max="9997" width="11.9083333333333" style="27" customWidth="1"/>
    <col min="9998" max="9998" width="10.9083333333333" style="27" customWidth="1"/>
    <col min="9999" max="9999" width="11.3666666666667" style="27" customWidth="1"/>
    <col min="10000" max="10000" width="10.6333333333333" style="27" customWidth="1"/>
    <col min="10001" max="10001" width="10.45" style="27" customWidth="1"/>
    <col min="10002" max="10009" width="10.6333333333333" style="27" customWidth="1"/>
    <col min="10010" max="10240" width="9" style="27"/>
    <col min="10241" max="10241" width="3.90833333333333" style="27" customWidth="1"/>
    <col min="10242" max="10242" width="11.725" style="27" customWidth="1"/>
    <col min="10243" max="10243" width="21" style="27" customWidth="1"/>
    <col min="10244" max="10244" width="11.6333333333333" style="27" customWidth="1"/>
    <col min="10245" max="10246" width="10.9083333333333" style="27" customWidth="1"/>
    <col min="10247" max="10247" width="14.9083333333333" style="27" customWidth="1"/>
    <col min="10248" max="10248" width="11.3666666666667" style="27" customWidth="1"/>
    <col min="10249" max="10250" width="11.9083333333333" style="27" customWidth="1"/>
    <col min="10251" max="10251" width="11.45" style="27" customWidth="1"/>
    <col min="10252" max="10252" width="12.2666666666667" style="27" customWidth="1"/>
    <col min="10253" max="10253" width="11.9083333333333" style="27" customWidth="1"/>
    <col min="10254" max="10254" width="10.9083333333333" style="27" customWidth="1"/>
    <col min="10255" max="10255" width="11.3666666666667" style="27" customWidth="1"/>
    <col min="10256" max="10256" width="10.6333333333333" style="27" customWidth="1"/>
    <col min="10257" max="10257" width="10.45" style="27" customWidth="1"/>
    <col min="10258" max="10265" width="10.6333333333333" style="27" customWidth="1"/>
    <col min="10266" max="10496" width="9" style="27"/>
    <col min="10497" max="10497" width="3.90833333333333" style="27" customWidth="1"/>
    <col min="10498" max="10498" width="11.725" style="27" customWidth="1"/>
    <col min="10499" max="10499" width="21" style="27" customWidth="1"/>
    <col min="10500" max="10500" width="11.6333333333333" style="27" customWidth="1"/>
    <col min="10501" max="10502" width="10.9083333333333" style="27" customWidth="1"/>
    <col min="10503" max="10503" width="14.9083333333333" style="27" customWidth="1"/>
    <col min="10504" max="10504" width="11.3666666666667" style="27" customWidth="1"/>
    <col min="10505" max="10506" width="11.9083333333333" style="27" customWidth="1"/>
    <col min="10507" max="10507" width="11.45" style="27" customWidth="1"/>
    <col min="10508" max="10508" width="12.2666666666667" style="27" customWidth="1"/>
    <col min="10509" max="10509" width="11.9083333333333" style="27" customWidth="1"/>
    <col min="10510" max="10510" width="10.9083333333333" style="27" customWidth="1"/>
    <col min="10511" max="10511" width="11.3666666666667" style="27" customWidth="1"/>
    <col min="10512" max="10512" width="10.6333333333333" style="27" customWidth="1"/>
    <col min="10513" max="10513" width="10.45" style="27" customWidth="1"/>
    <col min="10514" max="10521" width="10.6333333333333" style="27" customWidth="1"/>
    <col min="10522" max="10752" width="9" style="27"/>
    <col min="10753" max="10753" width="3.90833333333333" style="27" customWidth="1"/>
    <col min="10754" max="10754" width="11.725" style="27" customWidth="1"/>
    <col min="10755" max="10755" width="21" style="27" customWidth="1"/>
    <col min="10756" max="10756" width="11.6333333333333" style="27" customWidth="1"/>
    <col min="10757" max="10758" width="10.9083333333333" style="27" customWidth="1"/>
    <col min="10759" max="10759" width="14.9083333333333" style="27" customWidth="1"/>
    <col min="10760" max="10760" width="11.3666666666667" style="27" customWidth="1"/>
    <col min="10761" max="10762" width="11.9083333333333" style="27" customWidth="1"/>
    <col min="10763" max="10763" width="11.45" style="27" customWidth="1"/>
    <col min="10764" max="10764" width="12.2666666666667" style="27" customWidth="1"/>
    <col min="10765" max="10765" width="11.9083333333333" style="27" customWidth="1"/>
    <col min="10766" max="10766" width="10.9083333333333" style="27" customWidth="1"/>
    <col min="10767" max="10767" width="11.3666666666667" style="27" customWidth="1"/>
    <col min="10768" max="10768" width="10.6333333333333" style="27" customWidth="1"/>
    <col min="10769" max="10769" width="10.45" style="27" customWidth="1"/>
    <col min="10770" max="10777" width="10.6333333333333" style="27" customWidth="1"/>
    <col min="10778" max="11008" width="9" style="27"/>
    <col min="11009" max="11009" width="3.90833333333333" style="27" customWidth="1"/>
    <col min="11010" max="11010" width="11.725" style="27" customWidth="1"/>
    <col min="11011" max="11011" width="21" style="27" customWidth="1"/>
    <col min="11012" max="11012" width="11.6333333333333" style="27" customWidth="1"/>
    <col min="11013" max="11014" width="10.9083333333333" style="27" customWidth="1"/>
    <col min="11015" max="11015" width="14.9083333333333" style="27" customWidth="1"/>
    <col min="11016" max="11016" width="11.3666666666667" style="27" customWidth="1"/>
    <col min="11017" max="11018" width="11.9083333333333" style="27" customWidth="1"/>
    <col min="11019" max="11019" width="11.45" style="27" customWidth="1"/>
    <col min="11020" max="11020" width="12.2666666666667" style="27" customWidth="1"/>
    <col min="11021" max="11021" width="11.9083333333333" style="27" customWidth="1"/>
    <col min="11022" max="11022" width="10.9083333333333" style="27" customWidth="1"/>
    <col min="11023" max="11023" width="11.3666666666667" style="27" customWidth="1"/>
    <col min="11024" max="11024" width="10.6333333333333" style="27" customWidth="1"/>
    <col min="11025" max="11025" width="10.45" style="27" customWidth="1"/>
    <col min="11026" max="11033" width="10.6333333333333" style="27" customWidth="1"/>
    <col min="11034" max="11264" width="9" style="27"/>
    <col min="11265" max="11265" width="3.90833333333333" style="27" customWidth="1"/>
    <col min="11266" max="11266" width="11.725" style="27" customWidth="1"/>
    <col min="11267" max="11267" width="21" style="27" customWidth="1"/>
    <col min="11268" max="11268" width="11.6333333333333" style="27" customWidth="1"/>
    <col min="11269" max="11270" width="10.9083333333333" style="27" customWidth="1"/>
    <col min="11271" max="11271" width="14.9083333333333" style="27" customWidth="1"/>
    <col min="11272" max="11272" width="11.3666666666667" style="27" customWidth="1"/>
    <col min="11273" max="11274" width="11.9083333333333" style="27" customWidth="1"/>
    <col min="11275" max="11275" width="11.45" style="27" customWidth="1"/>
    <col min="11276" max="11276" width="12.2666666666667" style="27" customWidth="1"/>
    <col min="11277" max="11277" width="11.9083333333333" style="27" customWidth="1"/>
    <col min="11278" max="11278" width="10.9083333333333" style="27" customWidth="1"/>
    <col min="11279" max="11279" width="11.3666666666667" style="27" customWidth="1"/>
    <col min="11280" max="11280" width="10.6333333333333" style="27" customWidth="1"/>
    <col min="11281" max="11281" width="10.45" style="27" customWidth="1"/>
    <col min="11282" max="11289" width="10.6333333333333" style="27" customWidth="1"/>
    <col min="11290" max="11520" width="9" style="27"/>
    <col min="11521" max="11521" width="3.90833333333333" style="27" customWidth="1"/>
    <col min="11522" max="11522" width="11.725" style="27" customWidth="1"/>
    <col min="11523" max="11523" width="21" style="27" customWidth="1"/>
    <col min="11524" max="11524" width="11.6333333333333" style="27" customWidth="1"/>
    <col min="11525" max="11526" width="10.9083333333333" style="27" customWidth="1"/>
    <col min="11527" max="11527" width="14.9083333333333" style="27" customWidth="1"/>
    <col min="11528" max="11528" width="11.3666666666667" style="27" customWidth="1"/>
    <col min="11529" max="11530" width="11.9083333333333" style="27" customWidth="1"/>
    <col min="11531" max="11531" width="11.45" style="27" customWidth="1"/>
    <col min="11532" max="11532" width="12.2666666666667" style="27" customWidth="1"/>
    <col min="11533" max="11533" width="11.9083333333333" style="27" customWidth="1"/>
    <col min="11534" max="11534" width="10.9083333333333" style="27" customWidth="1"/>
    <col min="11535" max="11535" width="11.3666666666667" style="27" customWidth="1"/>
    <col min="11536" max="11536" width="10.6333333333333" style="27" customWidth="1"/>
    <col min="11537" max="11537" width="10.45" style="27" customWidth="1"/>
    <col min="11538" max="11545" width="10.6333333333333" style="27" customWidth="1"/>
    <col min="11546" max="11776" width="9" style="27"/>
    <col min="11777" max="11777" width="3.90833333333333" style="27" customWidth="1"/>
    <col min="11778" max="11778" width="11.725" style="27" customWidth="1"/>
    <col min="11779" max="11779" width="21" style="27" customWidth="1"/>
    <col min="11780" max="11780" width="11.6333333333333" style="27" customWidth="1"/>
    <col min="11781" max="11782" width="10.9083333333333" style="27" customWidth="1"/>
    <col min="11783" max="11783" width="14.9083333333333" style="27" customWidth="1"/>
    <col min="11784" max="11784" width="11.3666666666667" style="27" customWidth="1"/>
    <col min="11785" max="11786" width="11.9083333333333" style="27" customWidth="1"/>
    <col min="11787" max="11787" width="11.45" style="27" customWidth="1"/>
    <col min="11788" max="11788" width="12.2666666666667" style="27" customWidth="1"/>
    <col min="11789" max="11789" width="11.9083333333333" style="27" customWidth="1"/>
    <col min="11790" max="11790" width="10.9083333333333" style="27" customWidth="1"/>
    <col min="11791" max="11791" width="11.3666666666667" style="27" customWidth="1"/>
    <col min="11792" max="11792" width="10.6333333333333" style="27" customWidth="1"/>
    <col min="11793" max="11793" width="10.45" style="27" customWidth="1"/>
    <col min="11794" max="11801" width="10.6333333333333" style="27" customWidth="1"/>
    <col min="11802" max="12032" width="9" style="27"/>
    <col min="12033" max="12033" width="3.90833333333333" style="27" customWidth="1"/>
    <col min="12034" max="12034" width="11.725" style="27" customWidth="1"/>
    <col min="12035" max="12035" width="21" style="27" customWidth="1"/>
    <col min="12036" max="12036" width="11.6333333333333" style="27" customWidth="1"/>
    <col min="12037" max="12038" width="10.9083333333333" style="27" customWidth="1"/>
    <col min="12039" max="12039" width="14.9083333333333" style="27" customWidth="1"/>
    <col min="12040" max="12040" width="11.3666666666667" style="27" customWidth="1"/>
    <col min="12041" max="12042" width="11.9083333333333" style="27" customWidth="1"/>
    <col min="12043" max="12043" width="11.45" style="27" customWidth="1"/>
    <col min="12044" max="12044" width="12.2666666666667" style="27" customWidth="1"/>
    <col min="12045" max="12045" width="11.9083333333333" style="27" customWidth="1"/>
    <col min="12046" max="12046" width="10.9083333333333" style="27" customWidth="1"/>
    <col min="12047" max="12047" width="11.3666666666667" style="27" customWidth="1"/>
    <col min="12048" max="12048" width="10.6333333333333" style="27" customWidth="1"/>
    <col min="12049" max="12049" width="10.45" style="27" customWidth="1"/>
    <col min="12050" max="12057" width="10.6333333333333" style="27" customWidth="1"/>
    <col min="12058" max="12288" width="9" style="27"/>
    <col min="12289" max="12289" width="3.90833333333333" style="27" customWidth="1"/>
    <col min="12290" max="12290" width="11.725" style="27" customWidth="1"/>
    <col min="12291" max="12291" width="21" style="27" customWidth="1"/>
    <col min="12292" max="12292" width="11.6333333333333" style="27" customWidth="1"/>
    <col min="12293" max="12294" width="10.9083333333333" style="27" customWidth="1"/>
    <col min="12295" max="12295" width="14.9083333333333" style="27" customWidth="1"/>
    <col min="12296" max="12296" width="11.3666666666667" style="27" customWidth="1"/>
    <col min="12297" max="12298" width="11.9083333333333" style="27" customWidth="1"/>
    <col min="12299" max="12299" width="11.45" style="27" customWidth="1"/>
    <col min="12300" max="12300" width="12.2666666666667" style="27" customWidth="1"/>
    <col min="12301" max="12301" width="11.9083333333333" style="27" customWidth="1"/>
    <col min="12302" max="12302" width="10.9083333333333" style="27" customWidth="1"/>
    <col min="12303" max="12303" width="11.3666666666667" style="27" customWidth="1"/>
    <col min="12304" max="12304" width="10.6333333333333" style="27" customWidth="1"/>
    <col min="12305" max="12305" width="10.45" style="27" customWidth="1"/>
    <col min="12306" max="12313" width="10.6333333333333" style="27" customWidth="1"/>
    <col min="12314" max="12544" width="9" style="27"/>
    <col min="12545" max="12545" width="3.90833333333333" style="27" customWidth="1"/>
    <col min="12546" max="12546" width="11.725" style="27" customWidth="1"/>
    <col min="12547" max="12547" width="21" style="27" customWidth="1"/>
    <col min="12548" max="12548" width="11.6333333333333" style="27" customWidth="1"/>
    <col min="12549" max="12550" width="10.9083333333333" style="27" customWidth="1"/>
    <col min="12551" max="12551" width="14.9083333333333" style="27" customWidth="1"/>
    <col min="12552" max="12552" width="11.3666666666667" style="27" customWidth="1"/>
    <col min="12553" max="12554" width="11.9083333333333" style="27" customWidth="1"/>
    <col min="12555" max="12555" width="11.45" style="27" customWidth="1"/>
    <col min="12556" max="12556" width="12.2666666666667" style="27" customWidth="1"/>
    <col min="12557" max="12557" width="11.9083333333333" style="27" customWidth="1"/>
    <col min="12558" max="12558" width="10.9083333333333" style="27" customWidth="1"/>
    <col min="12559" max="12559" width="11.3666666666667" style="27" customWidth="1"/>
    <col min="12560" max="12560" width="10.6333333333333" style="27" customWidth="1"/>
    <col min="12561" max="12561" width="10.45" style="27" customWidth="1"/>
    <col min="12562" max="12569" width="10.6333333333333" style="27" customWidth="1"/>
    <col min="12570" max="12800" width="9" style="27"/>
    <col min="12801" max="12801" width="3.90833333333333" style="27" customWidth="1"/>
    <col min="12802" max="12802" width="11.725" style="27" customWidth="1"/>
    <col min="12803" max="12803" width="21" style="27" customWidth="1"/>
    <col min="12804" max="12804" width="11.6333333333333" style="27" customWidth="1"/>
    <col min="12805" max="12806" width="10.9083333333333" style="27" customWidth="1"/>
    <col min="12807" max="12807" width="14.9083333333333" style="27" customWidth="1"/>
    <col min="12808" max="12808" width="11.3666666666667" style="27" customWidth="1"/>
    <col min="12809" max="12810" width="11.9083333333333" style="27" customWidth="1"/>
    <col min="12811" max="12811" width="11.45" style="27" customWidth="1"/>
    <col min="12812" max="12812" width="12.2666666666667" style="27" customWidth="1"/>
    <col min="12813" max="12813" width="11.9083333333333" style="27" customWidth="1"/>
    <col min="12814" max="12814" width="10.9083333333333" style="27" customWidth="1"/>
    <col min="12815" max="12815" width="11.3666666666667" style="27" customWidth="1"/>
    <col min="12816" max="12816" width="10.6333333333333" style="27" customWidth="1"/>
    <col min="12817" max="12817" width="10.45" style="27" customWidth="1"/>
    <col min="12818" max="12825" width="10.6333333333333" style="27" customWidth="1"/>
    <col min="12826" max="13056" width="9" style="27"/>
    <col min="13057" max="13057" width="3.90833333333333" style="27" customWidth="1"/>
    <col min="13058" max="13058" width="11.725" style="27" customWidth="1"/>
    <col min="13059" max="13059" width="21" style="27" customWidth="1"/>
    <col min="13060" max="13060" width="11.6333333333333" style="27" customWidth="1"/>
    <col min="13061" max="13062" width="10.9083333333333" style="27" customWidth="1"/>
    <col min="13063" max="13063" width="14.9083333333333" style="27" customWidth="1"/>
    <col min="13064" max="13064" width="11.3666666666667" style="27" customWidth="1"/>
    <col min="13065" max="13066" width="11.9083333333333" style="27" customWidth="1"/>
    <col min="13067" max="13067" width="11.45" style="27" customWidth="1"/>
    <col min="13068" max="13068" width="12.2666666666667" style="27" customWidth="1"/>
    <col min="13069" max="13069" width="11.9083333333333" style="27" customWidth="1"/>
    <col min="13070" max="13070" width="10.9083333333333" style="27" customWidth="1"/>
    <col min="13071" max="13071" width="11.3666666666667" style="27" customWidth="1"/>
    <col min="13072" max="13072" width="10.6333333333333" style="27" customWidth="1"/>
    <col min="13073" max="13073" width="10.45" style="27" customWidth="1"/>
    <col min="13074" max="13081" width="10.6333333333333" style="27" customWidth="1"/>
    <col min="13082" max="13312" width="9" style="27"/>
    <col min="13313" max="13313" width="3.90833333333333" style="27" customWidth="1"/>
    <col min="13314" max="13314" width="11.725" style="27" customWidth="1"/>
    <col min="13315" max="13315" width="21" style="27" customWidth="1"/>
    <col min="13316" max="13316" width="11.6333333333333" style="27" customWidth="1"/>
    <col min="13317" max="13318" width="10.9083333333333" style="27" customWidth="1"/>
    <col min="13319" max="13319" width="14.9083333333333" style="27" customWidth="1"/>
    <col min="13320" max="13320" width="11.3666666666667" style="27" customWidth="1"/>
    <col min="13321" max="13322" width="11.9083333333333" style="27" customWidth="1"/>
    <col min="13323" max="13323" width="11.45" style="27" customWidth="1"/>
    <col min="13324" max="13324" width="12.2666666666667" style="27" customWidth="1"/>
    <col min="13325" max="13325" width="11.9083333333333" style="27" customWidth="1"/>
    <col min="13326" max="13326" width="10.9083333333333" style="27" customWidth="1"/>
    <col min="13327" max="13327" width="11.3666666666667" style="27" customWidth="1"/>
    <col min="13328" max="13328" width="10.6333333333333" style="27" customWidth="1"/>
    <col min="13329" max="13329" width="10.45" style="27" customWidth="1"/>
    <col min="13330" max="13337" width="10.6333333333333" style="27" customWidth="1"/>
    <col min="13338" max="13568" width="9" style="27"/>
    <col min="13569" max="13569" width="3.90833333333333" style="27" customWidth="1"/>
    <col min="13570" max="13570" width="11.725" style="27" customWidth="1"/>
    <col min="13571" max="13571" width="21" style="27" customWidth="1"/>
    <col min="13572" max="13572" width="11.6333333333333" style="27" customWidth="1"/>
    <col min="13573" max="13574" width="10.9083333333333" style="27" customWidth="1"/>
    <col min="13575" max="13575" width="14.9083333333333" style="27" customWidth="1"/>
    <col min="13576" max="13576" width="11.3666666666667" style="27" customWidth="1"/>
    <col min="13577" max="13578" width="11.9083333333333" style="27" customWidth="1"/>
    <col min="13579" max="13579" width="11.45" style="27" customWidth="1"/>
    <col min="13580" max="13580" width="12.2666666666667" style="27" customWidth="1"/>
    <col min="13581" max="13581" width="11.9083333333333" style="27" customWidth="1"/>
    <col min="13582" max="13582" width="10.9083333333333" style="27" customWidth="1"/>
    <col min="13583" max="13583" width="11.3666666666667" style="27" customWidth="1"/>
    <col min="13584" max="13584" width="10.6333333333333" style="27" customWidth="1"/>
    <col min="13585" max="13585" width="10.45" style="27" customWidth="1"/>
    <col min="13586" max="13593" width="10.6333333333333" style="27" customWidth="1"/>
    <col min="13594" max="13824" width="9" style="27"/>
    <col min="13825" max="13825" width="3.90833333333333" style="27" customWidth="1"/>
    <col min="13826" max="13826" width="11.725" style="27" customWidth="1"/>
    <col min="13827" max="13827" width="21" style="27" customWidth="1"/>
    <col min="13828" max="13828" width="11.6333333333333" style="27" customWidth="1"/>
    <col min="13829" max="13830" width="10.9083333333333" style="27" customWidth="1"/>
    <col min="13831" max="13831" width="14.9083333333333" style="27" customWidth="1"/>
    <col min="13832" max="13832" width="11.3666666666667" style="27" customWidth="1"/>
    <col min="13833" max="13834" width="11.9083333333333" style="27" customWidth="1"/>
    <col min="13835" max="13835" width="11.45" style="27" customWidth="1"/>
    <col min="13836" max="13836" width="12.2666666666667" style="27" customWidth="1"/>
    <col min="13837" max="13837" width="11.9083333333333" style="27" customWidth="1"/>
    <col min="13838" max="13838" width="10.9083333333333" style="27" customWidth="1"/>
    <col min="13839" max="13839" width="11.3666666666667" style="27" customWidth="1"/>
    <col min="13840" max="13840" width="10.6333333333333" style="27" customWidth="1"/>
    <col min="13841" max="13841" width="10.45" style="27" customWidth="1"/>
    <col min="13842" max="13849" width="10.6333333333333" style="27" customWidth="1"/>
    <col min="13850" max="14080" width="9" style="27"/>
    <col min="14081" max="14081" width="3.90833333333333" style="27" customWidth="1"/>
    <col min="14082" max="14082" width="11.725" style="27" customWidth="1"/>
    <col min="14083" max="14083" width="21" style="27" customWidth="1"/>
    <col min="14084" max="14084" width="11.6333333333333" style="27" customWidth="1"/>
    <col min="14085" max="14086" width="10.9083333333333" style="27" customWidth="1"/>
    <col min="14087" max="14087" width="14.9083333333333" style="27" customWidth="1"/>
    <col min="14088" max="14088" width="11.3666666666667" style="27" customWidth="1"/>
    <col min="14089" max="14090" width="11.9083333333333" style="27" customWidth="1"/>
    <col min="14091" max="14091" width="11.45" style="27" customWidth="1"/>
    <col min="14092" max="14092" width="12.2666666666667" style="27" customWidth="1"/>
    <col min="14093" max="14093" width="11.9083333333333" style="27" customWidth="1"/>
    <col min="14094" max="14094" width="10.9083333333333" style="27" customWidth="1"/>
    <col min="14095" max="14095" width="11.3666666666667" style="27" customWidth="1"/>
    <col min="14096" max="14096" width="10.6333333333333" style="27" customWidth="1"/>
    <col min="14097" max="14097" width="10.45" style="27" customWidth="1"/>
    <col min="14098" max="14105" width="10.6333333333333" style="27" customWidth="1"/>
    <col min="14106" max="14336" width="9" style="27"/>
    <col min="14337" max="14337" width="3.90833333333333" style="27" customWidth="1"/>
    <col min="14338" max="14338" width="11.725" style="27" customWidth="1"/>
    <col min="14339" max="14339" width="21" style="27" customWidth="1"/>
    <col min="14340" max="14340" width="11.6333333333333" style="27" customWidth="1"/>
    <col min="14341" max="14342" width="10.9083333333333" style="27" customWidth="1"/>
    <col min="14343" max="14343" width="14.9083333333333" style="27" customWidth="1"/>
    <col min="14344" max="14344" width="11.3666666666667" style="27" customWidth="1"/>
    <col min="14345" max="14346" width="11.9083333333333" style="27" customWidth="1"/>
    <col min="14347" max="14347" width="11.45" style="27" customWidth="1"/>
    <col min="14348" max="14348" width="12.2666666666667" style="27" customWidth="1"/>
    <col min="14349" max="14349" width="11.9083333333333" style="27" customWidth="1"/>
    <col min="14350" max="14350" width="10.9083333333333" style="27" customWidth="1"/>
    <col min="14351" max="14351" width="11.3666666666667" style="27" customWidth="1"/>
    <col min="14352" max="14352" width="10.6333333333333" style="27" customWidth="1"/>
    <col min="14353" max="14353" width="10.45" style="27" customWidth="1"/>
    <col min="14354" max="14361" width="10.6333333333333" style="27" customWidth="1"/>
    <col min="14362" max="14592" width="9" style="27"/>
    <col min="14593" max="14593" width="3.90833333333333" style="27" customWidth="1"/>
    <col min="14594" max="14594" width="11.725" style="27" customWidth="1"/>
    <col min="14595" max="14595" width="21" style="27" customWidth="1"/>
    <col min="14596" max="14596" width="11.6333333333333" style="27" customWidth="1"/>
    <col min="14597" max="14598" width="10.9083333333333" style="27" customWidth="1"/>
    <col min="14599" max="14599" width="14.9083333333333" style="27" customWidth="1"/>
    <col min="14600" max="14600" width="11.3666666666667" style="27" customWidth="1"/>
    <col min="14601" max="14602" width="11.9083333333333" style="27" customWidth="1"/>
    <col min="14603" max="14603" width="11.45" style="27" customWidth="1"/>
    <col min="14604" max="14604" width="12.2666666666667" style="27" customWidth="1"/>
    <col min="14605" max="14605" width="11.9083333333333" style="27" customWidth="1"/>
    <col min="14606" max="14606" width="10.9083333333333" style="27" customWidth="1"/>
    <col min="14607" max="14607" width="11.3666666666667" style="27" customWidth="1"/>
    <col min="14608" max="14608" width="10.6333333333333" style="27" customWidth="1"/>
    <col min="14609" max="14609" width="10.45" style="27" customWidth="1"/>
    <col min="14610" max="14617" width="10.6333333333333" style="27" customWidth="1"/>
    <col min="14618" max="14848" width="9" style="27"/>
    <col min="14849" max="14849" width="3.90833333333333" style="27" customWidth="1"/>
    <col min="14850" max="14850" width="11.725" style="27" customWidth="1"/>
    <col min="14851" max="14851" width="21" style="27" customWidth="1"/>
    <col min="14852" max="14852" width="11.6333333333333" style="27" customWidth="1"/>
    <col min="14853" max="14854" width="10.9083333333333" style="27" customWidth="1"/>
    <col min="14855" max="14855" width="14.9083333333333" style="27" customWidth="1"/>
    <col min="14856" max="14856" width="11.3666666666667" style="27" customWidth="1"/>
    <col min="14857" max="14858" width="11.9083333333333" style="27" customWidth="1"/>
    <col min="14859" max="14859" width="11.45" style="27" customWidth="1"/>
    <col min="14860" max="14860" width="12.2666666666667" style="27" customWidth="1"/>
    <col min="14861" max="14861" width="11.9083333333333" style="27" customWidth="1"/>
    <col min="14862" max="14862" width="10.9083333333333" style="27" customWidth="1"/>
    <col min="14863" max="14863" width="11.3666666666667" style="27" customWidth="1"/>
    <col min="14864" max="14864" width="10.6333333333333" style="27" customWidth="1"/>
    <col min="14865" max="14865" width="10.45" style="27" customWidth="1"/>
    <col min="14866" max="14873" width="10.6333333333333" style="27" customWidth="1"/>
    <col min="14874" max="15104" width="9" style="27"/>
    <col min="15105" max="15105" width="3.90833333333333" style="27" customWidth="1"/>
    <col min="15106" max="15106" width="11.725" style="27" customWidth="1"/>
    <col min="15107" max="15107" width="21" style="27" customWidth="1"/>
    <col min="15108" max="15108" width="11.6333333333333" style="27" customWidth="1"/>
    <col min="15109" max="15110" width="10.9083333333333" style="27" customWidth="1"/>
    <col min="15111" max="15111" width="14.9083333333333" style="27" customWidth="1"/>
    <col min="15112" max="15112" width="11.3666666666667" style="27" customWidth="1"/>
    <col min="15113" max="15114" width="11.9083333333333" style="27" customWidth="1"/>
    <col min="15115" max="15115" width="11.45" style="27" customWidth="1"/>
    <col min="15116" max="15116" width="12.2666666666667" style="27" customWidth="1"/>
    <col min="15117" max="15117" width="11.9083333333333" style="27" customWidth="1"/>
    <col min="15118" max="15118" width="10.9083333333333" style="27" customWidth="1"/>
    <col min="15119" max="15119" width="11.3666666666667" style="27" customWidth="1"/>
    <col min="15120" max="15120" width="10.6333333333333" style="27" customWidth="1"/>
    <col min="15121" max="15121" width="10.45" style="27" customWidth="1"/>
    <col min="15122" max="15129" width="10.6333333333333" style="27" customWidth="1"/>
    <col min="15130" max="15360" width="9" style="27"/>
    <col min="15361" max="15361" width="3.90833333333333" style="27" customWidth="1"/>
    <col min="15362" max="15362" width="11.725" style="27" customWidth="1"/>
    <col min="15363" max="15363" width="21" style="27" customWidth="1"/>
    <col min="15364" max="15364" width="11.6333333333333" style="27" customWidth="1"/>
    <col min="15365" max="15366" width="10.9083333333333" style="27" customWidth="1"/>
    <col min="15367" max="15367" width="14.9083333333333" style="27" customWidth="1"/>
    <col min="15368" max="15368" width="11.3666666666667" style="27" customWidth="1"/>
    <col min="15369" max="15370" width="11.9083333333333" style="27" customWidth="1"/>
    <col min="15371" max="15371" width="11.45" style="27" customWidth="1"/>
    <col min="15372" max="15372" width="12.2666666666667" style="27" customWidth="1"/>
    <col min="15373" max="15373" width="11.9083333333333" style="27" customWidth="1"/>
    <col min="15374" max="15374" width="10.9083333333333" style="27" customWidth="1"/>
    <col min="15375" max="15375" width="11.3666666666667" style="27" customWidth="1"/>
    <col min="15376" max="15376" width="10.6333333333333" style="27" customWidth="1"/>
    <col min="15377" max="15377" width="10.45" style="27" customWidth="1"/>
    <col min="15378" max="15385" width="10.6333333333333" style="27" customWidth="1"/>
    <col min="15386" max="15616" width="9" style="27"/>
    <col min="15617" max="15617" width="3.90833333333333" style="27" customWidth="1"/>
    <col min="15618" max="15618" width="11.725" style="27" customWidth="1"/>
    <col min="15619" max="15619" width="21" style="27" customWidth="1"/>
    <col min="15620" max="15620" width="11.6333333333333" style="27" customWidth="1"/>
    <col min="15621" max="15622" width="10.9083333333333" style="27" customWidth="1"/>
    <col min="15623" max="15623" width="14.9083333333333" style="27" customWidth="1"/>
    <col min="15624" max="15624" width="11.3666666666667" style="27" customWidth="1"/>
    <col min="15625" max="15626" width="11.9083333333333" style="27" customWidth="1"/>
    <col min="15627" max="15627" width="11.45" style="27" customWidth="1"/>
    <col min="15628" max="15628" width="12.2666666666667" style="27" customWidth="1"/>
    <col min="15629" max="15629" width="11.9083333333333" style="27" customWidth="1"/>
    <col min="15630" max="15630" width="10.9083333333333" style="27" customWidth="1"/>
    <col min="15631" max="15631" width="11.3666666666667" style="27" customWidth="1"/>
    <col min="15632" max="15632" width="10.6333333333333" style="27" customWidth="1"/>
    <col min="15633" max="15633" width="10.45" style="27" customWidth="1"/>
    <col min="15634" max="15641" width="10.6333333333333" style="27" customWidth="1"/>
    <col min="15642" max="15872" width="9" style="27"/>
    <col min="15873" max="15873" width="3.90833333333333" style="27" customWidth="1"/>
    <col min="15874" max="15874" width="11.725" style="27" customWidth="1"/>
    <col min="15875" max="15875" width="21" style="27" customWidth="1"/>
    <col min="15876" max="15876" width="11.6333333333333" style="27" customWidth="1"/>
    <col min="15877" max="15878" width="10.9083333333333" style="27" customWidth="1"/>
    <col min="15879" max="15879" width="14.9083333333333" style="27" customWidth="1"/>
    <col min="15880" max="15880" width="11.3666666666667" style="27" customWidth="1"/>
    <col min="15881" max="15882" width="11.9083333333333" style="27" customWidth="1"/>
    <col min="15883" max="15883" width="11.45" style="27" customWidth="1"/>
    <col min="15884" max="15884" width="12.2666666666667" style="27" customWidth="1"/>
    <col min="15885" max="15885" width="11.9083333333333" style="27" customWidth="1"/>
    <col min="15886" max="15886" width="10.9083333333333" style="27" customWidth="1"/>
    <col min="15887" max="15887" width="11.3666666666667" style="27" customWidth="1"/>
    <col min="15888" max="15888" width="10.6333333333333" style="27" customWidth="1"/>
    <col min="15889" max="15889" width="10.45" style="27" customWidth="1"/>
    <col min="15890" max="15897" width="10.6333333333333" style="27" customWidth="1"/>
    <col min="15898" max="16128" width="9" style="27"/>
    <col min="16129" max="16129" width="3.90833333333333" style="27" customWidth="1"/>
    <col min="16130" max="16130" width="11.725" style="27" customWidth="1"/>
    <col min="16131" max="16131" width="21" style="27" customWidth="1"/>
    <col min="16132" max="16132" width="11.6333333333333" style="27" customWidth="1"/>
    <col min="16133" max="16134" width="10.9083333333333" style="27" customWidth="1"/>
    <col min="16135" max="16135" width="14.9083333333333" style="27" customWidth="1"/>
    <col min="16136" max="16136" width="11.3666666666667" style="27" customWidth="1"/>
    <col min="16137" max="16138" width="11.9083333333333" style="27" customWidth="1"/>
    <col min="16139" max="16139" width="11.45" style="27" customWidth="1"/>
    <col min="16140" max="16140" width="12.2666666666667" style="27" customWidth="1"/>
    <col min="16141" max="16141" width="11.9083333333333" style="27" customWidth="1"/>
    <col min="16142" max="16142" width="10.9083333333333" style="27" customWidth="1"/>
    <col min="16143" max="16143" width="11.3666666666667" style="27" customWidth="1"/>
    <col min="16144" max="16144" width="10.6333333333333" style="27" customWidth="1"/>
    <col min="16145" max="16145" width="10.45" style="27" customWidth="1"/>
    <col min="16146" max="16153" width="10.6333333333333" style="27" customWidth="1"/>
    <col min="16154" max="16384" width="9" style="27"/>
  </cols>
  <sheetData>
    <row r="1" ht="21.75" customHeight="1" spans="1:25">
      <c r="A1" s="30" t="s">
        <v>28</v>
      </c>
      <c r="B1" s="30"/>
      <c r="C1" s="30"/>
      <c r="D1" s="30"/>
      <c r="E1" s="30"/>
      <c r="F1" s="30"/>
      <c r="G1" s="30"/>
      <c r="H1" s="30"/>
      <c r="I1" s="48"/>
      <c r="J1" s="30"/>
      <c r="K1" s="30"/>
      <c r="L1" s="30"/>
      <c r="M1" s="48"/>
      <c r="N1" s="30"/>
      <c r="O1" s="30"/>
      <c r="P1" s="30"/>
      <c r="Q1" s="48"/>
      <c r="R1" s="30"/>
      <c r="S1" s="30"/>
      <c r="T1" s="30"/>
      <c r="U1" s="30"/>
      <c r="V1" s="30"/>
      <c r="W1" s="30"/>
      <c r="X1" s="30"/>
      <c r="Y1" s="30"/>
    </row>
    <row r="2" s="25" customFormat="1" ht="32.25" customHeight="1" spans="1:25">
      <c r="A2" s="31" t="s">
        <v>29</v>
      </c>
      <c r="B2" s="32"/>
      <c r="C2" s="32"/>
      <c r="D2" s="32"/>
      <c r="E2" s="32"/>
      <c r="F2" s="32"/>
      <c r="G2" s="32"/>
      <c r="H2" s="33" t="s">
        <v>30</v>
      </c>
      <c r="I2" s="49" t="s">
        <v>421</v>
      </c>
      <c r="J2" s="50"/>
      <c r="K2" s="51"/>
      <c r="L2" s="33" t="s">
        <v>32</v>
      </c>
      <c r="M2" s="49" t="s">
        <v>33</v>
      </c>
      <c r="N2" s="50"/>
      <c r="O2" s="51"/>
      <c r="P2" s="52" t="s">
        <v>34</v>
      </c>
      <c r="Q2" s="68" t="s">
        <v>7</v>
      </c>
      <c r="R2" s="69"/>
      <c r="S2" s="70" t="s">
        <v>36</v>
      </c>
      <c r="T2" s="71"/>
      <c r="U2" s="50"/>
      <c r="V2" s="72"/>
      <c r="W2" s="72"/>
      <c r="X2" s="72"/>
      <c r="Y2" s="72"/>
    </row>
    <row r="3" s="25" customFormat="1" ht="26.25" customHeight="1" spans="1:25">
      <c r="A3" s="31"/>
      <c r="B3" s="32"/>
      <c r="C3" s="32"/>
      <c r="D3" s="32"/>
      <c r="E3" s="32"/>
      <c r="F3" s="32"/>
      <c r="G3" s="32"/>
      <c r="H3" s="33" t="s">
        <v>37</v>
      </c>
      <c r="I3" s="49" t="s">
        <v>422</v>
      </c>
      <c r="J3" s="50"/>
      <c r="K3" s="51"/>
      <c r="L3" s="33" t="s">
        <v>39</v>
      </c>
      <c r="M3" s="49" t="s">
        <v>40</v>
      </c>
      <c r="N3" s="50"/>
      <c r="O3" s="51"/>
      <c r="P3" s="52" t="s">
        <v>41</v>
      </c>
      <c r="Q3" s="73" t="s">
        <v>42</v>
      </c>
      <c r="R3" s="69"/>
      <c r="S3" s="70" t="s">
        <v>43</v>
      </c>
      <c r="T3" s="74"/>
      <c r="U3" s="75"/>
      <c r="V3" s="72"/>
      <c r="W3" s="72"/>
      <c r="X3" s="72"/>
      <c r="Y3" s="72"/>
    </row>
    <row r="4" s="26" customFormat="1" ht="34.5" customHeight="1" spans="1:25">
      <c r="A4" s="31"/>
      <c r="B4" s="32"/>
      <c r="C4" s="32"/>
      <c r="D4" s="32"/>
      <c r="E4" s="32"/>
      <c r="F4" s="32"/>
      <c r="G4" s="32"/>
      <c r="H4" s="33" t="s">
        <v>44</v>
      </c>
      <c r="I4" s="49" t="s">
        <v>451</v>
      </c>
      <c r="J4" s="50"/>
      <c r="K4" s="51"/>
      <c r="L4" s="33" t="s">
        <v>46</v>
      </c>
      <c r="M4" s="49" t="s">
        <v>47</v>
      </c>
      <c r="N4" s="50"/>
      <c r="O4" s="51"/>
      <c r="P4" s="53" t="s">
        <v>8</v>
      </c>
      <c r="Q4" s="76"/>
      <c r="R4" s="77"/>
      <c r="S4" s="70" t="s">
        <v>48</v>
      </c>
      <c r="T4" s="71"/>
      <c r="U4" s="50"/>
      <c r="V4" s="78"/>
      <c r="W4" s="79"/>
      <c r="X4" s="79"/>
      <c r="Y4" s="79"/>
    </row>
    <row r="5" s="26" customFormat="1" ht="40.5" customHeight="1" spans="1:25">
      <c r="A5" s="31"/>
      <c r="B5" s="32"/>
      <c r="C5" s="32"/>
      <c r="D5" s="32"/>
      <c r="E5" s="32"/>
      <c r="F5" s="32"/>
      <c r="G5" s="32"/>
      <c r="H5" s="33" t="s">
        <v>49</v>
      </c>
      <c r="I5" s="54" t="s">
        <v>50</v>
      </c>
      <c r="J5" s="50"/>
      <c r="K5" s="51"/>
      <c r="L5" s="33" t="s">
        <v>10</v>
      </c>
      <c r="M5" s="54" t="s">
        <v>51</v>
      </c>
      <c r="N5" s="50"/>
      <c r="O5" s="51"/>
      <c r="P5" s="52" t="s">
        <v>52</v>
      </c>
      <c r="Q5" s="80">
        <v>20210429</v>
      </c>
      <c r="R5" s="81"/>
      <c r="S5" s="70"/>
      <c r="T5" s="71"/>
      <c r="U5" s="50"/>
      <c r="V5" s="72"/>
      <c r="W5" s="82"/>
      <c r="X5" s="72"/>
      <c r="Y5" s="72"/>
    </row>
    <row r="6" s="26" customFormat="1" ht="21.75" customHeight="1" spans="1:26">
      <c r="A6" s="31"/>
      <c r="B6" s="34" t="s">
        <v>53</v>
      </c>
      <c r="C6" s="35"/>
      <c r="D6" s="35"/>
      <c r="E6" s="35"/>
      <c r="F6" s="35"/>
      <c r="G6" s="35"/>
      <c r="H6" s="35"/>
      <c r="I6" s="55"/>
      <c r="J6" s="56"/>
      <c r="K6" s="57" t="s">
        <v>54</v>
      </c>
      <c r="L6" s="57"/>
      <c r="M6" s="58"/>
      <c r="N6" s="57"/>
      <c r="O6" s="57"/>
      <c r="P6" s="57"/>
      <c r="Q6" s="58"/>
      <c r="R6" s="83" t="s">
        <v>55</v>
      </c>
      <c r="S6" s="84"/>
      <c r="T6" s="84"/>
      <c r="U6" s="84"/>
      <c r="V6" s="84"/>
      <c r="W6" s="85"/>
      <c r="X6" s="85"/>
      <c r="Y6" s="89"/>
      <c r="Z6" s="91"/>
    </row>
    <row r="7" s="26" customFormat="1" ht="58.5" customHeight="1" spans="1:25">
      <c r="A7" s="36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62</v>
      </c>
      <c r="H7" s="37" t="s">
        <v>63</v>
      </c>
      <c r="I7" s="37" t="s">
        <v>64</v>
      </c>
      <c r="J7" s="37" t="s">
        <v>65</v>
      </c>
      <c r="K7" s="59" t="s">
        <v>66</v>
      </c>
      <c r="L7" s="59" t="s">
        <v>67</v>
      </c>
      <c r="M7" s="59" t="s">
        <v>68</v>
      </c>
      <c r="N7" s="59" t="s">
        <v>69</v>
      </c>
      <c r="O7" s="59" t="s">
        <v>70</v>
      </c>
      <c r="P7" s="59" t="s">
        <v>71</v>
      </c>
      <c r="Q7" s="86" t="s">
        <v>72</v>
      </c>
      <c r="R7" s="87" t="s">
        <v>452</v>
      </c>
      <c r="S7" s="87" t="s">
        <v>354</v>
      </c>
      <c r="T7" s="87" t="s">
        <v>453</v>
      </c>
      <c r="U7" s="87" t="s">
        <v>74</v>
      </c>
      <c r="V7" s="88" t="s">
        <v>454</v>
      </c>
      <c r="W7" s="89"/>
      <c r="X7" s="90"/>
      <c r="Y7" s="92"/>
    </row>
    <row r="8" ht="15" customHeight="1" spans="1:25">
      <c r="A8" s="38">
        <v>1</v>
      </c>
      <c r="B8" s="39" t="s">
        <v>76</v>
      </c>
      <c r="C8" s="40" t="s">
        <v>455</v>
      </c>
      <c r="D8" s="41" t="s">
        <v>456</v>
      </c>
      <c r="E8" s="42" t="s">
        <v>457</v>
      </c>
      <c r="F8" s="42" t="s">
        <v>458</v>
      </c>
      <c r="G8" s="43" t="s">
        <v>81</v>
      </c>
      <c r="H8" s="38" t="s">
        <v>459</v>
      </c>
      <c r="I8" s="38" t="s">
        <v>460</v>
      </c>
      <c r="J8" s="38" t="s">
        <v>84</v>
      </c>
      <c r="K8" s="60">
        <v>2</v>
      </c>
      <c r="L8" s="61">
        <v>1.03</v>
      </c>
      <c r="M8" s="62">
        <v>19.6</v>
      </c>
      <c r="N8" s="38" t="s">
        <v>96</v>
      </c>
      <c r="O8" s="62">
        <v>40.38</v>
      </c>
      <c r="P8" s="63">
        <v>0.7389</v>
      </c>
      <c r="Q8" s="38" t="s">
        <v>220</v>
      </c>
      <c r="R8" s="38" t="s">
        <v>461</v>
      </c>
      <c r="S8" s="38" t="s">
        <v>462</v>
      </c>
      <c r="T8" s="38" t="s">
        <v>463</v>
      </c>
      <c r="U8" s="38" t="s">
        <v>456</v>
      </c>
      <c r="V8" s="38" t="s">
        <v>464</v>
      </c>
      <c r="W8" s="45"/>
      <c r="X8" s="45"/>
      <c r="Y8" s="45"/>
    </row>
    <row r="9" ht="15" customHeight="1" spans="1:25">
      <c r="A9" s="38">
        <v>2</v>
      </c>
      <c r="B9" s="39" t="s">
        <v>76</v>
      </c>
      <c r="C9" s="40" t="s">
        <v>465</v>
      </c>
      <c r="D9" s="41" t="s">
        <v>362</v>
      </c>
      <c r="E9" s="42" t="s">
        <v>104</v>
      </c>
      <c r="F9" s="42" t="s">
        <v>105</v>
      </c>
      <c r="G9" s="43" t="s">
        <v>466</v>
      </c>
      <c r="H9" s="38" t="s">
        <v>107</v>
      </c>
      <c r="I9" s="38" t="s">
        <v>108</v>
      </c>
      <c r="J9" s="38" t="s">
        <v>84</v>
      </c>
      <c r="K9" s="60">
        <v>0.3</v>
      </c>
      <c r="L9" s="61">
        <v>1.03</v>
      </c>
      <c r="M9" s="62">
        <v>6.14</v>
      </c>
      <c r="N9" s="38" t="s">
        <v>85</v>
      </c>
      <c r="O9" s="62">
        <v>1.9</v>
      </c>
      <c r="P9" s="63">
        <v>0.0348</v>
      </c>
      <c r="Q9" s="38" t="s">
        <v>109</v>
      </c>
      <c r="R9" s="38" t="s">
        <v>362</v>
      </c>
      <c r="S9" s="38" t="s">
        <v>362</v>
      </c>
      <c r="T9" s="38" t="s">
        <v>362</v>
      </c>
      <c r="U9" s="38" t="s">
        <v>467</v>
      </c>
      <c r="V9" s="38" t="s">
        <v>362</v>
      </c>
      <c r="W9" s="45"/>
      <c r="X9" s="45"/>
      <c r="Y9" s="45"/>
    </row>
    <row r="10" ht="15" customHeight="1" spans="1:25">
      <c r="A10" s="38">
        <v>3</v>
      </c>
      <c r="B10" s="39" t="s">
        <v>112</v>
      </c>
      <c r="C10" s="40" t="s">
        <v>468</v>
      </c>
      <c r="D10" s="41" t="s">
        <v>469</v>
      </c>
      <c r="E10" s="42"/>
      <c r="F10" s="42"/>
      <c r="G10" s="43" t="s">
        <v>115</v>
      </c>
      <c r="H10" s="38" t="s">
        <v>470</v>
      </c>
      <c r="I10" s="38"/>
      <c r="J10" s="38" t="s">
        <v>116</v>
      </c>
      <c r="K10" s="60">
        <v>1</v>
      </c>
      <c r="L10" s="61">
        <v>1.01</v>
      </c>
      <c r="M10" s="62">
        <v>0.1</v>
      </c>
      <c r="N10" s="38" t="s">
        <v>85</v>
      </c>
      <c r="O10" s="62">
        <v>0.1</v>
      </c>
      <c r="P10" s="63">
        <v>0.0018</v>
      </c>
      <c r="Q10" s="38" t="s">
        <v>117</v>
      </c>
      <c r="R10" s="38" t="s">
        <v>471</v>
      </c>
      <c r="S10" s="38" t="s">
        <v>472</v>
      </c>
      <c r="T10" s="38" t="s">
        <v>473</v>
      </c>
      <c r="U10" s="38" t="s">
        <v>474</v>
      </c>
      <c r="V10" s="38" t="s">
        <v>475</v>
      </c>
      <c r="W10" s="45"/>
      <c r="X10" s="45"/>
      <c r="Y10" s="45"/>
    </row>
    <row r="11" ht="15" customHeight="1" spans="1:25">
      <c r="A11" s="38">
        <v>4</v>
      </c>
      <c r="B11" s="39" t="s">
        <v>112</v>
      </c>
      <c r="C11" s="40" t="s">
        <v>476</v>
      </c>
      <c r="D11" s="41" t="s">
        <v>477</v>
      </c>
      <c r="E11" s="42"/>
      <c r="F11" s="42"/>
      <c r="G11" s="43" t="s">
        <v>115</v>
      </c>
      <c r="H11" s="38"/>
      <c r="I11" s="38"/>
      <c r="J11" s="38" t="s">
        <v>116</v>
      </c>
      <c r="K11" s="60">
        <v>1</v>
      </c>
      <c r="L11" s="61">
        <v>1.01</v>
      </c>
      <c r="M11" s="62">
        <v>0.18</v>
      </c>
      <c r="N11" s="38" t="s">
        <v>85</v>
      </c>
      <c r="O11" s="62">
        <v>0.18</v>
      </c>
      <c r="P11" s="63">
        <v>0.0033</v>
      </c>
      <c r="Q11" s="38" t="s">
        <v>292</v>
      </c>
      <c r="R11" s="38" t="s">
        <v>478</v>
      </c>
      <c r="S11" s="38" t="s">
        <v>479</v>
      </c>
      <c r="T11" s="38" t="s">
        <v>480</v>
      </c>
      <c r="U11" s="38" t="s">
        <v>481</v>
      </c>
      <c r="V11" s="38" t="s">
        <v>482</v>
      </c>
      <c r="W11" s="45"/>
      <c r="X11" s="45"/>
      <c r="Y11" s="45"/>
    </row>
    <row r="12" ht="15" customHeight="1" spans="1:25">
      <c r="A12" s="38">
        <v>5</v>
      </c>
      <c r="B12" s="39" t="s">
        <v>112</v>
      </c>
      <c r="C12" s="40" t="s">
        <v>368</v>
      </c>
      <c r="D12" s="41" t="s">
        <v>483</v>
      </c>
      <c r="E12" s="42"/>
      <c r="F12" s="42"/>
      <c r="G12" s="43" t="s">
        <v>115</v>
      </c>
      <c r="H12" s="38" t="s">
        <v>370</v>
      </c>
      <c r="I12" s="38"/>
      <c r="J12" s="38" t="s">
        <v>84</v>
      </c>
      <c r="K12" s="60">
        <v>0.6</v>
      </c>
      <c r="L12" s="61">
        <v>1.01</v>
      </c>
      <c r="M12" s="62">
        <v>0.3</v>
      </c>
      <c r="N12" s="38" t="s">
        <v>85</v>
      </c>
      <c r="O12" s="62">
        <v>0.18</v>
      </c>
      <c r="P12" s="63">
        <v>0.0033</v>
      </c>
      <c r="Q12" s="38" t="s">
        <v>371</v>
      </c>
      <c r="R12" s="38" t="s">
        <v>484</v>
      </c>
      <c r="S12" s="38" t="s">
        <v>373</v>
      </c>
      <c r="T12" s="38" t="s">
        <v>485</v>
      </c>
      <c r="U12" s="38" t="s">
        <v>486</v>
      </c>
      <c r="V12" s="38" t="s">
        <v>487</v>
      </c>
      <c r="W12" s="45"/>
      <c r="X12" s="45"/>
      <c r="Y12" s="45"/>
    </row>
    <row r="13" ht="15" customHeight="1" spans="1:25">
      <c r="A13" s="38">
        <v>6</v>
      </c>
      <c r="B13" s="39" t="s">
        <v>112</v>
      </c>
      <c r="C13" s="40" t="s">
        <v>488</v>
      </c>
      <c r="D13" s="41" t="s">
        <v>489</v>
      </c>
      <c r="E13" s="42"/>
      <c r="F13" s="42"/>
      <c r="G13" s="43" t="s">
        <v>230</v>
      </c>
      <c r="H13" s="38" t="s">
        <v>490</v>
      </c>
      <c r="I13" s="38"/>
      <c r="J13" s="38" t="s">
        <v>116</v>
      </c>
      <c r="K13" s="60">
        <v>1</v>
      </c>
      <c r="L13" s="61">
        <v>1.01</v>
      </c>
      <c r="M13" s="62">
        <v>2.74</v>
      </c>
      <c r="N13" s="38" t="s">
        <v>85</v>
      </c>
      <c r="O13" s="62">
        <v>2.77</v>
      </c>
      <c r="P13" s="63">
        <v>0.0507</v>
      </c>
      <c r="Q13" s="38" t="s">
        <v>138</v>
      </c>
      <c r="R13" s="38" t="s">
        <v>491</v>
      </c>
      <c r="S13" s="38" t="s">
        <v>492</v>
      </c>
      <c r="T13" s="38" t="s">
        <v>491</v>
      </c>
      <c r="U13" s="38" t="s">
        <v>491</v>
      </c>
      <c r="V13" s="38" t="s">
        <v>491</v>
      </c>
      <c r="W13" s="45"/>
      <c r="X13" s="45"/>
      <c r="Y13" s="45"/>
    </row>
    <row r="14" ht="15" customHeight="1" spans="1:25">
      <c r="A14" s="38">
        <v>7</v>
      </c>
      <c r="B14" s="39" t="s">
        <v>112</v>
      </c>
      <c r="C14" s="40" t="s">
        <v>493</v>
      </c>
      <c r="D14" s="41" t="s">
        <v>494</v>
      </c>
      <c r="E14" s="42"/>
      <c r="F14" s="42"/>
      <c r="G14" s="43" t="s">
        <v>495</v>
      </c>
      <c r="H14" s="38" t="s">
        <v>496</v>
      </c>
      <c r="I14" s="38"/>
      <c r="J14" s="38" t="s">
        <v>497</v>
      </c>
      <c r="K14" s="60">
        <v>0.01</v>
      </c>
      <c r="L14" s="61">
        <v>1.01</v>
      </c>
      <c r="M14" s="62">
        <v>51</v>
      </c>
      <c r="N14" s="38" t="s">
        <v>85</v>
      </c>
      <c r="O14" s="62">
        <v>0.52</v>
      </c>
      <c r="P14" s="63">
        <v>0.0095</v>
      </c>
      <c r="Q14" s="38" t="s">
        <v>498</v>
      </c>
      <c r="R14" s="38" t="s">
        <v>499</v>
      </c>
      <c r="S14" s="38" t="s">
        <v>500</v>
      </c>
      <c r="T14" s="38" t="s">
        <v>499</v>
      </c>
      <c r="U14" s="38" t="s">
        <v>499</v>
      </c>
      <c r="V14" s="38" t="s">
        <v>499</v>
      </c>
      <c r="W14" s="45"/>
      <c r="X14" s="45"/>
      <c r="Y14" s="45"/>
    </row>
    <row r="15" ht="15" customHeight="1" spans="1:25">
      <c r="A15" s="38">
        <v>8</v>
      </c>
      <c r="B15" s="39" t="s">
        <v>112</v>
      </c>
      <c r="C15" s="40" t="s">
        <v>144</v>
      </c>
      <c r="D15" s="41" t="s">
        <v>501</v>
      </c>
      <c r="E15" s="42"/>
      <c r="F15" s="42"/>
      <c r="G15" s="43" t="s">
        <v>146</v>
      </c>
      <c r="H15" s="38"/>
      <c r="I15" s="38"/>
      <c r="J15" s="38" t="s">
        <v>116</v>
      </c>
      <c r="K15" s="60">
        <v>2</v>
      </c>
      <c r="L15" s="61">
        <v>1.01</v>
      </c>
      <c r="M15" s="62">
        <v>0.14</v>
      </c>
      <c r="N15" s="38" t="s">
        <v>85</v>
      </c>
      <c r="O15" s="62">
        <v>0.28</v>
      </c>
      <c r="P15" s="63">
        <v>0.0051</v>
      </c>
      <c r="Q15" s="38" t="s">
        <v>117</v>
      </c>
      <c r="R15" s="38" t="s">
        <v>502</v>
      </c>
      <c r="S15" s="38" t="s">
        <v>503</v>
      </c>
      <c r="T15" s="38" t="s">
        <v>504</v>
      </c>
      <c r="U15" s="38" t="s">
        <v>505</v>
      </c>
      <c r="V15" s="38" t="s">
        <v>506</v>
      </c>
      <c r="W15" s="45"/>
      <c r="X15" s="45"/>
      <c r="Y15" s="45"/>
    </row>
    <row r="16" ht="15" customHeight="1" spans="1:25">
      <c r="A16" s="38">
        <v>9</v>
      </c>
      <c r="B16" s="39" t="s">
        <v>112</v>
      </c>
      <c r="C16" s="40" t="s">
        <v>468</v>
      </c>
      <c r="D16" s="41" t="s">
        <v>469</v>
      </c>
      <c r="E16" s="42"/>
      <c r="F16" s="42"/>
      <c r="G16" s="43" t="s">
        <v>146</v>
      </c>
      <c r="H16" s="38" t="s">
        <v>470</v>
      </c>
      <c r="I16" s="38"/>
      <c r="J16" s="38" t="s">
        <v>116</v>
      </c>
      <c r="K16" s="60">
        <v>2</v>
      </c>
      <c r="L16" s="61">
        <v>1.01</v>
      </c>
      <c r="M16" s="62">
        <v>0.1</v>
      </c>
      <c r="N16" s="38" t="s">
        <v>85</v>
      </c>
      <c r="O16" s="62">
        <v>0.2</v>
      </c>
      <c r="P16" s="63">
        <v>0.0037</v>
      </c>
      <c r="Q16" s="38" t="s">
        <v>117</v>
      </c>
      <c r="R16" s="38" t="s">
        <v>471</v>
      </c>
      <c r="S16" s="38" t="s">
        <v>472</v>
      </c>
      <c r="T16" s="38" t="s">
        <v>473</v>
      </c>
      <c r="U16" s="38" t="s">
        <v>474</v>
      </c>
      <c r="V16" s="38" t="s">
        <v>475</v>
      </c>
      <c r="W16" s="45"/>
      <c r="X16" s="45"/>
      <c r="Y16" s="45"/>
    </row>
    <row r="17" ht="15" customHeight="1" spans="1:25">
      <c r="A17" s="38">
        <v>10</v>
      </c>
      <c r="B17" s="39" t="s">
        <v>112</v>
      </c>
      <c r="C17" s="40" t="s">
        <v>368</v>
      </c>
      <c r="D17" s="41" t="s">
        <v>507</v>
      </c>
      <c r="E17" s="42"/>
      <c r="F17" s="42"/>
      <c r="G17" s="43" t="s">
        <v>146</v>
      </c>
      <c r="H17" s="38" t="s">
        <v>370</v>
      </c>
      <c r="I17" s="38"/>
      <c r="J17" s="38" t="s">
        <v>84</v>
      </c>
      <c r="K17" s="60">
        <v>1</v>
      </c>
      <c r="L17" s="61">
        <v>1.01</v>
      </c>
      <c r="M17" s="62">
        <v>0.3</v>
      </c>
      <c r="N17" s="38" t="s">
        <v>85</v>
      </c>
      <c r="O17" s="62">
        <v>0.3</v>
      </c>
      <c r="P17" s="63">
        <v>0.0055</v>
      </c>
      <c r="Q17" s="38" t="s">
        <v>371</v>
      </c>
      <c r="R17" s="38" t="s">
        <v>484</v>
      </c>
      <c r="S17" s="38" t="s">
        <v>373</v>
      </c>
      <c r="T17" s="38" t="s">
        <v>485</v>
      </c>
      <c r="U17" s="38" t="s">
        <v>486</v>
      </c>
      <c r="V17" s="38" t="s">
        <v>487</v>
      </c>
      <c r="W17" s="45"/>
      <c r="X17" s="45"/>
      <c r="Y17" s="45"/>
    </row>
    <row r="18" ht="15" customHeight="1" spans="1:25">
      <c r="A18" s="38">
        <v>11</v>
      </c>
      <c r="B18" s="39" t="s">
        <v>112</v>
      </c>
      <c r="C18" s="40" t="s">
        <v>508</v>
      </c>
      <c r="D18" s="41" t="s">
        <v>509</v>
      </c>
      <c r="E18" s="42"/>
      <c r="F18" s="42"/>
      <c r="G18" s="43" t="s">
        <v>146</v>
      </c>
      <c r="H18" s="38" t="s">
        <v>510</v>
      </c>
      <c r="I18" s="38"/>
      <c r="J18" s="38" t="s">
        <v>84</v>
      </c>
      <c r="K18" s="60">
        <v>0.2</v>
      </c>
      <c r="L18" s="61">
        <v>1.01</v>
      </c>
      <c r="M18" s="62">
        <v>0.22</v>
      </c>
      <c r="N18" s="38" t="s">
        <v>85</v>
      </c>
      <c r="O18" s="62">
        <v>0.04</v>
      </c>
      <c r="P18" s="63">
        <v>0.0007</v>
      </c>
      <c r="Q18" s="38" t="s">
        <v>371</v>
      </c>
      <c r="R18" s="38" t="s">
        <v>511</v>
      </c>
      <c r="S18" s="38" t="s">
        <v>512</v>
      </c>
      <c r="T18" s="38" t="s">
        <v>513</v>
      </c>
      <c r="U18" s="38" t="s">
        <v>514</v>
      </c>
      <c r="V18" s="38" t="s">
        <v>515</v>
      </c>
      <c r="W18" s="45"/>
      <c r="X18" s="45"/>
      <c r="Y18" s="45"/>
    </row>
    <row r="19" ht="15" customHeight="1" spans="1:25">
      <c r="A19" s="38">
        <v>12</v>
      </c>
      <c r="B19" s="39" t="s">
        <v>112</v>
      </c>
      <c r="C19" s="40" t="s">
        <v>151</v>
      </c>
      <c r="D19" s="41" t="s">
        <v>152</v>
      </c>
      <c r="E19" s="42"/>
      <c r="F19" s="42"/>
      <c r="G19" s="43"/>
      <c r="H19" s="38">
        <v>5000</v>
      </c>
      <c r="I19" s="38"/>
      <c r="J19" s="38" t="s">
        <v>84</v>
      </c>
      <c r="K19" s="60">
        <v>150</v>
      </c>
      <c r="L19" s="61">
        <v>1.01</v>
      </c>
      <c r="M19" s="62">
        <v>0.005022</v>
      </c>
      <c r="N19" s="38" t="s">
        <v>85</v>
      </c>
      <c r="O19" s="62">
        <v>0.76</v>
      </c>
      <c r="P19" s="63">
        <v>0.0139</v>
      </c>
      <c r="Q19" s="38" t="s">
        <v>153</v>
      </c>
      <c r="R19" s="38" t="s">
        <v>154</v>
      </c>
      <c r="S19" s="38" t="s">
        <v>154</v>
      </c>
      <c r="T19" s="38" t="s">
        <v>154</v>
      </c>
      <c r="U19" s="38" t="s">
        <v>154</v>
      </c>
      <c r="V19" s="38" t="s">
        <v>154</v>
      </c>
      <c r="W19" s="45"/>
      <c r="X19" s="45"/>
      <c r="Y19" s="45"/>
    </row>
    <row r="20" ht="15" customHeight="1" spans="1:25">
      <c r="A20" s="38">
        <v>13</v>
      </c>
      <c r="B20" s="39" t="s">
        <v>112</v>
      </c>
      <c r="C20" s="40" t="s">
        <v>516</v>
      </c>
      <c r="D20" s="41" t="s">
        <v>517</v>
      </c>
      <c r="E20" s="42"/>
      <c r="F20" s="42"/>
      <c r="G20" s="43"/>
      <c r="H20" s="38">
        <v>5000</v>
      </c>
      <c r="I20" s="38"/>
      <c r="J20" s="38" t="s">
        <v>84</v>
      </c>
      <c r="K20" s="60">
        <v>150</v>
      </c>
      <c r="L20" s="61">
        <v>1.01</v>
      </c>
      <c r="M20" s="62">
        <v>0.00219</v>
      </c>
      <c r="N20" s="38" t="s">
        <v>85</v>
      </c>
      <c r="O20" s="62">
        <v>0.33</v>
      </c>
      <c r="P20" s="63">
        <v>0.006</v>
      </c>
      <c r="Q20" s="38" t="s">
        <v>153</v>
      </c>
      <c r="R20" s="38" t="s">
        <v>518</v>
      </c>
      <c r="S20" s="38" t="s">
        <v>518</v>
      </c>
      <c r="T20" s="38" t="s">
        <v>518</v>
      </c>
      <c r="U20" s="38" t="s">
        <v>518</v>
      </c>
      <c r="V20" s="38" t="s">
        <v>518</v>
      </c>
      <c r="W20" s="45"/>
      <c r="X20" s="45"/>
      <c r="Y20" s="45"/>
    </row>
    <row r="21" ht="15" customHeight="1" spans="1:25">
      <c r="A21" s="38">
        <v>14</v>
      </c>
      <c r="B21" s="39" t="s">
        <v>112</v>
      </c>
      <c r="C21" s="40" t="s">
        <v>158</v>
      </c>
      <c r="D21" s="41" t="s">
        <v>159</v>
      </c>
      <c r="E21" s="42"/>
      <c r="F21" s="42"/>
      <c r="G21" s="43"/>
      <c r="H21" s="38" t="s">
        <v>160</v>
      </c>
      <c r="I21" s="38"/>
      <c r="J21" s="38" t="s">
        <v>116</v>
      </c>
      <c r="K21" s="60">
        <v>1</v>
      </c>
      <c r="L21" s="61">
        <v>1.01</v>
      </c>
      <c r="M21" s="62">
        <v>0.085</v>
      </c>
      <c r="N21" s="38" t="s">
        <v>85</v>
      </c>
      <c r="O21" s="62">
        <v>0.09</v>
      </c>
      <c r="P21" s="63">
        <v>0.0016</v>
      </c>
      <c r="Q21" s="38" t="s">
        <v>519</v>
      </c>
      <c r="R21" s="38" t="s">
        <v>162</v>
      </c>
      <c r="S21" s="38" t="s">
        <v>162</v>
      </c>
      <c r="T21" s="38" t="s">
        <v>162</v>
      </c>
      <c r="U21" s="38" t="s">
        <v>162</v>
      </c>
      <c r="V21" s="38" t="s">
        <v>162</v>
      </c>
      <c r="W21" s="45"/>
      <c r="X21" s="45"/>
      <c r="Y21" s="45"/>
    </row>
    <row r="22" ht="15" customHeight="1" spans="1:25">
      <c r="A22" s="38">
        <v>15</v>
      </c>
      <c r="B22" s="39" t="s">
        <v>112</v>
      </c>
      <c r="C22" s="40" t="s">
        <v>167</v>
      </c>
      <c r="D22" s="41" t="s">
        <v>168</v>
      </c>
      <c r="E22" s="42"/>
      <c r="F22" s="42"/>
      <c r="G22" s="43"/>
      <c r="H22" s="38"/>
      <c r="I22" s="38"/>
      <c r="J22" s="38" t="s">
        <v>116</v>
      </c>
      <c r="K22" s="60">
        <v>1</v>
      </c>
      <c r="L22" s="61">
        <v>1.03</v>
      </c>
      <c r="M22" s="62">
        <v>0.14</v>
      </c>
      <c r="N22" s="38" t="s">
        <v>85</v>
      </c>
      <c r="O22" s="62">
        <v>0.14</v>
      </c>
      <c r="P22" s="63">
        <v>0.0026</v>
      </c>
      <c r="Q22" s="38" t="s">
        <v>165</v>
      </c>
      <c r="R22" s="38" t="s">
        <v>169</v>
      </c>
      <c r="S22" s="38" t="s">
        <v>169</v>
      </c>
      <c r="T22" s="38" t="s">
        <v>169</v>
      </c>
      <c r="U22" s="38" t="s">
        <v>169</v>
      </c>
      <c r="V22" s="38" t="s">
        <v>169</v>
      </c>
      <c r="W22" s="45"/>
      <c r="X22" s="45"/>
      <c r="Y22" s="45"/>
    </row>
    <row r="23" ht="15" customHeight="1" spans="1:25">
      <c r="A23" s="38">
        <v>16</v>
      </c>
      <c r="B23" s="39" t="s">
        <v>112</v>
      </c>
      <c r="C23" s="40" t="s">
        <v>163</v>
      </c>
      <c r="D23" s="41" t="s">
        <v>164</v>
      </c>
      <c r="E23" s="42"/>
      <c r="F23" s="42"/>
      <c r="G23" s="43"/>
      <c r="H23" s="38"/>
      <c r="I23" s="38"/>
      <c r="J23" s="38" t="s">
        <v>116</v>
      </c>
      <c r="K23" s="60">
        <v>1</v>
      </c>
      <c r="L23" s="61">
        <v>1.03</v>
      </c>
      <c r="M23" s="62">
        <v>0.065</v>
      </c>
      <c r="N23" s="38" t="s">
        <v>85</v>
      </c>
      <c r="O23" s="62">
        <v>0.07</v>
      </c>
      <c r="P23" s="63">
        <v>0.0013</v>
      </c>
      <c r="Q23" s="38" t="s">
        <v>165</v>
      </c>
      <c r="R23" s="38" t="s">
        <v>166</v>
      </c>
      <c r="S23" s="38" t="s">
        <v>166</v>
      </c>
      <c r="T23" s="38" t="s">
        <v>166</v>
      </c>
      <c r="U23" s="38" t="s">
        <v>166</v>
      </c>
      <c r="V23" s="38" t="s">
        <v>166</v>
      </c>
      <c r="W23" s="45"/>
      <c r="X23" s="45"/>
      <c r="Y23" s="45"/>
    </row>
    <row r="24" ht="15" customHeight="1" spans="1:25">
      <c r="A24" s="38">
        <v>17</v>
      </c>
      <c r="B24" s="39" t="s">
        <v>112</v>
      </c>
      <c r="C24" s="40" t="s">
        <v>170</v>
      </c>
      <c r="D24" s="41" t="s">
        <v>171</v>
      </c>
      <c r="E24" s="42"/>
      <c r="F24" s="42"/>
      <c r="G24" s="43"/>
      <c r="H24" s="38" t="s">
        <v>172</v>
      </c>
      <c r="I24" s="38"/>
      <c r="J24" s="38" t="s">
        <v>116</v>
      </c>
      <c r="K24" s="60">
        <v>1</v>
      </c>
      <c r="L24" s="61">
        <v>1.03</v>
      </c>
      <c r="M24" s="62">
        <v>0.33</v>
      </c>
      <c r="N24" s="38" t="s">
        <v>85</v>
      </c>
      <c r="O24" s="62">
        <v>0.34</v>
      </c>
      <c r="P24" s="63">
        <v>0.0062</v>
      </c>
      <c r="Q24" s="38" t="s">
        <v>173</v>
      </c>
      <c r="R24" s="38" t="s">
        <v>174</v>
      </c>
      <c r="S24" s="38" t="s">
        <v>174</v>
      </c>
      <c r="T24" s="38" t="s">
        <v>174</v>
      </c>
      <c r="U24" s="38" t="s">
        <v>174</v>
      </c>
      <c r="V24" s="38" t="s">
        <v>174</v>
      </c>
      <c r="W24" s="45"/>
      <c r="X24" s="45"/>
      <c r="Y24" s="45"/>
    </row>
    <row r="25" ht="15" customHeight="1" spans="1:25">
      <c r="A25" s="38">
        <v>18</v>
      </c>
      <c r="B25" s="39" t="s">
        <v>175</v>
      </c>
      <c r="C25" s="40" t="s">
        <v>520</v>
      </c>
      <c r="D25" s="41" t="s">
        <v>521</v>
      </c>
      <c r="E25" s="42"/>
      <c r="F25" s="42"/>
      <c r="G25" s="43" t="s">
        <v>178</v>
      </c>
      <c r="H25" s="38" t="s">
        <v>179</v>
      </c>
      <c r="I25" s="38" t="s">
        <v>522</v>
      </c>
      <c r="J25" s="38" t="s">
        <v>181</v>
      </c>
      <c r="K25" s="60">
        <v>1</v>
      </c>
      <c r="L25" s="61">
        <v>1</v>
      </c>
      <c r="M25" s="62">
        <v>2.98</v>
      </c>
      <c r="N25" s="38" t="s">
        <v>96</v>
      </c>
      <c r="O25" s="62">
        <v>2.98</v>
      </c>
      <c r="P25" s="63">
        <v>0.0545</v>
      </c>
      <c r="Q25" s="38" t="s">
        <v>523</v>
      </c>
      <c r="R25" s="38" t="s">
        <v>524</v>
      </c>
      <c r="S25" s="38" t="s">
        <v>525</v>
      </c>
      <c r="T25" s="38" t="s">
        <v>521</v>
      </c>
      <c r="U25" s="38" t="s">
        <v>526</v>
      </c>
      <c r="V25" s="38" t="s">
        <v>527</v>
      </c>
      <c r="W25" s="45"/>
      <c r="X25" s="45"/>
      <c r="Y25" s="45"/>
    </row>
    <row r="26" ht="15" customHeight="1" spans="1:25">
      <c r="A26" s="38">
        <v>19</v>
      </c>
      <c r="B26" s="39" t="s">
        <v>175</v>
      </c>
      <c r="C26" s="40" t="s">
        <v>528</v>
      </c>
      <c r="D26" s="41" t="s">
        <v>529</v>
      </c>
      <c r="E26" s="42"/>
      <c r="F26" s="42"/>
      <c r="G26" s="43" t="s">
        <v>187</v>
      </c>
      <c r="H26" s="38" t="s">
        <v>179</v>
      </c>
      <c r="I26" s="38" t="s">
        <v>392</v>
      </c>
      <c r="J26" s="38" t="s">
        <v>181</v>
      </c>
      <c r="K26" s="60">
        <v>2</v>
      </c>
      <c r="L26" s="61">
        <v>1</v>
      </c>
      <c r="M26" s="62">
        <v>1.333</v>
      </c>
      <c r="N26" s="38" t="s">
        <v>85</v>
      </c>
      <c r="O26" s="62">
        <v>2.67</v>
      </c>
      <c r="P26" s="63">
        <v>0.0489</v>
      </c>
      <c r="Q26" s="38" t="s">
        <v>523</v>
      </c>
      <c r="R26" s="38" t="s">
        <v>530</v>
      </c>
      <c r="S26" s="38" t="s">
        <v>531</v>
      </c>
      <c r="T26" s="38" t="s">
        <v>529</v>
      </c>
      <c r="U26" s="38" t="s">
        <v>532</v>
      </c>
      <c r="V26" s="38" t="s">
        <v>533</v>
      </c>
      <c r="W26" s="45"/>
      <c r="X26" s="45"/>
      <c r="Y26" s="45"/>
    </row>
    <row r="27" ht="15" customHeight="1" spans="1:25">
      <c r="A27" s="38">
        <v>20</v>
      </c>
      <c r="B27" s="39" t="s">
        <v>191</v>
      </c>
      <c r="C27" s="40" t="s">
        <v>208</v>
      </c>
      <c r="D27" s="41" t="s">
        <v>209</v>
      </c>
      <c r="E27" s="42"/>
      <c r="F27" s="42"/>
      <c r="G27" s="43"/>
      <c r="H27" s="38"/>
      <c r="I27" s="38"/>
      <c r="J27" s="38" t="s">
        <v>116</v>
      </c>
      <c r="K27" s="60">
        <v>1</v>
      </c>
      <c r="L27" s="61">
        <v>1.01</v>
      </c>
      <c r="M27" s="62">
        <v>0.1</v>
      </c>
      <c r="N27" s="38" t="s">
        <v>85</v>
      </c>
      <c r="O27" s="62">
        <v>0.1</v>
      </c>
      <c r="P27" s="63">
        <v>0.0018</v>
      </c>
      <c r="Q27" s="38" t="s">
        <v>534</v>
      </c>
      <c r="R27" s="38"/>
      <c r="S27" s="38"/>
      <c r="T27" s="38"/>
      <c r="U27" s="38"/>
      <c r="V27" s="38"/>
      <c r="W27" s="45"/>
      <c r="X27" s="45"/>
      <c r="Y27" s="45"/>
    </row>
    <row r="28" ht="15" customHeight="1" spans="1:25">
      <c r="A28" s="38">
        <v>21</v>
      </c>
      <c r="B28" s="39" t="s">
        <v>191</v>
      </c>
      <c r="C28" s="40" t="s">
        <v>192</v>
      </c>
      <c r="D28" s="41" t="s">
        <v>193</v>
      </c>
      <c r="E28" s="42"/>
      <c r="F28" s="42"/>
      <c r="G28" s="43"/>
      <c r="H28" s="38"/>
      <c r="I28" s="38"/>
      <c r="J28" s="38" t="s">
        <v>194</v>
      </c>
      <c r="K28" s="60">
        <v>1</v>
      </c>
      <c r="L28" s="61">
        <v>1.01</v>
      </c>
      <c r="M28" s="62">
        <v>0</v>
      </c>
      <c r="N28" s="38" t="s">
        <v>96</v>
      </c>
      <c r="O28" s="62">
        <v>0</v>
      </c>
      <c r="P28" s="63">
        <v>0</v>
      </c>
      <c r="Q28" s="38" t="s">
        <v>195</v>
      </c>
      <c r="R28" s="38"/>
      <c r="S28" s="38"/>
      <c r="T28" s="38"/>
      <c r="U28" s="38"/>
      <c r="V28" s="38"/>
      <c r="W28" s="45"/>
      <c r="X28" s="45"/>
      <c r="Y28" s="45"/>
    </row>
    <row r="29" ht="15" customHeight="1" spans="1:25">
      <c r="A29" s="38">
        <v>22</v>
      </c>
      <c r="B29" s="39" t="s">
        <v>191</v>
      </c>
      <c r="C29" s="40" t="s">
        <v>202</v>
      </c>
      <c r="D29" s="41" t="s">
        <v>203</v>
      </c>
      <c r="E29" s="42"/>
      <c r="F29" s="42"/>
      <c r="G29" s="43"/>
      <c r="H29" s="38"/>
      <c r="I29" s="38"/>
      <c r="J29" s="38" t="s">
        <v>194</v>
      </c>
      <c r="K29" s="60">
        <v>1</v>
      </c>
      <c r="L29" s="61">
        <v>1.01</v>
      </c>
      <c r="M29" s="62">
        <v>0.01</v>
      </c>
      <c r="N29" s="38" t="s">
        <v>96</v>
      </c>
      <c r="O29" s="62">
        <v>0.01</v>
      </c>
      <c r="P29" s="63">
        <v>0.0002</v>
      </c>
      <c r="Q29" s="38" t="s">
        <v>195</v>
      </c>
      <c r="R29" s="38"/>
      <c r="S29" s="38"/>
      <c r="T29" s="38"/>
      <c r="U29" s="38"/>
      <c r="V29" s="38"/>
      <c r="W29" s="45"/>
      <c r="X29" s="45"/>
      <c r="Y29" s="45"/>
    </row>
    <row r="30" ht="15" customHeight="1" spans="1:25">
      <c r="A30" s="38">
        <v>23</v>
      </c>
      <c r="B30" s="39" t="s">
        <v>191</v>
      </c>
      <c r="C30" s="40" t="s">
        <v>196</v>
      </c>
      <c r="D30" s="41" t="s">
        <v>197</v>
      </c>
      <c r="E30" s="42"/>
      <c r="F30" s="42"/>
      <c r="G30" s="43"/>
      <c r="H30" s="38"/>
      <c r="I30" s="38"/>
      <c r="J30" s="38" t="s">
        <v>194</v>
      </c>
      <c r="K30" s="60">
        <v>1</v>
      </c>
      <c r="L30" s="61">
        <v>1.01</v>
      </c>
      <c r="M30" s="62">
        <v>0.01</v>
      </c>
      <c r="N30" s="38" t="s">
        <v>96</v>
      </c>
      <c r="O30" s="62">
        <v>0.01</v>
      </c>
      <c r="P30" s="63">
        <v>0.0002</v>
      </c>
      <c r="Q30" s="38" t="s">
        <v>195</v>
      </c>
      <c r="R30" s="38"/>
      <c r="S30" s="38"/>
      <c r="T30" s="38"/>
      <c r="U30" s="38"/>
      <c r="V30" s="38"/>
      <c r="W30" s="45"/>
      <c r="X30" s="45"/>
      <c r="Y30" s="45"/>
    </row>
    <row r="31" ht="15" customHeight="1" spans="1:25">
      <c r="A31" s="38">
        <v>24</v>
      </c>
      <c r="B31" s="39" t="s">
        <v>191</v>
      </c>
      <c r="C31" s="40" t="s">
        <v>198</v>
      </c>
      <c r="D31" s="41" t="s">
        <v>199</v>
      </c>
      <c r="E31" s="42"/>
      <c r="F31" s="42"/>
      <c r="G31" s="43"/>
      <c r="H31" s="38"/>
      <c r="I31" s="38"/>
      <c r="J31" s="38" t="s">
        <v>194</v>
      </c>
      <c r="K31" s="60">
        <v>1</v>
      </c>
      <c r="L31" s="61">
        <v>1.01</v>
      </c>
      <c r="M31" s="62">
        <v>0.02</v>
      </c>
      <c r="N31" s="38" t="s">
        <v>96</v>
      </c>
      <c r="O31" s="62">
        <v>0.02</v>
      </c>
      <c r="P31" s="63">
        <v>0.0004</v>
      </c>
      <c r="Q31" s="38" t="s">
        <v>195</v>
      </c>
      <c r="R31" s="38"/>
      <c r="S31" s="38"/>
      <c r="T31" s="38"/>
      <c r="U31" s="38"/>
      <c r="V31" s="38"/>
      <c r="W31" s="45"/>
      <c r="X31" s="45"/>
      <c r="Y31" s="45"/>
    </row>
    <row r="32" ht="15" customHeight="1" spans="1:25">
      <c r="A32" s="38">
        <v>25</v>
      </c>
      <c r="B32" s="39" t="s">
        <v>191</v>
      </c>
      <c r="C32" s="40" t="s">
        <v>200</v>
      </c>
      <c r="D32" s="41" t="s">
        <v>201</v>
      </c>
      <c r="E32" s="42"/>
      <c r="F32" s="42"/>
      <c r="G32" s="43"/>
      <c r="H32" s="38"/>
      <c r="I32" s="38"/>
      <c r="J32" s="38" t="s">
        <v>194</v>
      </c>
      <c r="K32" s="60">
        <v>1</v>
      </c>
      <c r="L32" s="61">
        <v>1.01</v>
      </c>
      <c r="M32" s="62">
        <v>0.01</v>
      </c>
      <c r="N32" s="38" t="s">
        <v>96</v>
      </c>
      <c r="O32" s="62">
        <v>0.01</v>
      </c>
      <c r="P32" s="63">
        <v>0.0002</v>
      </c>
      <c r="Q32" s="38" t="s">
        <v>195</v>
      </c>
      <c r="R32" s="38"/>
      <c r="S32" s="38"/>
      <c r="T32" s="38"/>
      <c r="U32" s="38"/>
      <c r="V32" s="38"/>
      <c r="W32" s="45"/>
      <c r="X32" s="45"/>
      <c r="Y32" s="45"/>
    </row>
    <row r="33" ht="15" customHeight="1" spans="1:25">
      <c r="A33" s="38">
        <v>26</v>
      </c>
      <c r="B33" s="39" t="s">
        <v>191</v>
      </c>
      <c r="C33" s="40" t="s">
        <v>206</v>
      </c>
      <c r="D33" s="41" t="s">
        <v>207</v>
      </c>
      <c r="E33" s="42"/>
      <c r="F33" s="42"/>
      <c r="G33" s="43"/>
      <c r="H33" s="38"/>
      <c r="I33" s="38"/>
      <c r="J33" s="38" t="s">
        <v>194</v>
      </c>
      <c r="K33" s="60">
        <v>0.022</v>
      </c>
      <c r="L33" s="61">
        <v>1.01</v>
      </c>
      <c r="M33" s="62">
        <v>11</v>
      </c>
      <c r="N33" s="38" t="s">
        <v>96</v>
      </c>
      <c r="O33" s="62">
        <v>0.24</v>
      </c>
      <c r="P33" s="63">
        <v>0.0044</v>
      </c>
      <c r="Q33" s="38" t="s">
        <v>195</v>
      </c>
      <c r="R33" s="38"/>
      <c r="S33" s="38"/>
      <c r="T33" s="38"/>
      <c r="U33" s="38"/>
      <c r="V33" s="38"/>
      <c r="W33" s="45"/>
      <c r="X33" s="45"/>
      <c r="Y33" s="45"/>
    </row>
    <row r="34" ht="15" customHeight="1" spans="1:25">
      <c r="A34" s="38">
        <v>27</v>
      </c>
      <c r="B34" s="39" t="s">
        <v>191</v>
      </c>
      <c r="C34" s="40" t="s">
        <v>204</v>
      </c>
      <c r="D34" s="41" t="s">
        <v>205</v>
      </c>
      <c r="E34" s="42"/>
      <c r="F34" s="42"/>
      <c r="G34" s="43"/>
      <c r="H34" s="38"/>
      <c r="I34" s="38"/>
      <c r="J34" s="38" t="s">
        <v>194</v>
      </c>
      <c r="K34" s="60">
        <v>1</v>
      </c>
      <c r="L34" s="61">
        <v>1.01</v>
      </c>
      <c r="M34" s="62">
        <v>0.03</v>
      </c>
      <c r="N34" s="38" t="s">
        <v>96</v>
      </c>
      <c r="O34" s="62">
        <v>0.03</v>
      </c>
      <c r="P34" s="63">
        <v>0.0005</v>
      </c>
      <c r="Q34" s="38" t="s">
        <v>195</v>
      </c>
      <c r="R34" s="38"/>
      <c r="S34" s="38"/>
      <c r="T34" s="38"/>
      <c r="U34" s="38"/>
      <c r="V34" s="38"/>
      <c r="W34" s="45"/>
      <c r="X34" s="45"/>
      <c r="Y34" s="45"/>
    </row>
    <row r="35" ht="15" customHeight="1" spans="1:25">
      <c r="A35" s="38">
        <v>28</v>
      </c>
      <c r="B35" s="39" t="s">
        <v>395</v>
      </c>
      <c r="C35" s="38" t="s">
        <v>535</v>
      </c>
      <c r="D35" s="41"/>
      <c r="E35" s="42"/>
      <c r="F35" s="42"/>
      <c r="G35" s="43" t="s">
        <v>536</v>
      </c>
      <c r="H35" s="38"/>
      <c r="I35" s="38"/>
      <c r="J35" s="38"/>
      <c r="K35" s="60">
        <v>1</v>
      </c>
      <c r="L35" s="61">
        <v>1</v>
      </c>
      <c r="M35" s="62">
        <v>0</v>
      </c>
      <c r="N35" s="38"/>
      <c r="O35" s="62">
        <v>0</v>
      </c>
      <c r="P35" s="63">
        <v>0</v>
      </c>
      <c r="Q35" s="38"/>
      <c r="R35" s="38" t="s">
        <v>537</v>
      </c>
      <c r="S35" s="38" t="s">
        <v>537</v>
      </c>
      <c r="T35" s="38" t="s">
        <v>537</v>
      </c>
      <c r="U35" s="38" t="s">
        <v>537</v>
      </c>
      <c r="V35" s="38" t="s">
        <v>537</v>
      </c>
      <c r="W35" s="45"/>
      <c r="X35" s="45"/>
      <c r="Y35" s="45"/>
    </row>
    <row r="36" ht="15" customHeight="1" spans="1:25">
      <c r="A36" s="38">
        <v>29</v>
      </c>
      <c r="B36" s="38"/>
      <c r="C36" s="44" t="s">
        <v>210</v>
      </c>
      <c r="D36" s="42"/>
      <c r="E36" s="42"/>
      <c r="F36" s="42"/>
      <c r="G36" s="43"/>
      <c r="H36" s="38"/>
      <c r="I36" s="38"/>
      <c r="J36" s="38"/>
      <c r="K36" s="60">
        <v>1</v>
      </c>
      <c r="L36" s="61">
        <v>0</v>
      </c>
      <c r="M36" s="62">
        <v>0</v>
      </c>
      <c r="N36" s="38"/>
      <c r="O36" s="62">
        <v>0</v>
      </c>
      <c r="P36" s="63">
        <v>0</v>
      </c>
      <c r="Q36" s="38"/>
      <c r="R36" s="38"/>
      <c r="S36" s="38"/>
      <c r="T36" s="38"/>
      <c r="U36" s="38"/>
      <c r="V36" s="38"/>
      <c r="W36" s="45"/>
      <c r="X36" s="45"/>
      <c r="Y36" s="45"/>
    </row>
    <row r="37" ht="15" customHeight="1" spans="1:25">
      <c r="A37" s="45"/>
      <c r="B37" s="45"/>
      <c r="C37" s="45"/>
      <c r="D37" s="46"/>
      <c r="E37" s="46"/>
      <c r="F37" s="46"/>
      <c r="G37" s="47"/>
      <c r="H37" s="45"/>
      <c r="I37" s="45"/>
      <c r="J37" s="45"/>
      <c r="K37" s="64"/>
      <c r="L37" s="65"/>
      <c r="M37" s="66"/>
      <c r="N37" s="45"/>
      <c r="O37" s="66"/>
      <c r="P37" s="67"/>
      <c r="Q37" s="45"/>
      <c r="R37" s="45"/>
      <c r="S37" s="45"/>
      <c r="T37" s="45"/>
      <c r="U37" s="45"/>
      <c r="V37" s="45"/>
      <c r="W37" s="45"/>
      <c r="X37" s="45"/>
      <c r="Y37" s="45"/>
    </row>
    <row r="38" ht="15" customHeight="1" spans="1:25">
      <c r="A38" s="45"/>
      <c r="B38" s="45"/>
      <c r="C38" s="45"/>
      <c r="D38" s="46"/>
      <c r="E38" s="46"/>
      <c r="F38" s="46"/>
      <c r="G38" s="47"/>
      <c r="H38" s="45"/>
      <c r="I38" s="45"/>
      <c r="J38" s="45"/>
      <c r="K38" s="64"/>
      <c r="L38" s="65"/>
      <c r="M38" s="66"/>
      <c r="N38" s="45"/>
      <c r="O38" s="66"/>
      <c r="P38" s="67"/>
      <c r="Q38" s="45"/>
      <c r="R38" s="45"/>
      <c r="S38" s="45"/>
      <c r="T38" s="45"/>
      <c r="U38" s="45"/>
      <c r="V38" s="45"/>
      <c r="W38" s="45"/>
      <c r="X38" s="45"/>
      <c r="Y38" s="45"/>
    </row>
    <row r="39" ht="15" customHeight="1" spans="1:25">
      <c r="A39" s="45"/>
      <c r="B39" s="45"/>
      <c r="C39" s="45"/>
      <c r="D39" s="46"/>
      <c r="E39" s="46"/>
      <c r="F39" s="46"/>
      <c r="G39" s="47"/>
      <c r="H39" s="45"/>
      <c r="I39" s="45"/>
      <c r="J39" s="45"/>
      <c r="K39" s="64"/>
      <c r="L39" s="65"/>
      <c r="M39" s="66"/>
      <c r="N39" s="45"/>
      <c r="O39" s="66"/>
      <c r="P39" s="67"/>
      <c r="Q39" s="45"/>
      <c r="R39" s="45"/>
      <c r="S39" s="45"/>
      <c r="T39" s="45"/>
      <c r="U39" s="45"/>
      <c r="V39" s="45"/>
      <c r="W39" s="45"/>
      <c r="X39" s="45"/>
      <c r="Y39" s="45"/>
    </row>
    <row r="40" ht="15" customHeight="1" spans="1:25">
      <c r="A40" s="45"/>
      <c r="B40" s="45"/>
      <c r="C40" s="45"/>
      <c r="D40" s="46"/>
      <c r="E40" s="46"/>
      <c r="F40" s="46"/>
      <c r="G40" s="47"/>
      <c r="H40" s="45"/>
      <c r="I40" s="45"/>
      <c r="J40" s="45"/>
      <c r="K40" s="64"/>
      <c r="L40" s="65"/>
      <c r="M40" s="66"/>
      <c r="N40" s="45"/>
      <c r="O40" s="66"/>
      <c r="P40" s="67"/>
      <c r="Q40" s="45"/>
      <c r="R40" s="45"/>
      <c r="S40" s="45"/>
      <c r="T40" s="45"/>
      <c r="U40" s="45"/>
      <c r="V40" s="45"/>
      <c r="W40" s="45"/>
      <c r="X40" s="45"/>
      <c r="Y40" s="45"/>
    </row>
    <row r="41" ht="15" customHeight="1" spans="1:25">
      <c r="A41" s="45"/>
      <c r="B41" s="45"/>
      <c r="C41" s="45"/>
      <c r="D41" s="46"/>
      <c r="E41" s="46"/>
      <c r="F41" s="46"/>
      <c r="G41" s="47"/>
      <c r="H41" s="45"/>
      <c r="I41" s="45"/>
      <c r="J41" s="45"/>
      <c r="K41" s="64"/>
      <c r="L41" s="65"/>
      <c r="M41" s="66"/>
      <c r="N41" s="45"/>
      <c r="O41" s="66"/>
      <c r="P41" s="67"/>
      <c r="Q41" s="45"/>
      <c r="R41" s="45"/>
      <c r="S41" s="45"/>
      <c r="T41" s="45"/>
      <c r="U41" s="45"/>
      <c r="V41" s="45"/>
      <c r="W41" s="45"/>
      <c r="X41" s="45"/>
      <c r="Y41" s="45"/>
    </row>
    <row r="42" ht="15" customHeight="1" spans="1:25">
      <c r="A42" s="45"/>
      <c r="B42" s="45"/>
      <c r="C42" s="45"/>
      <c r="D42" s="46"/>
      <c r="E42" s="46"/>
      <c r="F42" s="46"/>
      <c r="G42" s="47"/>
      <c r="H42" s="45"/>
      <c r="I42" s="45"/>
      <c r="J42" s="45"/>
      <c r="K42" s="64"/>
      <c r="L42" s="65"/>
      <c r="M42" s="66"/>
      <c r="N42" s="45"/>
      <c r="O42" s="66"/>
      <c r="P42" s="67"/>
      <c r="Q42" s="45"/>
      <c r="R42" s="45"/>
      <c r="S42" s="45"/>
      <c r="T42" s="45"/>
      <c r="U42" s="45"/>
      <c r="V42" s="45"/>
      <c r="W42" s="45"/>
      <c r="X42" s="45"/>
      <c r="Y42" s="45"/>
    </row>
    <row r="43" ht="15" customHeight="1" spans="1:25">
      <c r="A43" s="45"/>
      <c r="B43" s="45"/>
      <c r="C43" s="45"/>
      <c r="D43" s="46"/>
      <c r="E43" s="46"/>
      <c r="F43" s="46"/>
      <c r="G43" s="47"/>
      <c r="H43" s="45"/>
      <c r="I43" s="45"/>
      <c r="J43" s="45"/>
      <c r="K43" s="64"/>
      <c r="L43" s="65"/>
      <c r="M43" s="66"/>
      <c r="N43" s="45"/>
      <c r="O43" s="66"/>
      <c r="P43" s="67"/>
      <c r="Q43" s="45"/>
      <c r="R43" s="45"/>
      <c r="S43" s="45"/>
      <c r="T43" s="45"/>
      <c r="U43" s="45"/>
      <c r="V43" s="45"/>
      <c r="W43" s="45"/>
      <c r="X43" s="45"/>
      <c r="Y43" s="45"/>
    </row>
    <row r="44" ht="15" customHeight="1" spans="1:25">
      <c r="A44" s="45"/>
      <c r="B44" s="45"/>
      <c r="C44" s="45"/>
      <c r="D44" s="46"/>
      <c r="E44" s="46"/>
      <c r="F44" s="46"/>
      <c r="G44" s="47"/>
      <c r="H44" s="45"/>
      <c r="I44" s="45"/>
      <c r="J44" s="45"/>
      <c r="K44" s="64"/>
      <c r="L44" s="65"/>
      <c r="M44" s="66"/>
      <c r="N44" s="45"/>
      <c r="O44" s="66"/>
      <c r="P44" s="67"/>
      <c r="Q44" s="45"/>
      <c r="R44" s="45"/>
      <c r="S44" s="45"/>
      <c r="T44" s="45"/>
      <c r="U44" s="45"/>
      <c r="V44" s="45"/>
      <c r="W44" s="45"/>
      <c r="X44" s="45"/>
      <c r="Y44" s="45"/>
    </row>
    <row r="45" ht="15" customHeight="1" spans="1:25">
      <c r="A45" s="45"/>
      <c r="B45" s="45"/>
      <c r="C45" s="45"/>
      <c r="D45" s="46"/>
      <c r="E45" s="46"/>
      <c r="F45" s="46"/>
      <c r="G45" s="47"/>
      <c r="H45" s="45"/>
      <c r="I45" s="45"/>
      <c r="J45" s="45"/>
      <c r="K45" s="64"/>
      <c r="L45" s="65"/>
      <c r="M45" s="66"/>
      <c r="N45" s="45"/>
      <c r="O45" s="66"/>
      <c r="P45" s="67"/>
      <c r="Q45" s="45"/>
      <c r="R45" s="45"/>
      <c r="S45" s="45"/>
      <c r="T45" s="45"/>
      <c r="U45" s="45"/>
      <c r="V45" s="45"/>
      <c r="W45" s="45"/>
      <c r="X45" s="45"/>
      <c r="Y45" s="45"/>
    </row>
    <row r="46" ht="15" customHeight="1" spans="1:25">
      <c r="A46" s="45"/>
      <c r="B46" s="45"/>
      <c r="C46" s="45"/>
      <c r="D46" s="46"/>
      <c r="E46" s="46"/>
      <c r="F46" s="46"/>
      <c r="G46" s="47"/>
      <c r="H46" s="45"/>
      <c r="I46" s="45"/>
      <c r="J46" s="45"/>
      <c r="K46" s="64"/>
      <c r="L46" s="65"/>
      <c r="M46" s="66"/>
      <c r="N46" s="45"/>
      <c r="O46" s="66"/>
      <c r="P46" s="67"/>
      <c r="Q46" s="45"/>
      <c r="R46" s="45"/>
      <c r="S46" s="45"/>
      <c r="T46" s="45"/>
      <c r="U46" s="45"/>
      <c r="V46" s="45"/>
      <c r="W46" s="45"/>
      <c r="X46" s="45"/>
      <c r="Y46" s="45"/>
    </row>
    <row r="47" ht="15" customHeight="1" spans="1:25">
      <c r="A47" s="45"/>
      <c r="B47" s="45"/>
      <c r="C47" s="45"/>
      <c r="D47" s="46"/>
      <c r="E47" s="46"/>
      <c r="F47" s="46"/>
      <c r="G47" s="47"/>
      <c r="H47" s="45"/>
      <c r="I47" s="45"/>
      <c r="J47" s="45"/>
      <c r="K47" s="64"/>
      <c r="L47" s="65"/>
      <c r="M47" s="66"/>
      <c r="N47" s="45"/>
      <c r="O47" s="66"/>
      <c r="P47" s="67"/>
      <c r="Q47" s="45"/>
      <c r="R47" s="45"/>
      <c r="S47" s="45"/>
      <c r="T47" s="45"/>
      <c r="U47" s="45"/>
      <c r="V47" s="45"/>
      <c r="W47" s="45"/>
      <c r="X47" s="45"/>
      <c r="Y47" s="45"/>
    </row>
    <row r="48" ht="15" customHeight="1" spans="1:25">
      <c r="A48" s="45"/>
      <c r="B48" s="45"/>
      <c r="C48" s="45"/>
      <c r="D48" s="46"/>
      <c r="E48" s="46"/>
      <c r="F48" s="46"/>
      <c r="G48" s="47"/>
      <c r="H48" s="45"/>
      <c r="I48" s="45"/>
      <c r="J48" s="45"/>
      <c r="K48" s="64"/>
      <c r="L48" s="65"/>
      <c r="M48" s="66"/>
      <c r="N48" s="45"/>
      <c r="O48" s="66"/>
      <c r="P48" s="67"/>
      <c r="Q48" s="45"/>
      <c r="R48" s="45"/>
      <c r="S48" s="45"/>
      <c r="T48" s="45"/>
      <c r="U48" s="45"/>
      <c r="V48" s="45"/>
      <c r="W48" s="45"/>
      <c r="X48" s="45"/>
      <c r="Y48" s="45"/>
    </row>
    <row r="49" ht="15" customHeight="1" spans="1:25">
      <c r="A49" s="45"/>
      <c r="B49" s="45"/>
      <c r="C49" s="45"/>
      <c r="D49" s="46"/>
      <c r="E49" s="46"/>
      <c r="F49" s="46"/>
      <c r="G49" s="47"/>
      <c r="H49" s="45"/>
      <c r="I49" s="45"/>
      <c r="J49" s="45"/>
      <c r="K49" s="64"/>
      <c r="L49" s="65"/>
      <c r="M49" s="66"/>
      <c r="N49" s="45"/>
      <c r="O49" s="66"/>
      <c r="P49" s="67"/>
      <c r="Q49" s="45"/>
      <c r="R49" s="45"/>
      <c r="S49" s="45"/>
      <c r="T49" s="45"/>
      <c r="U49" s="45"/>
      <c r="V49" s="45"/>
      <c r="W49" s="45"/>
      <c r="X49" s="45"/>
      <c r="Y49" s="45"/>
    </row>
    <row r="50" ht="15" customHeight="1" spans="1:25">
      <c r="A50" s="45"/>
      <c r="B50" s="45"/>
      <c r="C50" s="45"/>
      <c r="D50" s="46"/>
      <c r="E50" s="46"/>
      <c r="F50" s="46"/>
      <c r="G50" s="47"/>
      <c r="H50" s="45"/>
      <c r="I50" s="45"/>
      <c r="J50" s="45"/>
      <c r="K50" s="64"/>
      <c r="L50" s="65"/>
      <c r="M50" s="66"/>
      <c r="N50" s="45"/>
      <c r="O50" s="66"/>
      <c r="P50" s="67"/>
      <c r="Q50" s="45"/>
      <c r="R50" s="45"/>
      <c r="S50" s="45"/>
      <c r="T50" s="45"/>
      <c r="U50" s="45"/>
      <c r="V50" s="45"/>
      <c r="W50" s="45"/>
      <c r="X50" s="45"/>
      <c r="Y50" s="45"/>
    </row>
    <row r="51" ht="15" customHeight="1" spans="1:25">
      <c r="A51" s="45"/>
      <c r="B51" s="45"/>
      <c r="C51" s="45"/>
      <c r="D51" s="46"/>
      <c r="E51" s="46"/>
      <c r="F51" s="46"/>
      <c r="G51" s="47"/>
      <c r="H51" s="45"/>
      <c r="I51" s="45"/>
      <c r="J51" s="45"/>
      <c r="K51" s="64"/>
      <c r="L51" s="65"/>
      <c r="M51" s="66"/>
      <c r="N51" s="45"/>
      <c r="O51" s="66"/>
      <c r="P51" s="67"/>
      <c r="Q51" s="45"/>
      <c r="R51" s="45"/>
      <c r="S51" s="45"/>
      <c r="T51" s="45"/>
      <c r="U51" s="45"/>
      <c r="V51" s="45"/>
      <c r="W51" s="45"/>
      <c r="X51" s="45"/>
      <c r="Y51" s="45"/>
    </row>
    <row r="52" ht="15" customHeight="1" spans="1:25">
      <c r="A52" s="45"/>
      <c r="B52" s="45"/>
      <c r="C52" s="45"/>
      <c r="D52" s="46"/>
      <c r="E52" s="46"/>
      <c r="F52" s="46"/>
      <c r="G52" s="47"/>
      <c r="H52" s="45"/>
      <c r="I52" s="45"/>
      <c r="J52" s="45"/>
      <c r="K52" s="64"/>
      <c r="L52" s="65"/>
      <c r="M52" s="66"/>
      <c r="N52" s="45"/>
      <c r="O52" s="66"/>
      <c r="P52" s="67"/>
      <c r="Q52" s="45"/>
      <c r="R52" s="45"/>
      <c r="S52" s="45"/>
      <c r="T52" s="45"/>
      <c r="U52" s="45"/>
      <c r="V52" s="45"/>
      <c r="W52" s="45"/>
      <c r="X52" s="45"/>
      <c r="Y52" s="45"/>
    </row>
    <row r="53" ht="15" customHeight="1" spans="1:25">
      <c r="A53" s="45"/>
      <c r="B53" s="45"/>
      <c r="C53" s="45"/>
      <c r="D53" s="46"/>
      <c r="E53" s="46"/>
      <c r="F53" s="46"/>
      <c r="G53" s="47"/>
      <c r="H53" s="45"/>
      <c r="I53" s="45"/>
      <c r="J53" s="45"/>
      <c r="K53" s="64"/>
      <c r="L53" s="65"/>
      <c r="M53" s="66"/>
      <c r="N53" s="45"/>
      <c r="O53" s="66"/>
      <c r="P53" s="67"/>
      <c r="Q53" s="45"/>
      <c r="R53" s="45"/>
      <c r="S53" s="45"/>
      <c r="T53" s="45"/>
      <c r="U53" s="45"/>
      <c r="V53" s="45"/>
      <c r="W53" s="45"/>
      <c r="X53" s="45"/>
      <c r="Y53" s="45"/>
    </row>
    <row r="54" ht="15" customHeight="1" spans="1:25">
      <c r="A54" s="45"/>
      <c r="B54" s="45"/>
      <c r="C54" s="45"/>
      <c r="D54" s="46"/>
      <c r="E54" s="46"/>
      <c r="F54" s="46"/>
      <c r="G54" s="47"/>
      <c r="H54" s="45"/>
      <c r="I54" s="45"/>
      <c r="J54" s="45"/>
      <c r="K54" s="64"/>
      <c r="L54" s="65"/>
      <c r="M54" s="66"/>
      <c r="N54" s="45"/>
      <c r="O54" s="66"/>
      <c r="P54" s="67"/>
      <c r="Q54" s="45"/>
      <c r="R54" s="45"/>
      <c r="S54" s="45"/>
      <c r="T54" s="45"/>
      <c r="U54" s="45"/>
      <c r="V54" s="45"/>
      <c r="W54" s="45"/>
      <c r="X54" s="45"/>
      <c r="Y54" s="45"/>
    </row>
    <row r="55" ht="15" customHeight="1" spans="1:25">
      <c r="A55" s="45"/>
      <c r="B55" s="45"/>
      <c r="C55" s="45"/>
      <c r="D55" s="46"/>
      <c r="E55" s="46"/>
      <c r="F55" s="46"/>
      <c r="G55" s="47"/>
      <c r="H55" s="45"/>
      <c r="I55" s="45"/>
      <c r="J55" s="45"/>
      <c r="K55" s="64"/>
      <c r="L55" s="65"/>
      <c r="M55" s="66"/>
      <c r="N55" s="45"/>
      <c r="O55" s="66"/>
      <c r="P55" s="67"/>
      <c r="Q55" s="45"/>
      <c r="R55" s="45"/>
      <c r="S55" s="45"/>
      <c r="T55" s="45"/>
      <c r="U55" s="45"/>
      <c r="V55" s="45"/>
      <c r="W55" s="45"/>
      <c r="X55" s="45"/>
      <c r="Y55" s="45"/>
    </row>
    <row r="56" ht="15" customHeight="1" spans="1:25">
      <c r="A56" s="45"/>
      <c r="B56" s="45"/>
      <c r="C56" s="45"/>
      <c r="D56" s="46"/>
      <c r="E56" s="46"/>
      <c r="F56" s="46"/>
      <c r="G56" s="47"/>
      <c r="H56" s="45"/>
      <c r="I56" s="45"/>
      <c r="J56" s="45"/>
      <c r="K56" s="64"/>
      <c r="L56" s="65"/>
      <c r="M56" s="66"/>
      <c r="N56" s="45"/>
      <c r="O56" s="66"/>
      <c r="P56" s="67"/>
      <c r="Q56" s="45"/>
      <c r="R56" s="45"/>
      <c r="S56" s="45"/>
      <c r="T56" s="45"/>
      <c r="U56" s="45"/>
      <c r="V56" s="45"/>
      <c r="W56" s="45"/>
      <c r="X56" s="45"/>
      <c r="Y56" s="45"/>
    </row>
    <row r="57" ht="15" customHeight="1" spans="1:25">
      <c r="A57" s="45"/>
      <c r="B57" s="45"/>
      <c r="C57" s="45"/>
      <c r="D57" s="46"/>
      <c r="E57" s="46"/>
      <c r="F57" s="46"/>
      <c r="G57" s="47"/>
      <c r="H57" s="45"/>
      <c r="I57" s="45"/>
      <c r="J57" s="45"/>
      <c r="K57" s="64"/>
      <c r="L57" s="65"/>
      <c r="M57" s="66"/>
      <c r="N57" s="45"/>
      <c r="O57" s="66"/>
      <c r="P57" s="67"/>
      <c r="Q57" s="45"/>
      <c r="R57" s="45"/>
      <c r="S57" s="45"/>
      <c r="T57" s="45"/>
      <c r="U57" s="45"/>
      <c r="V57" s="45"/>
      <c r="W57" s="45"/>
      <c r="X57" s="45"/>
      <c r="Y57" s="45"/>
    </row>
    <row r="58" ht="15" customHeight="1" spans="1:25">
      <c r="A58" s="45"/>
      <c r="B58" s="45"/>
      <c r="C58" s="45"/>
      <c r="D58" s="46"/>
      <c r="E58" s="46"/>
      <c r="F58" s="46"/>
      <c r="G58" s="47"/>
      <c r="H58" s="45"/>
      <c r="I58" s="45"/>
      <c r="J58" s="45"/>
      <c r="K58" s="64"/>
      <c r="L58" s="65"/>
      <c r="M58" s="66"/>
      <c r="N58" s="45"/>
      <c r="O58" s="66"/>
      <c r="P58" s="67"/>
      <c r="Q58" s="45"/>
      <c r="R58" s="45"/>
      <c r="S58" s="45"/>
      <c r="T58" s="45"/>
      <c r="U58" s="45"/>
      <c r="V58" s="45"/>
      <c r="W58" s="45"/>
      <c r="X58" s="45"/>
      <c r="Y58" s="45"/>
    </row>
    <row r="59" ht="15" customHeight="1" spans="1:25">
      <c r="A59" s="45"/>
      <c r="B59" s="45"/>
      <c r="C59" s="45"/>
      <c r="D59" s="46"/>
      <c r="E59" s="46"/>
      <c r="F59" s="46"/>
      <c r="G59" s="47"/>
      <c r="H59" s="45"/>
      <c r="I59" s="45"/>
      <c r="J59" s="45"/>
      <c r="K59" s="64"/>
      <c r="L59" s="65"/>
      <c r="M59" s="66"/>
      <c r="N59" s="45"/>
      <c r="O59" s="66"/>
      <c r="P59" s="67"/>
      <c r="Q59" s="45"/>
      <c r="R59" s="45"/>
      <c r="S59" s="45"/>
      <c r="T59" s="45"/>
      <c r="U59" s="45"/>
      <c r="V59" s="45"/>
      <c r="W59" s="45"/>
      <c r="X59" s="45"/>
      <c r="Y59" s="45"/>
    </row>
    <row r="60" ht="15" customHeight="1" spans="1:25">
      <c r="A60" s="45"/>
      <c r="B60" s="45"/>
      <c r="C60" s="45"/>
      <c r="D60" s="46"/>
      <c r="E60" s="46"/>
      <c r="F60" s="46"/>
      <c r="G60" s="47"/>
      <c r="H60" s="45"/>
      <c r="I60" s="45"/>
      <c r="J60" s="45"/>
      <c r="K60" s="64"/>
      <c r="L60" s="65"/>
      <c r="M60" s="66"/>
      <c r="N60" s="45"/>
      <c r="O60" s="66"/>
      <c r="P60" s="67"/>
      <c r="Q60" s="45"/>
      <c r="R60" s="45"/>
      <c r="S60" s="45"/>
      <c r="T60" s="45"/>
      <c r="U60" s="45"/>
      <c r="V60" s="45"/>
      <c r="W60" s="45"/>
      <c r="X60" s="45"/>
      <c r="Y60" s="45"/>
    </row>
    <row r="61" ht="15" customHeight="1" spans="1:25">
      <c r="A61" s="45"/>
      <c r="B61" s="45"/>
      <c r="C61" s="45"/>
      <c r="D61" s="46"/>
      <c r="E61" s="46"/>
      <c r="F61" s="46"/>
      <c r="G61" s="47"/>
      <c r="H61" s="45"/>
      <c r="I61" s="45"/>
      <c r="J61" s="45"/>
      <c r="K61" s="64"/>
      <c r="L61" s="65"/>
      <c r="M61" s="66"/>
      <c r="N61" s="45"/>
      <c r="O61" s="66"/>
      <c r="P61" s="67"/>
      <c r="Q61" s="45"/>
      <c r="R61" s="45"/>
      <c r="S61" s="45"/>
      <c r="T61" s="45"/>
      <c r="U61" s="45"/>
      <c r="V61" s="45"/>
      <c r="W61" s="45"/>
      <c r="X61" s="45"/>
      <c r="Y61" s="45"/>
    </row>
    <row r="62" ht="15" customHeight="1" spans="1:25">
      <c r="A62" s="45"/>
      <c r="B62" s="45"/>
      <c r="C62" s="45"/>
      <c r="D62" s="46"/>
      <c r="E62" s="46"/>
      <c r="F62" s="46"/>
      <c r="G62" s="47"/>
      <c r="H62" s="45"/>
      <c r="I62" s="45"/>
      <c r="J62" s="45"/>
      <c r="K62" s="64"/>
      <c r="L62" s="65"/>
      <c r="M62" s="66"/>
      <c r="N62" s="45"/>
      <c r="O62" s="66"/>
      <c r="P62" s="67"/>
      <c r="Q62" s="45"/>
      <c r="R62" s="45"/>
      <c r="S62" s="45"/>
      <c r="T62" s="45"/>
      <c r="U62" s="45"/>
      <c r="V62" s="45"/>
      <c r="W62" s="45"/>
      <c r="X62" s="45"/>
      <c r="Y62" s="45"/>
    </row>
    <row r="63" ht="15" customHeight="1" spans="1:25">
      <c r="A63" s="45"/>
      <c r="B63" s="45"/>
      <c r="C63" s="45"/>
      <c r="D63" s="46"/>
      <c r="E63" s="46"/>
      <c r="F63" s="46"/>
      <c r="G63" s="47"/>
      <c r="H63" s="45"/>
      <c r="I63" s="45"/>
      <c r="J63" s="45"/>
      <c r="K63" s="64"/>
      <c r="L63" s="65"/>
      <c r="M63" s="66"/>
      <c r="N63" s="45"/>
      <c r="O63" s="66"/>
      <c r="P63" s="67"/>
      <c r="Q63" s="45"/>
      <c r="R63" s="45"/>
      <c r="S63" s="45"/>
      <c r="T63" s="45"/>
      <c r="U63" s="45"/>
      <c r="V63" s="45"/>
      <c r="W63" s="45"/>
      <c r="X63" s="45"/>
      <c r="Y63" s="45"/>
    </row>
    <row r="64" ht="15" customHeight="1" spans="1:25">
      <c r="A64" s="45"/>
      <c r="B64" s="45"/>
      <c r="C64" s="45"/>
      <c r="D64" s="46"/>
      <c r="E64" s="46"/>
      <c r="F64" s="46"/>
      <c r="G64" s="47"/>
      <c r="H64" s="45"/>
      <c r="I64" s="45"/>
      <c r="J64" s="45"/>
      <c r="K64" s="64"/>
      <c r="L64" s="65"/>
      <c r="M64" s="66"/>
      <c r="N64" s="45"/>
      <c r="O64" s="66"/>
      <c r="P64" s="67"/>
      <c r="Q64" s="45"/>
      <c r="R64" s="45"/>
      <c r="S64" s="45"/>
      <c r="T64" s="45"/>
      <c r="U64" s="45"/>
      <c r="V64" s="45"/>
      <c r="W64" s="45"/>
      <c r="X64" s="45"/>
      <c r="Y64" s="45"/>
    </row>
    <row r="65" ht="15" customHeight="1" spans="1:25">
      <c r="A65" s="45"/>
      <c r="B65" s="45"/>
      <c r="C65" s="45"/>
      <c r="D65" s="46"/>
      <c r="E65" s="46"/>
      <c r="F65" s="46"/>
      <c r="G65" s="47"/>
      <c r="H65" s="45"/>
      <c r="I65" s="45"/>
      <c r="J65" s="45"/>
      <c r="K65" s="64"/>
      <c r="L65" s="65"/>
      <c r="M65" s="66"/>
      <c r="N65" s="45"/>
      <c r="O65" s="66"/>
      <c r="P65" s="67"/>
      <c r="Q65" s="45"/>
      <c r="R65" s="45"/>
      <c r="S65" s="45"/>
      <c r="T65" s="45"/>
      <c r="U65" s="45"/>
      <c r="V65" s="45"/>
      <c r="W65" s="45"/>
      <c r="X65" s="45"/>
      <c r="Y65" s="45"/>
    </row>
    <row r="66" ht="15" customHeight="1" spans="1:25">
      <c r="A66" s="45"/>
      <c r="B66" s="45"/>
      <c r="C66" s="45"/>
      <c r="D66" s="46"/>
      <c r="E66" s="46"/>
      <c r="F66" s="46"/>
      <c r="G66" s="47"/>
      <c r="H66" s="45"/>
      <c r="I66" s="45"/>
      <c r="J66" s="45"/>
      <c r="K66" s="64"/>
      <c r="L66" s="65"/>
      <c r="M66" s="66"/>
      <c r="N66" s="45"/>
      <c r="O66" s="66"/>
      <c r="P66" s="67"/>
      <c r="Q66" s="45"/>
      <c r="R66" s="45"/>
      <c r="S66" s="45"/>
      <c r="T66" s="45"/>
      <c r="U66" s="45"/>
      <c r="V66" s="45"/>
      <c r="W66" s="45"/>
      <c r="X66" s="45"/>
      <c r="Y66" s="45"/>
    </row>
    <row r="67" ht="15" customHeight="1" spans="1:25">
      <c r="A67" s="45"/>
      <c r="B67" s="45"/>
      <c r="C67" s="45"/>
      <c r="D67" s="46"/>
      <c r="E67" s="46"/>
      <c r="F67" s="46"/>
      <c r="G67" s="47"/>
      <c r="H67" s="45"/>
      <c r="I67" s="45"/>
      <c r="J67" s="45"/>
      <c r="K67" s="64"/>
      <c r="L67" s="65"/>
      <c r="M67" s="66"/>
      <c r="N67" s="45"/>
      <c r="O67" s="66"/>
      <c r="P67" s="67"/>
      <c r="Q67" s="45"/>
      <c r="R67" s="45"/>
      <c r="S67" s="45"/>
      <c r="T67" s="45"/>
      <c r="U67" s="45"/>
      <c r="V67" s="45"/>
      <c r="W67" s="45"/>
      <c r="X67" s="45"/>
      <c r="Y67" s="45"/>
    </row>
    <row r="68" ht="15" customHeight="1" spans="1:25">
      <c r="A68" s="45"/>
      <c r="B68" s="45"/>
      <c r="C68" s="45"/>
      <c r="D68" s="46"/>
      <c r="E68" s="46"/>
      <c r="F68" s="46"/>
      <c r="G68" s="47"/>
      <c r="H68" s="45"/>
      <c r="I68" s="45"/>
      <c r="J68" s="45"/>
      <c r="K68" s="64"/>
      <c r="L68" s="65"/>
      <c r="M68" s="66"/>
      <c r="N68" s="45"/>
      <c r="O68" s="66"/>
      <c r="P68" s="67"/>
      <c r="Q68" s="45"/>
      <c r="R68" s="45"/>
      <c r="S68" s="45"/>
      <c r="T68" s="45"/>
      <c r="U68" s="45"/>
      <c r="V68" s="45"/>
      <c r="W68" s="45"/>
      <c r="X68" s="45"/>
      <c r="Y68" s="45"/>
    </row>
    <row r="69" ht="15" customHeight="1" spans="1:25">
      <c r="A69" s="45"/>
      <c r="B69" s="45"/>
      <c r="C69" s="45"/>
      <c r="D69" s="46"/>
      <c r="E69" s="46"/>
      <c r="F69" s="46"/>
      <c r="G69" s="47"/>
      <c r="H69" s="45"/>
      <c r="I69" s="45"/>
      <c r="J69" s="45"/>
      <c r="K69" s="64"/>
      <c r="L69" s="65"/>
      <c r="M69" s="66"/>
      <c r="N69" s="45"/>
      <c r="O69" s="66"/>
      <c r="P69" s="67"/>
      <c r="Q69" s="45"/>
      <c r="R69" s="45"/>
      <c r="S69" s="45"/>
      <c r="T69" s="45"/>
      <c r="U69" s="45"/>
      <c r="V69" s="45"/>
      <c r="W69" s="45"/>
      <c r="X69" s="45"/>
      <c r="Y69" s="45"/>
    </row>
    <row r="70" ht="15" customHeight="1" spans="1:25">
      <c r="A70" s="45"/>
      <c r="B70" s="45"/>
      <c r="C70" s="45"/>
      <c r="D70" s="46"/>
      <c r="E70" s="46"/>
      <c r="F70" s="46"/>
      <c r="G70" s="47"/>
      <c r="H70" s="45"/>
      <c r="I70" s="45"/>
      <c r="J70" s="45"/>
      <c r="K70" s="64"/>
      <c r="L70" s="65"/>
      <c r="M70" s="66"/>
      <c r="N70" s="45"/>
      <c r="O70" s="66"/>
      <c r="P70" s="67"/>
      <c r="Q70" s="45"/>
      <c r="R70" s="45"/>
      <c r="S70" s="45"/>
      <c r="T70" s="45"/>
      <c r="U70" s="45"/>
      <c r="V70" s="45"/>
      <c r="W70" s="45"/>
      <c r="X70" s="45"/>
      <c r="Y70" s="45"/>
    </row>
    <row r="71" ht="15" customHeight="1" spans="1:25">
      <c r="A71" s="45"/>
      <c r="B71" s="45"/>
      <c r="C71" s="45"/>
      <c r="D71" s="46"/>
      <c r="E71" s="46"/>
      <c r="F71" s="46"/>
      <c r="G71" s="47"/>
      <c r="H71" s="45"/>
      <c r="I71" s="45"/>
      <c r="J71" s="45"/>
      <c r="K71" s="64"/>
      <c r="L71" s="65"/>
      <c r="M71" s="66"/>
      <c r="N71" s="45"/>
      <c r="O71" s="66"/>
      <c r="P71" s="67"/>
      <c r="Q71" s="45"/>
      <c r="R71" s="45"/>
      <c r="S71" s="45"/>
      <c r="T71" s="45"/>
      <c r="U71" s="45"/>
      <c r="V71" s="45"/>
      <c r="W71" s="45"/>
      <c r="X71" s="45"/>
      <c r="Y71" s="45"/>
    </row>
    <row r="72" ht="15" customHeight="1" spans="1:25">
      <c r="A72" s="45"/>
      <c r="B72" s="45"/>
      <c r="C72" s="45"/>
      <c r="D72" s="46"/>
      <c r="E72" s="46"/>
      <c r="F72" s="46"/>
      <c r="G72" s="47"/>
      <c r="H72" s="45"/>
      <c r="I72" s="45"/>
      <c r="J72" s="45"/>
      <c r="K72" s="64"/>
      <c r="L72" s="65"/>
      <c r="M72" s="66"/>
      <c r="N72" s="45"/>
      <c r="O72" s="66"/>
      <c r="P72" s="67"/>
      <c r="Q72" s="45"/>
      <c r="R72" s="45"/>
      <c r="S72" s="45"/>
      <c r="T72" s="45"/>
      <c r="U72" s="45"/>
      <c r="V72" s="45"/>
      <c r="W72" s="45"/>
      <c r="X72" s="45"/>
      <c r="Y72" s="45"/>
    </row>
    <row r="73" ht="15" customHeight="1" spans="1:25">
      <c r="A73" s="45"/>
      <c r="B73" s="45"/>
      <c r="C73" s="45"/>
      <c r="D73" s="46"/>
      <c r="E73" s="46"/>
      <c r="F73" s="46"/>
      <c r="G73" s="47"/>
      <c r="H73" s="45"/>
      <c r="I73" s="45"/>
      <c r="J73" s="45"/>
      <c r="K73" s="64"/>
      <c r="L73" s="65"/>
      <c r="M73" s="66"/>
      <c r="N73" s="45"/>
      <c r="O73" s="66"/>
      <c r="P73" s="67"/>
      <c r="Q73" s="45"/>
      <c r="R73" s="45"/>
      <c r="S73" s="45"/>
      <c r="T73" s="45"/>
      <c r="U73" s="45"/>
      <c r="V73" s="45"/>
      <c r="W73" s="45"/>
      <c r="X73" s="45"/>
      <c r="Y73" s="45"/>
    </row>
    <row r="74" ht="15" customHeight="1" spans="1:25">
      <c r="A74" s="45"/>
      <c r="B74" s="45"/>
      <c r="C74" s="45"/>
      <c r="D74" s="46"/>
      <c r="E74" s="46"/>
      <c r="F74" s="46"/>
      <c r="G74" s="47"/>
      <c r="H74" s="45"/>
      <c r="I74" s="45"/>
      <c r="J74" s="45"/>
      <c r="K74" s="64"/>
      <c r="L74" s="65"/>
      <c r="M74" s="66"/>
      <c r="N74" s="45"/>
      <c r="O74" s="66"/>
      <c r="P74" s="67"/>
      <c r="Q74" s="45"/>
      <c r="R74" s="45"/>
      <c r="S74" s="45"/>
      <c r="T74" s="45"/>
      <c r="U74" s="45"/>
      <c r="V74" s="45"/>
      <c r="W74" s="45"/>
      <c r="X74" s="45"/>
      <c r="Y74" s="45"/>
    </row>
    <row r="75" ht="15" customHeight="1" spans="1:25">
      <c r="A75" s="45"/>
      <c r="B75" s="45"/>
      <c r="C75" s="45"/>
      <c r="D75" s="46"/>
      <c r="E75" s="46"/>
      <c r="F75" s="46"/>
      <c r="G75" s="47"/>
      <c r="H75" s="45"/>
      <c r="I75" s="45"/>
      <c r="J75" s="45"/>
      <c r="K75" s="64"/>
      <c r="L75" s="65"/>
      <c r="M75" s="66"/>
      <c r="N75" s="45"/>
      <c r="O75" s="66"/>
      <c r="P75" s="67"/>
      <c r="Q75" s="45"/>
      <c r="R75" s="45"/>
      <c r="S75" s="45"/>
      <c r="T75" s="45"/>
      <c r="U75" s="45"/>
      <c r="V75" s="45"/>
      <c r="W75" s="45"/>
      <c r="X75" s="45"/>
      <c r="Y75" s="45"/>
    </row>
    <row r="76" ht="15" customHeight="1" spans="1:25">
      <c r="A76" s="45"/>
      <c r="B76" s="45"/>
      <c r="C76" s="45"/>
      <c r="D76" s="46"/>
      <c r="E76" s="46"/>
      <c r="F76" s="46"/>
      <c r="G76" s="47"/>
      <c r="H76" s="45"/>
      <c r="I76" s="45"/>
      <c r="J76" s="45"/>
      <c r="K76" s="64"/>
      <c r="L76" s="65"/>
      <c r="M76" s="66"/>
      <c r="N76" s="45"/>
      <c r="O76" s="66"/>
      <c r="P76" s="67"/>
      <c r="Q76" s="45"/>
      <c r="R76" s="45"/>
      <c r="S76" s="45"/>
      <c r="T76" s="45"/>
      <c r="U76" s="45"/>
      <c r="V76" s="45"/>
      <c r="W76" s="45"/>
      <c r="X76" s="45"/>
      <c r="Y76" s="45"/>
    </row>
    <row r="77" ht="15" customHeight="1" spans="1:25">
      <c r="A77" s="45"/>
      <c r="B77" s="45"/>
      <c r="C77" s="45"/>
      <c r="D77" s="46"/>
      <c r="E77" s="46"/>
      <c r="F77" s="46"/>
      <c r="G77" s="47"/>
      <c r="H77" s="45"/>
      <c r="I77" s="45"/>
      <c r="J77" s="45"/>
      <c r="K77" s="64"/>
      <c r="L77" s="65"/>
      <c r="M77" s="66"/>
      <c r="N77" s="45"/>
      <c r="O77" s="66"/>
      <c r="P77" s="67"/>
      <c r="Q77" s="45"/>
      <c r="R77" s="45"/>
      <c r="S77" s="45"/>
      <c r="T77" s="45"/>
      <c r="U77" s="45"/>
      <c r="V77" s="45"/>
      <c r="W77" s="45"/>
      <c r="X77" s="45"/>
      <c r="Y77" s="45"/>
    </row>
    <row r="78" ht="15" customHeight="1" spans="1:25">
      <c r="A78" s="45"/>
      <c r="B78" s="45"/>
      <c r="C78" s="45"/>
      <c r="D78" s="46"/>
      <c r="E78" s="46"/>
      <c r="F78" s="46"/>
      <c r="G78" s="47"/>
      <c r="H78" s="45"/>
      <c r="I78" s="45"/>
      <c r="J78" s="45"/>
      <c r="K78" s="64"/>
      <c r="L78" s="65"/>
      <c r="M78" s="66"/>
      <c r="N78" s="45"/>
      <c r="O78" s="66"/>
      <c r="P78" s="67"/>
      <c r="Q78" s="45"/>
      <c r="R78" s="45"/>
      <c r="S78" s="45"/>
      <c r="T78" s="45"/>
      <c r="U78" s="45"/>
      <c r="V78" s="45"/>
      <c r="W78" s="45"/>
      <c r="X78" s="45"/>
      <c r="Y78" s="45"/>
    </row>
    <row r="79" ht="15" customHeight="1" spans="1:25">
      <c r="A79" s="45"/>
      <c r="B79" s="45"/>
      <c r="C79" s="45"/>
      <c r="D79" s="46"/>
      <c r="E79" s="46"/>
      <c r="F79" s="46"/>
      <c r="G79" s="47"/>
      <c r="H79" s="45"/>
      <c r="I79" s="45"/>
      <c r="J79" s="45"/>
      <c r="K79" s="64"/>
      <c r="L79" s="65"/>
      <c r="M79" s="66"/>
      <c r="N79" s="45"/>
      <c r="O79" s="66"/>
      <c r="P79" s="67"/>
      <c r="Q79" s="45"/>
      <c r="R79" s="45"/>
      <c r="S79" s="45"/>
      <c r="T79" s="45"/>
      <c r="U79" s="45"/>
      <c r="V79" s="45"/>
      <c r="W79" s="45"/>
      <c r="X79" s="45"/>
      <c r="Y79" s="45"/>
    </row>
    <row r="80" ht="15" customHeight="1" spans="1:25">
      <c r="A80" s="45"/>
      <c r="B80" s="45"/>
      <c r="C80" s="45"/>
      <c r="D80" s="46"/>
      <c r="E80" s="46"/>
      <c r="F80" s="46"/>
      <c r="G80" s="47"/>
      <c r="H80" s="45"/>
      <c r="I80" s="45"/>
      <c r="J80" s="45"/>
      <c r="K80" s="64"/>
      <c r="L80" s="65"/>
      <c r="M80" s="66"/>
      <c r="N80" s="45"/>
      <c r="O80" s="66"/>
      <c r="P80" s="67"/>
      <c r="Q80" s="45"/>
      <c r="R80" s="45"/>
      <c r="S80" s="45"/>
      <c r="T80" s="45"/>
      <c r="U80" s="45"/>
      <c r="V80" s="45"/>
      <c r="W80" s="45"/>
      <c r="X80" s="45"/>
      <c r="Y80" s="45"/>
    </row>
    <row r="81" ht="15" customHeight="1" spans="1:25">
      <c r="A81" s="45"/>
      <c r="B81" s="45"/>
      <c r="C81" s="45"/>
      <c r="D81" s="46"/>
      <c r="E81" s="46"/>
      <c r="F81" s="46"/>
      <c r="G81" s="47"/>
      <c r="H81" s="45"/>
      <c r="I81" s="45"/>
      <c r="J81" s="45"/>
      <c r="K81" s="64"/>
      <c r="L81" s="65"/>
      <c r="M81" s="66"/>
      <c r="N81" s="45"/>
      <c r="O81" s="66"/>
      <c r="P81" s="67"/>
      <c r="Q81" s="45"/>
      <c r="R81" s="45"/>
      <c r="S81" s="45"/>
      <c r="T81" s="45"/>
      <c r="U81" s="45"/>
      <c r="V81" s="45"/>
      <c r="W81" s="45"/>
      <c r="X81" s="45"/>
      <c r="Y81" s="45"/>
    </row>
    <row r="82" ht="15" customHeight="1" spans="1:25">
      <c r="A82" s="45"/>
      <c r="B82" s="45"/>
      <c r="C82" s="45"/>
      <c r="D82" s="46"/>
      <c r="E82" s="46"/>
      <c r="F82" s="46"/>
      <c r="G82" s="47"/>
      <c r="H82" s="45"/>
      <c r="I82" s="45"/>
      <c r="J82" s="45"/>
      <c r="K82" s="64"/>
      <c r="L82" s="65"/>
      <c r="M82" s="66"/>
      <c r="N82" s="45"/>
      <c r="O82" s="66"/>
      <c r="P82" s="67"/>
      <c r="Q82" s="45"/>
      <c r="R82" s="45"/>
      <c r="S82" s="45"/>
      <c r="T82" s="45"/>
      <c r="U82" s="45"/>
      <c r="V82" s="45"/>
      <c r="W82" s="45"/>
      <c r="X82" s="45"/>
      <c r="Y82" s="45"/>
    </row>
    <row r="83" ht="15" customHeight="1" spans="1:25">
      <c r="A83" s="45"/>
      <c r="B83" s="45"/>
      <c r="C83" s="45"/>
      <c r="D83" s="46"/>
      <c r="E83" s="46"/>
      <c r="F83" s="46"/>
      <c r="G83" s="47"/>
      <c r="H83" s="45"/>
      <c r="I83" s="45"/>
      <c r="J83" s="45"/>
      <c r="K83" s="64"/>
      <c r="L83" s="65"/>
      <c r="M83" s="66"/>
      <c r="N83" s="45"/>
      <c r="O83" s="66"/>
      <c r="P83" s="67"/>
      <c r="Q83" s="45"/>
      <c r="R83" s="45"/>
      <c r="S83" s="45"/>
      <c r="T83" s="45"/>
      <c r="U83" s="45"/>
      <c r="V83" s="45"/>
      <c r="W83" s="45"/>
      <c r="X83" s="45"/>
      <c r="Y83" s="45"/>
    </row>
    <row r="84" ht="15" customHeight="1" spans="1:25">
      <c r="A84" s="45"/>
      <c r="B84" s="45"/>
      <c r="C84" s="45"/>
      <c r="D84" s="46"/>
      <c r="E84" s="46"/>
      <c r="F84" s="46"/>
      <c r="G84" s="47"/>
      <c r="H84" s="45"/>
      <c r="I84" s="45"/>
      <c r="J84" s="45"/>
      <c r="K84" s="64"/>
      <c r="L84" s="65"/>
      <c r="M84" s="66"/>
      <c r="N84" s="45"/>
      <c r="O84" s="66"/>
      <c r="P84" s="67"/>
      <c r="Q84" s="45"/>
      <c r="R84" s="45"/>
      <c r="S84" s="45"/>
      <c r="T84" s="45"/>
      <c r="U84" s="45"/>
      <c r="V84" s="45"/>
      <c r="W84" s="45"/>
      <c r="X84" s="45"/>
      <c r="Y84" s="45"/>
    </row>
    <row r="85" ht="15" customHeight="1" spans="1:25">
      <c r="A85" s="45"/>
      <c r="B85" s="45"/>
      <c r="C85" s="45"/>
      <c r="D85" s="46"/>
      <c r="E85" s="46"/>
      <c r="F85" s="46"/>
      <c r="G85" s="47"/>
      <c r="H85" s="45"/>
      <c r="I85" s="45"/>
      <c r="J85" s="45"/>
      <c r="K85" s="64"/>
      <c r="L85" s="65"/>
      <c r="M85" s="66"/>
      <c r="N85" s="45"/>
      <c r="O85" s="66"/>
      <c r="P85" s="67"/>
      <c r="Q85" s="45"/>
      <c r="R85" s="45"/>
      <c r="S85" s="45"/>
      <c r="T85" s="45"/>
      <c r="U85" s="45"/>
      <c r="V85" s="45"/>
      <c r="W85" s="45"/>
      <c r="X85" s="45"/>
      <c r="Y85" s="45"/>
    </row>
    <row r="86" ht="15" customHeight="1" spans="1:25">
      <c r="A86" s="45"/>
      <c r="B86" s="45"/>
      <c r="C86" s="45"/>
      <c r="D86" s="46"/>
      <c r="E86" s="46"/>
      <c r="F86" s="46"/>
      <c r="G86" s="47"/>
      <c r="H86" s="45"/>
      <c r="I86" s="45"/>
      <c r="J86" s="45"/>
      <c r="K86" s="64"/>
      <c r="L86" s="65"/>
      <c r="M86" s="66"/>
      <c r="N86" s="45"/>
      <c r="O86" s="66"/>
      <c r="P86" s="67"/>
      <c r="Q86" s="45"/>
      <c r="R86" s="45"/>
      <c r="S86" s="45"/>
      <c r="T86" s="45"/>
      <c r="U86" s="45"/>
      <c r="V86" s="45"/>
      <c r="W86" s="45"/>
      <c r="X86" s="45"/>
      <c r="Y86" s="45"/>
    </row>
    <row r="87" ht="15" customHeight="1" spans="1:25">
      <c r="A87" s="45"/>
      <c r="B87" s="45"/>
      <c r="C87" s="45"/>
      <c r="D87" s="46"/>
      <c r="E87" s="46"/>
      <c r="F87" s="46"/>
      <c r="G87" s="47"/>
      <c r="H87" s="45"/>
      <c r="I87" s="45"/>
      <c r="J87" s="45"/>
      <c r="K87" s="64"/>
      <c r="L87" s="65"/>
      <c r="M87" s="66"/>
      <c r="N87" s="45"/>
      <c r="O87" s="66"/>
      <c r="P87" s="67"/>
      <c r="Q87" s="45"/>
      <c r="R87" s="45"/>
      <c r="S87" s="45"/>
      <c r="T87" s="45"/>
      <c r="U87" s="45"/>
      <c r="V87" s="45"/>
      <c r="W87" s="45"/>
      <c r="X87" s="45"/>
      <c r="Y87" s="45"/>
    </row>
    <row r="88" ht="15" customHeight="1" spans="1:25">
      <c r="A88" s="45"/>
      <c r="B88" s="45"/>
      <c r="C88" s="45"/>
      <c r="D88" s="46"/>
      <c r="E88" s="46"/>
      <c r="F88" s="46"/>
      <c r="G88" s="47"/>
      <c r="H88" s="45"/>
      <c r="I88" s="45"/>
      <c r="J88" s="45"/>
      <c r="K88" s="64"/>
      <c r="L88" s="65"/>
      <c r="M88" s="66"/>
      <c r="N88" s="45"/>
      <c r="O88" s="66"/>
      <c r="P88" s="67"/>
      <c r="Q88" s="45"/>
      <c r="R88" s="45"/>
      <c r="S88" s="45"/>
      <c r="T88" s="45"/>
      <c r="U88" s="45"/>
      <c r="V88" s="45"/>
      <c r="W88" s="45"/>
      <c r="X88" s="45"/>
      <c r="Y88" s="45"/>
    </row>
    <row r="89" ht="15" customHeight="1" spans="1:25">
      <c r="A89" s="45"/>
      <c r="B89" s="45"/>
      <c r="C89" s="45"/>
      <c r="D89" s="46"/>
      <c r="E89" s="46"/>
      <c r="F89" s="46"/>
      <c r="G89" s="47"/>
      <c r="H89" s="45"/>
      <c r="I89" s="45"/>
      <c r="J89" s="45"/>
      <c r="K89" s="64"/>
      <c r="L89" s="65"/>
      <c r="M89" s="66"/>
      <c r="N89" s="45"/>
      <c r="O89" s="66"/>
      <c r="P89" s="67"/>
      <c r="Q89" s="45"/>
      <c r="R89" s="45"/>
      <c r="S89" s="45"/>
      <c r="T89" s="45"/>
      <c r="U89" s="45"/>
      <c r="V89" s="45"/>
      <c r="W89" s="45"/>
      <c r="X89" s="45"/>
      <c r="Y89" s="45"/>
    </row>
    <row r="90" ht="15" customHeight="1" spans="1:25">
      <c r="A90" s="45"/>
      <c r="B90" s="45"/>
      <c r="C90" s="45"/>
      <c r="D90" s="46"/>
      <c r="E90" s="46"/>
      <c r="F90" s="46"/>
      <c r="G90" s="47"/>
      <c r="H90" s="45"/>
      <c r="I90" s="45"/>
      <c r="J90" s="45"/>
      <c r="K90" s="64"/>
      <c r="L90" s="65"/>
      <c r="M90" s="66"/>
      <c r="N90" s="45"/>
      <c r="O90" s="66"/>
      <c r="P90" s="67"/>
      <c r="Q90" s="45"/>
      <c r="R90" s="45"/>
      <c r="S90" s="45"/>
      <c r="T90" s="45"/>
      <c r="U90" s="45"/>
      <c r="V90" s="45"/>
      <c r="W90" s="45"/>
      <c r="X90" s="45"/>
      <c r="Y90" s="45"/>
    </row>
    <row r="91" ht="15" customHeight="1" spans="1:25">
      <c r="A91" s="45"/>
      <c r="B91" s="45"/>
      <c r="C91" s="45"/>
      <c r="D91" s="46"/>
      <c r="E91" s="46"/>
      <c r="F91" s="46"/>
      <c r="G91" s="47"/>
      <c r="H91" s="45"/>
      <c r="I91" s="45"/>
      <c r="J91" s="45"/>
      <c r="K91" s="64"/>
      <c r="L91" s="65"/>
      <c r="M91" s="66"/>
      <c r="N91" s="45"/>
      <c r="O91" s="66"/>
      <c r="P91" s="67"/>
      <c r="Q91" s="45"/>
      <c r="R91" s="45"/>
      <c r="S91" s="45"/>
      <c r="T91" s="45"/>
      <c r="U91" s="45"/>
      <c r="V91" s="45"/>
      <c r="W91" s="45"/>
      <c r="X91" s="45"/>
      <c r="Y91" s="45"/>
    </row>
    <row r="92" ht="15" customHeight="1" spans="1:25">
      <c r="A92" s="45"/>
      <c r="B92" s="45"/>
      <c r="C92" s="45"/>
      <c r="D92" s="46"/>
      <c r="E92" s="46"/>
      <c r="F92" s="46"/>
      <c r="G92" s="47"/>
      <c r="H92" s="45"/>
      <c r="I92" s="45"/>
      <c r="J92" s="45"/>
      <c r="K92" s="64"/>
      <c r="L92" s="65"/>
      <c r="M92" s="66"/>
      <c r="N92" s="45"/>
      <c r="O92" s="66"/>
      <c r="P92" s="67"/>
      <c r="Q92" s="45"/>
      <c r="R92" s="45"/>
      <c r="S92" s="45"/>
      <c r="T92" s="45"/>
      <c r="U92" s="45"/>
      <c r="V92" s="45"/>
      <c r="W92" s="45"/>
      <c r="X92" s="45"/>
      <c r="Y92" s="45"/>
    </row>
    <row r="93" ht="15" customHeight="1" spans="1:25">
      <c r="A93" s="45"/>
      <c r="B93" s="45"/>
      <c r="C93" s="45"/>
      <c r="D93" s="46"/>
      <c r="E93" s="46"/>
      <c r="F93" s="46"/>
      <c r="G93" s="47"/>
      <c r="H93" s="45"/>
      <c r="I93" s="45"/>
      <c r="J93" s="45"/>
      <c r="K93" s="64"/>
      <c r="L93" s="65"/>
      <c r="M93" s="66"/>
      <c r="N93" s="45"/>
      <c r="O93" s="66"/>
      <c r="P93" s="67"/>
      <c r="Q93" s="45"/>
      <c r="R93" s="45"/>
      <c r="S93" s="45"/>
      <c r="T93" s="45"/>
      <c r="U93" s="45"/>
      <c r="V93" s="45"/>
      <c r="W93" s="45"/>
      <c r="X93" s="45"/>
      <c r="Y93" s="45"/>
    </row>
    <row r="94" ht="15" customHeight="1" spans="1:25">
      <c r="A94" s="45"/>
      <c r="B94" s="45"/>
      <c r="C94" s="45"/>
      <c r="D94" s="46"/>
      <c r="E94" s="46"/>
      <c r="F94" s="46"/>
      <c r="G94" s="47"/>
      <c r="H94" s="45"/>
      <c r="I94" s="45"/>
      <c r="J94" s="45"/>
      <c r="K94" s="64"/>
      <c r="L94" s="65"/>
      <c r="M94" s="66"/>
      <c r="N94" s="45"/>
      <c r="O94" s="66"/>
      <c r="P94" s="67"/>
      <c r="Q94" s="45"/>
      <c r="R94" s="45"/>
      <c r="S94" s="45"/>
      <c r="T94" s="45"/>
      <c r="U94" s="45"/>
      <c r="V94" s="45"/>
      <c r="W94" s="45"/>
      <c r="X94" s="45"/>
      <c r="Y94" s="45"/>
    </row>
    <row r="95" ht="15" customHeight="1" spans="1:25">
      <c r="A95" s="45"/>
      <c r="B95" s="45"/>
      <c r="C95" s="45"/>
      <c r="D95" s="46"/>
      <c r="E95" s="46"/>
      <c r="F95" s="46"/>
      <c r="G95" s="47"/>
      <c r="H95" s="45"/>
      <c r="I95" s="45"/>
      <c r="J95" s="45"/>
      <c r="K95" s="64"/>
      <c r="L95" s="65"/>
      <c r="M95" s="66"/>
      <c r="N95" s="45"/>
      <c r="O95" s="66"/>
      <c r="P95" s="67"/>
      <c r="Q95" s="45"/>
      <c r="R95" s="45"/>
      <c r="S95" s="45"/>
      <c r="T95" s="45"/>
      <c r="U95" s="45"/>
      <c r="V95" s="45"/>
      <c r="W95" s="45"/>
      <c r="X95" s="45"/>
      <c r="Y95" s="45"/>
    </row>
    <row r="96" ht="15" customHeight="1" spans="1:25">
      <c r="A96" s="45"/>
      <c r="B96" s="45"/>
      <c r="C96" s="45"/>
      <c r="D96" s="46"/>
      <c r="E96" s="46"/>
      <c r="F96" s="46"/>
      <c r="G96" s="47"/>
      <c r="H96" s="45"/>
      <c r="I96" s="45"/>
      <c r="J96" s="45"/>
      <c r="K96" s="64"/>
      <c r="L96" s="65"/>
      <c r="M96" s="66"/>
      <c r="N96" s="45"/>
      <c r="O96" s="66"/>
      <c r="P96" s="67"/>
      <c r="Q96" s="45"/>
      <c r="R96" s="45"/>
      <c r="S96" s="45"/>
      <c r="T96" s="45"/>
      <c r="U96" s="45"/>
      <c r="V96" s="45"/>
      <c r="W96" s="45"/>
      <c r="X96" s="45"/>
      <c r="Y96" s="45"/>
    </row>
    <row r="97" ht="15" customHeight="1" spans="1:25">
      <c r="A97" s="45"/>
      <c r="B97" s="45"/>
      <c r="C97" s="45"/>
      <c r="D97" s="46"/>
      <c r="E97" s="46"/>
      <c r="F97" s="46"/>
      <c r="G97" s="47"/>
      <c r="H97" s="45"/>
      <c r="I97" s="45"/>
      <c r="J97" s="45"/>
      <c r="K97" s="64"/>
      <c r="L97" s="65"/>
      <c r="M97" s="66"/>
      <c r="N97" s="45"/>
      <c r="O97" s="66"/>
      <c r="P97" s="67"/>
      <c r="Q97" s="45"/>
      <c r="R97" s="45"/>
      <c r="S97" s="45"/>
      <c r="T97" s="45"/>
      <c r="U97" s="45"/>
      <c r="V97" s="45"/>
      <c r="W97" s="45"/>
      <c r="X97" s="45"/>
      <c r="Y97" s="45"/>
    </row>
    <row r="98" ht="15" customHeight="1" spans="1:25">
      <c r="A98" s="45"/>
      <c r="B98" s="45"/>
      <c r="C98" s="45"/>
      <c r="D98" s="46"/>
      <c r="E98" s="46"/>
      <c r="F98" s="46"/>
      <c r="G98" s="47"/>
      <c r="H98" s="45"/>
      <c r="I98" s="45"/>
      <c r="J98" s="45"/>
      <c r="K98" s="64"/>
      <c r="L98" s="65"/>
      <c r="M98" s="66"/>
      <c r="N98" s="45"/>
      <c r="O98" s="66"/>
      <c r="P98" s="67"/>
      <c r="Q98" s="45"/>
      <c r="R98" s="45"/>
      <c r="S98" s="45"/>
      <c r="T98" s="45"/>
      <c r="U98" s="45"/>
      <c r="V98" s="45"/>
      <c r="W98" s="45"/>
      <c r="X98" s="45"/>
      <c r="Y98" s="45"/>
    </row>
    <row r="99" ht="15" customHeight="1" spans="1:25">
      <c r="A99" s="45"/>
      <c r="B99" s="45"/>
      <c r="C99" s="45"/>
      <c r="D99" s="46"/>
      <c r="E99" s="46"/>
      <c r="F99" s="46"/>
      <c r="G99" s="47"/>
      <c r="H99" s="45"/>
      <c r="I99" s="45"/>
      <c r="J99" s="45"/>
      <c r="K99" s="64"/>
      <c r="L99" s="65"/>
      <c r="M99" s="66"/>
      <c r="N99" s="45"/>
      <c r="O99" s="66"/>
      <c r="P99" s="67"/>
      <c r="Q99" s="45"/>
      <c r="R99" s="45"/>
      <c r="S99" s="45"/>
      <c r="T99" s="45"/>
      <c r="U99" s="45"/>
      <c r="V99" s="45"/>
      <c r="W99" s="45"/>
      <c r="X99" s="45"/>
      <c r="Y99" s="45"/>
    </row>
    <row r="100" ht="15" customHeight="1" spans="1:25">
      <c r="A100" s="45"/>
      <c r="B100" s="45"/>
      <c r="C100" s="45"/>
      <c r="D100" s="46"/>
      <c r="E100" s="46"/>
      <c r="F100" s="46"/>
      <c r="G100" s="47"/>
      <c r="H100" s="45"/>
      <c r="I100" s="45"/>
      <c r="J100" s="45"/>
      <c r="K100" s="64"/>
      <c r="L100" s="65"/>
      <c r="M100" s="66"/>
      <c r="N100" s="45"/>
      <c r="O100" s="66"/>
      <c r="P100" s="67"/>
      <c r="Q100" s="45"/>
      <c r="R100" s="45"/>
      <c r="S100" s="45"/>
      <c r="T100" s="45"/>
      <c r="U100" s="45"/>
      <c r="V100" s="45"/>
      <c r="W100" s="45"/>
      <c r="X100" s="45"/>
      <c r="Y100" s="45"/>
    </row>
    <row r="101" ht="15" customHeight="1" spans="1:25">
      <c r="A101" s="45"/>
      <c r="B101" s="45"/>
      <c r="C101" s="45"/>
      <c r="D101" s="46"/>
      <c r="E101" s="46"/>
      <c r="F101" s="46"/>
      <c r="G101" s="47"/>
      <c r="H101" s="45"/>
      <c r="I101" s="45"/>
      <c r="J101" s="45"/>
      <c r="K101" s="64"/>
      <c r="L101" s="65"/>
      <c r="M101" s="66"/>
      <c r="N101" s="45"/>
      <c r="O101" s="66"/>
      <c r="P101" s="67"/>
      <c r="Q101" s="45"/>
      <c r="R101" s="45"/>
      <c r="S101" s="45"/>
      <c r="T101" s="45"/>
      <c r="U101" s="45"/>
      <c r="V101" s="45"/>
      <c r="W101" s="45"/>
      <c r="X101" s="45"/>
      <c r="Y101" s="45"/>
    </row>
    <row r="102" ht="15" customHeight="1" spans="1:25">
      <c r="A102" s="45"/>
      <c r="B102" s="45"/>
      <c r="C102" s="45"/>
      <c r="D102" s="46"/>
      <c r="E102" s="46"/>
      <c r="F102" s="46"/>
      <c r="G102" s="47"/>
      <c r="H102" s="45"/>
      <c r="I102" s="45"/>
      <c r="J102" s="45"/>
      <c r="K102" s="64"/>
      <c r="L102" s="65"/>
      <c r="M102" s="66"/>
      <c r="N102" s="45"/>
      <c r="O102" s="66"/>
      <c r="P102" s="67"/>
      <c r="Q102" s="45"/>
      <c r="R102" s="45"/>
      <c r="S102" s="45"/>
      <c r="T102" s="45"/>
      <c r="U102" s="45"/>
      <c r="V102" s="45"/>
      <c r="W102" s="45"/>
      <c r="X102" s="45"/>
      <c r="Y102" s="45"/>
    </row>
    <row r="103" ht="15" customHeight="1" spans="1:25">
      <c r="A103" s="45"/>
      <c r="B103" s="45"/>
      <c r="C103" s="45"/>
      <c r="D103" s="46"/>
      <c r="E103" s="46"/>
      <c r="F103" s="46"/>
      <c r="G103" s="47"/>
      <c r="H103" s="45"/>
      <c r="I103" s="45"/>
      <c r="J103" s="45"/>
      <c r="K103" s="64"/>
      <c r="L103" s="65"/>
      <c r="M103" s="66"/>
      <c r="N103" s="45"/>
      <c r="O103" s="66"/>
      <c r="P103" s="67"/>
      <c r="Q103" s="45"/>
      <c r="R103" s="45"/>
      <c r="S103" s="45"/>
      <c r="T103" s="45"/>
      <c r="U103" s="45"/>
      <c r="V103" s="45"/>
      <c r="W103" s="45"/>
      <c r="X103" s="45"/>
      <c r="Y103" s="45"/>
    </row>
    <row r="104" ht="15" customHeight="1" spans="1:25">
      <c r="A104" s="45"/>
      <c r="B104" s="45"/>
      <c r="C104" s="45"/>
      <c r="D104" s="46"/>
      <c r="E104" s="46"/>
      <c r="F104" s="46"/>
      <c r="G104" s="47"/>
      <c r="H104" s="45"/>
      <c r="I104" s="45"/>
      <c r="J104" s="45"/>
      <c r="K104" s="64"/>
      <c r="L104" s="65"/>
      <c r="M104" s="66"/>
      <c r="N104" s="45"/>
      <c r="O104" s="66"/>
      <c r="P104" s="67"/>
      <c r="Q104" s="45"/>
      <c r="R104" s="45"/>
      <c r="S104" s="45"/>
      <c r="T104" s="45"/>
      <c r="U104" s="45"/>
      <c r="V104" s="45"/>
      <c r="W104" s="45"/>
      <c r="X104" s="45"/>
      <c r="Y104" s="45"/>
    </row>
    <row r="105" ht="15" customHeight="1" spans="1:25">
      <c r="A105" s="45"/>
      <c r="B105" s="45"/>
      <c r="C105" s="45"/>
      <c r="D105" s="46"/>
      <c r="E105" s="46"/>
      <c r="F105" s="46"/>
      <c r="G105" s="47"/>
      <c r="H105" s="45"/>
      <c r="I105" s="45"/>
      <c r="J105" s="45"/>
      <c r="K105" s="64"/>
      <c r="L105" s="65"/>
      <c r="M105" s="66"/>
      <c r="N105" s="45"/>
      <c r="O105" s="66"/>
      <c r="P105" s="67"/>
      <c r="Q105" s="45"/>
      <c r="R105" s="45"/>
      <c r="S105" s="45"/>
      <c r="T105" s="45"/>
      <c r="U105" s="45"/>
      <c r="V105" s="45"/>
      <c r="W105" s="45"/>
      <c r="X105" s="45"/>
      <c r="Y105" s="45"/>
    </row>
    <row r="106" ht="15" customHeight="1" spans="1:25">
      <c r="A106" s="45"/>
      <c r="B106" s="45"/>
      <c r="C106" s="45"/>
      <c r="D106" s="46"/>
      <c r="E106" s="46"/>
      <c r="F106" s="46"/>
      <c r="G106" s="47"/>
      <c r="H106" s="45"/>
      <c r="I106" s="45"/>
      <c r="J106" s="45"/>
      <c r="K106" s="64"/>
      <c r="L106" s="65"/>
      <c r="M106" s="66"/>
      <c r="N106" s="45"/>
      <c r="O106" s="66"/>
      <c r="P106" s="67"/>
      <c r="Q106" s="45"/>
      <c r="R106" s="45"/>
      <c r="S106" s="45"/>
      <c r="T106" s="45"/>
      <c r="U106" s="45"/>
      <c r="V106" s="45"/>
      <c r="W106" s="45"/>
      <c r="X106" s="45"/>
      <c r="Y106" s="45"/>
    </row>
    <row r="107" ht="15" customHeight="1" spans="1:25">
      <c r="A107" s="45"/>
      <c r="B107" s="45"/>
      <c r="C107" s="45"/>
      <c r="D107" s="46"/>
      <c r="E107" s="46"/>
      <c r="F107" s="46"/>
      <c r="G107" s="47"/>
      <c r="H107" s="45"/>
      <c r="I107" s="45"/>
      <c r="J107" s="45"/>
      <c r="K107" s="64"/>
      <c r="L107" s="65"/>
      <c r="M107" s="66"/>
      <c r="N107" s="45"/>
      <c r="O107" s="66"/>
      <c r="P107" s="67"/>
      <c r="Q107" s="45"/>
      <c r="R107" s="45"/>
      <c r="S107" s="45"/>
      <c r="T107" s="45"/>
      <c r="U107" s="45"/>
      <c r="V107" s="45"/>
      <c r="W107" s="45"/>
      <c r="X107" s="45"/>
      <c r="Y107" s="45"/>
    </row>
    <row r="108" ht="15" customHeight="1" spans="1:25">
      <c r="A108" s="45"/>
      <c r="B108" s="45"/>
      <c r="C108" s="45"/>
      <c r="D108" s="46"/>
      <c r="E108" s="46"/>
      <c r="F108" s="46"/>
      <c r="G108" s="47"/>
      <c r="H108" s="45"/>
      <c r="I108" s="45"/>
      <c r="J108" s="45"/>
      <c r="K108" s="64"/>
      <c r="L108" s="65"/>
      <c r="M108" s="66"/>
      <c r="N108" s="45"/>
      <c r="O108" s="66"/>
      <c r="P108" s="67"/>
      <c r="Q108" s="45"/>
      <c r="R108" s="45"/>
      <c r="S108" s="45"/>
      <c r="T108" s="45"/>
      <c r="U108" s="45"/>
      <c r="V108" s="45"/>
      <c r="W108" s="45"/>
      <c r="X108" s="45"/>
      <c r="Y108" s="45"/>
    </row>
    <row r="109" ht="15" customHeight="1" spans="1:25">
      <c r="A109" s="45"/>
      <c r="B109" s="45"/>
      <c r="C109" s="45"/>
      <c r="D109" s="46"/>
      <c r="E109" s="46"/>
      <c r="F109" s="46"/>
      <c r="G109" s="47"/>
      <c r="H109" s="45"/>
      <c r="I109" s="45"/>
      <c r="J109" s="45"/>
      <c r="K109" s="64"/>
      <c r="L109" s="65"/>
      <c r="M109" s="66"/>
      <c r="N109" s="45"/>
      <c r="O109" s="66"/>
      <c r="P109" s="67"/>
      <c r="Q109" s="45"/>
      <c r="R109" s="45"/>
      <c r="S109" s="45"/>
      <c r="T109" s="45"/>
      <c r="U109" s="45"/>
      <c r="V109" s="45"/>
      <c r="W109" s="45"/>
      <c r="X109" s="45"/>
      <c r="Y109" s="45"/>
    </row>
    <row r="110" ht="15" customHeight="1" spans="1:25">
      <c r="A110" s="45"/>
      <c r="B110" s="45"/>
      <c r="C110" s="45"/>
      <c r="D110" s="46"/>
      <c r="E110" s="46"/>
      <c r="F110" s="46"/>
      <c r="G110" s="47"/>
      <c r="H110" s="45"/>
      <c r="I110" s="45"/>
      <c r="J110" s="45"/>
      <c r="K110" s="64"/>
      <c r="L110" s="65"/>
      <c r="M110" s="66"/>
      <c r="N110" s="45"/>
      <c r="O110" s="66"/>
      <c r="P110" s="67"/>
      <c r="Q110" s="45"/>
      <c r="R110" s="45"/>
      <c r="S110" s="45"/>
      <c r="T110" s="45"/>
      <c r="U110" s="45"/>
      <c r="V110" s="45"/>
      <c r="W110" s="45"/>
      <c r="X110" s="45"/>
      <c r="Y110" s="45"/>
    </row>
    <row r="111" ht="15" customHeight="1" spans="1:25">
      <c r="A111" s="45"/>
      <c r="B111" s="45"/>
      <c r="C111" s="45"/>
      <c r="D111" s="46"/>
      <c r="E111" s="46"/>
      <c r="F111" s="46"/>
      <c r="G111" s="47"/>
      <c r="H111" s="45"/>
      <c r="I111" s="45"/>
      <c r="J111" s="45"/>
      <c r="K111" s="64"/>
      <c r="L111" s="65"/>
      <c r="M111" s="66"/>
      <c r="N111" s="45"/>
      <c r="O111" s="66"/>
      <c r="P111" s="67"/>
      <c r="Q111" s="45"/>
      <c r="R111" s="45"/>
      <c r="S111" s="45"/>
      <c r="T111" s="45"/>
      <c r="U111" s="45"/>
      <c r="V111" s="45"/>
      <c r="W111" s="45"/>
      <c r="X111" s="45"/>
      <c r="Y111" s="45"/>
    </row>
    <row r="112" ht="15" customHeight="1" spans="1:25">
      <c r="A112" s="45"/>
      <c r="B112" s="45"/>
      <c r="C112" s="45"/>
      <c r="D112" s="46"/>
      <c r="E112" s="46"/>
      <c r="F112" s="46"/>
      <c r="G112" s="47"/>
      <c r="H112" s="45"/>
      <c r="I112" s="45"/>
      <c r="J112" s="45"/>
      <c r="K112" s="64"/>
      <c r="L112" s="65"/>
      <c r="M112" s="66"/>
      <c r="N112" s="45"/>
      <c r="O112" s="66"/>
      <c r="P112" s="67"/>
      <c r="Q112" s="45"/>
      <c r="R112" s="45"/>
      <c r="S112" s="45"/>
      <c r="T112" s="45"/>
      <c r="U112" s="45"/>
      <c r="V112" s="45"/>
      <c r="W112" s="45"/>
      <c r="X112" s="45"/>
      <c r="Y112" s="45"/>
    </row>
    <row r="113" ht="15" customHeight="1" spans="1:25">
      <c r="A113" s="45"/>
      <c r="B113" s="45"/>
      <c r="C113" s="45"/>
      <c r="D113" s="46"/>
      <c r="E113" s="46"/>
      <c r="F113" s="46"/>
      <c r="G113" s="47"/>
      <c r="H113" s="45"/>
      <c r="I113" s="45"/>
      <c r="J113" s="45"/>
      <c r="K113" s="64"/>
      <c r="L113" s="65"/>
      <c r="M113" s="66"/>
      <c r="N113" s="45"/>
      <c r="O113" s="66"/>
      <c r="P113" s="67"/>
      <c r="Q113" s="45"/>
      <c r="R113" s="45"/>
      <c r="S113" s="45"/>
      <c r="T113" s="45"/>
      <c r="U113" s="45"/>
      <c r="V113" s="45"/>
      <c r="W113" s="45"/>
      <c r="X113" s="45"/>
      <c r="Y113" s="45"/>
    </row>
    <row r="114" ht="15" customHeight="1" spans="1:25">
      <c r="A114" s="45"/>
      <c r="B114" s="45"/>
      <c r="C114" s="45"/>
      <c r="D114" s="46"/>
      <c r="E114" s="46"/>
      <c r="F114" s="46"/>
      <c r="G114" s="47"/>
      <c r="H114" s="45"/>
      <c r="I114" s="45"/>
      <c r="J114" s="45"/>
      <c r="K114" s="64"/>
      <c r="L114" s="65"/>
      <c r="M114" s="66"/>
      <c r="N114" s="45"/>
      <c r="O114" s="66"/>
      <c r="P114" s="67"/>
      <c r="Q114" s="45"/>
      <c r="R114" s="45"/>
      <c r="S114" s="45"/>
      <c r="T114" s="45"/>
      <c r="U114" s="45"/>
      <c r="V114" s="45"/>
      <c r="W114" s="45"/>
      <c r="X114" s="45"/>
      <c r="Y114" s="45"/>
    </row>
    <row r="115" ht="15" customHeight="1" spans="1:25">
      <c r="A115" s="45"/>
      <c r="B115" s="45"/>
      <c r="C115" s="45"/>
      <c r="D115" s="46"/>
      <c r="E115" s="46"/>
      <c r="F115" s="46"/>
      <c r="G115" s="47"/>
      <c r="H115" s="45"/>
      <c r="I115" s="45"/>
      <c r="J115" s="45"/>
      <c r="K115" s="64"/>
      <c r="L115" s="65"/>
      <c r="M115" s="66"/>
      <c r="N115" s="45"/>
      <c r="O115" s="66"/>
      <c r="P115" s="67"/>
      <c r="Q115" s="45"/>
      <c r="R115" s="45"/>
      <c r="S115" s="45"/>
      <c r="T115" s="45"/>
      <c r="U115" s="45"/>
      <c r="V115" s="45"/>
      <c r="W115" s="45"/>
      <c r="X115" s="45"/>
      <c r="Y115" s="45"/>
    </row>
    <row r="116" ht="15" customHeight="1" spans="1:25">
      <c r="A116" s="45"/>
      <c r="B116" s="45"/>
      <c r="C116" s="45"/>
      <c r="D116" s="46"/>
      <c r="E116" s="46"/>
      <c r="F116" s="46"/>
      <c r="G116" s="47"/>
      <c r="H116" s="45"/>
      <c r="I116" s="45"/>
      <c r="J116" s="45"/>
      <c r="K116" s="64"/>
      <c r="L116" s="65"/>
      <c r="M116" s="66"/>
      <c r="N116" s="45"/>
      <c r="O116" s="66"/>
      <c r="P116" s="67"/>
      <c r="Q116" s="45"/>
      <c r="R116" s="45"/>
      <c r="S116" s="45"/>
      <c r="T116" s="45"/>
      <c r="U116" s="45"/>
      <c r="V116" s="45"/>
      <c r="W116" s="45"/>
      <c r="X116" s="45"/>
      <c r="Y116" s="45"/>
    </row>
    <row r="117" ht="15" customHeight="1" spans="1:25">
      <c r="A117" s="45"/>
      <c r="B117" s="45"/>
      <c r="C117" s="45"/>
      <c r="D117" s="46"/>
      <c r="E117" s="46"/>
      <c r="F117" s="46"/>
      <c r="G117" s="47"/>
      <c r="H117" s="45"/>
      <c r="I117" s="45"/>
      <c r="J117" s="45"/>
      <c r="K117" s="64"/>
      <c r="L117" s="65"/>
      <c r="M117" s="66"/>
      <c r="N117" s="45"/>
      <c r="O117" s="66"/>
      <c r="P117" s="67"/>
      <c r="Q117" s="45"/>
      <c r="R117" s="45"/>
      <c r="S117" s="45"/>
      <c r="T117" s="45"/>
      <c r="U117" s="45"/>
      <c r="V117" s="45"/>
      <c r="W117" s="45"/>
      <c r="X117" s="45"/>
      <c r="Y117" s="45"/>
    </row>
    <row r="118" ht="15" customHeight="1" spans="1:25">
      <c r="A118" s="45"/>
      <c r="B118" s="45"/>
      <c r="C118" s="45"/>
      <c r="D118" s="46"/>
      <c r="E118" s="46"/>
      <c r="F118" s="46"/>
      <c r="G118" s="47"/>
      <c r="H118" s="45"/>
      <c r="I118" s="45"/>
      <c r="J118" s="45"/>
      <c r="K118" s="64"/>
      <c r="L118" s="65"/>
      <c r="M118" s="66"/>
      <c r="N118" s="45"/>
      <c r="O118" s="66"/>
      <c r="P118" s="67"/>
      <c r="Q118" s="45"/>
      <c r="R118" s="45"/>
      <c r="S118" s="45"/>
      <c r="T118" s="45"/>
      <c r="U118" s="45"/>
      <c r="V118" s="45"/>
      <c r="W118" s="45"/>
      <c r="X118" s="45"/>
      <c r="Y118" s="45"/>
    </row>
    <row r="119" ht="15" customHeight="1" spans="1:25">
      <c r="A119" s="45"/>
      <c r="B119" s="45"/>
      <c r="C119" s="45"/>
      <c r="D119" s="46"/>
      <c r="E119" s="46"/>
      <c r="F119" s="46"/>
      <c r="G119" s="47"/>
      <c r="H119" s="45"/>
      <c r="I119" s="45"/>
      <c r="J119" s="45"/>
      <c r="K119" s="64"/>
      <c r="L119" s="65"/>
      <c r="M119" s="66"/>
      <c r="N119" s="45"/>
      <c r="O119" s="66"/>
      <c r="P119" s="67"/>
      <c r="Q119" s="45"/>
      <c r="R119" s="45"/>
      <c r="S119" s="45"/>
      <c r="T119" s="45"/>
      <c r="U119" s="45"/>
      <c r="V119" s="45"/>
      <c r="W119" s="45"/>
      <c r="X119" s="45"/>
      <c r="Y119" s="45"/>
    </row>
    <row r="120" ht="15" customHeight="1" spans="1:25">
      <c r="A120" s="45"/>
      <c r="B120" s="45"/>
      <c r="C120" s="45"/>
      <c r="D120" s="46"/>
      <c r="E120" s="46"/>
      <c r="F120" s="46"/>
      <c r="G120" s="47"/>
      <c r="H120" s="45"/>
      <c r="I120" s="45"/>
      <c r="J120" s="45"/>
      <c r="K120" s="64"/>
      <c r="L120" s="65"/>
      <c r="M120" s="66"/>
      <c r="N120" s="45"/>
      <c r="O120" s="66"/>
      <c r="P120" s="67"/>
      <c r="Q120" s="45"/>
      <c r="R120" s="45"/>
      <c r="S120" s="45"/>
      <c r="T120" s="45"/>
      <c r="U120" s="45"/>
      <c r="V120" s="45"/>
      <c r="W120" s="45"/>
      <c r="X120" s="45"/>
      <c r="Y120" s="45"/>
    </row>
    <row r="121" ht="15" customHeight="1" spans="1:25">
      <c r="A121" s="45"/>
      <c r="B121" s="45"/>
      <c r="C121" s="45"/>
      <c r="D121" s="46"/>
      <c r="E121" s="46"/>
      <c r="F121" s="46"/>
      <c r="G121" s="47"/>
      <c r="H121" s="45"/>
      <c r="I121" s="45"/>
      <c r="J121" s="45"/>
      <c r="K121" s="64"/>
      <c r="L121" s="65"/>
      <c r="M121" s="66"/>
      <c r="N121" s="45"/>
      <c r="O121" s="66"/>
      <c r="P121" s="67"/>
      <c r="Q121" s="45"/>
      <c r="R121" s="45"/>
      <c r="S121" s="45"/>
      <c r="T121" s="45"/>
      <c r="U121" s="45"/>
      <c r="V121" s="45"/>
      <c r="W121" s="45"/>
      <c r="X121" s="45"/>
      <c r="Y121" s="45"/>
    </row>
    <row r="122" ht="15" customHeight="1" spans="1:25">
      <c r="A122" s="45"/>
      <c r="B122" s="45"/>
      <c r="C122" s="45"/>
      <c r="D122" s="46"/>
      <c r="E122" s="46"/>
      <c r="F122" s="46"/>
      <c r="G122" s="47"/>
      <c r="H122" s="45"/>
      <c r="I122" s="45"/>
      <c r="J122" s="45"/>
      <c r="K122" s="64"/>
      <c r="L122" s="65"/>
      <c r="M122" s="66"/>
      <c r="N122" s="45"/>
      <c r="O122" s="66"/>
      <c r="P122" s="67"/>
      <c r="Q122" s="45"/>
      <c r="R122" s="45"/>
      <c r="S122" s="45"/>
      <c r="T122" s="45"/>
      <c r="U122" s="45"/>
      <c r="V122" s="45"/>
      <c r="W122" s="45"/>
      <c r="X122" s="45"/>
      <c r="Y122" s="45"/>
    </row>
    <row r="123" ht="15" customHeight="1" spans="1:25">
      <c r="A123" s="45"/>
      <c r="B123" s="45"/>
      <c r="C123" s="45"/>
      <c r="D123" s="46"/>
      <c r="E123" s="46"/>
      <c r="F123" s="46"/>
      <c r="G123" s="47"/>
      <c r="H123" s="45"/>
      <c r="I123" s="45"/>
      <c r="J123" s="45"/>
      <c r="K123" s="64"/>
      <c r="L123" s="65"/>
      <c r="M123" s="66"/>
      <c r="N123" s="45"/>
      <c r="O123" s="66"/>
      <c r="P123" s="67"/>
      <c r="Q123" s="45"/>
      <c r="R123" s="45"/>
      <c r="S123" s="45"/>
      <c r="T123" s="45"/>
      <c r="U123" s="45"/>
      <c r="V123" s="45"/>
      <c r="W123" s="45"/>
      <c r="X123" s="45"/>
      <c r="Y123" s="45"/>
    </row>
    <row r="124" ht="15" customHeight="1" spans="1:25">
      <c r="A124" s="45"/>
      <c r="B124" s="45"/>
      <c r="C124" s="45"/>
      <c r="D124" s="46"/>
      <c r="E124" s="46"/>
      <c r="F124" s="46"/>
      <c r="G124" s="47"/>
      <c r="H124" s="45"/>
      <c r="I124" s="45"/>
      <c r="J124" s="45"/>
      <c r="K124" s="64"/>
      <c r="L124" s="65"/>
      <c r="M124" s="66"/>
      <c r="N124" s="45"/>
      <c r="O124" s="66"/>
      <c r="P124" s="67"/>
      <c r="Q124" s="45"/>
      <c r="R124" s="45"/>
      <c r="S124" s="45"/>
      <c r="T124" s="45"/>
      <c r="U124" s="45"/>
      <c r="V124" s="45"/>
      <c r="W124" s="45"/>
      <c r="X124" s="45"/>
      <c r="Y124" s="45"/>
    </row>
    <row r="125" ht="15" customHeight="1" spans="1:25">
      <c r="A125" s="45"/>
      <c r="B125" s="45"/>
      <c r="C125" s="45"/>
      <c r="D125" s="46"/>
      <c r="E125" s="46"/>
      <c r="F125" s="46"/>
      <c r="G125" s="47"/>
      <c r="H125" s="45"/>
      <c r="I125" s="45"/>
      <c r="J125" s="45"/>
      <c r="K125" s="64"/>
      <c r="L125" s="65"/>
      <c r="M125" s="66"/>
      <c r="N125" s="45"/>
      <c r="O125" s="66"/>
      <c r="P125" s="67"/>
      <c r="Q125" s="45"/>
      <c r="R125" s="45"/>
      <c r="S125" s="45"/>
      <c r="T125" s="45"/>
      <c r="U125" s="45"/>
      <c r="V125" s="45"/>
      <c r="W125" s="45"/>
      <c r="X125" s="45"/>
      <c r="Y125" s="45"/>
    </row>
    <row r="126" ht="15" customHeight="1" spans="1:25">
      <c r="A126" s="45"/>
      <c r="B126" s="45"/>
      <c r="C126" s="45"/>
      <c r="D126" s="46"/>
      <c r="E126" s="46"/>
      <c r="F126" s="46"/>
      <c r="G126" s="47"/>
      <c r="H126" s="45"/>
      <c r="I126" s="45"/>
      <c r="J126" s="45"/>
      <c r="K126" s="64"/>
      <c r="L126" s="65"/>
      <c r="M126" s="66"/>
      <c r="N126" s="45"/>
      <c r="O126" s="66"/>
      <c r="P126" s="67"/>
      <c r="Q126" s="45"/>
      <c r="R126" s="45"/>
      <c r="S126" s="45"/>
      <c r="T126" s="45"/>
      <c r="U126" s="45"/>
      <c r="V126" s="45"/>
      <c r="W126" s="45"/>
      <c r="X126" s="45"/>
      <c r="Y126" s="45"/>
    </row>
    <row r="127" ht="15" customHeight="1" spans="1:25">
      <c r="A127" s="45"/>
      <c r="B127" s="45"/>
      <c r="C127" s="45"/>
      <c r="D127" s="46"/>
      <c r="E127" s="46"/>
      <c r="F127" s="46"/>
      <c r="G127" s="47"/>
      <c r="H127" s="45"/>
      <c r="I127" s="45"/>
      <c r="J127" s="45"/>
      <c r="K127" s="64"/>
      <c r="L127" s="65"/>
      <c r="M127" s="66"/>
      <c r="N127" s="45"/>
      <c r="O127" s="66"/>
      <c r="P127" s="67"/>
      <c r="Q127" s="45"/>
      <c r="R127" s="45"/>
      <c r="S127" s="45"/>
      <c r="T127" s="45"/>
      <c r="U127" s="45"/>
      <c r="V127" s="45"/>
      <c r="W127" s="45"/>
      <c r="X127" s="45"/>
      <c r="Y127" s="45"/>
    </row>
    <row r="128" ht="15" customHeight="1" spans="1:25">
      <c r="A128" s="45"/>
      <c r="B128" s="45"/>
      <c r="C128" s="45"/>
      <c r="D128" s="46"/>
      <c r="E128" s="46"/>
      <c r="F128" s="46"/>
      <c r="G128" s="47"/>
      <c r="H128" s="45"/>
      <c r="I128" s="45"/>
      <c r="J128" s="45"/>
      <c r="K128" s="64"/>
      <c r="L128" s="65"/>
      <c r="M128" s="66"/>
      <c r="N128" s="45"/>
      <c r="O128" s="66"/>
      <c r="P128" s="67"/>
      <c r="Q128" s="45"/>
      <c r="R128" s="45"/>
      <c r="S128" s="45"/>
      <c r="T128" s="45"/>
      <c r="U128" s="45"/>
      <c r="V128" s="45"/>
      <c r="W128" s="45"/>
      <c r="X128" s="45"/>
      <c r="Y128" s="45"/>
    </row>
    <row r="129" ht="15" customHeight="1" spans="1:25">
      <c r="A129" s="45"/>
      <c r="B129" s="45"/>
      <c r="C129" s="45"/>
      <c r="D129" s="46"/>
      <c r="E129" s="46"/>
      <c r="F129" s="46"/>
      <c r="G129" s="47"/>
      <c r="H129" s="45"/>
      <c r="I129" s="45"/>
      <c r="J129" s="45"/>
      <c r="K129" s="64"/>
      <c r="L129" s="65"/>
      <c r="M129" s="66"/>
      <c r="N129" s="45"/>
      <c r="O129" s="66"/>
      <c r="P129" s="67"/>
      <c r="Q129" s="45"/>
      <c r="R129" s="45"/>
      <c r="S129" s="45"/>
      <c r="T129" s="45"/>
      <c r="U129" s="45"/>
      <c r="V129" s="45"/>
      <c r="W129" s="45"/>
      <c r="X129" s="45"/>
      <c r="Y129" s="45"/>
    </row>
    <row r="130" ht="15" customHeight="1" spans="1:25">
      <c r="A130" s="45"/>
      <c r="B130" s="45"/>
      <c r="C130" s="45"/>
      <c r="D130" s="46"/>
      <c r="E130" s="46"/>
      <c r="F130" s="46"/>
      <c r="G130" s="47"/>
      <c r="H130" s="45"/>
      <c r="I130" s="45"/>
      <c r="J130" s="45"/>
      <c r="K130" s="64"/>
      <c r="L130" s="65"/>
      <c r="M130" s="66"/>
      <c r="N130" s="45"/>
      <c r="O130" s="66"/>
      <c r="P130" s="67"/>
      <c r="Q130" s="45"/>
      <c r="R130" s="45"/>
      <c r="S130" s="45"/>
      <c r="T130" s="45"/>
      <c r="U130" s="45"/>
      <c r="V130" s="45"/>
      <c r="W130" s="45"/>
      <c r="X130" s="45"/>
      <c r="Y130" s="45"/>
    </row>
    <row r="131" ht="15" customHeight="1" spans="1:25">
      <c r="A131" s="45"/>
      <c r="B131" s="45"/>
      <c r="C131" s="45"/>
      <c r="D131" s="46"/>
      <c r="E131" s="46"/>
      <c r="F131" s="46"/>
      <c r="G131" s="47"/>
      <c r="H131" s="45"/>
      <c r="I131" s="45"/>
      <c r="J131" s="45"/>
      <c r="K131" s="64"/>
      <c r="L131" s="65"/>
      <c r="M131" s="66"/>
      <c r="N131" s="45"/>
      <c r="O131" s="66"/>
      <c r="P131" s="67"/>
      <c r="Q131" s="45"/>
      <c r="R131" s="45"/>
      <c r="S131" s="45"/>
      <c r="T131" s="45"/>
      <c r="U131" s="45"/>
      <c r="V131" s="45"/>
      <c r="W131" s="45"/>
      <c r="X131" s="45"/>
      <c r="Y131" s="45"/>
    </row>
    <row r="132" ht="15" customHeight="1" spans="1:25">
      <c r="A132" s="45"/>
      <c r="B132" s="45"/>
      <c r="C132" s="45"/>
      <c r="D132" s="46"/>
      <c r="E132" s="46"/>
      <c r="F132" s="46"/>
      <c r="G132" s="47"/>
      <c r="H132" s="45"/>
      <c r="I132" s="45"/>
      <c r="J132" s="45"/>
      <c r="K132" s="64"/>
      <c r="L132" s="65"/>
      <c r="M132" s="66"/>
      <c r="N132" s="45"/>
      <c r="O132" s="66"/>
      <c r="P132" s="67"/>
      <c r="Q132" s="45"/>
      <c r="R132" s="45"/>
      <c r="S132" s="45"/>
      <c r="T132" s="45"/>
      <c r="U132" s="45"/>
      <c r="V132" s="45"/>
      <c r="W132" s="45"/>
      <c r="X132" s="45"/>
      <c r="Y132" s="45"/>
    </row>
    <row r="133" ht="15" customHeight="1" spans="1:25">
      <c r="A133" s="45"/>
      <c r="B133" s="45"/>
      <c r="C133" s="45"/>
      <c r="D133" s="46"/>
      <c r="E133" s="46"/>
      <c r="F133" s="46"/>
      <c r="G133" s="47"/>
      <c r="H133" s="45"/>
      <c r="I133" s="45"/>
      <c r="J133" s="45"/>
      <c r="K133" s="64"/>
      <c r="L133" s="65"/>
      <c r="M133" s="66"/>
      <c r="N133" s="45"/>
      <c r="O133" s="66"/>
      <c r="P133" s="67"/>
      <c r="Q133" s="45"/>
      <c r="R133" s="45"/>
      <c r="S133" s="45"/>
      <c r="T133" s="45"/>
      <c r="U133" s="45"/>
      <c r="V133" s="45"/>
      <c r="W133" s="45"/>
      <c r="X133" s="45"/>
      <c r="Y133" s="45"/>
    </row>
    <row r="134" ht="15" customHeight="1" spans="1:25">
      <c r="A134" s="45"/>
      <c r="B134" s="45"/>
      <c r="C134" s="45"/>
      <c r="D134" s="46"/>
      <c r="E134" s="46"/>
      <c r="F134" s="46"/>
      <c r="G134" s="47"/>
      <c r="H134" s="45"/>
      <c r="I134" s="45"/>
      <c r="J134" s="45"/>
      <c r="K134" s="64"/>
      <c r="L134" s="65"/>
      <c r="M134" s="66"/>
      <c r="N134" s="45"/>
      <c r="O134" s="66"/>
      <c r="P134" s="67"/>
      <c r="Q134" s="45"/>
      <c r="R134" s="45"/>
      <c r="S134" s="45"/>
      <c r="T134" s="45"/>
      <c r="U134" s="45"/>
      <c r="V134" s="45"/>
      <c r="W134" s="45"/>
      <c r="X134" s="45"/>
      <c r="Y134" s="45"/>
    </row>
    <row r="135" ht="15" customHeight="1" spans="1:25">
      <c r="A135" s="45"/>
      <c r="B135" s="45"/>
      <c r="C135" s="45"/>
      <c r="D135" s="46"/>
      <c r="E135" s="46"/>
      <c r="F135" s="46"/>
      <c r="G135" s="47"/>
      <c r="H135" s="45"/>
      <c r="I135" s="45"/>
      <c r="J135" s="45"/>
      <c r="K135" s="64"/>
      <c r="L135" s="65"/>
      <c r="M135" s="66"/>
      <c r="N135" s="45"/>
      <c r="O135" s="66"/>
      <c r="P135" s="67"/>
      <c r="Q135" s="45"/>
      <c r="R135" s="45"/>
      <c r="S135" s="45"/>
      <c r="T135" s="45"/>
      <c r="U135" s="45"/>
      <c r="V135" s="45"/>
      <c r="W135" s="45"/>
      <c r="X135" s="45"/>
      <c r="Y135" s="45"/>
    </row>
    <row r="136" ht="15" customHeight="1" spans="1:25">
      <c r="A136" s="45"/>
      <c r="B136" s="45"/>
      <c r="C136" s="45"/>
      <c r="D136" s="46"/>
      <c r="E136" s="46"/>
      <c r="F136" s="46"/>
      <c r="G136" s="47"/>
      <c r="H136" s="45"/>
      <c r="I136" s="45"/>
      <c r="J136" s="45"/>
      <c r="K136" s="64"/>
      <c r="L136" s="65"/>
      <c r="M136" s="66"/>
      <c r="N136" s="45"/>
      <c r="O136" s="66"/>
      <c r="P136" s="67"/>
      <c r="Q136" s="45"/>
      <c r="R136" s="45"/>
      <c r="S136" s="45"/>
      <c r="T136" s="45"/>
      <c r="U136" s="45"/>
      <c r="V136" s="45"/>
      <c r="W136" s="45"/>
      <c r="X136" s="45"/>
      <c r="Y136" s="45"/>
    </row>
    <row r="137" ht="15" customHeight="1" spans="1:25">
      <c r="A137" s="45"/>
      <c r="B137" s="45"/>
      <c r="C137" s="45"/>
      <c r="D137" s="46"/>
      <c r="E137" s="46"/>
      <c r="F137" s="46"/>
      <c r="G137" s="47"/>
      <c r="H137" s="45"/>
      <c r="I137" s="45"/>
      <c r="J137" s="45"/>
      <c r="K137" s="64"/>
      <c r="L137" s="65"/>
      <c r="M137" s="66"/>
      <c r="N137" s="45"/>
      <c r="O137" s="66"/>
      <c r="P137" s="67"/>
      <c r="Q137" s="45"/>
      <c r="R137" s="45"/>
      <c r="S137" s="45"/>
      <c r="T137" s="45"/>
      <c r="U137" s="45"/>
      <c r="V137" s="45"/>
      <c r="W137" s="45"/>
      <c r="X137" s="45"/>
      <c r="Y137" s="45"/>
    </row>
    <row r="138" ht="15" customHeight="1" spans="1:25">
      <c r="A138" s="45"/>
      <c r="B138" s="45"/>
      <c r="C138" s="45"/>
      <c r="D138" s="46"/>
      <c r="E138" s="46"/>
      <c r="F138" s="46"/>
      <c r="G138" s="47"/>
      <c r="H138" s="45"/>
      <c r="I138" s="45"/>
      <c r="J138" s="45"/>
      <c r="K138" s="64"/>
      <c r="L138" s="65"/>
      <c r="M138" s="66"/>
      <c r="N138" s="45"/>
      <c r="O138" s="66"/>
      <c r="P138" s="67"/>
      <c r="Q138" s="45"/>
      <c r="R138" s="45"/>
      <c r="S138" s="45"/>
      <c r="T138" s="45"/>
      <c r="U138" s="45"/>
      <c r="V138" s="45"/>
      <c r="W138" s="45"/>
      <c r="X138" s="45"/>
      <c r="Y138" s="45"/>
    </row>
    <row r="139" ht="15" customHeight="1" spans="1:25">
      <c r="A139" s="45"/>
      <c r="B139" s="45"/>
      <c r="C139" s="45"/>
      <c r="D139" s="46"/>
      <c r="E139" s="46"/>
      <c r="F139" s="46"/>
      <c r="G139" s="47"/>
      <c r="H139" s="45"/>
      <c r="I139" s="45"/>
      <c r="J139" s="45"/>
      <c r="K139" s="64"/>
      <c r="L139" s="65"/>
      <c r="M139" s="66"/>
      <c r="N139" s="45"/>
      <c r="O139" s="66"/>
      <c r="P139" s="67"/>
      <c r="Q139" s="45"/>
      <c r="R139" s="45"/>
      <c r="S139" s="45"/>
      <c r="T139" s="45"/>
      <c r="U139" s="45"/>
      <c r="V139" s="45"/>
      <c r="W139" s="45"/>
      <c r="X139" s="45"/>
      <c r="Y139" s="45"/>
    </row>
    <row r="140" ht="15" customHeight="1" spans="1:25">
      <c r="A140" s="45"/>
      <c r="B140" s="45"/>
      <c r="C140" s="45"/>
      <c r="D140" s="46"/>
      <c r="E140" s="46"/>
      <c r="F140" s="46"/>
      <c r="G140" s="47"/>
      <c r="H140" s="45"/>
      <c r="I140" s="45"/>
      <c r="J140" s="45"/>
      <c r="K140" s="64"/>
      <c r="L140" s="65"/>
      <c r="M140" s="66"/>
      <c r="N140" s="45"/>
      <c r="O140" s="66"/>
      <c r="P140" s="67"/>
      <c r="Q140" s="45"/>
      <c r="R140" s="45"/>
      <c r="S140" s="45"/>
      <c r="T140" s="45"/>
      <c r="U140" s="45"/>
      <c r="V140" s="45"/>
      <c r="W140" s="45"/>
      <c r="X140" s="45"/>
      <c r="Y140" s="45"/>
    </row>
    <row r="141" ht="15" customHeight="1" spans="1:25">
      <c r="A141" s="45"/>
      <c r="B141" s="45"/>
      <c r="C141" s="45"/>
      <c r="D141" s="46"/>
      <c r="E141" s="46"/>
      <c r="F141" s="46"/>
      <c r="G141" s="47"/>
      <c r="H141" s="45"/>
      <c r="I141" s="45"/>
      <c r="J141" s="45"/>
      <c r="K141" s="64"/>
      <c r="L141" s="65"/>
      <c r="M141" s="66"/>
      <c r="N141" s="45"/>
      <c r="O141" s="66"/>
      <c r="P141" s="67"/>
      <c r="Q141" s="45"/>
      <c r="R141" s="45"/>
      <c r="S141" s="45"/>
      <c r="T141" s="45"/>
      <c r="U141" s="45"/>
      <c r="V141" s="45"/>
      <c r="W141" s="45"/>
      <c r="X141" s="45"/>
      <c r="Y141" s="45"/>
    </row>
    <row r="142" ht="15" customHeight="1" spans="1:25">
      <c r="A142" s="45"/>
      <c r="B142" s="45"/>
      <c r="C142" s="45"/>
      <c r="D142" s="46"/>
      <c r="E142" s="46"/>
      <c r="F142" s="46"/>
      <c r="G142" s="47"/>
      <c r="H142" s="45"/>
      <c r="I142" s="45"/>
      <c r="J142" s="45"/>
      <c r="K142" s="64"/>
      <c r="L142" s="65"/>
      <c r="M142" s="66"/>
      <c r="N142" s="45"/>
      <c r="O142" s="66"/>
      <c r="P142" s="67"/>
      <c r="Q142" s="45"/>
      <c r="R142" s="45"/>
      <c r="S142" s="45"/>
      <c r="T142" s="45"/>
      <c r="U142" s="45"/>
      <c r="V142" s="45"/>
      <c r="W142" s="45"/>
      <c r="X142" s="45"/>
      <c r="Y142" s="45"/>
    </row>
    <row r="143" ht="15" customHeight="1" spans="1:25">
      <c r="A143" s="45"/>
      <c r="B143" s="45"/>
      <c r="C143" s="45"/>
      <c r="D143" s="46"/>
      <c r="E143" s="46"/>
      <c r="F143" s="46"/>
      <c r="G143" s="47"/>
      <c r="H143" s="45"/>
      <c r="I143" s="45"/>
      <c r="J143" s="45"/>
      <c r="K143" s="64"/>
      <c r="L143" s="65"/>
      <c r="M143" s="66"/>
      <c r="N143" s="45"/>
      <c r="O143" s="66"/>
      <c r="P143" s="67"/>
      <c r="Q143" s="45"/>
      <c r="R143" s="45"/>
      <c r="S143" s="45"/>
      <c r="T143" s="45"/>
      <c r="U143" s="45"/>
      <c r="V143" s="45"/>
      <c r="W143" s="45"/>
      <c r="X143" s="45"/>
      <c r="Y143" s="45"/>
    </row>
    <row r="144" ht="15" customHeight="1" spans="1:25">
      <c r="A144" s="45"/>
      <c r="B144" s="45"/>
      <c r="C144" s="45"/>
      <c r="D144" s="46"/>
      <c r="E144" s="46"/>
      <c r="F144" s="46"/>
      <c r="G144" s="47"/>
      <c r="H144" s="45"/>
      <c r="I144" s="45"/>
      <c r="J144" s="45"/>
      <c r="K144" s="64"/>
      <c r="L144" s="65"/>
      <c r="M144" s="66"/>
      <c r="N144" s="45"/>
      <c r="O144" s="66"/>
      <c r="P144" s="67"/>
      <c r="Q144" s="45"/>
      <c r="R144" s="45"/>
      <c r="S144" s="45"/>
      <c r="T144" s="45"/>
      <c r="U144" s="45"/>
      <c r="V144" s="45"/>
      <c r="W144" s="45"/>
      <c r="X144" s="45"/>
      <c r="Y144" s="45"/>
    </row>
    <row r="145" ht="15" customHeight="1" spans="1:25">
      <c r="A145" s="45"/>
      <c r="B145" s="45"/>
      <c r="C145" s="45"/>
      <c r="D145" s="46"/>
      <c r="E145" s="46"/>
      <c r="F145" s="46"/>
      <c r="G145" s="47"/>
      <c r="H145" s="45"/>
      <c r="I145" s="45"/>
      <c r="J145" s="45"/>
      <c r="K145" s="64"/>
      <c r="L145" s="65"/>
      <c r="M145" s="66"/>
      <c r="N145" s="45"/>
      <c r="O145" s="66"/>
      <c r="P145" s="67"/>
      <c r="Q145" s="45"/>
      <c r="R145" s="45"/>
      <c r="S145" s="45"/>
      <c r="T145" s="45"/>
      <c r="U145" s="45"/>
      <c r="V145" s="45"/>
      <c r="W145" s="45"/>
      <c r="X145" s="45"/>
      <c r="Y145" s="45"/>
    </row>
    <row r="146" ht="15" customHeight="1" spans="1:25">
      <c r="A146" s="45"/>
      <c r="B146" s="45"/>
      <c r="C146" s="45"/>
      <c r="D146" s="46"/>
      <c r="E146" s="46"/>
      <c r="F146" s="46"/>
      <c r="G146" s="47"/>
      <c r="H146" s="45"/>
      <c r="I146" s="45"/>
      <c r="J146" s="45"/>
      <c r="K146" s="64"/>
      <c r="L146" s="65"/>
      <c r="M146" s="66"/>
      <c r="N146" s="45"/>
      <c r="O146" s="66"/>
      <c r="P146" s="67"/>
      <c r="Q146" s="45"/>
      <c r="R146" s="45"/>
      <c r="S146" s="45"/>
      <c r="T146" s="45"/>
      <c r="U146" s="45"/>
      <c r="V146" s="45"/>
      <c r="W146" s="45"/>
      <c r="X146" s="45"/>
      <c r="Y146" s="45"/>
    </row>
    <row r="147" ht="15" customHeight="1" spans="1:25">
      <c r="A147" s="45"/>
      <c r="B147" s="45"/>
      <c r="C147" s="45"/>
      <c r="D147" s="46"/>
      <c r="E147" s="46"/>
      <c r="F147" s="46"/>
      <c r="G147" s="47"/>
      <c r="H147" s="45"/>
      <c r="I147" s="45"/>
      <c r="J147" s="45"/>
      <c r="K147" s="64"/>
      <c r="L147" s="65"/>
      <c r="M147" s="66"/>
      <c r="N147" s="45"/>
      <c r="O147" s="66"/>
      <c r="P147" s="67"/>
      <c r="Q147" s="45"/>
      <c r="R147" s="45"/>
      <c r="S147" s="45"/>
      <c r="T147" s="45"/>
      <c r="U147" s="45"/>
      <c r="V147" s="45"/>
      <c r="W147" s="45"/>
      <c r="X147" s="45"/>
      <c r="Y147" s="45"/>
    </row>
    <row r="148" ht="15" customHeight="1" spans="1:25">
      <c r="A148" s="45"/>
      <c r="B148" s="45"/>
      <c r="C148" s="45"/>
      <c r="D148" s="46"/>
      <c r="E148" s="46"/>
      <c r="F148" s="46"/>
      <c r="G148" s="47"/>
      <c r="H148" s="45"/>
      <c r="I148" s="45"/>
      <c r="J148" s="45"/>
      <c r="K148" s="64"/>
      <c r="L148" s="65"/>
      <c r="M148" s="66"/>
      <c r="N148" s="45"/>
      <c r="O148" s="66"/>
      <c r="P148" s="67"/>
      <c r="Q148" s="45"/>
      <c r="R148" s="45"/>
      <c r="S148" s="45"/>
      <c r="T148" s="45"/>
      <c r="U148" s="45"/>
      <c r="V148" s="45"/>
      <c r="W148" s="45"/>
      <c r="X148" s="45"/>
      <c r="Y148" s="45"/>
    </row>
    <row r="149" ht="15" customHeight="1" spans="1:25">
      <c r="A149" s="45"/>
      <c r="B149" s="45"/>
      <c r="C149" s="45"/>
      <c r="D149" s="46"/>
      <c r="E149" s="46"/>
      <c r="F149" s="46"/>
      <c r="G149" s="47"/>
      <c r="H149" s="45"/>
      <c r="I149" s="45"/>
      <c r="J149" s="45"/>
      <c r="K149" s="64"/>
      <c r="L149" s="65"/>
      <c r="M149" s="66"/>
      <c r="N149" s="45"/>
      <c r="O149" s="66"/>
      <c r="P149" s="67"/>
      <c r="Q149" s="45"/>
      <c r="R149" s="45"/>
      <c r="S149" s="45"/>
      <c r="T149" s="45"/>
      <c r="U149" s="45"/>
      <c r="V149" s="45"/>
      <c r="W149" s="45"/>
      <c r="X149" s="45"/>
      <c r="Y149" s="45"/>
    </row>
    <row r="150" ht="15" customHeight="1" spans="1:25">
      <c r="A150" s="45"/>
      <c r="B150" s="45"/>
      <c r="C150" s="45"/>
      <c r="D150" s="46"/>
      <c r="E150" s="46"/>
      <c r="F150" s="46"/>
      <c r="G150" s="47"/>
      <c r="H150" s="45"/>
      <c r="I150" s="45"/>
      <c r="J150" s="45"/>
      <c r="K150" s="64"/>
      <c r="L150" s="65"/>
      <c r="M150" s="66"/>
      <c r="N150" s="45"/>
      <c r="O150" s="66"/>
      <c r="P150" s="67"/>
      <c r="Q150" s="45"/>
      <c r="R150" s="45"/>
      <c r="S150" s="45"/>
      <c r="T150" s="45"/>
      <c r="U150" s="45"/>
      <c r="V150" s="45"/>
      <c r="W150" s="45"/>
      <c r="X150" s="45"/>
      <c r="Y150" s="45"/>
    </row>
    <row r="151" ht="15" customHeight="1" spans="1:25">
      <c r="A151" s="45"/>
      <c r="B151" s="45"/>
      <c r="C151" s="45"/>
      <c r="D151" s="46"/>
      <c r="E151" s="46"/>
      <c r="F151" s="46"/>
      <c r="G151" s="47"/>
      <c r="H151" s="45"/>
      <c r="I151" s="45"/>
      <c r="J151" s="45"/>
      <c r="K151" s="64"/>
      <c r="L151" s="65"/>
      <c r="M151" s="66"/>
      <c r="N151" s="45"/>
      <c r="O151" s="66"/>
      <c r="P151" s="67"/>
      <c r="Q151" s="45"/>
      <c r="R151" s="45"/>
      <c r="S151" s="45"/>
      <c r="T151" s="45"/>
      <c r="U151" s="45"/>
      <c r="V151" s="45"/>
      <c r="W151" s="45"/>
      <c r="X151" s="45"/>
      <c r="Y151" s="45"/>
    </row>
    <row r="152" ht="15" customHeight="1" spans="1:25">
      <c r="A152" s="45"/>
      <c r="B152" s="45"/>
      <c r="C152" s="45"/>
      <c r="D152" s="46"/>
      <c r="E152" s="46"/>
      <c r="F152" s="46"/>
      <c r="G152" s="47"/>
      <c r="H152" s="45"/>
      <c r="I152" s="45"/>
      <c r="J152" s="45"/>
      <c r="K152" s="64"/>
      <c r="L152" s="65"/>
      <c r="M152" s="66"/>
      <c r="N152" s="45"/>
      <c r="O152" s="66"/>
      <c r="P152" s="67"/>
      <c r="Q152" s="45"/>
      <c r="R152" s="45"/>
      <c r="S152" s="45"/>
      <c r="T152" s="45"/>
      <c r="U152" s="45"/>
      <c r="V152" s="45"/>
      <c r="W152" s="45"/>
      <c r="X152" s="45"/>
      <c r="Y152" s="45"/>
    </row>
    <row r="153" ht="15" customHeight="1" spans="1:25">
      <c r="A153" s="45"/>
      <c r="B153" s="45"/>
      <c r="C153" s="45"/>
      <c r="D153" s="46"/>
      <c r="E153" s="46"/>
      <c r="F153" s="46"/>
      <c r="G153" s="47"/>
      <c r="H153" s="45"/>
      <c r="I153" s="45"/>
      <c r="J153" s="45"/>
      <c r="K153" s="64"/>
      <c r="L153" s="65"/>
      <c r="M153" s="66"/>
      <c r="N153" s="45"/>
      <c r="O153" s="66"/>
      <c r="P153" s="67"/>
      <c r="Q153" s="45"/>
      <c r="R153" s="45"/>
      <c r="S153" s="45"/>
      <c r="T153" s="45"/>
      <c r="U153" s="45"/>
      <c r="V153" s="45"/>
      <c r="W153" s="45"/>
      <c r="X153" s="45"/>
      <c r="Y153" s="45"/>
    </row>
    <row r="154" ht="15" customHeight="1" spans="1:25">
      <c r="A154" s="45"/>
      <c r="B154" s="45"/>
      <c r="C154" s="45"/>
      <c r="D154" s="46"/>
      <c r="E154" s="46"/>
      <c r="F154" s="46"/>
      <c r="G154" s="47"/>
      <c r="H154" s="45"/>
      <c r="I154" s="45"/>
      <c r="J154" s="45"/>
      <c r="K154" s="64"/>
      <c r="L154" s="65"/>
      <c r="M154" s="66"/>
      <c r="N154" s="45"/>
      <c r="O154" s="66"/>
      <c r="P154" s="67"/>
      <c r="Q154" s="45"/>
      <c r="R154" s="45"/>
      <c r="S154" s="45"/>
      <c r="T154" s="45"/>
      <c r="U154" s="45"/>
      <c r="V154" s="45"/>
      <c r="W154" s="45"/>
      <c r="X154" s="45"/>
      <c r="Y154" s="45"/>
    </row>
    <row r="155" ht="15" customHeight="1" spans="1:25">
      <c r="A155" s="45"/>
      <c r="B155" s="45"/>
      <c r="C155" s="45"/>
      <c r="D155" s="46"/>
      <c r="E155" s="46"/>
      <c r="F155" s="46"/>
      <c r="G155" s="47"/>
      <c r="H155" s="45"/>
      <c r="I155" s="45"/>
      <c r="J155" s="45"/>
      <c r="K155" s="64"/>
      <c r="L155" s="65"/>
      <c r="M155" s="66"/>
      <c r="N155" s="45"/>
      <c r="O155" s="66"/>
      <c r="P155" s="67"/>
      <c r="Q155" s="45"/>
      <c r="R155" s="45"/>
      <c r="S155" s="45"/>
      <c r="T155" s="45"/>
      <c r="U155" s="45"/>
      <c r="V155" s="45"/>
      <c r="W155" s="45"/>
      <c r="X155" s="45"/>
      <c r="Y155" s="45"/>
    </row>
    <row r="156" ht="15" customHeight="1" spans="1:25">
      <c r="A156" s="45"/>
      <c r="B156" s="45"/>
      <c r="C156" s="45"/>
      <c r="D156" s="46"/>
      <c r="E156" s="46"/>
      <c r="F156" s="46"/>
      <c r="G156" s="47"/>
      <c r="H156" s="45"/>
      <c r="I156" s="45"/>
      <c r="J156" s="45"/>
      <c r="K156" s="64"/>
      <c r="L156" s="65"/>
      <c r="M156" s="66"/>
      <c r="N156" s="45"/>
      <c r="O156" s="66"/>
      <c r="P156" s="67"/>
      <c r="Q156" s="45"/>
      <c r="R156" s="45"/>
      <c r="S156" s="45"/>
      <c r="T156" s="45"/>
      <c r="U156" s="45"/>
      <c r="V156" s="45"/>
      <c r="W156" s="45"/>
      <c r="X156" s="45"/>
      <c r="Y156" s="45"/>
    </row>
    <row r="157" ht="15" customHeight="1" spans="1:25">
      <c r="A157" s="45"/>
      <c r="B157" s="45"/>
      <c r="C157" s="45"/>
      <c r="D157" s="46"/>
      <c r="E157" s="46"/>
      <c r="F157" s="46"/>
      <c r="G157" s="47"/>
      <c r="H157" s="45"/>
      <c r="I157" s="45"/>
      <c r="J157" s="45"/>
      <c r="K157" s="64"/>
      <c r="L157" s="65"/>
      <c r="M157" s="66"/>
      <c r="N157" s="45"/>
      <c r="O157" s="66"/>
      <c r="P157" s="67"/>
      <c r="Q157" s="45"/>
      <c r="R157" s="45"/>
      <c r="S157" s="45"/>
      <c r="T157" s="45"/>
      <c r="U157" s="45"/>
      <c r="V157" s="45"/>
      <c r="W157" s="45"/>
      <c r="X157" s="45"/>
      <c r="Y157" s="45"/>
    </row>
    <row r="158" ht="15" customHeight="1" spans="1:25">
      <c r="A158" s="45"/>
      <c r="B158" s="45"/>
      <c r="C158" s="45"/>
      <c r="D158" s="46"/>
      <c r="E158" s="46"/>
      <c r="F158" s="46"/>
      <c r="G158" s="47"/>
      <c r="H158" s="45"/>
      <c r="I158" s="45"/>
      <c r="J158" s="45"/>
      <c r="K158" s="64"/>
      <c r="L158" s="65"/>
      <c r="M158" s="66"/>
      <c r="N158" s="45"/>
      <c r="O158" s="66"/>
      <c r="P158" s="67"/>
      <c r="Q158" s="45"/>
      <c r="R158" s="45"/>
      <c r="S158" s="45"/>
      <c r="T158" s="45"/>
      <c r="U158" s="45"/>
      <c r="V158" s="45"/>
      <c r="W158" s="45"/>
      <c r="X158" s="45"/>
      <c r="Y158" s="45"/>
    </row>
    <row r="159" ht="15" customHeight="1" spans="1:25">
      <c r="A159" s="45"/>
      <c r="B159" s="45"/>
      <c r="C159" s="45"/>
      <c r="D159" s="46"/>
      <c r="E159" s="46"/>
      <c r="F159" s="46"/>
      <c r="G159" s="47"/>
      <c r="H159" s="45"/>
      <c r="I159" s="45"/>
      <c r="J159" s="45"/>
      <c r="K159" s="64"/>
      <c r="L159" s="65"/>
      <c r="M159" s="66"/>
      <c r="N159" s="45"/>
      <c r="O159" s="66"/>
      <c r="P159" s="67"/>
      <c r="Q159" s="45"/>
      <c r="R159" s="45"/>
      <c r="S159" s="45"/>
      <c r="T159" s="45"/>
      <c r="U159" s="45"/>
      <c r="V159" s="45"/>
      <c r="W159" s="45"/>
      <c r="X159" s="45"/>
      <c r="Y159" s="45"/>
    </row>
    <row r="160" ht="15" customHeight="1" spans="1:25">
      <c r="A160" s="45"/>
      <c r="B160" s="45"/>
      <c r="C160" s="45"/>
      <c r="D160" s="46"/>
      <c r="E160" s="46"/>
      <c r="F160" s="46"/>
      <c r="G160" s="47"/>
      <c r="H160" s="45"/>
      <c r="I160" s="45"/>
      <c r="J160" s="45"/>
      <c r="K160" s="64"/>
      <c r="L160" s="65"/>
      <c r="M160" s="66"/>
      <c r="N160" s="45"/>
      <c r="O160" s="66"/>
      <c r="P160" s="67"/>
      <c r="Q160" s="45"/>
      <c r="R160" s="45"/>
      <c r="S160" s="45"/>
      <c r="T160" s="45"/>
      <c r="U160" s="45"/>
      <c r="V160" s="45"/>
      <c r="W160" s="45"/>
      <c r="X160" s="45"/>
      <c r="Y160" s="45"/>
    </row>
    <row r="161" ht="15" customHeight="1" spans="1:25">
      <c r="A161" s="45"/>
      <c r="B161" s="45"/>
      <c r="C161" s="45"/>
      <c r="D161" s="46"/>
      <c r="E161" s="46"/>
      <c r="F161" s="46"/>
      <c r="G161" s="47"/>
      <c r="H161" s="45"/>
      <c r="I161" s="45"/>
      <c r="J161" s="45"/>
      <c r="K161" s="64"/>
      <c r="L161" s="65"/>
      <c r="M161" s="66"/>
      <c r="N161" s="45"/>
      <c r="O161" s="66"/>
      <c r="P161" s="67"/>
      <c r="Q161" s="45"/>
      <c r="R161" s="45"/>
      <c r="S161" s="45"/>
      <c r="T161" s="45"/>
      <c r="U161" s="45"/>
      <c r="V161" s="45"/>
      <c r="W161" s="45"/>
      <c r="X161" s="45"/>
      <c r="Y161" s="45"/>
    </row>
    <row r="162" ht="15" customHeight="1" spans="1:25">
      <c r="A162" s="45"/>
      <c r="B162" s="45"/>
      <c r="C162" s="45"/>
      <c r="D162" s="46"/>
      <c r="E162" s="46"/>
      <c r="F162" s="46"/>
      <c r="G162" s="47"/>
      <c r="H162" s="45"/>
      <c r="I162" s="45"/>
      <c r="J162" s="45"/>
      <c r="K162" s="64"/>
      <c r="L162" s="65"/>
      <c r="M162" s="66"/>
      <c r="N162" s="45"/>
      <c r="O162" s="66"/>
      <c r="P162" s="67"/>
      <c r="Q162" s="45"/>
      <c r="R162" s="45"/>
      <c r="S162" s="45"/>
      <c r="T162" s="45"/>
      <c r="U162" s="45"/>
      <c r="V162" s="45"/>
      <c r="W162" s="45"/>
      <c r="X162" s="45"/>
      <c r="Y162" s="45"/>
    </row>
    <row r="163" ht="15" customHeight="1" spans="1:25">
      <c r="A163" s="45"/>
      <c r="B163" s="45"/>
      <c r="C163" s="45"/>
      <c r="D163" s="46"/>
      <c r="E163" s="46"/>
      <c r="F163" s="46"/>
      <c r="G163" s="47"/>
      <c r="H163" s="45"/>
      <c r="I163" s="45"/>
      <c r="J163" s="45"/>
      <c r="K163" s="64"/>
      <c r="L163" s="65"/>
      <c r="M163" s="66"/>
      <c r="N163" s="45"/>
      <c r="O163" s="66"/>
      <c r="P163" s="67"/>
      <c r="Q163" s="45"/>
      <c r="R163" s="45"/>
      <c r="S163" s="45"/>
      <c r="T163" s="45"/>
      <c r="U163" s="45"/>
      <c r="V163" s="45"/>
      <c r="W163" s="45"/>
      <c r="X163" s="45"/>
      <c r="Y163" s="45"/>
    </row>
    <row r="164" ht="15" customHeight="1" spans="1:25">
      <c r="A164" s="45"/>
      <c r="B164" s="45"/>
      <c r="C164" s="45"/>
      <c r="D164" s="46"/>
      <c r="E164" s="46"/>
      <c r="F164" s="46"/>
      <c r="G164" s="47"/>
      <c r="H164" s="45"/>
      <c r="I164" s="45"/>
      <c r="J164" s="45"/>
      <c r="K164" s="64"/>
      <c r="L164" s="65"/>
      <c r="M164" s="66"/>
      <c r="N164" s="45"/>
      <c r="O164" s="66"/>
      <c r="P164" s="67"/>
      <c r="Q164" s="45"/>
      <c r="R164" s="45"/>
      <c r="S164" s="45"/>
      <c r="T164" s="45"/>
      <c r="U164" s="45"/>
      <c r="V164" s="45"/>
      <c r="W164" s="45"/>
      <c r="X164" s="45"/>
      <c r="Y164" s="45"/>
    </row>
    <row r="165" ht="15" customHeight="1" spans="1:25">
      <c r="A165" s="45"/>
      <c r="B165" s="45"/>
      <c r="C165" s="45"/>
      <c r="D165" s="46"/>
      <c r="E165" s="46"/>
      <c r="F165" s="46"/>
      <c r="G165" s="47"/>
      <c r="H165" s="45"/>
      <c r="I165" s="45"/>
      <c r="J165" s="45"/>
      <c r="K165" s="64"/>
      <c r="L165" s="65"/>
      <c r="M165" s="66"/>
      <c r="N165" s="45"/>
      <c r="O165" s="66"/>
      <c r="P165" s="67"/>
      <c r="Q165" s="45"/>
      <c r="R165" s="45"/>
      <c r="S165" s="45"/>
      <c r="T165" s="45"/>
      <c r="U165" s="45"/>
      <c r="V165" s="45"/>
      <c r="W165" s="45"/>
      <c r="X165" s="45"/>
      <c r="Y165" s="45"/>
    </row>
    <row r="166" ht="15" customHeight="1" spans="1:25">
      <c r="A166" s="45"/>
      <c r="B166" s="45"/>
      <c r="C166" s="45"/>
      <c r="D166" s="46"/>
      <c r="E166" s="46"/>
      <c r="F166" s="46"/>
      <c r="G166" s="47"/>
      <c r="H166" s="45"/>
      <c r="I166" s="45"/>
      <c r="J166" s="45"/>
      <c r="K166" s="64"/>
      <c r="L166" s="65"/>
      <c r="M166" s="66"/>
      <c r="N166" s="45"/>
      <c r="O166" s="66"/>
      <c r="P166" s="67"/>
      <c r="Q166" s="45"/>
      <c r="R166" s="45"/>
      <c r="S166" s="45"/>
      <c r="T166" s="45"/>
      <c r="U166" s="45"/>
      <c r="V166" s="45"/>
      <c r="W166" s="45"/>
      <c r="X166" s="45"/>
      <c r="Y166" s="45"/>
    </row>
    <row r="167" ht="15" customHeight="1" spans="1:25">
      <c r="A167" s="45"/>
      <c r="B167" s="45"/>
      <c r="C167" s="45"/>
      <c r="D167" s="46"/>
      <c r="E167" s="46"/>
      <c r="F167" s="46"/>
      <c r="G167" s="47"/>
      <c r="H167" s="45"/>
      <c r="I167" s="45"/>
      <c r="J167" s="45"/>
      <c r="K167" s="64"/>
      <c r="L167" s="65"/>
      <c r="M167" s="66"/>
      <c r="N167" s="45"/>
      <c r="O167" s="66"/>
      <c r="P167" s="67"/>
      <c r="Q167" s="45"/>
      <c r="R167" s="45"/>
      <c r="S167" s="45"/>
      <c r="T167" s="45"/>
      <c r="U167" s="45"/>
      <c r="V167" s="45"/>
      <c r="W167" s="45"/>
      <c r="X167" s="45"/>
      <c r="Y167" s="45"/>
    </row>
    <row r="168" ht="15" customHeight="1" spans="1:25">
      <c r="A168" s="45"/>
      <c r="B168" s="45"/>
      <c r="C168" s="45"/>
      <c r="D168" s="46"/>
      <c r="E168" s="46"/>
      <c r="F168" s="46"/>
      <c r="G168" s="47"/>
      <c r="H168" s="45"/>
      <c r="I168" s="45"/>
      <c r="J168" s="45"/>
      <c r="K168" s="64"/>
      <c r="L168" s="65"/>
      <c r="M168" s="66"/>
      <c r="N168" s="45"/>
      <c r="O168" s="66"/>
      <c r="P168" s="67"/>
      <c r="Q168" s="45"/>
      <c r="R168" s="45"/>
      <c r="S168" s="45"/>
      <c r="T168" s="45"/>
      <c r="U168" s="45"/>
      <c r="V168" s="45"/>
      <c r="W168" s="45"/>
      <c r="X168" s="45"/>
      <c r="Y168" s="45"/>
    </row>
    <row r="169" ht="15" customHeight="1" spans="1:25">
      <c r="A169" s="45"/>
      <c r="B169" s="45"/>
      <c r="C169" s="45"/>
      <c r="D169" s="46"/>
      <c r="E169" s="46"/>
      <c r="F169" s="46"/>
      <c r="G169" s="47"/>
      <c r="H169" s="45"/>
      <c r="I169" s="45"/>
      <c r="J169" s="45"/>
      <c r="K169" s="64"/>
      <c r="L169" s="65"/>
      <c r="M169" s="66"/>
      <c r="N169" s="45"/>
      <c r="O169" s="66"/>
      <c r="P169" s="67"/>
      <c r="Q169" s="45"/>
      <c r="R169" s="45"/>
      <c r="S169" s="45"/>
      <c r="T169" s="45"/>
      <c r="U169" s="45"/>
      <c r="V169" s="45"/>
      <c r="W169" s="45"/>
      <c r="X169" s="45"/>
      <c r="Y169" s="45"/>
    </row>
    <row r="170" ht="15" customHeight="1" spans="1:25">
      <c r="A170" s="45"/>
      <c r="B170" s="45"/>
      <c r="C170" s="45"/>
      <c r="D170" s="46"/>
      <c r="E170" s="46"/>
      <c r="F170" s="46"/>
      <c r="G170" s="47"/>
      <c r="H170" s="45"/>
      <c r="I170" s="45"/>
      <c r="J170" s="45"/>
      <c r="K170" s="64"/>
      <c r="L170" s="65"/>
      <c r="M170" s="66"/>
      <c r="N170" s="45"/>
      <c r="O170" s="66"/>
      <c r="P170" s="67"/>
      <c r="Q170" s="45"/>
      <c r="R170" s="45"/>
      <c r="S170" s="45"/>
      <c r="T170" s="45"/>
      <c r="U170" s="45"/>
      <c r="V170" s="45"/>
      <c r="W170" s="45"/>
      <c r="X170" s="45"/>
      <c r="Y170" s="45"/>
    </row>
    <row r="171" ht="15" customHeight="1" spans="1:25">
      <c r="A171" s="45"/>
      <c r="B171" s="45"/>
      <c r="C171" s="45"/>
      <c r="D171" s="46"/>
      <c r="E171" s="46"/>
      <c r="F171" s="46"/>
      <c r="G171" s="47"/>
      <c r="H171" s="45"/>
      <c r="I171" s="45"/>
      <c r="J171" s="45"/>
      <c r="K171" s="64"/>
      <c r="L171" s="65"/>
      <c r="M171" s="66"/>
      <c r="N171" s="45"/>
      <c r="O171" s="66"/>
      <c r="P171" s="67"/>
      <c r="Q171" s="45"/>
      <c r="R171" s="45"/>
      <c r="S171" s="45"/>
      <c r="T171" s="45"/>
      <c r="U171" s="45"/>
      <c r="V171" s="45"/>
      <c r="W171" s="45"/>
      <c r="X171" s="45"/>
      <c r="Y171" s="45"/>
    </row>
    <row r="172" ht="15" customHeight="1" spans="1:25">
      <c r="A172" s="45"/>
      <c r="B172" s="45"/>
      <c r="C172" s="45"/>
      <c r="D172" s="46"/>
      <c r="E172" s="46"/>
      <c r="F172" s="46"/>
      <c r="G172" s="47"/>
      <c r="H172" s="45"/>
      <c r="I172" s="45"/>
      <c r="J172" s="45"/>
      <c r="K172" s="64"/>
      <c r="L172" s="65"/>
      <c r="M172" s="66"/>
      <c r="N172" s="45"/>
      <c r="O172" s="66"/>
      <c r="P172" s="67"/>
      <c r="Q172" s="45"/>
      <c r="R172" s="45"/>
      <c r="S172" s="45"/>
      <c r="T172" s="45"/>
      <c r="U172" s="45"/>
      <c r="V172" s="45"/>
      <c r="W172" s="45"/>
      <c r="X172" s="45"/>
      <c r="Y172" s="45"/>
    </row>
    <row r="173" ht="15" customHeight="1" spans="1:25">
      <c r="A173" s="45"/>
      <c r="B173" s="45"/>
      <c r="C173" s="45"/>
      <c r="D173" s="46"/>
      <c r="E173" s="46"/>
      <c r="F173" s="46"/>
      <c r="G173" s="47"/>
      <c r="H173" s="45"/>
      <c r="I173" s="45"/>
      <c r="J173" s="45"/>
      <c r="K173" s="64"/>
      <c r="L173" s="65"/>
      <c r="M173" s="66"/>
      <c r="N173" s="45"/>
      <c r="O173" s="66"/>
      <c r="P173" s="67"/>
      <c r="Q173" s="45"/>
      <c r="R173" s="45"/>
      <c r="S173" s="45"/>
      <c r="T173" s="45"/>
      <c r="U173" s="45"/>
      <c r="V173" s="45"/>
      <c r="W173" s="45"/>
      <c r="X173" s="45"/>
      <c r="Y173" s="45"/>
    </row>
    <row r="174" ht="15" customHeight="1" spans="1:25">
      <c r="A174" s="45"/>
      <c r="B174" s="45"/>
      <c r="C174" s="45"/>
      <c r="D174" s="46"/>
      <c r="E174" s="46"/>
      <c r="F174" s="46"/>
      <c r="G174" s="47"/>
      <c r="H174" s="45"/>
      <c r="I174" s="45"/>
      <c r="J174" s="45"/>
      <c r="K174" s="64"/>
      <c r="L174" s="65"/>
      <c r="M174" s="66"/>
      <c r="N174" s="45"/>
      <c r="O174" s="66"/>
      <c r="P174" s="67"/>
      <c r="Q174" s="45"/>
      <c r="R174" s="45"/>
      <c r="S174" s="45"/>
      <c r="T174" s="45"/>
      <c r="U174" s="45"/>
      <c r="V174" s="45"/>
      <c r="W174" s="45"/>
      <c r="X174" s="45"/>
      <c r="Y174" s="45"/>
    </row>
    <row r="175" ht="15" customHeight="1" spans="1:25">
      <c r="A175" s="45"/>
      <c r="B175" s="45"/>
      <c r="C175" s="45"/>
      <c r="D175" s="46"/>
      <c r="E175" s="46"/>
      <c r="F175" s="46"/>
      <c r="G175" s="47"/>
      <c r="H175" s="45"/>
      <c r="I175" s="45"/>
      <c r="J175" s="45"/>
      <c r="K175" s="64"/>
      <c r="L175" s="65"/>
      <c r="M175" s="66"/>
      <c r="N175" s="45"/>
      <c r="O175" s="66"/>
      <c r="P175" s="67"/>
      <c r="Q175" s="45"/>
      <c r="R175" s="45"/>
      <c r="S175" s="45"/>
      <c r="T175" s="45"/>
      <c r="U175" s="45"/>
      <c r="V175" s="45"/>
      <c r="W175" s="45"/>
      <c r="X175" s="45"/>
      <c r="Y175" s="45"/>
    </row>
    <row r="176" ht="15" customHeight="1" spans="1:25">
      <c r="A176" s="45"/>
      <c r="B176" s="45"/>
      <c r="C176" s="45"/>
      <c r="D176" s="46"/>
      <c r="E176" s="46"/>
      <c r="F176" s="46"/>
      <c r="G176" s="47"/>
      <c r="H176" s="45"/>
      <c r="I176" s="45"/>
      <c r="J176" s="45"/>
      <c r="K176" s="64"/>
      <c r="L176" s="65"/>
      <c r="M176" s="66"/>
      <c r="N176" s="45"/>
      <c r="O176" s="66"/>
      <c r="P176" s="67"/>
      <c r="Q176" s="45"/>
      <c r="R176" s="45"/>
      <c r="S176" s="45"/>
      <c r="T176" s="45"/>
      <c r="U176" s="45"/>
      <c r="V176" s="45"/>
      <c r="W176" s="45"/>
      <c r="X176" s="45"/>
      <c r="Y176" s="45"/>
    </row>
    <row r="177" ht="15" customHeight="1" spans="1:25">
      <c r="A177" s="45"/>
      <c r="B177" s="45"/>
      <c r="C177" s="45"/>
      <c r="D177" s="46"/>
      <c r="E177" s="46"/>
      <c r="F177" s="46"/>
      <c r="G177" s="47"/>
      <c r="H177" s="45"/>
      <c r="I177" s="45"/>
      <c r="J177" s="45"/>
      <c r="K177" s="64"/>
      <c r="L177" s="65"/>
      <c r="M177" s="66"/>
      <c r="N177" s="45"/>
      <c r="O177" s="66"/>
      <c r="P177" s="67"/>
      <c r="Q177" s="45"/>
      <c r="R177" s="45"/>
      <c r="S177" s="45"/>
      <c r="T177" s="45"/>
      <c r="U177" s="45"/>
      <c r="V177" s="45"/>
      <c r="W177" s="45"/>
      <c r="X177" s="45"/>
      <c r="Y177" s="45"/>
    </row>
    <row r="178" ht="15" customHeight="1" spans="1:25">
      <c r="A178" s="45"/>
      <c r="B178" s="45"/>
      <c r="C178" s="45"/>
      <c r="D178" s="46"/>
      <c r="E178" s="46"/>
      <c r="F178" s="46"/>
      <c r="G178" s="47"/>
      <c r="H178" s="45"/>
      <c r="I178" s="45"/>
      <c r="J178" s="45"/>
      <c r="K178" s="64"/>
      <c r="L178" s="65"/>
      <c r="M178" s="66"/>
      <c r="N178" s="45"/>
      <c r="O178" s="66"/>
      <c r="P178" s="67"/>
      <c r="Q178" s="45"/>
      <c r="R178" s="45"/>
      <c r="S178" s="45"/>
      <c r="T178" s="45"/>
      <c r="U178" s="45"/>
      <c r="V178" s="45"/>
      <c r="W178" s="45"/>
      <c r="X178" s="45"/>
      <c r="Y178" s="45"/>
    </row>
    <row r="179" ht="15" customHeight="1" spans="1:25">
      <c r="A179" s="45"/>
      <c r="B179" s="45"/>
      <c r="C179" s="45"/>
      <c r="D179" s="46"/>
      <c r="E179" s="46"/>
      <c r="F179" s="46"/>
      <c r="G179" s="47"/>
      <c r="H179" s="45"/>
      <c r="I179" s="45"/>
      <c r="J179" s="45"/>
      <c r="K179" s="64"/>
      <c r="L179" s="65"/>
      <c r="M179" s="66"/>
      <c r="N179" s="45"/>
      <c r="O179" s="66"/>
      <c r="P179" s="67"/>
      <c r="Q179" s="45"/>
      <c r="R179" s="45"/>
      <c r="S179" s="45"/>
      <c r="T179" s="45"/>
      <c r="U179" s="45"/>
      <c r="V179" s="45"/>
      <c r="W179" s="45"/>
      <c r="X179" s="45"/>
      <c r="Y179" s="45"/>
    </row>
    <row r="180" ht="15" customHeight="1" spans="1:25">
      <c r="A180" s="45"/>
      <c r="B180" s="45"/>
      <c r="C180" s="45"/>
      <c r="D180" s="46"/>
      <c r="E180" s="46"/>
      <c r="F180" s="46"/>
      <c r="G180" s="47"/>
      <c r="H180" s="45"/>
      <c r="I180" s="45"/>
      <c r="J180" s="45"/>
      <c r="K180" s="64"/>
      <c r="L180" s="65"/>
      <c r="M180" s="66"/>
      <c r="N180" s="45"/>
      <c r="O180" s="66"/>
      <c r="P180" s="67"/>
      <c r="Q180" s="45"/>
      <c r="R180" s="45"/>
      <c r="S180" s="45"/>
      <c r="T180" s="45"/>
      <c r="U180" s="45"/>
      <c r="V180" s="45"/>
      <c r="W180" s="45"/>
      <c r="X180" s="45"/>
      <c r="Y180" s="45"/>
    </row>
    <row r="181" ht="15" customHeight="1" spans="1:25">
      <c r="A181" s="45"/>
      <c r="B181" s="45"/>
      <c r="C181" s="45"/>
      <c r="D181" s="46"/>
      <c r="E181" s="46"/>
      <c r="F181" s="46"/>
      <c r="G181" s="47"/>
      <c r="H181" s="45"/>
      <c r="I181" s="45"/>
      <c r="J181" s="45"/>
      <c r="K181" s="64"/>
      <c r="L181" s="65"/>
      <c r="M181" s="66"/>
      <c r="N181" s="45"/>
      <c r="O181" s="66"/>
      <c r="P181" s="67"/>
      <c r="Q181" s="45"/>
      <c r="R181" s="45"/>
      <c r="S181" s="45"/>
      <c r="T181" s="45"/>
      <c r="U181" s="45"/>
      <c r="V181" s="45"/>
      <c r="W181" s="45"/>
      <c r="X181" s="45"/>
      <c r="Y181" s="45"/>
    </row>
    <row r="182" ht="15" customHeight="1" spans="1:25">
      <c r="A182" s="45"/>
      <c r="B182" s="45"/>
      <c r="C182" s="45"/>
      <c r="D182" s="46"/>
      <c r="E182" s="46"/>
      <c r="F182" s="46"/>
      <c r="G182" s="47"/>
      <c r="H182" s="45"/>
      <c r="I182" s="45"/>
      <c r="J182" s="45"/>
      <c r="K182" s="64"/>
      <c r="L182" s="65"/>
      <c r="M182" s="66"/>
      <c r="N182" s="45"/>
      <c r="O182" s="66"/>
      <c r="P182" s="67"/>
      <c r="Q182" s="45"/>
      <c r="R182" s="45"/>
      <c r="S182" s="45"/>
      <c r="T182" s="45"/>
      <c r="U182" s="45"/>
      <c r="V182" s="45"/>
      <c r="W182" s="45"/>
      <c r="X182" s="45"/>
      <c r="Y182" s="45"/>
    </row>
    <row r="183" ht="15" customHeight="1" spans="1:25">
      <c r="A183" s="45"/>
      <c r="B183" s="45"/>
      <c r="C183" s="45"/>
      <c r="D183" s="46"/>
      <c r="E183" s="46"/>
      <c r="F183" s="46"/>
      <c r="G183" s="47"/>
      <c r="H183" s="45"/>
      <c r="I183" s="45"/>
      <c r="J183" s="45"/>
      <c r="K183" s="64"/>
      <c r="L183" s="65"/>
      <c r="M183" s="66"/>
      <c r="N183" s="45"/>
      <c r="O183" s="66"/>
      <c r="P183" s="67"/>
      <c r="Q183" s="45"/>
      <c r="R183" s="45"/>
      <c r="S183" s="45"/>
      <c r="T183" s="45"/>
      <c r="U183" s="45"/>
      <c r="V183" s="45"/>
      <c r="W183" s="45"/>
      <c r="X183" s="45"/>
      <c r="Y183" s="45"/>
    </row>
    <row r="184" ht="15" customHeight="1" spans="1:25">
      <c r="A184" s="45"/>
      <c r="B184" s="45"/>
      <c r="C184" s="45"/>
      <c r="D184" s="46"/>
      <c r="E184" s="46"/>
      <c r="F184" s="46"/>
      <c r="G184" s="47"/>
      <c r="H184" s="45"/>
      <c r="I184" s="45"/>
      <c r="J184" s="45"/>
      <c r="K184" s="64"/>
      <c r="L184" s="65"/>
      <c r="M184" s="66"/>
      <c r="N184" s="45"/>
      <c r="O184" s="66"/>
      <c r="P184" s="67"/>
      <c r="Q184" s="45"/>
      <c r="R184" s="45"/>
      <c r="S184" s="45"/>
      <c r="T184" s="45"/>
      <c r="U184" s="45"/>
      <c r="V184" s="45"/>
      <c r="W184" s="45"/>
      <c r="X184" s="45"/>
      <c r="Y184" s="45"/>
    </row>
    <row r="185" ht="15" customHeight="1" spans="1:25">
      <c r="A185" s="45"/>
      <c r="B185" s="45"/>
      <c r="C185" s="45"/>
      <c r="D185" s="46"/>
      <c r="E185" s="46"/>
      <c r="F185" s="46"/>
      <c r="G185" s="47"/>
      <c r="H185" s="45"/>
      <c r="I185" s="45"/>
      <c r="J185" s="45"/>
      <c r="K185" s="64"/>
      <c r="L185" s="65"/>
      <c r="M185" s="66"/>
      <c r="N185" s="45"/>
      <c r="O185" s="66"/>
      <c r="P185" s="67"/>
      <c r="Q185" s="45"/>
      <c r="R185" s="45"/>
      <c r="S185" s="45"/>
      <c r="T185" s="45"/>
      <c r="U185" s="45"/>
      <c r="V185" s="45"/>
      <c r="W185" s="45"/>
      <c r="X185" s="45"/>
      <c r="Y185" s="45"/>
    </row>
    <row r="186" ht="15" customHeight="1" spans="1:25">
      <c r="A186" s="45"/>
      <c r="B186" s="45"/>
      <c r="C186" s="45"/>
      <c r="D186" s="46"/>
      <c r="E186" s="46"/>
      <c r="F186" s="46"/>
      <c r="G186" s="47"/>
      <c r="H186" s="45"/>
      <c r="I186" s="45"/>
      <c r="J186" s="45"/>
      <c r="K186" s="64"/>
      <c r="L186" s="65"/>
      <c r="M186" s="66"/>
      <c r="N186" s="45"/>
      <c r="O186" s="66"/>
      <c r="P186" s="67"/>
      <c r="Q186" s="45"/>
      <c r="R186" s="45"/>
      <c r="S186" s="45"/>
      <c r="T186" s="45"/>
      <c r="U186" s="45"/>
      <c r="V186" s="45"/>
      <c r="W186" s="45"/>
      <c r="X186" s="45"/>
      <c r="Y186" s="45"/>
    </row>
    <row r="187" ht="15" customHeight="1" spans="1:25">
      <c r="A187" s="45"/>
      <c r="B187" s="45"/>
      <c r="C187" s="45"/>
      <c r="D187" s="46"/>
      <c r="E187" s="46"/>
      <c r="F187" s="46"/>
      <c r="G187" s="47"/>
      <c r="H187" s="45"/>
      <c r="I187" s="45"/>
      <c r="J187" s="45"/>
      <c r="K187" s="64"/>
      <c r="L187" s="65"/>
      <c r="M187" s="66"/>
      <c r="N187" s="45"/>
      <c r="O187" s="66"/>
      <c r="P187" s="67"/>
      <c r="Q187" s="45"/>
      <c r="R187" s="45"/>
      <c r="S187" s="45"/>
      <c r="T187" s="45"/>
      <c r="U187" s="45"/>
      <c r="V187" s="45"/>
      <c r="W187" s="45"/>
      <c r="X187" s="45"/>
      <c r="Y187" s="45"/>
    </row>
    <row r="188" ht="15" customHeight="1" spans="1:25">
      <c r="A188" s="45"/>
      <c r="B188" s="45"/>
      <c r="C188" s="45"/>
      <c r="D188" s="46"/>
      <c r="E188" s="46"/>
      <c r="F188" s="46"/>
      <c r="G188" s="47"/>
      <c r="H188" s="45"/>
      <c r="I188" s="45"/>
      <c r="J188" s="45"/>
      <c r="K188" s="64"/>
      <c r="L188" s="65"/>
      <c r="M188" s="66"/>
      <c r="N188" s="45"/>
      <c r="O188" s="66"/>
      <c r="P188" s="67"/>
      <c r="Q188" s="45"/>
      <c r="R188" s="45"/>
      <c r="S188" s="45"/>
      <c r="T188" s="45"/>
      <c r="U188" s="45"/>
      <c r="V188" s="45"/>
      <c r="W188" s="45"/>
      <c r="X188" s="45"/>
      <c r="Y188" s="45"/>
    </row>
    <row r="189" ht="15" customHeight="1" spans="1:25">
      <c r="A189" s="45"/>
      <c r="B189" s="45"/>
      <c r="C189" s="45"/>
      <c r="D189" s="46"/>
      <c r="E189" s="46"/>
      <c r="F189" s="46"/>
      <c r="G189" s="47"/>
      <c r="H189" s="45"/>
      <c r="I189" s="45"/>
      <c r="J189" s="45"/>
      <c r="K189" s="64"/>
      <c r="L189" s="65"/>
      <c r="M189" s="66"/>
      <c r="N189" s="45"/>
      <c r="O189" s="66"/>
      <c r="P189" s="67"/>
      <c r="Q189" s="45"/>
      <c r="R189" s="45"/>
      <c r="S189" s="45"/>
      <c r="T189" s="45"/>
      <c r="U189" s="45"/>
      <c r="V189" s="45"/>
      <c r="W189" s="45"/>
      <c r="X189" s="45"/>
      <c r="Y189" s="45"/>
    </row>
    <row r="190" ht="15" customHeight="1" spans="1:25">
      <c r="A190" s="45"/>
      <c r="B190" s="45"/>
      <c r="C190" s="45"/>
      <c r="D190" s="46"/>
      <c r="E190" s="46"/>
      <c r="F190" s="46"/>
      <c r="G190" s="47"/>
      <c r="H190" s="45"/>
      <c r="I190" s="45"/>
      <c r="J190" s="45"/>
      <c r="K190" s="64"/>
      <c r="L190" s="65"/>
      <c r="M190" s="66"/>
      <c r="N190" s="45"/>
      <c r="O190" s="66"/>
      <c r="P190" s="67"/>
      <c r="Q190" s="45"/>
      <c r="R190" s="45"/>
      <c r="S190" s="45"/>
      <c r="T190" s="45"/>
      <c r="U190" s="45"/>
      <c r="V190" s="45"/>
      <c r="W190" s="45"/>
      <c r="X190" s="45"/>
      <c r="Y190" s="45"/>
    </row>
    <row r="191" ht="15" customHeight="1" spans="1:25">
      <c r="A191" s="45"/>
      <c r="B191" s="45"/>
      <c r="C191" s="45"/>
      <c r="D191" s="46"/>
      <c r="E191" s="46"/>
      <c r="F191" s="46"/>
      <c r="G191" s="47"/>
      <c r="H191" s="45"/>
      <c r="I191" s="45"/>
      <c r="J191" s="45"/>
      <c r="K191" s="64"/>
      <c r="L191" s="65"/>
      <c r="M191" s="66"/>
      <c r="N191" s="45"/>
      <c r="O191" s="66"/>
      <c r="P191" s="67"/>
      <c r="Q191" s="45"/>
      <c r="R191" s="45"/>
      <c r="S191" s="45"/>
      <c r="T191" s="45"/>
      <c r="U191" s="45"/>
      <c r="V191" s="45"/>
      <c r="W191" s="45"/>
      <c r="X191" s="45"/>
      <c r="Y191" s="45"/>
    </row>
    <row r="192" ht="15" customHeight="1" spans="1:25">
      <c r="A192" s="45"/>
      <c r="B192" s="45"/>
      <c r="C192" s="45"/>
      <c r="D192" s="46"/>
      <c r="E192" s="46"/>
      <c r="F192" s="46"/>
      <c r="G192" s="47"/>
      <c r="H192" s="45"/>
      <c r="I192" s="45"/>
      <c r="J192" s="45"/>
      <c r="K192" s="64"/>
      <c r="L192" s="65"/>
      <c r="M192" s="66"/>
      <c r="N192" s="45"/>
      <c r="O192" s="66"/>
      <c r="P192" s="67"/>
      <c r="Q192" s="45"/>
      <c r="R192" s="45"/>
      <c r="S192" s="45"/>
      <c r="T192" s="45"/>
      <c r="U192" s="45"/>
      <c r="V192" s="45"/>
      <c r="W192" s="45"/>
      <c r="X192" s="45"/>
      <c r="Y192" s="45"/>
    </row>
    <row r="193" ht="15" customHeight="1" spans="1:25">
      <c r="A193" s="45"/>
      <c r="B193" s="45"/>
      <c r="C193" s="45"/>
      <c r="D193" s="46"/>
      <c r="E193" s="46"/>
      <c r="F193" s="46"/>
      <c r="G193" s="47"/>
      <c r="H193" s="45"/>
      <c r="I193" s="45"/>
      <c r="J193" s="45"/>
      <c r="K193" s="64"/>
      <c r="L193" s="65"/>
      <c r="M193" s="66"/>
      <c r="N193" s="45"/>
      <c r="O193" s="66"/>
      <c r="P193" s="67"/>
      <c r="Q193" s="45"/>
      <c r="R193" s="45"/>
      <c r="S193" s="45"/>
      <c r="T193" s="45"/>
      <c r="U193" s="45"/>
      <c r="V193" s="45"/>
      <c r="W193" s="45"/>
      <c r="X193" s="45"/>
      <c r="Y193" s="45"/>
    </row>
    <row r="194" ht="15" customHeight="1" spans="1:25">
      <c r="A194" s="45"/>
      <c r="B194" s="45"/>
      <c r="C194" s="45"/>
      <c r="D194" s="46"/>
      <c r="E194" s="46"/>
      <c r="F194" s="46"/>
      <c r="G194" s="47"/>
      <c r="H194" s="45"/>
      <c r="I194" s="45"/>
      <c r="J194" s="45"/>
      <c r="K194" s="64"/>
      <c r="L194" s="65"/>
      <c r="M194" s="66"/>
      <c r="N194" s="45"/>
      <c r="O194" s="66"/>
      <c r="P194" s="67"/>
      <c r="Q194" s="45"/>
      <c r="R194" s="45"/>
      <c r="S194" s="45"/>
      <c r="T194" s="45"/>
      <c r="U194" s="45"/>
      <c r="V194" s="45"/>
      <c r="W194" s="45"/>
      <c r="X194" s="45"/>
      <c r="Y194" s="45"/>
    </row>
    <row r="195" ht="15" customHeight="1" spans="1:25">
      <c r="A195" s="45"/>
      <c r="B195" s="45"/>
      <c r="C195" s="45"/>
      <c r="D195" s="46"/>
      <c r="E195" s="46"/>
      <c r="F195" s="46"/>
      <c r="G195" s="47"/>
      <c r="H195" s="45"/>
      <c r="I195" s="45"/>
      <c r="J195" s="45"/>
      <c r="K195" s="64"/>
      <c r="L195" s="65"/>
      <c r="M195" s="66"/>
      <c r="N195" s="45"/>
      <c r="O195" s="66"/>
      <c r="P195" s="67"/>
      <c r="Q195" s="45"/>
      <c r="R195" s="45"/>
      <c r="S195" s="45"/>
      <c r="T195" s="45"/>
      <c r="U195" s="45"/>
      <c r="V195" s="45"/>
      <c r="W195" s="45"/>
      <c r="X195" s="45"/>
      <c r="Y195" s="45"/>
    </row>
    <row r="196" ht="15" customHeight="1" spans="1:25">
      <c r="A196" s="45"/>
      <c r="B196" s="45"/>
      <c r="C196" s="45"/>
      <c r="D196" s="46"/>
      <c r="E196" s="46"/>
      <c r="F196" s="46"/>
      <c r="G196" s="47"/>
      <c r="H196" s="45"/>
      <c r="I196" s="45"/>
      <c r="J196" s="45"/>
      <c r="K196" s="64"/>
      <c r="L196" s="65"/>
      <c r="M196" s="66"/>
      <c r="N196" s="45"/>
      <c r="O196" s="66"/>
      <c r="P196" s="67"/>
      <c r="Q196" s="45"/>
      <c r="R196" s="45"/>
      <c r="S196" s="45"/>
      <c r="T196" s="45"/>
      <c r="U196" s="45"/>
      <c r="V196" s="45"/>
      <c r="W196" s="45"/>
      <c r="X196" s="45"/>
      <c r="Y196" s="45"/>
    </row>
    <row r="197" ht="15" customHeight="1" spans="1:25">
      <c r="A197" s="45"/>
      <c r="B197" s="45"/>
      <c r="C197" s="45"/>
      <c r="D197" s="46"/>
      <c r="E197" s="46"/>
      <c r="F197" s="46"/>
      <c r="G197" s="47"/>
      <c r="H197" s="45"/>
      <c r="I197" s="45"/>
      <c r="J197" s="45"/>
      <c r="K197" s="64"/>
      <c r="L197" s="65"/>
      <c r="M197" s="66"/>
      <c r="N197" s="45"/>
      <c r="O197" s="66"/>
      <c r="P197" s="67"/>
      <c r="Q197" s="45"/>
      <c r="R197" s="45"/>
      <c r="S197" s="45"/>
      <c r="T197" s="45"/>
      <c r="U197" s="45"/>
      <c r="V197" s="45"/>
      <c r="W197" s="45"/>
      <c r="X197" s="45"/>
      <c r="Y197" s="45"/>
    </row>
    <row r="198" ht="15" customHeight="1" spans="1:25">
      <c r="A198" s="45"/>
      <c r="B198" s="45"/>
      <c r="C198" s="45"/>
      <c r="D198" s="46"/>
      <c r="E198" s="46"/>
      <c r="F198" s="46"/>
      <c r="G198" s="47"/>
      <c r="H198" s="45"/>
      <c r="I198" s="45"/>
      <c r="J198" s="45"/>
      <c r="K198" s="64"/>
      <c r="L198" s="65"/>
      <c r="M198" s="66"/>
      <c r="N198" s="45"/>
      <c r="O198" s="66"/>
      <c r="P198" s="67"/>
      <c r="Q198" s="45"/>
      <c r="R198" s="45"/>
      <c r="S198" s="45"/>
      <c r="T198" s="45"/>
      <c r="U198" s="45"/>
      <c r="V198" s="45"/>
      <c r="W198" s="45"/>
      <c r="X198" s="45"/>
      <c r="Y198" s="45"/>
    </row>
    <row r="199" ht="15" customHeight="1" spans="1:25">
      <c r="A199" s="45"/>
      <c r="B199" s="45"/>
      <c r="C199" s="45"/>
      <c r="D199" s="46"/>
      <c r="E199" s="46"/>
      <c r="F199" s="46"/>
      <c r="G199" s="47"/>
      <c r="H199" s="45"/>
      <c r="I199" s="45"/>
      <c r="J199" s="45"/>
      <c r="K199" s="64"/>
      <c r="L199" s="65"/>
      <c r="M199" s="66"/>
      <c r="N199" s="45"/>
      <c r="O199" s="66"/>
      <c r="P199" s="67"/>
      <c r="Q199" s="45"/>
      <c r="R199" s="45"/>
      <c r="S199" s="45"/>
      <c r="T199" s="45"/>
      <c r="U199" s="45"/>
      <c r="V199" s="45"/>
      <c r="W199" s="45"/>
      <c r="X199" s="45"/>
      <c r="Y199" s="45"/>
    </row>
    <row r="200" ht="15" customHeight="1" spans="1:25">
      <c r="A200" s="45"/>
      <c r="B200" s="45"/>
      <c r="C200" s="45"/>
      <c r="D200" s="46"/>
      <c r="E200" s="46"/>
      <c r="F200" s="46"/>
      <c r="G200" s="47"/>
      <c r="H200" s="45"/>
      <c r="I200" s="45"/>
      <c r="J200" s="45"/>
      <c r="K200" s="64"/>
      <c r="L200" s="65"/>
      <c r="M200" s="66"/>
      <c r="N200" s="45"/>
      <c r="O200" s="66"/>
      <c r="P200" s="67"/>
      <c r="Q200" s="45"/>
      <c r="R200" s="45"/>
      <c r="S200" s="45"/>
      <c r="T200" s="45"/>
      <c r="U200" s="45"/>
      <c r="V200" s="45"/>
      <c r="W200" s="45"/>
      <c r="X200" s="45"/>
      <c r="Y200" s="45"/>
    </row>
    <row r="201" ht="15" customHeight="1" spans="1:25">
      <c r="A201" s="45"/>
      <c r="B201" s="45"/>
      <c r="C201" s="45"/>
      <c r="D201" s="46"/>
      <c r="E201" s="46"/>
      <c r="F201" s="46"/>
      <c r="G201" s="47"/>
      <c r="H201" s="45"/>
      <c r="I201" s="45"/>
      <c r="J201" s="45"/>
      <c r="K201" s="64"/>
      <c r="L201" s="65"/>
      <c r="M201" s="66"/>
      <c r="N201" s="45"/>
      <c r="O201" s="66"/>
      <c r="P201" s="67"/>
      <c r="Q201" s="45"/>
      <c r="R201" s="45"/>
      <c r="S201" s="45"/>
      <c r="T201" s="45"/>
      <c r="U201" s="45"/>
      <c r="V201" s="45"/>
      <c r="W201" s="45"/>
      <c r="X201" s="45"/>
      <c r="Y201" s="45"/>
    </row>
    <row r="202" ht="15" customHeight="1" spans="1:25">
      <c r="A202" s="45"/>
      <c r="B202" s="45"/>
      <c r="C202" s="45"/>
      <c r="D202" s="46"/>
      <c r="E202" s="46"/>
      <c r="F202" s="46"/>
      <c r="G202" s="47"/>
      <c r="H202" s="45"/>
      <c r="I202" s="45"/>
      <c r="J202" s="45"/>
      <c r="K202" s="64"/>
      <c r="L202" s="65"/>
      <c r="M202" s="66"/>
      <c r="N202" s="45"/>
      <c r="O202" s="66"/>
      <c r="P202" s="67"/>
      <c r="Q202" s="45"/>
      <c r="R202" s="45"/>
      <c r="S202" s="45"/>
      <c r="T202" s="45"/>
      <c r="U202" s="45"/>
      <c r="V202" s="45"/>
      <c r="W202" s="45"/>
      <c r="X202" s="45"/>
      <c r="Y202" s="45"/>
    </row>
    <row r="203" ht="15" customHeight="1" spans="1:25">
      <c r="A203" s="45"/>
      <c r="B203" s="45"/>
      <c r="C203" s="45"/>
      <c r="D203" s="46"/>
      <c r="E203" s="46"/>
      <c r="F203" s="46"/>
      <c r="G203" s="47"/>
      <c r="H203" s="45"/>
      <c r="I203" s="45"/>
      <c r="J203" s="45"/>
      <c r="K203" s="64"/>
      <c r="L203" s="65"/>
      <c r="M203" s="66"/>
      <c r="N203" s="45"/>
      <c r="O203" s="66"/>
      <c r="P203" s="67"/>
      <c r="Q203" s="45"/>
      <c r="R203" s="45"/>
      <c r="S203" s="45"/>
      <c r="T203" s="45"/>
      <c r="U203" s="45"/>
      <c r="V203" s="45"/>
      <c r="W203" s="45"/>
      <c r="X203" s="45"/>
      <c r="Y203" s="45"/>
    </row>
    <row r="204" ht="15" customHeight="1" spans="1:25">
      <c r="A204" s="45"/>
      <c r="B204" s="45"/>
      <c r="C204" s="45"/>
      <c r="D204" s="46"/>
      <c r="E204" s="46"/>
      <c r="F204" s="46"/>
      <c r="G204" s="47"/>
      <c r="H204" s="45"/>
      <c r="I204" s="45"/>
      <c r="J204" s="45"/>
      <c r="K204" s="64"/>
      <c r="L204" s="65"/>
      <c r="M204" s="66"/>
      <c r="N204" s="45"/>
      <c r="O204" s="66"/>
      <c r="P204" s="67"/>
      <c r="Q204" s="45"/>
      <c r="R204" s="45"/>
      <c r="S204" s="45"/>
      <c r="T204" s="45"/>
      <c r="U204" s="45"/>
      <c r="V204" s="45"/>
      <c r="W204" s="45"/>
      <c r="X204" s="45"/>
      <c r="Y204" s="45"/>
    </row>
    <row r="205" ht="15" customHeight="1" spans="1:25">
      <c r="A205" s="45"/>
      <c r="B205" s="45"/>
      <c r="C205" s="45"/>
      <c r="D205" s="46"/>
      <c r="E205" s="46"/>
      <c r="F205" s="46"/>
      <c r="G205" s="47"/>
      <c r="H205" s="45"/>
      <c r="I205" s="45"/>
      <c r="J205" s="45"/>
      <c r="K205" s="64"/>
      <c r="L205" s="65"/>
      <c r="M205" s="66"/>
      <c r="N205" s="45"/>
      <c r="O205" s="66"/>
      <c r="P205" s="67"/>
      <c r="Q205" s="45"/>
      <c r="R205" s="45"/>
      <c r="S205" s="45"/>
      <c r="T205" s="45"/>
      <c r="U205" s="45"/>
      <c r="V205" s="45"/>
      <c r="W205" s="45"/>
      <c r="X205" s="45"/>
      <c r="Y205" s="45"/>
    </row>
    <row r="206" ht="15" customHeight="1" spans="1:25">
      <c r="A206" s="45"/>
      <c r="B206" s="45"/>
      <c r="C206" s="45"/>
      <c r="D206" s="46"/>
      <c r="E206" s="46"/>
      <c r="F206" s="46"/>
      <c r="G206" s="47"/>
      <c r="H206" s="45"/>
      <c r="I206" s="45"/>
      <c r="J206" s="45"/>
      <c r="K206" s="64"/>
      <c r="L206" s="65"/>
      <c r="M206" s="66"/>
      <c r="N206" s="45"/>
      <c r="O206" s="66"/>
      <c r="P206" s="67"/>
      <c r="Q206" s="45"/>
      <c r="R206" s="45"/>
      <c r="S206" s="45"/>
      <c r="T206" s="45"/>
      <c r="U206" s="45"/>
      <c r="V206" s="45"/>
      <c r="W206" s="45"/>
      <c r="X206" s="45"/>
      <c r="Y206" s="45"/>
    </row>
    <row r="207" ht="15" customHeight="1" spans="1:25">
      <c r="A207" s="45"/>
      <c r="B207" s="45"/>
      <c r="C207" s="45"/>
      <c r="D207" s="46"/>
      <c r="E207" s="46"/>
      <c r="F207" s="46"/>
      <c r="G207" s="47"/>
      <c r="H207" s="45"/>
      <c r="I207" s="45"/>
      <c r="J207" s="45"/>
      <c r="K207" s="64"/>
      <c r="L207" s="65"/>
      <c r="M207" s="66"/>
      <c r="N207" s="45"/>
      <c r="O207" s="66"/>
      <c r="P207" s="67"/>
      <c r="Q207" s="45"/>
      <c r="R207" s="45"/>
      <c r="S207" s="45"/>
      <c r="T207" s="45"/>
      <c r="U207" s="45"/>
      <c r="V207" s="45"/>
      <c r="W207" s="45"/>
      <c r="X207" s="45"/>
      <c r="Y207" s="45"/>
    </row>
    <row r="208" ht="15" customHeight="1" spans="1:25">
      <c r="A208" s="45"/>
      <c r="B208" s="45"/>
      <c r="C208" s="45"/>
      <c r="D208" s="46"/>
      <c r="E208" s="46"/>
      <c r="F208" s="46"/>
      <c r="G208" s="47"/>
      <c r="H208" s="45"/>
      <c r="I208" s="45"/>
      <c r="J208" s="45"/>
      <c r="K208" s="64"/>
      <c r="L208" s="65"/>
      <c r="M208" s="66"/>
      <c r="N208" s="45"/>
      <c r="O208" s="66"/>
      <c r="P208" s="67"/>
      <c r="Q208" s="45"/>
      <c r="R208" s="45"/>
      <c r="S208" s="45"/>
      <c r="T208" s="45"/>
      <c r="U208" s="45"/>
      <c r="V208" s="45"/>
      <c r="W208" s="45"/>
      <c r="X208" s="45"/>
      <c r="Y208" s="45"/>
    </row>
    <row r="209" ht="15" customHeight="1" spans="1:25">
      <c r="A209" s="45"/>
      <c r="B209" s="45"/>
      <c r="C209" s="45"/>
      <c r="D209" s="46"/>
      <c r="E209" s="46"/>
      <c r="F209" s="46"/>
      <c r="G209" s="47"/>
      <c r="H209" s="45"/>
      <c r="I209" s="45"/>
      <c r="J209" s="45"/>
      <c r="K209" s="64"/>
      <c r="L209" s="65"/>
      <c r="M209" s="66"/>
      <c r="N209" s="45"/>
      <c r="O209" s="66"/>
      <c r="P209" s="67"/>
      <c r="Q209" s="45"/>
      <c r="R209" s="45"/>
      <c r="S209" s="45"/>
      <c r="T209" s="45"/>
      <c r="U209" s="45"/>
      <c r="V209" s="45"/>
      <c r="W209" s="45"/>
      <c r="X209" s="45"/>
      <c r="Y209" s="45"/>
    </row>
    <row r="210" ht="15" customHeight="1" spans="1:25">
      <c r="A210" s="45"/>
      <c r="B210" s="45"/>
      <c r="C210" s="45"/>
      <c r="D210" s="46"/>
      <c r="E210" s="46"/>
      <c r="F210" s="46"/>
      <c r="G210" s="47"/>
      <c r="H210" s="45"/>
      <c r="I210" s="45"/>
      <c r="J210" s="45"/>
      <c r="K210" s="64"/>
      <c r="L210" s="65"/>
      <c r="M210" s="66"/>
      <c r="N210" s="45"/>
      <c r="O210" s="66"/>
      <c r="P210" s="67"/>
      <c r="Q210" s="45"/>
      <c r="R210" s="45"/>
      <c r="S210" s="45"/>
      <c r="T210" s="45"/>
      <c r="U210" s="45"/>
      <c r="V210" s="45"/>
      <c r="W210" s="45"/>
      <c r="X210" s="45"/>
      <c r="Y210" s="45"/>
    </row>
    <row r="211" ht="15" customHeight="1" spans="1:25">
      <c r="A211" s="45"/>
      <c r="B211" s="45"/>
      <c r="C211" s="45"/>
      <c r="D211" s="46"/>
      <c r="E211" s="46"/>
      <c r="F211" s="46"/>
      <c r="G211" s="47"/>
      <c r="H211" s="45"/>
      <c r="I211" s="45"/>
      <c r="J211" s="45"/>
      <c r="K211" s="64"/>
      <c r="L211" s="65"/>
      <c r="M211" s="66"/>
      <c r="N211" s="45"/>
      <c r="O211" s="66"/>
      <c r="P211" s="67"/>
      <c r="Q211" s="45"/>
      <c r="R211" s="45"/>
      <c r="S211" s="45"/>
      <c r="T211" s="45"/>
      <c r="U211" s="45"/>
      <c r="V211" s="45"/>
      <c r="W211" s="45"/>
      <c r="X211" s="45"/>
      <c r="Y211" s="45"/>
    </row>
    <row r="212" ht="15" customHeight="1" spans="1:25">
      <c r="A212" s="45"/>
      <c r="B212" s="45"/>
      <c r="C212" s="45"/>
      <c r="D212" s="46"/>
      <c r="E212" s="46"/>
      <c r="F212" s="46"/>
      <c r="G212" s="47"/>
      <c r="H212" s="45"/>
      <c r="I212" s="45"/>
      <c r="J212" s="45"/>
      <c r="K212" s="64"/>
      <c r="L212" s="65"/>
      <c r="M212" s="66"/>
      <c r="N212" s="45"/>
      <c r="O212" s="66"/>
      <c r="P212" s="67"/>
      <c r="Q212" s="45"/>
      <c r="R212" s="45"/>
      <c r="S212" s="45"/>
      <c r="T212" s="45"/>
      <c r="U212" s="45"/>
      <c r="V212" s="45"/>
      <c r="W212" s="45"/>
      <c r="X212" s="45"/>
      <c r="Y212" s="45"/>
    </row>
    <row r="213" ht="15" customHeight="1" spans="1:25">
      <c r="A213" s="45"/>
      <c r="B213" s="45"/>
      <c r="C213" s="45"/>
      <c r="D213" s="46"/>
      <c r="E213" s="46"/>
      <c r="F213" s="46"/>
      <c r="G213" s="47"/>
      <c r="H213" s="45"/>
      <c r="I213" s="45"/>
      <c r="J213" s="45"/>
      <c r="K213" s="64"/>
      <c r="L213" s="65"/>
      <c r="M213" s="66"/>
      <c r="N213" s="45"/>
      <c r="O213" s="66"/>
      <c r="P213" s="67"/>
      <c r="Q213" s="45"/>
      <c r="R213" s="45"/>
      <c r="S213" s="45"/>
      <c r="T213" s="45"/>
      <c r="U213" s="45"/>
      <c r="V213" s="45"/>
      <c r="W213" s="45"/>
      <c r="X213" s="45"/>
      <c r="Y213" s="45"/>
    </row>
    <row r="214" ht="15" customHeight="1" spans="1:25">
      <c r="A214" s="45"/>
      <c r="B214" s="45"/>
      <c r="C214" s="45"/>
      <c r="D214" s="46"/>
      <c r="E214" s="46"/>
      <c r="F214" s="46"/>
      <c r="G214" s="47"/>
      <c r="H214" s="45"/>
      <c r="I214" s="45"/>
      <c r="J214" s="45"/>
      <c r="K214" s="64"/>
      <c r="L214" s="65"/>
      <c r="M214" s="66"/>
      <c r="N214" s="45"/>
      <c r="O214" s="66"/>
      <c r="P214" s="67"/>
      <c r="Q214" s="45"/>
      <c r="R214" s="45"/>
      <c r="S214" s="45"/>
      <c r="T214" s="45"/>
      <c r="U214" s="45"/>
      <c r="V214" s="45"/>
      <c r="W214" s="45"/>
      <c r="X214" s="45"/>
      <c r="Y214" s="45"/>
    </row>
    <row r="215" ht="15" customHeight="1" spans="1:25">
      <c r="A215" s="45"/>
      <c r="B215" s="45"/>
      <c r="C215" s="45"/>
      <c r="D215" s="46"/>
      <c r="E215" s="46"/>
      <c r="F215" s="46"/>
      <c r="G215" s="47"/>
      <c r="H215" s="45"/>
      <c r="I215" s="45"/>
      <c r="J215" s="45"/>
      <c r="K215" s="64"/>
      <c r="L215" s="65"/>
      <c r="M215" s="66"/>
      <c r="N215" s="45"/>
      <c r="O215" s="66"/>
      <c r="P215" s="67"/>
      <c r="Q215" s="45"/>
      <c r="R215" s="45"/>
      <c r="S215" s="45"/>
      <c r="T215" s="45"/>
      <c r="U215" s="45"/>
      <c r="V215" s="45"/>
      <c r="W215" s="45"/>
      <c r="X215" s="45"/>
      <c r="Y215" s="45"/>
    </row>
    <row r="216" ht="15" customHeight="1" spans="1:25">
      <c r="A216" s="45"/>
      <c r="B216" s="45"/>
      <c r="C216" s="45"/>
      <c r="D216" s="46"/>
      <c r="E216" s="46"/>
      <c r="F216" s="46"/>
      <c r="G216" s="47"/>
      <c r="H216" s="45"/>
      <c r="I216" s="45"/>
      <c r="J216" s="45"/>
      <c r="K216" s="64"/>
      <c r="L216" s="65"/>
      <c r="M216" s="66"/>
      <c r="N216" s="45"/>
      <c r="O216" s="66"/>
      <c r="P216" s="67"/>
      <c r="Q216" s="45"/>
      <c r="R216" s="45"/>
      <c r="S216" s="45"/>
      <c r="T216" s="45"/>
      <c r="U216" s="45"/>
      <c r="V216" s="45"/>
      <c r="W216" s="45"/>
      <c r="X216" s="45"/>
      <c r="Y216" s="45"/>
    </row>
    <row r="217" ht="15" customHeight="1" spans="1:25">
      <c r="A217" s="45"/>
      <c r="B217" s="45"/>
      <c r="C217" s="45"/>
      <c r="D217" s="46"/>
      <c r="E217" s="46"/>
      <c r="F217" s="46"/>
      <c r="G217" s="47"/>
      <c r="H217" s="45"/>
      <c r="I217" s="45"/>
      <c r="J217" s="45"/>
      <c r="K217" s="64"/>
      <c r="L217" s="65"/>
      <c r="M217" s="66"/>
      <c r="N217" s="45"/>
      <c r="O217" s="66"/>
      <c r="P217" s="67"/>
      <c r="Q217" s="45"/>
      <c r="R217" s="45"/>
      <c r="S217" s="45"/>
      <c r="T217" s="45"/>
      <c r="U217" s="45"/>
      <c r="V217" s="45"/>
      <c r="W217" s="45"/>
      <c r="X217" s="45"/>
      <c r="Y217" s="45"/>
    </row>
    <row r="218" ht="15" customHeight="1" spans="1:25">
      <c r="A218" s="45"/>
      <c r="B218" s="45"/>
      <c r="C218" s="45"/>
      <c r="D218" s="46"/>
      <c r="E218" s="46"/>
      <c r="F218" s="46"/>
      <c r="G218" s="47"/>
      <c r="H218" s="45"/>
      <c r="I218" s="45"/>
      <c r="J218" s="45"/>
      <c r="K218" s="64"/>
      <c r="L218" s="65"/>
      <c r="M218" s="66"/>
      <c r="N218" s="45"/>
      <c r="O218" s="66"/>
      <c r="P218" s="67"/>
      <c r="Q218" s="45"/>
      <c r="R218" s="45"/>
      <c r="S218" s="45"/>
      <c r="T218" s="45"/>
      <c r="U218" s="45"/>
      <c r="V218" s="45"/>
      <c r="W218" s="45"/>
      <c r="X218" s="45"/>
      <c r="Y218" s="45"/>
    </row>
    <row r="219" ht="15" customHeight="1" spans="1:25">
      <c r="A219" s="45"/>
      <c r="B219" s="45"/>
      <c r="C219" s="45"/>
      <c r="D219" s="46"/>
      <c r="E219" s="46"/>
      <c r="F219" s="46"/>
      <c r="G219" s="47"/>
      <c r="H219" s="45"/>
      <c r="I219" s="45"/>
      <c r="J219" s="45"/>
      <c r="K219" s="64"/>
      <c r="L219" s="65"/>
      <c r="M219" s="66"/>
      <c r="N219" s="45"/>
      <c r="O219" s="66"/>
      <c r="P219" s="67"/>
      <c r="Q219" s="45"/>
      <c r="R219" s="45"/>
      <c r="S219" s="45"/>
      <c r="T219" s="45"/>
      <c r="U219" s="45"/>
      <c r="V219" s="45"/>
      <c r="W219" s="45"/>
      <c r="X219" s="45"/>
      <c r="Y219" s="45"/>
    </row>
    <row r="220" ht="15" customHeight="1" spans="1:25">
      <c r="A220" s="45"/>
      <c r="B220" s="45"/>
      <c r="C220" s="45"/>
      <c r="D220" s="46"/>
      <c r="E220" s="46"/>
      <c r="F220" s="46"/>
      <c r="G220" s="47"/>
      <c r="H220" s="45"/>
      <c r="I220" s="45"/>
      <c r="J220" s="45"/>
      <c r="K220" s="64"/>
      <c r="L220" s="65"/>
      <c r="M220" s="66"/>
      <c r="N220" s="45"/>
      <c r="O220" s="66"/>
      <c r="P220" s="67"/>
      <c r="Q220" s="45"/>
      <c r="R220" s="45"/>
      <c r="S220" s="45"/>
      <c r="T220" s="45"/>
      <c r="U220" s="45"/>
      <c r="V220" s="45"/>
      <c r="W220" s="45"/>
      <c r="X220" s="45"/>
      <c r="Y220" s="45"/>
    </row>
    <row r="221" ht="15" customHeight="1" spans="1:25">
      <c r="A221" s="45"/>
      <c r="B221" s="45"/>
      <c r="C221" s="45"/>
      <c r="D221" s="46"/>
      <c r="E221" s="46"/>
      <c r="F221" s="46"/>
      <c r="G221" s="47"/>
      <c r="H221" s="45"/>
      <c r="I221" s="45"/>
      <c r="J221" s="45"/>
      <c r="K221" s="64"/>
      <c r="L221" s="65"/>
      <c r="M221" s="66"/>
      <c r="N221" s="45"/>
      <c r="O221" s="66"/>
      <c r="P221" s="67"/>
      <c r="Q221" s="45"/>
      <c r="R221" s="45"/>
      <c r="S221" s="45"/>
      <c r="T221" s="45"/>
      <c r="U221" s="45"/>
      <c r="V221" s="45"/>
      <c r="W221" s="45"/>
      <c r="X221" s="45"/>
      <c r="Y221" s="45"/>
    </row>
    <row r="222" ht="15" customHeight="1" spans="1:25">
      <c r="A222" s="45"/>
      <c r="B222" s="45"/>
      <c r="C222" s="45"/>
      <c r="D222" s="46"/>
      <c r="E222" s="46"/>
      <c r="F222" s="46"/>
      <c r="G222" s="47"/>
      <c r="H222" s="45"/>
      <c r="I222" s="45"/>
      <c r="J222" s="45"/>
      <c r="K222" s="64"/>
      <c r="L222" s="65"/>
      <c r="M222" s="66"/>
      <c r="N222" s="45"/>
      <c r="O222" s="66"/>
      <c r="P222" s="67"/>
      <c r="Q222" s="45"/>
      <c r="R222" s="45"/>
      <c r="S222" s="45"/>
      <c r="T222" s="45"/>
      <c r="U222" s="45"/>
      <c r="V222" s="45"/>
      <c r="W222" s="45"/>
      <c r="X222" s="45"/>
      <c r="Y222" s="45"/>
    </row>
    <row r="223" ht="15" customHeight="1" spans="1:25">
      <c r="A223" s="45"/>
      <c r="B223" s="45"/>
      <c r="C223" s="45"/>
      <c r="D223" s="46"/>
      <c r="E223" s="46"/>
      <c r="F223" s="46"/>
      <c r="G223" s="47"/>
      <c r="H223" s="45"/>
      <c r="I223" s="45"/>
      <c r="J223" s="45"/>
      <c r="K223" s="64"/>
      <c r="L223" s="65"/>
      <c r="M223" s="66"/>
      <c r="N223" s="45"/>
      <c r="O223" s="66"/>
      <c r="P223" s="67"/>
      <c r="Q223" s="45"/>
      <c r="R223" s="45"/>
      <c r="S223" s="45"/>
      <c r="T223" s="45"/>
      <c r="U223" s="45"/>
      <c r="V223" s="45"/>
      <c r="W223" s="45"/>
      <c r="X223" s="45"/>
      <c r="Y223" s="45"/>
    </row>
    <row r="224" ht="15" customHeight="1" spans="1:25">
      <c r="A224" s="45"/>
      <c r="B224" s="45"/>
      <c r="C224" s="45"/>
      <c r="D224" s="46"/>
      <c r="E224" s="46"/>
      <c r="F224" s="46"/>
      <c r="G224" s="47"/>
      <c r="H224" s="45"/>
      <c r="I224" s="45"/>
      <c r="J224" s="45"/>
      <c r="K224" s="64"/>
      <c r="L224" s="65"/>
      <c r="M224" s="66"/>
      <c r="N224" s="45"/>
      <c r="O224" s="66"/>
      <c r="P224" s="67"/>
      <c r="Q224" s="45"/>
      <c r="R224" s="45"/>
      <c r="S224" s="45"/>
      <c r="T224" s="45"/>
      <c r="U224" s="45"/>
      <c r="V224" s="45"/>
      <c r="W224" s="45"/>
      <c r="X224" s="45"/>
      <c r="Y224" s="45"/>
    </row>
    <row r="225" ht="15" customHeight="1" spans="1:25">
      <c r="A225" s="45"/>
      <c r="B225" s="45"/>
      <c r="C225" s="45"/>
      <c r="D225" s="46"/>
      <c r="E225" s="46"/>
      <c r="F225" s="46"/>
      <c r="G225" s="47"/>
      <c r="H225" s="45"/>
      <c r="I225" s="45"/>
      <c r="J225" s="45"/>
      <c r="K225" s="64"/>
      <c r="L225" s="65"/>
      <c r="M225" s="66"/>
      <c r="N225" s="45"/>
      <c r="O225" s="66"/>
      <c r="P225" s="67"/>
      <c r="Q225" s="45"/>
      <c r="R225" s="45"/>
      <c r="S225" s="45"/>
      <c r="T225" s="45"/>
      <c r="U225" s="45"/>
      <c r="V225" s="45"/>
      <c r="W225" s="45"/>
      <c r="X225" s="45"/>
      <c r="Y225" s="45"/>
    </row>
    <row r="226" ht="15" customHeight="1" spans="1:25">
      <c r="A226" s="45"/>
      <c r="B226" s="45"/>
      <c r="C226" s="45"/>
      <c r="D226" s="46"/>
      <c r="E226" s="46"/>
      <c r="F226" s="46"/>
      <c r="G226" s="47"/>
      <c r="H226" s="45"/>
      <c r="I226" s="45"/>
      <c r="J226" s="45"/>
      <c r="K226" s="64"/>
      <c r="L226" s="65"/>
      <c r="M226" s="66"/>
      <c r="N226" s="45"/>
      <c r="O226" s="66"/>
      <c r="P226" s="67"/>
      <c r="Q226" s="45"/>
      <c r="R226" s="45"/>
      <c r="S226" s="45"/>
      <c r="T226" s="45"/>
      <c r="U226" s="45"/>
      <c r="V226" s="45"/>
      <c r="W226" s="45"/>
      <c r="X226" s="45"/>
      <c r="Y226" s="45"/>
    </row>
    <row r="227" ht="15" customHeight="1" spans="1:25">
      <c r="A227" s="45"/>
      <c r="B227" s="45"/>
      <c r="C227" s="45"/>
      <c r="D227" s="46"/>
      <c r="E227" s="46"/>
      <c r="F227" s="46"/>
      <c r="G227" s="47"/>
      <c r="H227" s="45"/>
      <c r="I227" s="45"/>
      <c r="J227" s="45"/>
      <c r="K227" s="64"/>
      <c r="L227" s="65"/>
      <c r="M227" s="66"/>
      <c r="N227" s="45"/>
      <c r="O227" s="66"/>
      <c r="P227" s="67"/>
      <c r="Q227" s="45"/>
      <c r="R227" s="45"/>
      <c r="S227" s="45"/>
      <c r="T227" s="45"/>
      <c r="U227" s="45"/>
      <c r="V227" s="45"/>
      <c r="W227" s="45"/>
      <c r="X227" s="45"/>
      <c r="Y227" s="45"/>
    </row>
    <row r="228" ht="15" customHeight="1" spans="1:25">
      <c r="A228" s="45"/>
      <c r="B228" s="45"/>
      <c r="C228" s="45"/>
      <c r="D228" s="46"/>
      <c r="E228" s="46"/>
      <c r="F228" s="46"/>
      <c r="G228" s="47"/>
      <c r="H228" s="45"/>
      <c r="I228" s="45"/>
      <c r="J228" s="45"/>
      <c r="K228" s="64"/>
      <c r="L228" s="65"/>
      <c r="M228" s="66"/>
      <c r="N228" s="45"/>
      <c r="O228" s="66"/>
      <c r="P228" s="67"/>
      <c r="Q228" s="45"/>
      <c r="R228" s="45"/>
      <c r="S228" s="45"/>
      <c r="T228" s="45"/>
      <c r="U228" s="45"/>
      <c r="V228" s="45"/>
      <c r="W228" s="45"/>
      <c r="X228" s="45"/>
      <c r="Y228" s="45"/>
    </row>
    <row r="229" ht="15" customHeight="1" spans="1:25">
      <c r="A229" s="45"/>
      <c r="B229" s="45"/>
      <c r="C229" s="45"/>
      <c r="D229" s="46"/>
      <c r="E229" s="46"/>
      <c r="F229" s="46"/>
      <c r="G229" s="47"/>
      <c r="H229" s="45"/>
      <c r="I229" s="45"/>
      <c r="J229" s="45"/>
      <c r="K229" s="64"/>
      <c r="L229" s="65"/>
      <c r="M229" s="66"/>
      <c r="N229" s="45"/>
      <c r="O229" s="66"/>
      <c r="P229" s="67"/>
      <c r="Q229" s="45"/>
      <c r="R229" s="45"/>
      <c r="S229" s="45"/>
      <c r="T229" s="45"/>
      <c r="U229" s="45"/>
      <c r="V229" s="45"/>
      <c r="W229" s="45"/>
      <c r="X229" s="45"/>
      <c r="Y229" s="45"/>
    </row>
    <row r="230" ht="15" customHeight="1" spans="1:25">
      <c r="A230" s="45"/>
      <c r="B230" s="45"/>
      <c r="C230" s="45"/>
      <c r="D230" s="46"/>
      <c r="E230" s="46"/>
      <c r="F230" s="46"/>
      <c r="G230" s="47"/>
      <c r="H230" s="45"/>
      <c r="I230" s="45"/>
      <c r="J230" s="45"/>
      <c r="K230" s="64"/>
      <c r="L230" s="65"/>
      <c r="M230" s="66"/>
      <c r="N230" s="45"/>
      <c r="O230" s="66"/>
      <c r="P230" s="67"/>
      <c r="Q230" s="45"/>
      <c r="R230" s="45"/>
      <c r="S230" s="45"/>
      <c r="T230" s="45"/>
      <c r="U230" s="45"/>
      <c r="V230" s="45"/>
      <c r="W230" s="45"/>
      <c r="X230" s="45"/>
      <c r="Y230" s="45"/>
    </row>
    <row r="231" ht="15" customHeight="1" spans="1:25">
      <c r="A231" s="45"/>
      <c r="B231" s="45"/>
      <c r="C231" s="45"/>
      <c r="D231" s="46"/>
      <c r="E231" s="46"/>
      <c r="F231" s="46"/>
      <c r="G231" s="47"/>
      <c r="H231" s="45"/>
      <c r="I231" s="45"/>
      <c r="J231" s="45"/>
      <c r="K231" s="64"/>
      <c r="L231" s="65"/>
      <c r="M231" s="66"/>
      <c r="N231" s="45"/>
      <c r="O231" s="66"/>
      <c r="P231" s="67"/>
      <c r="Q231" s="45"/>
      <c r="R231" s="45"/>
      <c r="S231" s="45"/>
      <c r="T231" s="45"/>
      <c r="U231" s="45"/>
      <c r="V231" s="45"/>
      <c r="W231" s="45"/>
      <c r="X231" s="45"/>
      <c r="Y231" s="45"/>
    </row>
    <row r="232" ht="15" customHeight="1" spans="1:25">
      <c r="A232" s="45"/>
      <c r="B232" s="45"/>
      <c r="C232" s="45"/>
      <c r="D232" s="46"/>
      <c r="E232" s="46"/>
      <c r="F232" s="46"/>
      <c r="G232" s="47"/>
      <c r="H232" s="45"/>
      <c r="I232" s="45"/>
      <c r="J232" s="45"/>
      <c r="K232" s="64"/>
      <c r="L232" s="65"/>
      <c r="M232" s="66"/>
      <c r="N232" s="45"/>
      <c r="O232" s="66"/>
      <c r="P232" s="67"/>
      <c r="Q232" s="45"/>
      <c r="R232" s="45"/>
      <c r="S232" s="45"/>
      <c r="T232" s="45"/>
      <c r="U232" s="45"/>
      <c r="V232" s="45"/>
      <c r="W232" s="45"/>
      <c r="X232" s="45"/>
      <c r="Y232" s="45"/>
    </row>
    <row r="233" ht="15" customHeight="1" spans="1:25">
      <c r="A233" s="45"/>
      <c r="B233" s="45"/>
      <c r="C233" s="45"/>
      <c r="D233" s="46"/>
      <c r="E233" s="46"/>
      <c r="F233" s="46"/>
      <c r="G233" s="47"/>
      <c r="H233" s="45"/>
      <c r="I233" s="45"/>
      <c r="J233" s="45"/>
      <c r="K233" s="64"/>
      <c r="L233" s="65"/>
      <c r="M233" s="66"/>
      <c r="N233" s="45"/>
      <c r="O233" s="66"/>
      <c r="P233" s="67"/>
      <c r="Q233" s="45"/>
      <c r="R233" s="45"/>
      <c r="S233" s="45"/>
      <c r="T233" s="45"/>
      <c r="U233" s="45"/>
      <c r="V233" s="45"/>
      <c r="W233" s="45"/>
      <c r="X233" s="45"/>
      <c r="Y233" s="45"/>
    </row>
    <row r="234" ht="15" customHeight="1" spans="1:25">
      <c r="A234" s="45"/>
      <c r="B234" s="45"/>
      <c r="C234" s="45"/>
      <c r="D234" s="46"/>
      <c r="E234" s="46"/>
      <c r="F234" s="46"/>
      <c r="G234" s="47"/>
      <c r="H234" s="45"/>
      <c r="I234" s="45"/>
      <c r="J234" s="45"/>
      <c r="K234" s="64"/>
      <c r="L234" s="65"/>
      <c r="M234" s="66"/>
      <c r="N234" s="45"/>
      <c r="O234" s="66"/>
      <c r="P234" s="67"/>
      <c r="Q234" s="45"/>
      <c r="R234" s="45"/>
      <c r="S234" s="45"/>
      <c r="T234" s="45"/>
      <c r="U234" s="45"/>
      <c r="V234" s="45"/>
      <c r="W234" s="45"/>
      <c r="X234" s="45"/>
      <c r="Y234" s="45"/>
    </row>
    <row r="235" ht="15" customHeight="1" spans="1:25">
      <c r="A235" s="45"/>
      <c r="B235" s="45"/>
      <c r="C235" s="45"/>
      <c r="D235" s="46"/>
      <c r="E235" s="46"/>
      <c r="F235" s="46"/>
      <c r="G235" s="47"/>
      <c r="H235" s="45"/>
      <c r="I235" s="45"/>
      <c r="J235" s="45"/>
      <c r="K235" s="64"/>
      <c r="L235" s="65"/>
      <c r="M235" s="66"/>
      <c r="N235" s="45"/>
      <c r="O235" s="66"/>
      <c r="P235" s="67"/>
      <c r="Q235" s="45"/>
      <c r="R235" s="45"/>
      <c r="S235" s="45"/>
      <c r="T235" s="45"/>
      <c r="U235" s="45"/>
      <c r="V235" s="45"/>
      <c r="W235" s="45"/>
      <c r="X235" s="45"/>
      <c r="Y235" s="45"/>
    </row>
    <row r="236" ht="15" customHeight="1" spans="1:25">
      <c r="A236" s="45"/>
      <c r="B236" s="45"/>
      <c r="C236" s="45"/>
      <c r="D236" s="46"/>
      <c r="E236" s="46"/>
      <c r="F236" s="46"/>
      <c r="G236" s="47"/>
      <c r="H236" s="45"/>
      <c r="I236" s="45"/>
      <c r="J236" s="45"/>
      <c r="K236" s="64"/>
      <c r="L236" s="65"/>
      <c r="M236" s="66"/>
      <c r="N236" s="45"/>
      <c r="O236" s="66"/>
      <c r="P236" s="67"/>
      <c r="Q236" s="45"/>
      <c r="R236" s="45"/>
      <c r="S236" s="45"/>
      <c r="T236" s="45"/>
      <c r="U236" s="45"/>
      <c r="V236" s="45"/>
      <c r="W236" s="45"/>
      <c r="X236" s="45"/>
      <c r="Y236" s="45"/>
    </row>
    <row r="237" ht="15" customHeight="1" spans="1:25">
      <c r="A237" s="45"/>
      <c r="B237" s="45"/>
      <c r="C237" s="45"/>
      <c r="D237" s="46"/>
      <c r="E237" s="46"/>
      <c r="F237" s="46"/>
      <c r="G237" s="47"/>
      <c r="H237" s="45"/>
      <c r="I237" s="45"/>
      <c r="J237" s="45"/>
      <c r="K237" s="64"/>
      <c r="L237" s="65"/>
      <c r="M237" s="66"/>
      <c r="N237" s="45"/>
      <c r="O237" s="66"/>
      <c r="P237" s="67"/>
      <c r="Q237" s="45"/>
      <c r="R237" s="45"/>
      <c r="S237" s="45"/>
      <c r="T237" s="45"/>
      <c r="U237" s="45"/>
      <c r="V237" s="45"/>
      <c r="W237" s="45"/>
      <c r="X237" s="45"/>
      <c r="Y237" s="45"/>
    </row>
    <row r="238" ht="15" customHeight="1" spans="1:25">
      <c r="A238" s="45"/>
      <c r="B238" s="45"/>
      <c r="C238" s="45"/>
      <c r="D238" s="46"/>
      <c r="E238" s="46"/>
      <c r="F238" s="46"/>
      <c r="G238" s="47"/>
      <c r="H238" s="45"/>
      <c r="I238" s="45"/>
      <c r="J238" s="45"/>
      <c r="K238" s="64"/>
      <c r="L238" s="65"/>
      <c r="M238" s="66"/>
      <c r="N238" s="45"/>
      <c r="O238" s="66"/>
      <c r="P238" s="67"/>
      <c r="Q238" s="45"/>
      <c r="R238" s="45"/>
      <c r="S238" s="45"/>
      <c r="T238" s="45"/>
      <c r="U238" s="45"/>
      <c r="V238" s="45"/>
      <c r="W238" s="45"/>
      <c r="X238" s="45"/>
      <c r="Y238" s="45"/>
    </row>
    <row r="239" ht="15" customHeight="1" spans="1:25">
      <c r="A239" s="45"/>
      <c r="B239" s="45"/>
      <c r="C239" s="45"/>
      <c r="D239" s="46"/>
      <c r="E239" s="46"/>
      <c r="F239" s="46"/>
      <c r="G239" s="47"/>
      <c r="H239" s="45"/>
      <c r="I239" s="45"/>
      <c r="J239" s="45"/>
      <c r="K239" s="64"/>
      <c r="L239" s="65"/>
      <c r="M239" s="66"/>
      <c r="N239" s="45"/>
      <c r="O239" s="66"/>
      <c r="P239" s="67"/>
      <c r="Q239" s="45"/>
      <c r="R239" s="45"/>
      <c r="S239" s="45"/>
      <c r="T239" s="45"/>
      <c r="U239" s="45"/>
      <c r="V239" s="45"/>
      <c r="W239" s="45"/>
      <c r="X239" s="45"/>
      <c r="Y239" s="45"/>
    </row>
    <row r="240" ht="15" customHeight="1" spans="1:25">
      <c r="A240" s="45"/>
      <c r="B240" s="45"/>
      <c r="C240" s="45"/>
      <c r="D240" s="46"/>
      <c r="E240" s="46"/>
      <c r="F240" s="46"/>
      <c r="G240" s="47"/>
      <c r="H240" s="45"/>
      <c r="I240" s="45"/>
      <c r="J240" s="45"/>
      <c r="K240" s="64"/>
      <c r="L240" s="65"/>
      <c r="M240" s="66"/>
      <c r="N240" s="45"/>
      <c r="O240" s="66"/>
      <c r="P240" s="67"/>
      <c r="Q240" s="45"/>
      <c r="R240" s="45"/>
      <c r="S240" s="45"/>
      <c r="T240" s="45"/>
      <c r="U240" s="45"/>
      <c r="V240" s="45"/>
      <c r="W240" s="45"/>
      <c r="X240" s="45"/>
      <c r="Y240" s="45"/>
    </row>
    <row r="241" ht="15" customHeight="1" spans="1:25">
      <c r="A241" s="45"/>
      <c r="B241" s="45"/>
      <c r="C241" s="45"/>
      <c r="D241" s="46"/>
      <c r="E241" s="46"/>
      <c r="F241" s="46"/>
      <c r="G241" s="47"/>
      <c r="H241" s="45"/>
      <c r="I241" s="45"/>
      <c r="J241" s="45"/>
      <c r="K241" s="64"/>
      <c r="L241" s="65"/>
      <c r="M241" s="66"/>
      <c r="N241" s="45"/>
      <c r="O241" s="66"/>
      <c r="P241" s="67"/>
      <c r="Q241" s="45"/>
      <c r="R241" s="45"/>
      <c r="S241" s="45"/>
      <c r="T241" s="45"/>
      <c r="U241" s="45"/>
      <c r="V241" s="45"/>
      <c r="W241" s="45"/>
      <c r="X241" s="45"/>
      <c r="Y241" s="45"/>
    </row>
    <row r="242" ht="15" customHeight="1" spans="1:25">
      <c r="A242" s="45"/>
      <c r="B242" s="45"/>
      <c r="C242" s="45"/>
      <c r="D242" s="46"/>
      <c r="E242" s="46"/>
      <c r="F242" s="46"/>
      <c r="G242" s="47"/>
      <c r="H242" s="45"/>
      <c r="I242" s="45"/>
      <c r="J242" s="45"/>
      <c r="K242" s="64"/>
      <c r="L242" s="65"/>
      <c r="M242" s="66"/>
      <c r="N242" s="45"/>
      <c r="O242" s="66"/>
      <c r="P242" s="67"/>
      <c r="Q242" s="45"/>
      <c r="R242" s="45"/>
      <c r="S242" s="45"/>
      <c r="T242" s="45"/>
      <c r="U242" s="45"/>
      <c r="V242" s="45"/>
      <c r="W242" s="45"/>
      <c r="X242" s="45"/>
      <c r="Y242" s="45"/>
    </row>
    <row r="243" ht="15" customHeight="1" spans="1:25">
      <c r="A243" s="45"/>
      <c r="B243" s="45"/>
      <c r="C243" s="45"/>
      <c r="D243" s="46"/>
      <c r="E243" s="46"/>
      <c r="F243" s="46"/>
      <c r="G243" s="47"/>
      <c r="H243" s="45"/>
      <c r="I243" s="45"/>
      <c r="J243" s="45"/>
      <c r="K243" s="64"/>
      <c r="L243" s="65"/>
      <c r="M243" s="66"/>
      <c r="N243" s="45"/>
      <c r="O243" s="66"/>
      <c r="P243" s="67"/>
      <c r="Q243" s="45"/>
      <c r="R243" s="45"/>
      <c r="S243" s="45"/>
      <c r="T243" s="45"/>
      <c r="U243" s="45"/>
      <c r="V243" s="45"/>
      <c r="W243" s="45"/>
      <c r="X243" s="45"/>
      <c r="Y243" s="45"/>
    </row>
    <row r="244" ht="15" customHeight="1" spans="1:25">
      <c r="A244" s="45"/>
      <c r="B244" s="45"/>
      <c r="C244" s="45"/>
      <c r="D244" s="46"/>
      <c r="E244" s="46"/>
      <c r="F244" s="46"/>
      <c r="G244" s="47"/>
      <c r="H244" s="45"/>
      <c r="I244" s="45"/>
      <c r="J244" s="45"/>
      <c r="K244" s="64"/>
      <c r="L244" s="65"/>
      <c r="M244" s="66"/>
      <c r="N244" s="45"/>
      <c r="O244" s="66"/>
      <c r="P244" s="67"/>
      <c r="Q244" s="45"/>
      <c r="R244" s="45"/>
      <c r="S244" s="45"/>
      <c r="T244" s="45"/>
      <c r="U244" s="45"/>
      <c r="V244" s="45"/>
      <c r="W244" s="45"/>
      <c r="X244" s="45"/>
      <c r="Y244" s="45"/>
    </row>
    <row r="245" ht="15" customHeight="1" spans="1:25">
      <c r="A245" s="45"/>
      <c r="B245" s="45"/>
      <c r="C245" s="45"/>
      <c r="D245" s="46"/>
      <c r="E245" s="46"/>
      <c r="F245" s="46"/>
      <c r="G245" s="47"/>
      <c r="H245" s="45"/>
      <c r="I245" s="45"/>
      <c r="J245" s="45"/>
      <c r="K245" s="64"/>
      <c r="L245" s="65"/>
      <c r="M245" s="66"/>
      <c r="N245" s="45"/>
      <c r="O245" s="66"/>
      <c r="P245" s="67"/>
      <c r="Q245" s="45"/>
      <c r="R245" s="45"/>
      <c r="S245" s="45"/>
      <c r="T245" s="45"/>
      <c r="U245" s="45"/>
      <c r="V245" s="45"/>
      <c r="W245" s="45"/>
      <c r="X245" s="45"/>
      <c r="Y245" s="45"/>
    </row>
    <row r="246" ht="15" customHeight="1" spans="1:25">
      <c r="A246" s="45"/>
      <c r="B246" s="45"/>
      <c r="C246" s="45"/>
      <c r="D246" s="46"/>
      <c r="E246" s="46"/>
      <c r="F246" s="46"/>
      <c r="G246" s="47"/>
      <c r="H246" s="45"/>
      <c r="I246" s="45"/>
      <c r="J246" s="45"/>
      <c r="K246" s="64"/>
      <c r="L246" s="65"/>
      <c r="M246" s="66"/>
      <c r="N246" s="45"/>
      <c r="O246" s="66"/>
      <c r="P246" s="67"/>
      <c r="Q246" s="45"/>
      <c r="R246" s="45"/>
      <c r="S246" s="45"/>
      <c r="T246" s="45"/>
      <c r="U246" s="45"/>
      <c r="V246" s="45"/>
      <c r="W246" s="45"/>
      <c r="X246" s="45"/>
      <c r="Y246" s="45"/>
    </row>
    <row r="247" ht="15" customHeight="1" spans="1:25">
      <c r="A247" s="45"/>
      <c r="B247" s="45"/>
      <c r="C247" s="45"/>
      <c r="D247" s="46"/>
      <c r="E247" s="46"/>
      <c r="F247" s="46"/>
      <c r="G247" s="47"/>
      <c r="H247" s="45"/>
      <c r="I247" s="45"/>
      <c r="J247" s="45"/>
      <c r="K247" s="64"/>
      <c r="L247" s="65"/>
      <c r="M247" s="66"/>
      <c r="N247" s="45"/>
      <c r="O247" s="66"/>
      <c r="P247" s="67"/>
      <c r="Q247" s="45"/>
      <c r="R247" s="45"/>
      <c r="S247" s="45"/>
      <c r="T247" s="45"/>
      <c r="U247" s="45"/>
      <c r="V247" s="45"/>
      <c r="W247" s="45"/>
      <c r="X247" s="45"/>
      <c r="Y247" s="45"/>
    </row>
    <row r="248" ht="15" customHeight="1" spans="1:25">
      <c r="A248" s="45"/>
      <c r="B248" s="45"/>
      <c r="C248" s="45"/>
      <c r="D248" s="46"/>
      <c r="E248" s="46"/>
      <c r="F248" s="46"/>
      <c r="G248" s="47"/>
      <c r="H248" s="45"/>
      <c r="I248" s="45"/>
      <c r="J248" s="45"/>
      <c r="K248" s="64"/>
      <c r="L248" s="65"/>
      <c r="M248" s="66"/>
      <c r="N248" s="45"/>
      <c r="O248" s="66"/>
      <c r="P248" s="67"/>
      <c r="Q248" s="45"/>
      <c r="R248" s="45"/>
      <c r="S248" s="45"/>
      <c r="T248" s="45"/>
      <c r="U248" s="45"/>
      <c r="V248" s="45"/>
      <c r="W248" s="45"/>
      <c r="X248" s="45"/>
      <c r="Y248" s="45"/>
    </row>
    <row r="249" ht="15" customHeight="1" spans="1:25">
      <c r="A249" s="45"/>
      <c r="B249" s="45"/>
      <c r="C249" s="45"/>
      <c r="D249" s="46"/>
      <c r="E249" s="46"/>
      <c r="F249" s="46"/>
      <c r="G249" s="47"/>
      <c r="H249" s="45"/>
      <c r="I249" s="45"/>
      <c r="J249" s="45"/>
      <c r="K249" s="64"/>
      <c r="L249" s="65"/>
      <c r="M249" s="66"/>
      <c r="N249" s="45"/>
      <c r="O249" s="66"/>
      <c r="P249" s="67"/>
      <c r="Q249" s="45"/>
      <c r="R249" s="45"/>
      <c r="S249" s="45"/>
      <c r="T249" s="45"/>
      <c r="U249" s="45"/>
      <c r="V249" s="45"/>
      <c r="W249" s="45"/>
      <c r="X249" s="45"/>
      <c r="Y249" s="45"/>
    </row>
    <row r="250" ht="15" customHeight="1" spans="1:25">
      <c r="A250" s="45"/>
      <c r="B250" s="45"/>
      <c r="C250" s="45"/>
      <c r="D250" s="46"/>
      <c r="E250" s="46"/>
      <c r="F250" s="46"/>
      <c r="G250" s="47"/>
      <c r="H250" s="45"/>
      <c r="I250" s="45"/>
      <c r="J250" s="45"/>
      <c r="K250" s="64"/>
      <c r="L250" s="65"/>
      <c r="M250" s="66"/>
      <c r="N250" s="45"/>
      <c r="O250" s="66"/>
      <c r="P250" s="67"/>
      <c r="Q250" s="45"/>
      <c r="R250" s="45"/>
      <c r="S250" s="45"/>
      <c r="T250" s="45"/>
      <c r="U250" s="45"/>
      <c r="V250" s="45"/>
      <c r="W250" s="45"/>
      <c r="X250" s="45"/>
      <c r="Y250" s="45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0" workbookViewId="0">
      <selection activeCell="A28" sqref="A28:D28"/>
    </sheetView>
  </sheetViews>
  <sheetFormatPr defaultColWidth="9" defaultRowHeight="16.5" outlineLevelCol="3"/>
  <cols>
    <col min="1" max="1" width="18" style="4" customWidth="1"/>
    <col min="2" max="2" width="13.8166666666667" style="4" customWidth="1"/>
    <col min="3" max="3" width="10.1833333333333" style="4" customWidth="1"/>
    <col min="4" max="4" width="16" style="4" customWidth="1"/>
    <col min="5" max="16384" width="9" style="4"/>
  </cols>
  <sheetData>
    <row r="1" ht="27" customHeight="1" spans="1:4">
      <c r="A1" s="5" t="s">
        <v>538</v>
      </c>
      <c r="B1" s="5"/>
      <c r="C1" s="5"/>
      <c r="D1" s="5"/>
    </row>
    <row r="2" ht="17.25" customHeight="1" spans="1:4">
      <c r="A2" s="6" t="s">
        <v>314</v>
      </c>
      <c r="B2" s="6" t="s">
        <v>9</v>
      </c>
      <c r="C2" s="6" t="s">
        <v>420</v>
      </c>
      <c r="D2" s="7">
        <v>44836</v>
      </c>
    </row>
    <row r="3" ht="30" customHeight="1" spans="1:4">
      <c r="A3" s="8" t="s">
        <v>315</v>
      </c>
      <c r="B3" s="9" t="s">
        <v>3</v>
      </c>
      <c r="C3" s="8" t="s">
        <v>37</v>
      </c>
      <c r="D3" s="10" t="s">
        <v>5</v>
      </c>
    </row>
    <row r="4" ht="6.75" customHeight="1" spans="1:4">
      <c r="A4" s="11"/>
      <c r="B4" s="12"/>
      <c r="C4" s="12"/>
      <c r="D4" s="12"/>
    </row>
    <row r="5" s="1" customFormat="1" spans="1:4">
      <c r="A5" s="13" t="s">
        <v>317</v>
      </c>
      <c r="B5" s="13"/>
      <c r="C5" s="14" t="s">
        <v>319</v>
      </c>
      <c r="D5" s="14"/>
    </row>
    <row r="6" s="2" customFormat="1" spans="1:4">
      <c r="A6" s="13" t="s">
        <v>324</v>
      </c>
      <c r="B6" s="13" t="s">
        <v>539</v>
      </c>
      <c r="C6" s="14" t="s">
        <v>327</v>
      </c>
      <c r="D6" s="14" t="s">
        <v>540</v>
      </c>
    </row>
    <row r="7" s="2" customFormat="1" spans="1:4">
      <c r="A7" s="15" t="s">
        <v>333</v>
      </c>
      <c r="B7" s="16" t="s">
        <v>541</v>
      </c>
      <c r="C7" s="17">
        <v>71</v>
      </c>
      <c r="D7" s="17"/>
    </row>
    <row r="8" s="2" customFormat="1" spans="1:4">
      <c r="A8" s="15" t="s">
        <v>334</v>
      </c>
      <c r="B8" s="16" t="s">
        <v>542</v>
      </c>
      <c r="C8" s="17">
        <v>77.5</v>
      </c>
      <c r="D8" s="17"/>
    </row>
    <row r="9" s="2" customFormat="1" spans="1:4">
      <c r="A9" s="15" t="s">
        <v>336</v>
      </c>
      <c r="B9" s="16" t="s">
        <v>543</v>
      </c>
      <c r="C9" s="14">
        <v>114</v>
      </c>
      <c r="D9" s="14"/>
    </row>
    <row r="10" s="2" customFormat="1" spans="1:4">
      <c r="A10" s="15" t="s">
        <v>337</v>
      </c>
      <c r="B10" s="16" t="s">
        <v>544</v>
      </c>
      <c r="C10" s="14">
        <v>108</v>
      </c>
      <c r="D10" s="14"/>
    </row>
    <row r="11" s="2" customFormat="1" spans="1:4">
      <c r="A11" s="18" t="s">
        <v>338</v>
      </c>
      <c r="B11" s="16">
        <v>-2</v>
      </c>
      <c r="C11" s="14">
        <v>98</v>
      </c>
      <c r="D11" s="14"/>
    </row>
    <row r="12" s="2" customFormat="1" spans="1:4">
      <c r="A12" s="19" t="s">
        <v>339</v>
      </c>
      <c r="B12" s="20">
        <v>0</v>
      </c>
      <c r="C12" s="21">
        <v>48</v>
      </c>
      <c r="D12" s="21"/>
    </row>
    <row r="13" s="2" customFormat="1" spans="1:4">
      <c r="A13" s="19" t="s">
        <v>340</v>
      </c>
      <c r="B13" s="20" t="s">
        <v>541</v>
      </c>
      <c r="C13" s="21">
        <v>62</v>
      </c>
      <c r="D13" s="21"/>
    </row>
    <row r="14" s="2" customFormat="1" spans="1:4">
      <c r="A14" s="15" t="s">
        <v>341</v>
      </c>
      <c r="B14" s="16" t="s">
        <v>544</v>
      </c>
      <c r="C14" s="17">
        <v>20</v>
      </c>
      <c r="D14" s="17"/>
    </row>
    <row r="15" s="1" customFormat="1" spans="1:4">
      <c r="A15" s="15" t="s">
        <v>342</v>
      </c>
      <c r="B15" s="16">
        <v>-0.5</v>
      </c>
      <c r="C15" s="17">
        <v>16.5</v>
      </c>
      <c r="D15" s="17"/>
    </row>
    <row r="16" s="2" customFormat="1" spans="1:4">
      <c r="A16" s="18" t="s">
        <v>343</v>
      </c>
      <c r="B16" s="16">
        <v>0</v>
      </c>
      <c r="C16" s="17">
        <v>13</v>
      </c>
      <c r="D16" s="17"/>
    </row>
    <row r="17" s="2" customFormat="1" spans="1:4">
      <c r="A17" s="18" t="s">
        <v>344</v>
      </c>
      <c r="B17" s="16" t="s">
        <v>544</v>
      </c>
      <c r="C17" s="17">
        <v>11</v>
      </c>
      <c r="D17" s="17"/>
    </row>
    <row r="18" s="1" customFormat="1" spans="1:4">
      <c r="A18" s="15" t="s">
        <v>345</v>
      </c>
      <c r="B18" s="16" t="s">
        <v>544</v>
      </c>
      <c r="C18" s="14">
        <v>18</v>
      </c>
      <c r="D18" s="14"/>
    </row>
    <row r="19" s="1" customFormat="1" spans="1:4">
      <c r="A19" s="15" t="s">
        <v>346</v>
      </c>
      <c r="B19" s="16" t="s">
        <v>545</v>
      </c>
      <c r="C19" s="14">
        <v>51</v>
      </c>
      <c r="D19" s="14"/>
    </row>
    <row r="20" s="1" customFormat="1" spans="1:4">
      <c r="A20" s="15" t="s">
        <v>347</v>
      </c>
      <c r="B20" s="16" t="s">
        <v>544</v>
      </c>
      <c r="C20" s="14">
        <v>37.5</v>
      </c>
      <c r="D20" s="14"/>
    </row>
    <row r="21" s="1" customFormat="1" spans="1:4">
      <c r="A21" s="15" t="s">
        <v>348</v>
      </c>
      <c r="B21" s="16" t="s">
        <v>544</v>
      </c>
      <c r="C21" s="14">
        <v>32.5</v>
      </c>
      <c r="D21" s="14"/>
    </row>
    <row r="22" s="3" customFormat="1" spans="1:4">
      <c r="A22" s="15" t="s">
        <v>349</v>
      </c>
      <c r="B22" s="16" t="s">
        <v>544</v>
      </c>
      <c r="C22" s="14">
        <v>17</v>
      </c>
      <c r="D22" s="14"/>
    </row>
    <row r="23" ht="15" customHeight="1" spans="1:4">
      <c r="A23" s="22" t="s">
        <v>546</v>
      </c>
      <c r="B23" s="22"/>
      <c r="C23" s="22"/>
      <c r="D23" s="22"/>
    </row>
    <row r="24" ht="15" customHeight="1" spans="1:4">
      <c r="A24" s="23" t="s">
        <v>547</v>
      </c>
      <c r="B24" s="23"/>
      <c r="C24" s="23"/>
      <c r="D24" s="23"/>
    </row>
    <row r="25" ht="15" customHeight="1" spans="1:4">
      <c r="A25" s="23" t="s">
        <v>548</v>
      </c>
      <c r="B25" s="23"/>
      <c r="C25" s="23"/>
      <c r="D25" s="23"/>
    </row>
    <row r="26" spans="1:4">
      <c r="A26" s="22" t="s">
        <v>549</v>
      </c>
      <c r="B26" s="22"/>
      <c r="C26" s="22"/>
      <c r="D26" s="22"/>
    </row>
    <row r="27" ht="17.25" customHeight="1" spans="1:4">
      <c r="A27" s="22" t="s">
        <v>550</v>
      </c>
      <c r="B27" s="22"/>
      <c r="C27" s="22"/>
      <c r="D27" s="22"/>
    </row>
    <row r="28" ht="17.25" customHeight="1" spans="1:4">
      <c r="A28" s="22" t="s">
        <v>551</v>
      </c>
      <c r="B28" s="22"/>
      <c r="C28" s="22"/>
      <c r="D28" s="22"/>
    </row>
    <row r="29" ht="17.25" customHeight="1" spans="1:4">
      <c r="A29" s="22" t="s">
        <v>552</v>
      </c>
      <c r="B29" s="22"/>
      <c r="C29" s="22"/>
      <c r="D29" s="22"/>
    </row>
    <row r="30" ht="17.25" customHeight="1" spans="1:4">
      <c r="A30" s="22" t="s">
        <v>553</v>
      </c>
      <c r="B30" s="22"/>
      <c r="C30" s="22"/>
      <c r="D30" s="22"/>
    </row>
    <row r="31" ht="17.25" customHeight="1" spans="1:4">
      <c r="A31" s="24"/>
      <c r="B31" s="24" t="s">
        <v>554</v>
      </c>
      <c r="C31" s="24" t="s">
        <v>19</v>
      </c>
      <c r="D31" s="24"/>
    </row>
    <row r="32" ht="17.25" customHeight="1"/>
    <row r="33" ht="17.25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mergeCells count="10">
    <mergeCell ref="A1:D1"/>
    <mergeCell ref="A4:D4"/>
    <mergeCell ref="A23:D23"/>
    <mergeCell ref="A24:D24"/>
    <mergeCell ref="A25:D25"/>
    <mergeCell ref="A26:D26"/>
    <mergeCell ref="A27:D27"/>
    <mergeCell ref="A28:D28"/>
    <mergeCell ref="A29:D29"/>
    <mergeCell ref="A30:D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38"/>
  <sheetViews>
    <sheetView topLeftCell="A4" workbookViewId="0">
      <selection activeCell="H8" sqref="H8"/>
    </sheetView>
  </sheetViews>
  <sheetFormatPr defaultColWidth="22.45" defaultRowHeight="13.5" outlineLevelCol="6"/>
  <cols>
    <col min="1" max="1" width="13.725" style="222" customWidth="1"/>
    <col min="2" max="5" width="14.0916666666667" style="222" customWidth="1"/>
    <col min="6" max="6" width="14.0916666666667" style="223" customWidth="1"/>
    <col min="7" max="7" width="21.9083333333333" style="223" customWidth="1"/>
    <col min="8" max="16384" width="22.45" style="224"/>
  </cols>
  <sheetData>
    <row r="1" ht="50.25" customHeight="1" spans="1:7">
      <c r="A1" s="225" t="s">
        <v>23</v>
      </c>
      <c r="B1" s="226"/>
      <c r="C1" s="226"/>
      <c r="D1" s="226"/>
      <c r="E1" s="226"/>
      <c r="F1" s="226"/>
      <c r="G1" s="227"/>
    </row>
    <row r="2" ht="22" customHeight="1" spans="1:7">
      <c r="A2" s="228" t="str">
        <f>'[3]1款式图'!A31</f>
        <v>季度</v>
      </c>
      <c r="B2" s="229" t="str">
        <f>封面!G6</f>
        <v>22SS</v>
      </c>
      <c r="C2" s="228" t="s">
        <v>24</v>
      </c>
      <c r="D2" s="230" t="str">
        <f>封面!G4</f>
        <v>男式针织皮肤衣</v>
      </c>
      <c r="E2" s="231"/>
      <c r="F2" s="229" t="s">
        <v>25</v>
      </c>
      <c r="G2" s="232" t="str">
        <f>封面!G7</f>
        <v>阿里</v>
      </c>
    </row>
    <row r="3" ht="33" customHeight="1" spans="1:7">
      <c r="A3" s="233" t="str">
        <f>'[3]1款式图'!A32</f>
        <v>款号</v>
      </c>
      <c r="B3" s="234" t="str">
        <f>封面!G5</f>
        <v>TAZZCL81810原TAZK81807</v>
      </c>
      <c r="C3" s="229" t="s">
        <v>26</v>
      </c>
      <c r="D3" s="230" t="str">
        <f>封面!D13</f>
        <v>张银</v>
      </c>
      <c r="E3" s="231"/>
      <c r="F3" s="229" t="s">
        <v>27</v>
      </c>
      <c r="G3" s="232">
        <f>封面!G8</f>
        <v>0</v>
      </c>
    </row>
    <row r="4" ht="22" customHeight="1" spans="1:7">
      <c r="A4" s="235"/>
      <c r="B4" s="236"/>
      <c r="C4" s="236"/>
      <c r="D4" s="236"/>
      <c r="E4" s="236"/>
      <c r="F4" s="236"/>
      <c r="G4" s="237"/>
    </row>
    <row r="5" ht="35.25" customHeight="1" spans="1:7">
      <c r="A5" s="238"/>
      <c r="B5" s="239"/>
      <c r="C5" s="239"/>
      <c r="D5" s="239"/>
      <c r="E5" s="239"/>
      <c r="F5" s="239"/>
      <c r="G5" s="240"/>
    </row>
    <row r="6" ht="22.5" customHeight="1" spans="1:7">
      <c r="A6" s="238"/>
      <c r="B6" s="239"/>
      <c r="C6" s="239"/>
      <c r="D6" s="239"/>
      <c r="E6" s="239"/>
      <c r="F6" s="239"/>
      <c r="G6" s="240"/>
    </row>
    <row r="7" ht="22" customHeight="1" spans="1:7">
      <c r="A7" s="238"/>
      <c r="B7" s="239"/>
      <c r="C7" s="239"/>
      <c r="D7" s="239"/>
      <c r="E7" s="239"/>
      <c r="F7" s="239"/>
      <c r="G7" s="240"/>
    </row>
    <row r="8" ht="17.25" customHeight="1" spans="1:7">
      <c r="A8" s="238"/>
      <c r="B8" s="239"/>
      <c r="C8" s="239"/>
      <c r="D8" s="239"/>
      <c r="E8" s="239"/>
      <c r="F8" s="239"/>
      <c r="G8" s="240"/>
    </row>
    <row r="9" ht="22" customHeight="1" spans="1:7">
      <c r="A9" s="238"/>
      <c r="B9" s="239"/>
      <c r="C9" s="239"/>
      <c r="D9" s="239"/>
      <c r="E9" s="239"/>
      <c r="F9" s="239"/>
      <c r="G9" s="240"/>
    </row>
    <row r="10" ht="33.75" customHeight="1" spans="1:7">
      <c r="A10" s="238"/>
      <c r="B10" s="239"/>
      <c r="C10" s="239"/>
      <c r="D10" s="239"/>
      <c r="E10" s="239"/>
      <c r="F10" s="239"/>
      <c r="G10" s="240"/>
    </row>
    <row r="11" ht="19.5" customHeight="1" spans="1:7">
      <c r="A11" s="238"/>
      <c r="B11" s="239"/>
      <c r="C11" s="239"/>
      <c r="D11" s="239"/>
      <c r="E11" s="239"/>
      <c r="F11" s="239"/>
      <c r="G11" s="240"/>
    </row>
    <row r="12" ht="18" customHeight="1" spans="1:7">
      <c r="A12" s="238"/>
      <c r="B12" s="239"/>
      <c r="C12" s="239"/>
      <c r="D12" s="239"/>
      <c r="E12" s="239"/>
      <c r="F12" s="239"/>
      <c r="G12" s="240"/>
    </row>
    <row r="13" ht="20.25" customHeight="1" spans="1:7">
      <c r="A13" s="238"/>
      <c r="B13" s="239"/>
      <c r="C13" s="239"/>
      <c r="D13" s="239"/>
      <c r="E13" s="239"/>
      <c r="F13" s="239"/>
      <c r="G13" s="240"/>
    </row>
    <row r="14" ht="24" customHeight="1" spans="1:7">
      <c r="A14" s="238"/>
      <c r="B14" s="239"/>
      <c r="C14" s="239"/>
      <c r="D14" s="239"/>
      <c r="E14" s="239"/>
      <c r="F14" s="239"/>
      <c r="G14" s="240"/>
    </row>
    <row r="15" ht="29.25" customHeight="1" spans="1:7">
      <c r="A15" s="238"/>
      <c r="B15" s="239"/>
      <c r="C15" s="239"/>
      <c r="D15" s="239"/>
      <c r="E15" s="239"/>
      <c r="F15" s="239"/>
      <c r="G15" s="240"/>
    </row>
    <row r="16" ht="29.25" customHeight="1" spans="1:7">
      <c r="A16" s="238"/>
      <c r="B16" s="239"/>
      <c r="C16" s="239"/>
      <c r="D16" s="239"/>
      <c r="E16" s="239"/>
      <c r="F16" s="239"/>
      <c r="G16" s="240"/>
    </row>
    <row r="17" ht="42" customHeight="1" spans="1:7">
      <c r="A17" s="241"/>
      <c r="B17" s="242"/>
      <c r="C17" s="242"/>
      <c r="D17" s="242"/>
      <c r="E17" s="242"/>
      <c r="F17" s="242"/>
      <c r="G17" s="243"/>
    </row>
    <row r="18" ht="35.25" customHeight="1" spans="1:7">
      <c r="A18" s="235"/>
      <c r="B18" s="236"/>
      <c r="C18" s="236"/>
      <c r="D18" s="236"/>
      <c r="E18" s="236"/>
      <c r="F18" s="236"/>
      <c r="G18" s="237"/>
    </row>
    <row r="19" ht="15" customHeight="1" spans="1:7">
      <c r="A19" s="238"/>
      <c r="B19" s="239"/>
      <c r="C19" s="239"/>
      <c r="D19" s="239"/>
      <c r="E19" s="239"/>
      <c r="F19" s="239"/>
      <c r="G19" s="240"/>
    </row>
    <row r="20" ht="16.5" customHeight="1" spans="1:7">
      <c r="A20" s="238"/>
      <c r="B20" s="239"/>
      <c r="C20" s="239"/>
      <c r="D20" s="239"/>
      <c r="E20" s="239"/>
      <c r="F20" s="239"/>
      <c r="G20" s="240"/>
    </row>
    <row r="21" ht="22" customHeight="1" spans="1:7">
      <c r="A21" s="238"/>
      <c r="B21" s="239"/>
      <c r="C21" s="239"/>
      <c r="D21" s="239"/>
      <c r="E21" s="239"/>
      <c r="F21" s="239"/>
      <c r="G21" s="240"/>
    </row>
    <row r="22" ht="14.25" customHeight="1" spans="1:7">
      <c r="A22" s="238"/>
      <c r="B22" s="239"/>
      <c r="C22" s="239"/>
      <c r="D22" s="239"/>
      <c r="E22" s="239"/>
      <c r="F22" s="239"/>
      <c r="G22" s="240"/>
    </row>
    <row r="23" ht="14.25" customHeight="1" spans="1:7">
      <c r="A23" s="238"/>
      <c r="B23" s="239"/>
      <c r="C23" s="239"/>
      <c r="D23" s="239"/>
      <c r="E23" s="239"/>
      <c r="F23" s="239"/>
      <c r="G23" s="240"/>
    </row>
    <row r="24" ht="14.25" customHeight="1" spans="1:7">
      <c r="A24" s="238"/>
      <c r="B24" s="239"/>
      <c r="C24" s="239"/>
      <c r="D24" s="239"/>
      <c r="E24" s="239"/>
      <c r="F24" s="239"/>
      <c r="G24" s="240"/>
    </row>
    <row r="25" ht="14.25" customHeight="1" spans="1:7">
      <c r="A25" s="238"/>
      <c r="B25" s="239"/>
      <c r="C25" s="239"/>
      <c r="D25" s="239"/>
      <c r="E25" s="239"/>
      <c r="F25" s="239"/>
      <c r="G25" s="240"/>
    </row>
    <row r="26" ht="22" customHeight="1" spans="1:7">
      <c r="A26" s="238"/>
      <c r="B26" s="239"/>
      <c r="C26" s="239"/>
      <c r="D26" s="239"/>
      <c r="E26" s="239"/>
      <c r="F26" s="239"/>
      <c r="G26" s="240"/>
    </row>
    <row r="27" ht="12" customHeight="1" spans="1:7">
      <c r="A27" s="238"/>
      <c r="B27" s="239"/>
      <c r="C27" s="239"/>
      <c r="D27" s="239"/>
      <c r="E27" s="239"/>
      <c r="F27" s="239"/>
      <c r="G27" s="240"/>
    </row>
    <row r="28" ht="14.25" customHeight="1" spans="1:7">
      <c r="A28" s="238"/>
      <c r="B28" s="239"/>
      <c r="C28" s="239"/>
      <c r="D28" s="239"/>
      <c r="E28" s="239"/>
      <c r="F28" s="239"/>
      <c r="G28" s="240"/>
    </row>
    <row r="29" ht="14.25" customHeight="1" spans="1:7">
      <c r="A29" s="238"/>
      <c r="B29" s="239"/>
      <c r="C29" s="239"/>
      <c r="D29" s="239"/>
      <c r="E29" s="239"/>
      <c r="F29" s="239"/>
      <c r="G29" s="240"/>
    </row>
    <row r="30" ht="14.25" customHeight="1" spans="1:7">
      <c r="A30" s="238"/>
      <c r="B30" s="239"/>
      <c r="C30" s="239"/>
      <c r="D30" s="239"/>
      <c r="E30" s="239"/>
      <c r="F30" s="239"/>
      <c r="G30" s="240"/>
    </row>
    <row r="31" customHeight="1" spans="1:7">
      <c r="A31" s="238"/>
      <c r="B31" s="239"/>
      <c r="C31" s="239"/>
      <c r="D31" s="239"/>
      <c r="E31" s="239"/>
      <c r="F31" s="239"/>
      <c r="G31" s="240"/>
    </row>
    <row r="32" ht="22" customHeight="1" spans="1:7">
      <c r="A32" s="238"/>
      <c r="B32" s="239"/>
      <c r="C32" s="239"/>
      <c r="D32" s="239"/>
      <c r="E32" s="239"/>
      <c r="F32" s="239"/>
      <c r="G32" s="240"/>
    </row>
    <row r="33" ht="15" customHeight="1" spans="1:7">
      <c r="A33" s="238"/>
      <c r="B33" s="239"/>
      <c r="C33" s="239"/>
      <c r="D33" s="239"/>
      <c r="E33" s="239"/>
      <c r="F33" s="239"/>
      <c r="G33" s="240"/>
    </row>
    <row r="34" ht="14.25" customHeight="1" spans="1:7">
      <c r="A34" s="238"/>
      <c r="B34" s="239"/>
      <c r="C34" s="239"/>
      <c r="D34" s="239"/>
      <c r="E34" s="239"/>
      <c r="F34" s="239"/>
      <c r="G34" s="240"/>
    </row>
    <row r="35" ht="22" customHeight="1" spans="1:7">
      <c r="A35" s="238"/>
      <c r="B35" s="239"/>
      <c r="C35" s="239"/>
      <c r="D35" s="239"/>
      <c r="E35" s="239"/>
      <c r="F35" s="239"/>
      <c r="G35" s="240"/>
    </row>
    <row r="36" ht="15.75" customHeight="1" spans="1:7">
      <c r="A36" s="238"/>
      <c r="B36" s="239"/>
      <c r="C36" s="239"/>
      <c r="D36" s="239"/>
      <c r="E36" s="239"/>
      <c r="F36" s="239"/>
      <c r="G36" s="240"/>
    </row>
    <row r="37" ht="15.75" customHeight="1" spans="1:7">
      <c r="A37" s="238"/>
      <c r="B37" s="239"/>
      <c r="C37" s="239"/>
      <c r="D37" s="239"/>
      <c r="E37" s="239"/>
      <c r="F37" s="239"/>
      <c r="G37" s="240"/>
    </row>
    <row r="38" ht="15.75" customHeight="1" spans="1:7">
      <c r="A38" s="241"/>
      <c r="B38" s="242"/>
      <c r="C38" s="242"/>
      <c r="D38" s="242"/>
      <c r="E38" s="242"/>
      <c r="F38" s="242"/>
      <c r="G38" s="243"/>
    </row>
  </sheetData>
  <mergeCells count="3">
    <mergeCell ref="A1:G1"/>
    <mergeCell ref="D2:E2"/>
    <mergeCell ref="D3:E3"/>
  </mergeCells>
  <pageMargins left="0.511805555555556" right="0.511805555555556" top="0.747916666666667" bottom="0.55" header="0.313888888888889" footer="0.313888888888889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7" workbookViewId="0">
      <selection activeCell="H8" sqref="H8"/>
    </sheetView>
  </sheetViews>
  <sheetFormatPr defaultColWidth="22.45" defaultRowHeight="13.5" outlineLevelCol="6"/>
  <cols>
    <col min="1" max="1" width="13.725" style="222" customWidth="1"/>
    <col min="2" max="5" width="14.0916666666667" style="222" customWidth="1"/>
    <col min="6" max="6" width="14.0916666666667" style="223" customWidth="1"/>
    <col min="7" max="7" width="21.9083333333333" style="223" customWidth="1"/>
    <col min="8" max="16384" width="22.45" style="224"/>
  </cols>
  <sheetData>
    <row r="1" ht="50.25" customHeight="1" spans="1:7">
      <c r="A1" s="225" t="s">
        <v>23</v>
      </c>
      <c r="B1" s="226"/>
      <c r="C1" s="226"/>
      <c r="D1" s="226"/>
      <c r="E1" s="226"/>
      <c r="F1" s="226"/>
      <c r="G1" s="227"/>
    </row>
    <row r="2" ht="22" customHeight="1" spans="1:7">
      <c r="A2" s="228" t="str">
        <f>'[3]1款式图'!A31</f>
        <v>季度</v>
      </c>
      <c r="B2" s="229" t="str">
        <f>封面!G6</f>
        <v>22SS</v>
      </c>
      <c r="C2" s="228" t="s">
        <v>24</v>
      </c>
      <c r="D2" s="230" t="str">
        <f>封面!G4</f>
        <v>男式针织皮肤衣</v>
      </c>
      <c r="E2" s="231"/>
      <c r="F2" s="229" t="s">
        <v>25</v>
      </c>
      <c r="G2" s="232" t="str">
        <f>封面!G7</f>
        <v>阿里</v>
      </c>
    </row>
    <row r="3" ht="22" customHeight="1" spans="1:7">
      <c r="A3" s="233" t="str">
        <f>'[3]1款式图'!A32</f>
        <v>款号</v>
      </c>
      <c r="B3" s="234" t="str">
        <f>封面!G5</f>
        <v>TAZZCL81810原TAZK81807</v>
      </c>
      <c r="C3" s="229" t="s">
        <v>26</v>
      </c>
      <c r="D3" s="230" t="str">
        <f>封面!D13</f>
        <v>张银</v>
      </c>
      <c r="E3" s="231"/>
      <c r="F3" s="229" t="s">
        <v>27</v>
      </c>
      <c r="G3" s="232">
        <f>封面!G8</f>
        <v>0</v>
      </c>
    </row>
    <row r="4" ht="22" customHeight="1" spans="1:7">
      <c r="A4" s="235"/>
      <c r="B4" s="236"/>
      <c r="C4" s="236"/>
      <c r="D4" s="236"/>
      <c r="E4" s="236"/>
      <c r="F4" s="236"/>
      <c r="G4" s="237"/>
    </row>
    <row r="5" ht="35.25" customHeight="1" spans="1:7">
      <c r="A5" s="238"/>
      <c r="B5" s="239"/>
      <c r="C5" s="239"/>
      <c r="D5" s="239"/>
      <c r="E5" s="239"/>
      <c r="F5" s="239"/>
      <c r="G5" s="240"/>
    </row>
    <row r="6" ht="22.5" customHeight="1" spans="1:7">
      <c r="A6" s="238"/>
      <c r="B6" s="239"/>
      <c r="C6" s="239"/>
      <c r="D6" s="239"/>
      <c r="E6" s="239"/>
      <c r="F6" s="239"/>
      <c r="G6" s="240"/>
    </row>
    <row r="7" ht="22" customHeight="1" spans="1:7">
      <c r="A7" s="238"/>
      <c r="B7" s="239"/>
      <c r="C7" s="239"/>
      <c r="D7" s="239"/>
      <c r="E7" s="239"/>
      <c r="F7" s="239"/>
      <c r="G7" s="240"/>
    </row>
    <row r="8" ht="17.25" customHeight="1" spans="1:7">
      <c r="A8" s="238"/>
      <c r="B8" s="239"/>
      <c r="C8" s="239"/>
      <c r="D8" s="239"/>
      <c r="E8" s="239"/>
      <c r="F8" s="239"/>
      <c r="G8" s="240"/>
    </row>
    <row r="9" ht="22" customHeight="1" spans="1:7">
      <c r="A9" s="238"/>
      <c r="B9" s="239"/>
      <c r="C9" s="239"/>
      <c r="D9" s="239"/>
      <c r="E9" s="239"/>
      <c r="F9" s="239"/>
      <c r="G9" s="240"/>
    </row>
    <row r="10" ht="33.75" customHeight="1" spans="1:7">
      <c r="A10" s="238"/>
      <c r="B10" s="239"/>
      <c r="C10" s="239"/>
      <c r="D10" s="239"/>
      <c r="E10" s="239"/>
      <c r="F10" s="239"/>
      <c r="G10" s="240"/>
    </row>
    <row r="11" ht="19.5" customHeight="1" spans="1:7">
      <c r="A11" s="238"/>
      <c r="B11" s="239"/>
      <c r="C11" s="239"/>
      <c r="D11" s="239"/>
      <c r="E11" s="239"/>
      <c r="F11" s="239"/>
      <c r="G11" s="240"/>
    </row>
    <row r="12" ht="18" customHeight="1" spans="1:7">
      <c r="A12" s="238"/>
      <c r="B12" s="239"/>
      <c r="C12" s="239"/>
      <c r="D12" s="239"/>
      <c r="E12" s="239"/>
      <c r="F12" s="239"/>
      <c r="G12" s="240"/>
    </row>
    <row r="13" ht="20.25" customHeight="1" spans="1:7">
      <c r="A13" s="238"/>
      <c r="B13" s="239"/>
      <c r="C13" s="239"/>
      <c r="D13" s="239"/>
      <c r="E13" s="239"/>
      <c r="F13" s="239"/>
      <c r="G13" s="240"/>
    </row>
    <row r="14" ht="24" customHeight="1" spans="1:7">
      <c r="A14" s="238"/>
      <c r="B14" s="239"/>
      <c r="C14" s="239"/>
      <c r="D14" s="239"/>
      <c r="E14" s="239"/>
      <c r="F14" s="239"/>
      <c r="G14" s="240"/>
    </row>
    <row r="15" ht="29.25" customHeight="1" spans="1:7">
      <c r="A15" s="238"/>
      <c r="B15" s="239"/>
      <c r="C15" s="239"/>
      <c r="D15" s="239"/>
      <c r="E15" s="239"/>
      <c r="F15" s="239"/>
      <c r="G15" s="240"/>
    </row>
    <row r="16" ht="29.25" customHeight="1" spans="1:7">
      <c r="A16" s="238"/>
      <c r="B16" s="239"/>
      <c r="C16" s="239"/>
      <c r="D16" s="239"/>
      <c r="E16" s="239"/>
      <c r="F16" s="239"/>
      <c r="G16" s="240"/>
    </row>
    <row r="17" ht="42" customHeight="1" spans="1:7">
      <c r="A17" s="241"/>
      <c r="B17" s="242"/>
      <c r="C17" s="242"/>
      <c r="D17" s="242"/>
      <c r="E17" s="242"/>
      <c r="F17" s="242"/>
      <c r="G17" s="243"/>
    </row>
    <row r="18" ht="35.25" customHeight="1" spans="1:7">
      <c r="A18" s="235"/>
      <c r="B18" s="236"/>
      <c r="C18" s="236"/>
      <c r="D18" s="236"/>
      <c r="E18" s="236"/>
      <c r="F18" s="236"/>
      <c r="G18" s="237"/>
    </row>
    <row r="19" ht="15" customHeight="1" spans="1:7">
      <c r="A19" s="238"/>
      <c r="B19" s="239"/>
      <c r="C19" s="239"/>
      <c r="D19" s="239"/>
      <c r="E19" s="239"/>
      <c r="F19" s="239"/>
      <c r="G19" s="240"/>
    </row>
    <row r="20" ht="16.5" customHeight="1" spans="1:7">
      <c r="A20" s="238"/>
      <c r="B20" s="239"/>
      <c r="C20" s="239"/>
      <c r="D20" s="239"/>
      <c r="E20" s="239"/>
      <c r="F20" s="239"/>
      <c r="G20" s="240"/>
    </row>
    <row r="21" ht="22" customHeight="1" spans="1:7">
      <c r="A21" s="238"/>
      <c r="B21" s="239"/>
      <c r="C21" s="239"/>
      <c r="D21" s="239"/>
      <c r="E21" s="239"/>
      <c r="F21" s="239"/>
      <c r="G21" s="240"/>
    </row>
    <row r="22" ht="14.25" customHeight="1" spans="1:7">
      <c r="A22" s="238"/>
      <c r="B22" s="239"/>
      <c r="C22" s="239"/>
      <c r="D22" s="239"/>
      <c r="E22" s="239"/>
      <c r="F22" s="239"/>
      <c r="G22" s="240"/>
    </row>
    <row r="23" ht="14.25" customHeight="1" spans="1:7">
      <c r="A23" s="238"/>
      <c r="B23" s="239"/>
      <c r="C23" s="239"/>
      <c r="D23" s="239"/>
      <c r="E23" s="239"/>
      <c r="F23" s="239"/>
      <c r="G23" s="240"/>
    </row>
    <row r="24" ht="14.25" customHeight="1" spans="1:7">
      <c r="A24" s="238"/>
      <c r="B24" s="239"/>
      <c r="C24" s="239"/>
      <c r="D24" s="239"/>
      <c r="E24" s="239"/>
      <c r="F24" s="239"/>
      <c r="G24" s="240"/>
    </row>
    <row r="25" ht="14.25" customHeight="1" spans="1:7">
      <c r="A25" s="238"/>
      <c r="B25" s="239"/>
      <c r="C25" s="239"/>
      <c r="D25" s="239"/>
      <c r="E25" s="239"/>
      <c r="F25" s="239"/>
      <c r="G25" s="240"/>
    </row>
    <row r="26" ht="22" customHeight="1" spans="1:7">
      <c r="A26" s="238"/>
      <c r="B26" s="239"/>
      <c r="C26" s="239"/>
      <c r="D26" s="239"/>
      <c r="E26" s="239"/>
      <c r="F26" s="239"/>
      <c r="G26" s="240"/>
    </row>
    <row r="27" ht="12" customHeight="1" spans="1:7">
      <c r="A27" s="238"/>
      <c r="B27" s="239"/>
      <c r="C27" s="239"/>
      <c r="D27" s="239"/>
      <c r="E27" s="239"/>
      <c r="F27" s="239"/>
      <c r="G27" s="240"/>
    </row>
    <row r="28" ht="14.25" customHeight="1" spans="1:7">
      <c r="A28" s="238"/>
      <c r="B28" s="239"/>
      <c r="C28" s="239"/>
      <c r="D28" s="239"/>
      <c r="E28" s="239"/>
      <c r="F28" s="239"/>
      <c r="G28" s="240"/>
    </row>
    <row r="29" ht="14.25" customHeight="1" spans="1:7">
      <c r="A29" s="238"/>
      <c r="B29" s="239"/>
      <c r="C29" s="239"/>
      <c r="D29" s="239"/>
      <c r="E29" s="239"/>
      <c r="F29" s="239"/>
      <c r="G29" s="240"/>
    </row>
    <row r="30" ht="14.25" customHeight="1" spans="1:7">
      <c r="A30" s="238"/>
      <c r="B30" s="239"/>
      <c r="C30" s="239"/>
      <c r="D30" s="239"/>
      <c r="E30" s="239"/>
      <c r="F30" s="239"/>
      <c r="G30" s="240"/>
    </row>
    <row r="31" customHeight="1" spans="1:7">
      <c r="A31" s="238"/>
      <c r="B31" s="239"/>
      <c r="C31" s="239"/>
      <c r="D31" s="239"/>
      <c r="E31" s="239"/>
      <c r="F31" s="239"/>
      <c r="G31" s="240"/>
    </row>
    <row r="32" ht="22" customHeight="1" spans="1:7">
      <c r="A32" s="238"/>
      <c r="B32" s="239"/>
      <c r="C32" s="239"/>
      <c r="D32" s="239"/>
      <c r="E32" s="239"/>
      <c r="F32" s="239"/>
      <c r="G32" s="240"/>
    </row>
    <row r="33" ht="15" customHeight="1" spans="1:7">
      <c r="A33" s="238"/>
      <c r="B33" s="239"/>
      <c r="C33" s="239"/>
      <c r="D33" s="239"/>
      <c r="E33" s="239"/>
      <c r="F33" s="239"/>
      <c r="G33" s="240"/>
    </row>
    <row r="34" ht="14.25" customHeight="1" spans="1:7">
      <c r="A34" s="238"/>
      <c r="B34" s="239"/>
      <c r="C34" s="239"/>
      <c r="D34" s="239"/>
      <c r="E34" s="239"/>
      <c r="F34" s="239"/>
      <c r="G34" s="240"/>
    </row>
    <row r="35" ht="22" customHeight="1" spans="1:7">
      <c r="A35" s="238"/>
      <c r="B35" s="239"/>
      <c r="C35" s="239"/>
      <c r="D35" s="239"/>
      <c r="E35" s="239"/>
      <c r="F35" s="239"/>
      <c r="G35" s="240"/>
    </row>
    <row r="36" ht="15.75" customHeight="1" spans="1:7">
      <c r="A36" s="238"/>
      <c r="B36" s="239"/>
      <c r="C36" s="239"/>
      <c r="D36" s="239"/>
      <c r="E36" s="239"/>
      <c r="F36" s="239"/>
      <c r="G36" s="240"/>
    </row>
    <row r="37" ht="15.75" customHeight="1" spans="1:7">
      <c r="A37" s="238"/>
      <c r="B37" s="239"/>
      <c r="C37" s="239"/>
      <c r="D37" s="239"/>
      <c r="E37" s="239"/>
      <c r="F37" s="239"/>
      <c r="G37" s="240"/>
    </row>
    <row r="38" ht="15.75" customHeight="1" spans="1:7">
      <c r="A38" s="241"/>
      <c r="B38" s="242"/>
      <c r="C38" s="242"/>
      <c r="D38" s="242"/>
      <c r="E38" s="242"/>
      <c r="F38" s="242"/>
      <c r="G38" s="243"/>
    </row>
  </sheetData>
  <mergeCells count="3">
    <mergeCell ref="A1:G1"/>
    <mergeCell ref="D2:E2"/>
    <mergeCell ref="D3:E3"/>
  </mergeCells>
  <pageMargins left="0.511805555555556" right="0.511805555555556" top="0.747916666666667" bottom="0.55" header="0.313888888888889" footer="0.313888888888889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R22" sqref="R22:V22"/>
    </sheetView>
  </sheetViews>
  <sheetFormatPr defaultColWidth="9" defaultRowHeight="16.5"/>
  <cols>
    <col min="1" max="1" width="3.90833333333333" style="27" customWidth="1"/>
    <col min="2" max="2" width="11.725" style="27" customWidth="1"/>
    <col min="3" max="3" width="21" style="27" customWidth="1"/>
    <col min="4" max="4" width="11.6333333333333" style="28" customWidth="1"/>
    <col min="5" max="6" width="10.9083333333333" style="28" customWidth="1"/>
    <col min="7" max="7" width="14.9083333333333" style="29" customWidth="1"/>
    <col min="8" max="8" width="11.3666666666667" style="27" customWidth="1"/>
    <col min="9" max="10" width="11.9083333333333" style="27" customWidth="1"/>
    <col min="11" max="11" width="11.45" style="27" customWidth="1"/>
    <col min="12" max="12" width="12.2666666666667" style="27" customWidth="1"/>
    <col min="13" max="13" width="11.9083333333333" style="27" customWidth="1"/>
    <col min="14" max="14" width="10.9083333333333" style="27" customWidth="1"/>
    <col min="15" max="15" width="11.3666666666667" style="27" customWidth="1"/>
    <col min="16" max="16" width="10.6333333333333" style="27" customWidth="1"/>
    <col min="17" max="17" width="10.45" style="27" customWidth="1"/>
    <col min="18" max="25" width="10.6333333333333" style="27" customWidth="1"/>
    <col min="26" max="256" width="9" style="27"/>
    <col min="257" max="257" width="3.90833333333333" style="27" customWidth="1"/>
    <col min="258" max="258" width="11.725" style="27" customWidth="1"/>
    <col min="259" max="259" width="21" style="27" customWidth="1"/>
    <col min="260" max="260" width="11.6333333333333" style="27" customWidth="1"/>
    <col min="261" max="262" width="10.9083333333333" style="27" customWidth="1"/>
    <col min="263" max="263" width="14.9083333333333" style="27" customWidth="1"/>
    <col min="264" max="264" width="11.3666666666667" style="27" customWidth="1"/>
    <col min="265" max="266" width="11.9083333333333" style="27" customWidth="1"/>
    <col min="267" max="267" width="11.45" style="27" customWidth="1"/>
    <col min="268" max="268" width="12.2666666666667" style="27" customWidth="1"/>
    <col min="269" max="269" width="11.9083333333333" style="27" customWidth="1"/>
    <col min="270" max="270" width="10.9083333333333" style="27" customWidth="1"/>
    <col min="271" max="271" width="11.3666666666667" style="27" customWidth="1"/>
    <col min="272" max="272" width="10.6333333333333" style="27" customWidth="1"/>
    <col min="273" max="273" width="10.45" style="27" customWidth="1"/>
    <col min="274" max="281" width="10.6333333333333" style="27" customWidth="1"/>
    <col min="282" max="512" width="9" style="27"/>
    <col min="513" max="513" width="3.90833333333333" style="27" customWidth="1"/>
    <col min="514" max="514" width="11.725" style="27" customWidth="1"/>
    <col min="515" max="515" width="21" style="27" customWidth="1"/>
    <col min="516" max="516" width="11.6333333333333" style="27" customWidth="1"/>
    <col min="517" max="518" width="10.9083333333333" style="27" customWidth="1"/>
    <col min="519" max="519" width="14.9083333333333" style="27" customWidth="1"/>
    <col min="520" max="520" width="11.3666666666667" style="27" customWidth="1"/>
    <col min="521" max="522" width="11.9083333333333" style="27" customWidth="1"/>
    <col min="523" max="523" width="11.45" style="27" customWidth="1"/>
    <col min="524" max="524" width="12.2666666666667" style="27" customWidth="1"/>
    <col min="525" max="525" width="11.9083333333333" style="27" customWidth="1"/>
    <col min="526" max="526" width="10.9083333333333" style="27" customWidth="1"/>
    <col min="527" max="527" width="11.3666666666667" style="27" customWidth="1"/>
    <col min="528" max="528" width="10.6333333333333" style="27" customWidth="1"/>
    <col min="529" max="529" width="10.45" style="27" customWidth="1"/>
    <col min="530" max="537" width="10.6333333333333" style="27" customWidth="1"/>
    <col min="538" max="768" width="9" style="27"/>
    <col min="769" max="769" width="3.90833333333333" style="27" customWidth="1"/>
    <col min="770" max="770" width="11.725" style="27" customWidth="1"/>
    <col min="771" max="771" width="21" style="27" customWidth="1"/>
    <col min="772" max="772" width="11.6333333333333" style="27" customWidth="1"/>
    <col min="773" max="774" width="10.9083333333333" style="27" customWidth="1"/>
    <col min="775" max="775" width="14.9083333333333" style="27" customWidth="1"/>
    <col min="776" max="776" width="11.3666666666667" style="27" customWidth="1"/>
    <col min="777" max="778" width="11.9083333333333" style="27" customWidth="1"/>
    <col min="779" max="779" width="11.45" style="27" customWidth="1"/>
    <col min="780" max="780" width="12.2666666666667" style="27" customWidth="1"/>
    <col min="781" max="781" width="11.9083333333333" style="27" customWidth="1"/>
    <col min="782" max="782" width="10.9083333333333" style="27" customWidth="1"/>
    <col min="783" max="783" width="11.3666666666667" style="27" customWidth="1"/>
    <col min="784" max="784" width="10.6333333333333" style="27" customWidth="1"/>
    <col min="785" max="785" width="10.45" style="27" customWidth="1"/>
    <col min="786" max="793" width="10.6333333333333" style="27" customWidth="1"/>
    <col min="794" max="1024" width="9" style="27"/>
    <col min="1025" max="1025" width="3.90833333333333" style="27" customWidth="1"/>
    <col min="1026" max="1026" width="11.725" style="27" customWidth="1"/>
    <col min="1027" max="1027" width="21" style="27" customWidth="1"/>
    <col min="1028" max="1028" width="11.6333333333333" style="27" customWidth="1"/>
    <col min="1029" max="1030" width="10.9083333333333" style="27" customWidth="1"/>
    <col min="1031" max="1031" width="14.9083333333333" style="27" customWidth="1"/>
    <col min="1032" max="1032" width="11.3666666666667" style="27" customWidth="1"/>
    <col min="1033" max="1034" width="11.9083333333333" style="27" customWidth="1"/>
    <col min="1035" max="1035" width="11.45" style="27" customWidth="1"/>
    <col min="1036" max="1036" width="12.2666666666667" style="27" customWidth="1"/>
    <col min="1037" max="1037" width="11.9083333333333" style="27" customWidth="1"/>
    <col min="1038" max="1038" width="10.9083333333333" style="27" customWidth="1"/>
    <col min="1039" max="1039" width="11.3666666666667" style="27" customWidth="1"/>
    <col min="1040" max="1040" width="10.6333333333333" style="27" customWidth="1"/>
    <col min="1041" max="1041" width="10.45" style="27" customWidth="1"/>
    <col min="1042" max="1049" width="10.6333333333333" style="27" customWidth="1"/>
    <col min="1050" max="1280" width="9" style="27"/>
    <col min="1281" max="1281" width="3.90833333333333" style="27" customWidth="1"/>
    <col min="1282" max="1282" width="11.725" style="27" customWidth="1"/>
    <col min="1283" max="1283" width="21" style="27" customWidth="1"/>
    <col min="1284" max="1284" width="11.6333333333333" style="27" customWidth="1"/>
    <col min="1285" max="1286" width="10.9083333333333" style="27" customWidth="1"/>
    <col min="1287" max="1287" width="14.9083333333333" style="27" customWidth="1"/>
    <col min="1288" max="1288" width="11.3666666666667" style="27" customWidth="1"/>
    <col min="1289" max="1290" width="11.9083333333333" style="27" customWidth="1"/>
    <col min="1291" max="1291" width="11.45" style="27" customWidth="1"/>
    <col min="1292" max="1292" width="12.2666666666667" style="27" customWidth="1"/>
    <col min="1293" max="1293" width="11.9083333333333" style="27" customWidth="1"/>
    <col min="1294" max="1294" width="10.9083333333333" style="27" customWidth="1"/>
    <col min="1295" max="1295" width="11.3666666666667" style="27" customWidth="1"/>
    <col min="1296" max="1296" width="10.6333333333333" style="27" customWidth="1"/>
    <col min="1297" max="1297" width="10.45" style="27" customWidth="1"/>
    <col min="1298" max="1305" width="10.6333333333333" style="27" customWidth="1"/>
    <col min="1306" max="1536" width="9" style="27"/>
    <col min="1537" max="1537" width="3.90833333333333" style="27" customWidth="1"/>
    <col min="1538" max="1538" width="11.725" style="27" customWidth="1"/>
    <col min="1539" max="1539" width="21" style="27" customWidth="1"/>
    <col min="1540" max="1540" width="11.6333333333333" style="27" customWidth="1"/>
    <col min="1541" max="1542" width="10.9083333333333" style="27" customWidth="1"/>
    <col min="1543" max="1543" width="14.9083333333333" style="27" customWidth="1"/>
    <col min="1544" max="1544" width="11.3666666666667" style="27" customWidth="1"/>
    <col min="1545" max="1546" width="11.9083333333333" style="27" customWidth="1"/>
    <col min="1547" max="1547" width="11.45" style="27" customWidth="1"/>
    <col min="1548" max="1548" width="12.2666666666667" style="27" customWidth="1"/>
    <col min="1549" max="1549" width="11.9083333333333" style="27" customWidth="1"/>
    <col min="1550" max="1550" width="10.9083333333333" style="27" customWidth="1"/>
    <col min="1551" max="1551" width="11.3666666666667" style="27" customWidth="1"/>
    <col min="1552" max="1552" width="10.6333333333333" style="27" customWidth="1"/>
    <col min="1553" max="1553" width="10.45" style="27" customWidth="1"/>
    <col min="1554" max="1561" width="10.6333333333333" style="27" customWidth="1"/>
    <col min="1562" max="1792" width="9" style="27"/>
    <col min="1793" max="1793" width="3.90833333333333" style="27" customWidth="1"/>
    <col min="1794" max="1794" width="11.725" style="27" customWidth="1"/>
    <col min="1795" max="1795" width="21" style="27" customWidth="1"/>
    <col min="1796" max="1796" width="11.6333333333333" style="27" customWidth="1"/>
    <col min="1797" max="1798" width="10.9083333333333" style="27" customWidth="1"/>
    <col min="1799" max="1799" width="14.9083333333333" style="27" customWidth="1"/>
    <col min="1800" max="1800" width="11.3666666666667" style="27" customWidth="1"/>
    <col min="1801" max="1802" width="11.9083333333333" style="27" customWidth="1"/>
    <col min="1803" max="1803" width="11.45" style="27" customWidth="1"/>
    <col min="1804" max="1804" width="12.2666666666667" style="27" customWidth="1"/>
    <col min="1805" max="1805" width="11.9083333333333" style="27" customWidth="1"/>
    <col min="1806" max="1806" width="10.9083333333333" style="27" customWidth="1"/>
    <col min="1807" max="1807" width="11.3666666666667" style="27" customWidth="1"/>
    <col min="1808" max="1808" width="10.6333333333333" style="27" customWidth="1"/>
    <col min="1809" max="1809" width="10.45" style="27" customWidth="1"/>
    <col min="1810" max="1817" width="10.6333333333333" style="27" customWidth="1"/>
    <col min="1818" max="2048" width="9" style="27"/>
    <col min="2049" max="2049" width="3.90833333333333" style="27" customWidth="1"/>
    <col min="2050" max="2050" width="11.725" style="27" customWidth="1"/>
    <col min="2051" max="2051" width="21" style="27" customWidth="1"/>
    <col min="2052" max="2052" width="11.6333333333333" style="27" customWidth="1"/>
    <col min="2053" max="2054" width="10.9083333333333" style="27" customWidth="1"/>
    <col min="2055" max="2055" width="14.9083333333333" style="27" customWidth="1"/>
    <col min="2056" max="2056" width="11.3666666666667" style="27" customWidth="1"/>
    <col min="2057" max="2058" width="11.9083333333333" style="27" customWidth="1"/>
    <col min="2059" max="2059" width="11.45" style="27" customWidth="1"/>
    <col min="2060" max="2060" width="12.2666666666667" style="27" customWidth="1"/>
    <col min="2061" max="2061" width="11.9083333333333" style="27" customWidth="1"/>
    <col min="2062" max="2062" width="10.9083333333333" style="27" customWidth="1"/>
    <col min="2063" max="2063" width="11.3666666666667" style="27" customWidth="1"/>
    <col min="2064" max="2064" width="10.6333333333333" style="27" customWidth="1"/>
    <col min="2065" max="2065" width="10.45" style="27" customWidth="1"/>
    <col min="2066" max="2073" width="10.6333333333333" style="27" customWidth="1"/>
    <col min="2074" max="2304" width="9" style="27"/>
    <col min="2305" max="2305" width="3.90833333333333" style="27" customWidth="1"/>
    <col min="2306" max="2306" width="11.725" style="27" customWidth="1"/>
    <col min="2307" max="2307" width="21" style="27" customWidth="1"/>
    <col min="2308" max="2308" width="11.6333333333333" style="27" customWidth="1"/>
    <col min="2309" max="2310" width="10.9083333333333" style="27" customWidth="1"/>
    <col min="2311" max="2311" width="14.9083333333333" style="27" customWidth="1"/>
    <col min="2312" max="2312" width="11.3666666666667" style="27" customWidth="1"/>
    <col min="2313" max="2314" width="11.9083333333333" style="27" customWidth="1"/>
    <col min="2315" max="2315" width="11.45" style="27" customWidth="1"/>
    <col min="2316" max="2316" width="12.2666666666667" style="27" customWidth="1"/>
    <col min="2317" max="2317" width="11.9083333333333" style="27" customWidth="1"/>
    <col min="2318" max="2318" width="10.9083333333333" style="27" customWidth="1"/>
    <col min="2319" max="2319" width="11.3666666666667" style="27" customWidth="1"/>
    <col min="2320" max="2320" width="10.6333333333333" style="27" customWidth="1"/>
    <col min="2321" max="2321" width="10.45" style="27" customWidth="1"/>
    <col min="2322" max="2329" width="10.6333333333333" style="27" customWidth="1"/>
    <col min="2330" max="2560" width="9" style="27"/>
    <col min="2561" max="2561" width="3.90833333333333" style="27" customWidth="1"/>
    <col min="2562" max="2562" width="11.725" style="27" customWidth="1"/>
    <col min="2563" max="2563" width="21" style="27" customWidth="1"/>
    <col min="2564" max="2564" width="11.6333333333333" style="27" customWidth="1"/>
    <col min="2565" max="2566" width="10.9083333333333" style="27" customWidth="1"/>
    <col min="2567" max="2567" width="14.9083333333333" style="27" customWidth="1"/>
    <col min="2568" max="2568" width="11.3666666666667" style="27" customWidth="1"/>
    <col min="2569" max="2570" width="11.9083333333333" style="27" customWidth="1"/>
    <col min="2571" max="2571" width="11.45" style="27" customWidth="1"/>
    <col min="2572" max="2572" width="12.2666666666667" style="27" customWidth="1"/>
    <col min="2573" max="2573" width="11.9083333333333" style="27" customWidth="1"/>
    <col min="2574" max="2574" width="10.9083333333333" style="27" customWidth="1"/>
    <col min="2575" max="2575" width="11.3666666666667" style="27" customWidth="1"/>
    <col min="2576" max="2576" width="10.6333333333333" style="27" customWidth="1"/>
    <col min="2577" max="2577" width="10.45" style="27" customWidth="1"/>
    <col min="2578" max="2585" width="10.6333333333333" style="27" customWidth="1"/>
    <col min="2586" max="2816" width="9" style="27"/>
    <col min="2817" max="2817" width="3.90833333333333" style="27" customWidth="1"/>
    <col min="2818" max="2818" width="11.725" style="27" customWidth="1"/>
    <col min="2819" max="2819" width="21" style="27" customWidth="1"/>
    <col min="2820" max="2820" width="11.6333333333333" style="27" customWidth="1"/>
    <col min="2821" max="2822" width="10.9083333333333" style="27" customWidth="1"/>
    <col min="2823" max="2823" width="14.9083333333333" style="27" customWidth="1"/>
    <col min="2824" max="2824" width="11.3666666666667" style="27" customWidth="1"/>
    <col min="2825" max="2826" width="11.9083333333333" style="27" customWidth="1"/>
    <col min="2827" max="2827" width="11.45" style="27" customWidth="1"/>
    <col min="2828" max="2828" width="12.2666666666667" style="27" customWidth="1"/>
    <col min="2829" max="2829" width="11.9083333333333" style="27" customWidth="1"/>
    <col min="2830" max="2830" width="10.9083333333333" style="27" customWidth="1"/>
    <col min="2831" max="2831" width="11.3666666666667" style="27" customWidth="1"/>
    <col min="2832" max="2832" width="10.6333333333333" style="27" customWidth="1"/>
    <col min="2833" max="2833" width="10.45" style="27" customWidth="1"/>
    <col min="2834" max="2841" width="10.6333333333333" style="27" customWidth="1"/>
    <col min="2842" max="3072" width="9" style="27"/>
    <col min="3073" max="3073" width="3.90833333333333" style="27" customWidth="1"/>
    <col min="3074" max="3074" width="11.725" style="27" customWidth="1"/>
    <col min="3075" max="3075" width="21" style="27" customWidth="1"/>
    <col min="3076" max="3076" width="11.6333333333333" style="27" customWidth="1"/>
    <col min="3077" max="3078" width="10.9083333333333" style="27" customWidth="1"/>
    <col min="3079" max="3079" width="14.9083333333333" style="27" customWidth="1"/>
    <col min="3080" max="3080" width="11.3666666666667" style="27" customWidth="1"/>
    <col min="3081" max="3082" width="11.9083333333333" style="27" customWidth="1"/>
    <col min="3083" max="3083" width="11.45" style="27" customWidth="1"/>
    <col min="3084" max="3084" width="12.2666666666667" style="27" customWidth="1"/>
    <col min="3085" max="3085" width="11.9083333333333" style="27" customWidth="1"/>
    <col min="3086" max="3086" width="10.9083333333333" style="27" customWidth="1"/>
    <col min="3087" max="3087" width="11.3666666666667" style="27" customWidth="1"/>
    <col min="3088" max="3088" width="10.6333333333333" style="27" customWidth="1"/>
    <col min="3089" max="3089" width="10.45" style="27" customWidth="1"/>
    <col min="3090" max="3097" width="10.6333333333333" style="27" customWidth="1"/>
    <col min="3098" max="3328" width="9" style="27"/>
    <col min="3329" max="3329" width="3.90833333333333" style="27" customWidth="1"/>
    <col min="3330" max="3330" width="11.725" style="27" customWidth="1"/>
    <col min="3331" max="3331" width="21" style="27" customWidth="1"/>
    <col min="3332" max="3332" width="11.6333333333333" style="27" customWidth="1"/>
    <col min="3333" max="3334" width="10.9083333333333" style="27" customWidth="1"/>
    <col min="3335" max="3335" width="14.9083333333333" style="27" customWidth="1"/>
    <col min="3336" max="3336" width="11.3666666666667" style="27" customWidth="1"/>
    <col min="3337" max="3338" width="11.9083333333333" style="27" customWidth="1"/>
    <col min="3339" max="3339" width="11.45" style="27" customWidth="1"/>
    <col min="3340" max="3340" width="12.2666666666667" style="27" customWidth="1"/>
    <col min="3341" max="3341" width="11.9083333333333" style="27" customWidth="1"/>
    <col min="3342" max="3342" width="10.9083333333333" style="27" customWidth="1"/>
    <col min="3343" max="3343" width="11.3666666666667" style="27" customWidth="1"/>
    <col min="3344" max="3344" width="10.6333333333333" style="27" customWidth="1"/>
    <col min="3345" max="3345" width="10.45" style="27" customWidth="1"/>
    <col min="3346" max="3353" width="10.6333333333333" style="27" customWidth="1"/>
    <col min="3354" max="3584" width="9" style="27"/>
    <col min="3585" max="3585" width="3.90833333333333" style="27" customWidth="1"/>
    <col min="3586" max="3586" width="11.725" style="27" customWidth="1"/>
    <col min="3587" max="3587" width="21" style="27" customWidth="1"/>
    <col min="3588" max="3588" width="11.6333333333333" style="27" customWidth="1"/>
    <col min="3589" max="3590" width="10.9083333333333" style="27" customWidth="1"/>
    <col min="3591" max="3591" width="14.9083333333333" style="27" customWidth="1"/>
    <col min="3592" max="3592" width="11.3666666666667" style="27" customWidth="1"/>
    <col min="3593" max="3594" width="11.9083333333333" style="27" customWidth="1"/>
    <col min="3595" max="3595" width="11.45" style="27" customWidth="1"/>
    <col min="3596" max="3596" width="12.2666666666667" style="27" customWidth="1"/>
    <col min="3597" max="3597" width="11.9083333333333" style="27" customWidth="1"/>
    <col min="3598" max="3598" width="10.9083333333333" style="27" customWidth="1"/>
    <col min="3599" max="3599" width="11.3666666666667" style="27" customWidth="1"/>
    <col min="3600" max="3600" width="10.6333333333333" style="27" customWidth="1"/>
    <col min="3601" max="3601" width="10.45" style="27" customWidth="1"/>
    <col min="3602" max="3609" width="10.6333333333333" style="27" customWidth="1"/>
    <col min="3610" max="3840" width="9" style="27"/>
    <col min="3841" max="3841" width="3.90833333333333" style="27" customWidth="1"/>
    <col min="3842" max="3842" width="11.725" style="27" customWidth="1"/>
    <col min="3843" max="3843" width="21" style="27" customWidth="1"/>
    <col min="3844" max="3844" width="11.6333333333333" style="27" customWidth="1"/>
    <col min="3845" max="3846" width="10.9083333333333" style="27" customWidth="1"/>
    <col min="3847" max="3847" width="14.9083333333333" style="27" customWidth="1"/>
    <col min="3848" max="3848" width="11.3666666666667" style="27" customWidth="1"/>
    <col min="3849" max="3850" width="11.9083333333333" style="27" customWidth="1"/>
    <col min="3851" max="3851" width="11.45" style="27" customWidth="1"/>
    <col min="3852" max="3852" width="12.2666666666667" style="27" customWidth="1"/>
    <col min="3853" max="3853" width="11.9083333333333" style="27" customWidth="1"/>
    <col min="3854" max="3854" width="10.9083333333333" style="27" customWidth="1"/>
    <col min="3855" max="3855" width="11.3666666666667" style="27" customWidth="1"/>
    <col min="3856" max="3856" width="10.6333333333333" style="27" customWidth="1"/>
    <col min="3857" max="3857" width="10.45" style="27" customWidth="1"/>
    <col min="3858" max="3865" width="10.6333333333333" style="27" customWidth="1"/>
    <col min="3866" max="4096" width="9" style="27"/>
    <col min="4097" max="4097" width="3.90833333333333" style="27" customWidth="1"/>
    <col min="4098" max="4098" width="11.725" style="27" customWidth="1"/>
    <col min="4099" max="4099" width="21" style="27" customWidth="1"/>
    <col min="4100" max="4100" width="11.6333333333333" style="27" customWidth="1"/>
    <col min="4101" max="4102" width="10.9083333333333" style="27" customWidth="1"/>
    <col min="4103" max="4103" width="14.9083333333333" style="27" customWidth="1"/>
    <col min="4104" max="4104" width="11.3666666666667" style="27" customWidth="1"/>
    <col min="4105" max="4106" width="11.9083333333333" style="27" customWidth="1"/>
    <col min="4107" max="4107" width="11.45" style="27" customWidth="1"/>
    <col min="4108" max="4108" width="12.2666666666667" style="27" customWidth="1"/>
    <col min="4109" max="4109" width="11.9083333333333" style="27" customWidth="1"/>
    <col min="4110" max="4110" width="10.9083333333333" style="27" customWidth="1"/>
    <col min="4111" max="4111" width="11.3666666666667" style="27" customWidth="1"/>
    <col min="4112" max="4112" width="10.6333333333333" style="27" customWidth="1"/>
    <col min="4113" max="4113" width="10.45" style="27" customWidth="1"/>
    <col min="4114" max="4121" width="10.6333333333333" style="27" customWidth="1"/>
    <col min="4122" max="4352" width="9" style="27"/>
    <col min="4353" max="4353" width="3.90833333333333" style="27" customWidth="1"/>
    <col min="4354" max="4354" width="11.725" style="27" customWidth="1"/>
    <col min="4355" max="4355" width="21" style="27" customWidth="1"/>
    <col min="4356" max="4356" width="11.6333333333333" style="27" customWidth="1"/>
    <col min="4357" max="4358" width="10.9083333333333" style="27" customWidth="1"/>
    <col min="4359" max="4359" width="14.9083333333333" style="27" customWidth="1"/>
    <col min="4360" max="4360" width="11.3666666666667" style="27" customWidth="1"/>
    <col min="4361" max="4362" width="11.9083333333333" style="27" customWidth="1"/>
    <col min="4363" max="4363" width="11.45" style="27" customWidth="1"/>
    <col min="4364" max="4364" width="12.2666666666667" style="27" customWidth="1"/>
    <col min="4365" max="4365" width="11.9083333333333" style="27" customWidth="1"/>
    <col min="4366" max="4366" width="10.9083333333333" style="27" customWidth="1"/>
    <col min="4367" max="4367" width="11.3666666666667" style="27" customWidth="1"/>
    <col min="4368" max="4368" width="10.6333333333333" style="27" customWidth="1"/>
    <col min="4369" max="4369" width="10.45" style="27" customWidth="1"/>
    <col min="4370" max="4377" width="10.6333333333333" style="27" customWidth="1"/>
    <col min="4378" max="4608" width="9" style="27"/>
    <col min="4609" max="4609" width="3.90833333333333" style="27" customWidth="1"/>
    <col min="4610" max="4610" width="11.725" style="27" customWidth="1"/>
    <col min="4611" max="4611" width="21" style="27" customWidth="1"/>
    <col min="4612" max="4612" width="11.6333333333333" style="27" customWidth="1"/>
    <col min="4613" max="4614" width="10.9083333333333" style="27" customWidth="1"/>
    <col min="4615" max="4615" width="14.9083333333333" style="27" customWidth="1"/>
    <col min="4616" max="4616" width="11.3666666666667" style="27" customWidth="1"/>
    <col min="4617" max="4618" width="11.9083333333333" style="27" customWidth="1"/>
    <col min="4619" max="4619" width="11.45" style="27" customWidth="1"/>
    <col min="4620" max="4620" width="12.2666666666667" style="27" customWidth="1"/>
    <col min="4621" max="4621" width="11.9083333333333" style="27" customWidth="1"/>
    <col min="4622" max="4622" width="10.9083333333333" style="27" customWidth="1"/>
    <col min="4623" max="4623" width="11.3666666666667" style="27" customWidth="1"/>
    <col min="4624" max="4624" width="10.6333333333333" style="27" customWidth="1"/>
    <col min="4625" max="4625" width="10.45" style="27" customWidth="1"/>
    <col min="4626" max="4633" width="10.6333333333333" style="27" customWidth="1"/>
    <col min="4634" max="4864" width="9" style="27"/>
    <col min="4865" max="4865" width="3.90833333333333" style="27" customWidth="1"/>
    <col min="4866" max="4866" width="11.725" style="27" customWidth="1"/>
    <col min="4867" max="4867" width="21" style="27" customWidth="1"/>
    <col min="4868" max="4868" width="11.6333333333333" style="27" customWidth="1"/>
    <col min="4869" max="4870" width="10.9083333333333" style="27" customWidth="1"/>
    <col min="4871" max="4871" width="14.9083333333333" style="27" customWidth="1"/>
    <col min="4872" max="4872" width="11.3666666666667" style="27" customWidth="1"/>
    <col min="4873" max="4874" width="11.9083333333333" style="27" customWidth="1"/>
    <col min="4875" max="4875" width="11.45" style="27" customWidth="1"/>
    <col min="4876" max="4876" width="12.2666666666667" style="27" customWidth="1"/>
    <col min="4877" max="4877" width="11.9083333333333" style="27" customWidth="1"/>
    <col min="4878" max="4878" width="10.9083333333333" style="27" customWidth="1"/>
    <col min="4879" max="4879" width="11.3666666666667" style="27" customWidth="1"/>
    <col min="4880" max="4880" width="10.6333333333333" style="27" customWidth="1"/>
    <col min="4881" max="4881" width="10.45" style="27" customWidth="1"/>
    <col min="4882" max="4889" width="10.6333333333333" style="27" customWidth="1"/>
    <col min="4890" max="5120" width="9" style="27"/>
    <col min="5121" max="5121" width="3.90833333333333" style="27" customWidth="1"/>
    <col min="5122" max="5122" width="11.725" style="27" customWidth="1"/>
    <col min="5123" max="5123" width="21" style="27" customWidth="1"/>
    <col min="5124" max="5124" width="11.6333333333333" style="27" customWidth="1"/>
    <col min="5125" max="5126" width="10.9083333333333" style="27" customWidth="1"/>
    <col min="5127" max="5127" width="14.9083333333333" style="27" customWidth="1"/>
    <col min="5128" max="5128" width="11.3666666666667" style="27" customWidth="1"/>
    <col min="5129" max="5130" width="11.9083333333333" style="27" customWidth="1"/>
    <col min="5131" max="5131" width="11.45" style="27" customWidth="1"/>
    <col min="5132" max="5132" width="12.2666666666667" style="27" customWidth="1"/>
    <col min="5133" max="5133" width="11.9083333333333" style="27" customWidth="1"/>
    <col min="5134" max="5134" width="10.9083333333333" style="27" customWidth="1"/>
    <col min="5135" max="5135" width="11.3666666666667" style="27" customWidth="1"/>
    <col min="5136" max="5136" width="10.6333333333333" style="27" customWidth="1"/>
    <col min="5137" max="5137" width="10.45" style="27" customWidth="1"/>
    <col min="5138" max="5145" width="10.6333333333333" style="27" customWidth="1"/>
    <col min="5146" max="5376" width="9" style="27"/>
    <col min="5377" max="5377" width="3.90833333333333" style="27" customWidth="1"/>
    <col min="5378" max="5378" width="11.725" style="27" customWidth="1"/>
    <col min="5379" max="5379" width="21" style="27" customWidth="1"/>
    <col min="5380" max="5380" width="11.6333333333333" style="27" customWidth="1"/>
    <col min="5381" max="5382" width="10.9083333333333" style="27" customWidth="1"/>
    <col min="5383" max="5383" width="14.9083333333333" style="27" customWidth="1"/>
    <col min="5384" max="5384" width="11.3666666666667" style="27" customWidth="1"/>
    <col min="5385" max="5386" width="11.9083333333333" style="27" customWidth="1"/>
    <col min="5387" max="5387" width="11.45" style="27" customWidth="1"/>
    <col min="5388" max="5388" width="12.2666666666667" style="27" customWidth="1"/>
    <col min="5389" max="5389" width="11.9083333333333" style="27" customWidth="1"/>
    <col min="5390" max="5390" width="10.9083333333333" style="27" customWidth="1"/>
    <col min="5391" max="5391" width="11.3666666666667" style="27" customWidth="1"/>
    <col min="5392" max="5392" width="10.6333333333333" style="27" customWidth="1"/>
    <col min="5393" max="5393" width="10.45" style="27" customWidth="1"/>
    <col min="5394" max="5401" width="10.6333333333333" style="27" customWidth="1"/>
    <col min="5402" max="5632" width="9" style="27"/>
    <col min="5633" max="5633" width="3.90833333333333" style="27" customWidth="1"/>
    <col min="5634" max="5634" width="11.725" style="27" customWidth="1"/>
    <col min="5635" max="5635" width="21" style="27" customWidth="1"/>
    <col min="5636" max="5636" width="11.6333333333333" style="27" customWidth="1"/>
    <col min="5637" max="5638" width="10.9083333333333" style="27" customWidth="1"/>
    <col min="5639" max="5639" width="14.9083333333333" style="27" customWidth="1"/>
    <col min="5640" max="5640" width="11.3666666666667" style="27" customWidth="1"/>
    <col min="5641" max="5642" width="11.9083333333333" style="27" customWidth="1"/>
    <col min="5643" max="5643" width="11.45" style="27" customWidth="1"/>
    <col min="5644" max="5644" width="12.2666666666667" style="27" customWidth="1"/>
    <col min="5645" max="5645" width="11.9083333333333" style="27" customWidth="1"/>
    <col min="5646" max="5646" width="10.9083333333333" style="27" customWidth="1"/>
    <col min="5647" max="5647" width="11.3666666666667" style="27" customWidth="1"/>
    <col min="5648" max="5648" width="10.6333333333333" style="27" customWidth="1"/>
    <col min="5649" max="5649" width="10.45" style="27" customWidth="1"/>
    <col min="5650" max="5657" width="10.6333333333333" style="27" customWidth="1"/>
    <col min="5658" max="5888" width="9" style="27"/>
    <col min="5889" max="5889" width="3.90833333333333" style="27" customWidth="1"/>
    <col min="5890" max="5890" width="11.725" style="27" customWidth="1"/>
    <col min="5891" max="5891" width="21" style="27" customWidth="1"/>
    <col min="5892" max="5892" width="11.6333333333333" style="27" customWidth="1"/>
    <col min="5893" max="5894" width="10.9083333333333" style="27" customWidth="1"/>
    <col min="5895" max="5895" width="14.9083333333333" style="27" customWidth="1"/>
    <col min="5896" max="5896" width="11.3666666666667" style="27" customWidth="1"/>
    <col min="5897" max="5898" width="11.9083333333333" style="27" customWidth="1"/>
    <col min="5899" max="5899" width="11.45" style="27" customWidth="1"/>
    <col min="5900" max="5900" width="12.2666666666667" style="27" customWidth="1"/>
    <col min="5901" max="5901" width="11.9083333333333" style="27" customWidth="1"/>
    <col min="5902" max="5902" width="10.9083333333333" style="27" customWidth="1"/>
    <col min="5903" max="5903" width="11.3666666666667" style="27" customWidth="1"/>
    <col min="5904" max="5904" width="10.6333333333333" style="27" customWidth="1"/>
    <col min="5905" max="5905" width="10.45" style="27" customWidth="1"/>
    <col min="5906" max="5913" width="10.6333333333333" style="27" customWidth="1"/>
    <col min="5914" max="6144" width="9" style="27"/>
    <col min="6145" max="6145" width="3.90833333333333" style="27" customWidth="1"/>
    <col min="6146" max="6146" width="11.725" style="27" customWidth="1"/>
    <col min="6147" max="6147" width="21" style="27" customWidth="1"/>
    <col min="6148" max="6148" width="11.6333333333333" style="27" customWidth="1"/>
    <col min="6149" max="6150" width="10.9083333333333" style="27" customWidth="1"/>
    <col min="6151" max="6151" width="14.9083333333333" style="27" customWidth="1"/>
    <col min="6152" max="6152" width="11.3666666666667" style="27" customWidth="1"/>
    <col min="6153" max="6154" width="11.9083333333333" style="27" customWidth="1"/>
    <col min="6155" max="6155" width="11.45" style="27" customWidth="1"/>
    <col min="6156" max="6156" width="12.2666666666667" style="27" customWidth="1"/>
    <col min="6157" max="6157" width="11.9083333333333" style="27" customWidth="1"/>
    <col min="6158" max="6158" width="10.9083333333333" style="27" customWidth="1"/>
    <col min="6159" max="6159" width="11.3666666666667" style="27" customWidth="1"/>
    <col min="6160" max="6160" width="10.6333333333333" style="27" customWidth="1"/>
    <col min="6161" max="6161" width="10.45" style="27" customWidth="1"/>
    <col min="6162" max="6169" width="10.6333333333333" style="27" customWidth="1"/>
    <col min="6170" max="6400" width="9" style="27"/>
    <col min="6401" max="6401" width="3.90833333333333" style="27" customWidth="1"/>
    <col min="6402" max="6402" width="11.725" style="27" customWidth="1"/>
    <col min="6403" max="6403" width="21" style="27" customWidth="1"/>
    <col min="6404" max="6404" width="11.6333333333333" style="27" customWidth="1"/>
    <col min="6405" max="6406" width="10.9083333333333" style="27" customWidth="1"/>
    <col min="6407" max="6407" width="14.9083333333333" style="27" customWidth="1"/>
    <col min="6408" max="6408" width="11.3666666666667" style="27" customWidth="1"/>
    <col min="6409" max="6410" width="11.9083333333333" style="27" customWidth="1"/>
    <col min="6411" max="6411" width="11.45" style="27" customWidth="1"/>
    <col min="6412" max="6412" width="12.2666666666667" style="27" customWidth="1"/>
    <col min="6413" max="6413" width="11.9083333333333" style="27" customWidth="1"/>
    <col min="6414" max="6414" width="10.9083333333333" style="27" customWidth="1"/>
    <col min="6415" max="6415" width="11.3666666666667" style="27" customWidth="1"/>
    <col min="6416" max="6416" width="10.6333333333333" style="27" customWidth="1"/>
    <col min="6417" max="6417" width="10.45" style="27" customWidth="1"/>
    <col min="6418" max="6425" width="10.6333333333333" style="27" customWidth="1"/>
    <col min="6426" max="6656" width="9" style="27"/>
    <col min="6657" max="6657" width="3.90833333333333" style="27" customWidth="1"/>
    <col min="6658" max="6658" width="11.725" style="27" customWidth="1"/>
    <col min="6659" max="6659" width="21" style="27" customWidth="1"/>
    <col min="6660" max="6660" width="11.6333333333333" style="27" customWidth="1"/>
    <col min="6661" max="6662" width="10.9083333333333" style="27" customWidth="1"/>
    <col min="6663" max="6663" width="14.9083333333333" style="27" customWidth="1"/>
    <col min="6664" max="6664" width="11.3666666666667" style="27" customWidth="1"/>
    <col min="6665" max="6666" width="11.9083333333333" style="27" customWidth="1"/>
    <col min="6667" max="6667" width="11.45" style="27" customWidth="1"/>
    <col min="6668" max="6668" width="12.2666666666667" style="27" customWidth="1"/>
    <col min="6669" max="6669" width="11.9083333333333" style="27" customWidth="1"/>
    <col min="6670" max="6670" width="10.9083333333333" style="27" customWidth="1"/>
    <col min="6671" max="6671" width="11.3666666666667" style="27" customWidth="1"/>
    <col min="6672" max="6672" width="10.6333333333333" style="27" customWidth="1"/>
    <col min="6673" max="6673" width="10.45" style="27" customWidth="1"/>
    <col min="6674" max="6681" width="10.6333333333333" style="27" customWidth="1"/>
    <col min="6682" max="6912" width="9" style="27"/>
    <col min="6913" max="6913" width="3.90833333333333" style="27" customWidth="1"/>
    <col min="6914" max="6914" width="11.725" style="27" customWidth="1"/>
    <col min="6915" max="6915" width="21" style="27" customWidth="1"/>
    <col min="6916" max="6916" width="11.6333333333333" style="27" customWidth="1"/>
    <col min="6917" max="6918" width="10.9083333333333" style="27" customWidth="1"/>
    <col min="6919" max="6919" width="14.9083333333333" style="27" customWidth="1"/>
    <col min="6920" max="6920" width="11.3666666666667" style="27" customWidth="1"/>
    <col min="6921" max="6922" width="11.9083333333333" style="27" customWidth="1"/>
    <col min="6923" max="6923" width="11.45" style="27" customWidth="1"/>
    <col min="6924" max="6924" width="12.2666666666667" style="27" customWidth="1"/>
    <col min="6925" max="6925" width="11.9083333333333" style="27" customWidth="1"/>
    <col min="6926" max="6926" width="10.9083333333333" style="27" customWidth="1"/>
    <col min="6927" max="6927" width="11.3666666666667" style="27" customWidth="1"/>
    <col min="6928" max="6928" width="10.6333333333333" style="27" customWidth="1"/>
    <col min="6929" max="6929" width="10.45" style="27" customWidth="1"/>
    <col min="6930" max="6937" width="10.6333333333333" style="27" customWidth="1"/>
    <col min="6938" max="7168" width="9" style="27"/>
    <col min="7169" max="7169" width="3.90833333333333" style="27" customWidth="1"/>
    <col min="7170" max="7170" width="11.725" style="27" customWidth="1"/>
    <col min="7171" max="7171" width="21" style="27" customWidth="1"/>
    <col min="7172" max="7172" width="11.6333333333333" style="27" customWidth="1"/>
    <col min="7173" max="7174" width="10.9083333333333" style="27" customWidth="1"/>
    <col min="7175" max="7175" width="14.9083333333333" style="27" customWidth="1"/>
    <col min="7176" max="7176" width="11.3666666666667" style="27" customWidth="1"/>
    <col min="7177" max="7178" width="11.9083333333333" style="27" customWidth="1"/>
    <col min="7179" max="7179" width="11.45" style="27" customWidth="1"/>
    <col min="7180" max="7180" width="12.2666666666667" style="27" customWidth="1"/>
    <col min="7181" max="7181" width="11.9083333333333" style="27" customWidth="1"/>
    <col min="7182" max="7182" width="10.9083333333333" style="27" customWidth="1"/>
    <col min="7183" max="7183" width="11.3666666666667" style="27" customWidth="1"/>
    <col min="7184" max="7184" width="10.6333333333333" style="27" customWidth="1"/>
    <col min="7185" max="7185" width="10.45" style="27" customWidth="1"/>
    <col min="7186" max="7193" width="10.6333333333333" style="27" customWidth="1"/>
    <col min="7194" max="7424" width="9" style="27"/>
    <col min="7425" max="7425" width="3.90833333333333" style="27" customWidth="1"/>
    <col min="7426" max="7426" width="11.725" style="27" customWidth="1"/>
    <col min="7427" max="7427" width="21" style="27" customWidth="1"/>
    <col min="7428" max="7428" width="11.6333333333333" style="27" customWidth="1"/>
    <col min="7429" max="7430" width="10.9083333333333" style="27" customWidth="1"/>
    <col min="7431" max="7431" width="14.9083333333333" style="27" customWidth="1"/>
    <col min="7432" max="7432" width="11.3666666666667" style="27" customWidth="1"/>
    <col min="7433" max="7434" width="11.9083333333333" style="27" customWidth="1"/>
    <col min="7435" max="7435" width="11.45" style="27" customWidth="1"/>
    <col min="7436" max="7436" width="12.2666666666667" style="27" customWidth="1"/>
    <col min="7437" max="7437" width="11.9083333333333" style="27" customWidth="1"/>
    <col min="7438" max="7438" width="10.9083333333333" style="27" customWidth="1"/>
    <col min="7439" max="7439" width="11.3666666666667" style="27" customWidth="1"/>
    <col min="7440" max="7440" width="10.6333333333333" style="27" customWidth="1"/>
    <col min="7441" max="7441" width="10.45" style="27" customWidth="1"/>
    <col min="7442" max="7449" width="10.6333333333333" style="27" customWidth="1"/>
    <col min="7450" max="7680" width="9" style="27"/>
    <col min="7681" max="7681" width="3.90833333333333" style="27" customWidth="1"/>
    <col min="7682" max="7682" width="11.725" style="27" customWidth="1"/>
    <col min="7683" max="7683" width="21" style="27" customWidth="1"/>
    <col min="7684" max="7684" width="11.6333333333333" style="27" customWidth="1"/>
    <col min="7685" max="7686" width="10.9083333333333" style="27" customWidth="1"/>
    <col min="7687" max="7687" width="14.9083333333333" style="27" customWidth="1"/>
    <col min="7688" max="7688" width="11.3666666666667" style="27" customWidth="1"/>
    <col min="7689" max="7690" width="11.9083333333333" style="27" customWidth="1"/>
    <col min="7691" max="7691" width="11.45" style="27" customWidth="1"/>
    <col min="7692" max="7692" width="12.2666666666667" style="27" customWidth="1"/>
    <col min="7693" max="7693" width="11.9083333333333" style="27" customWidth="1"/>
    <col min="7694" max="7694" width="10.9083333333333" style="27" customWidth="1"/>
    <col min="7695" max="7695" width="11.3666666666667" style="27" customWidth="1"/>
    <col min="7696" max="7696" width="10.6333333333333" style="27" customWidth="1"/>
    <col min="7697" max="7697" width="10.45" style="27" customWidth="1"/>
    <col min="7698" max="7705" width="10.6333333333333" style="27" customWidth="1"/>
    <col min="7706" max="7936" width="9" style="27"/>
    <col min="7937" max="7937" width="3.90833333333333" style="27" customWidth="1"/>
    <col min="7938" max="7938" width="11.725" style="27" customWidth="1"/>
    <col min="7939" max="7939" width="21" style="27" customWidth="1"/>
    <col min="7940" max="7940" width="11.6333333333333" style="27" customWidth="1"/>
    <col min="7941" max="7942" width="10.9083333333333" style="27" customWidth="1"/>
    <col min="7943" max="7943" width="14.9083333333333" style="27" customWidth="1"/>
    <col min="7944" max="7944" width="11.3666666666667" style="27" customWidth="1"/>
    <col min="7945" max="7946" width="11.9083333333333" style="27" customWidth="1"/>
    <col min="7947" max="7947" width="11.45" style="27" customWidth="1"/>
    <col min="7948" max="7948" width="12.2666666666667" style="27" customWidth="1"/>
    <col min="7949" max="7949" width="11.9083333333333" style="27" customWidth="1"/>
    <col min="7950" max="7950" width="10.9083333333333" style="27" customWidth="1"/>
    <col min="7951" max="7951" width="11.3666666666667" style="27" customWidth="1"/>
    <col min="7952" max="7952" width="10.6333333333333" style="27" customWidth="1"/>
    <col min="7953" max="7953" width="10.45" style="27" customWidth="1"/>
    <col min="7954" max="7961" width="10.6333333333333" style="27" customWidth="1"/>
    <col min="7962" max="8192" width="9" style="27"/>
    <col min="8193" max="8193" width="3.90833333333333" style="27" customWidth="1"/>
    <col min="8194" max="8194" width="11.725" style="27" customWidth="1"/>
    <col min="8195" max="8195" width="21" style="27" customWidth="1"/>
    <col min="8196" max="8196" width="11.6333333333333" style="27" customWidth="1"/>
    <col min="8197" max="8198" width="10.9083333333333" style="27" customWidth="1"/>
    <col min="8199" max="8199" width="14.9083333333333" style="27" customWidth="1"/>
    <col min="8200" max="8200" width="11.3666666666667" style="27" customWidth="1"/>
    <col min="8201" max="8202" width="11.9083333333333" style="27" customWidth="1"/>
    <col min="8203" max="8203" width="11.45" style="27" customWidth="1"/>
    <col min="8204" max="8204" width="12.2666666666667" style="27" customWidth="1"/>
    <col min="8205" max="8205" width="11.9083333333333" style="27" customWidth="1"/>
    <col min="8206" max="8206" width="10.9083333333333" style="27" customWidth="1"/>
    <col min="8207" max="8207" width="11.3666666666667" style="27" customWidth="1"/>
    <col min="8208" max="8208" width="10.6333333333333" style="27" customWidth="1"/>
    <col min="8209" max="8209" width="10.45" style="27" customWidth="1"/>
    <col min="8210" max="8217" width="10.6333333333333" style="27" customWidth="1"/>
    <col min="8218" max="8448" width="9" style="27"/>
    <col min="8449" max="8449" width="3.90833333333333" style="27" customWidth="1"/>
    <col min="8450" max="8450" width="11.725" style="27" customWidth="1"/>
    <col min="8451" max="8451" width="21" style="27" customWidth="1"/>
    <col min="8452" max="8452" width="11.6333333333333" style="27" customWidth="1"/>
    <col min="8453" max="8454" width="10.9083333333333" style="27" customWidth="1"/>
    <col min="8455" max="8455" width="14.9083333333333" style="27" customWidth="1"/>
    <col min="8456" max="8456" width="11.3666666666667" style="27" customWidth="1"/>
    <col min="8457" max="8458" width="11.9083333333333" style="27" customWidth="1"/>
    <col min="8459" max="8459" width="11.45" style="27" customWidth="1"/>
    <col min="8460" max="8460" width="12.2666666666667" style="27" customWidth="1"/>
    <col min="8461" max="8461" width="11.9083333333333" style="27" customWidth="1"/>
    <col min="8462" max="8462" width="10.9083333333333" style="27" customWidth="1"/>
    <col min="8463" max="8463" width="11.3666666666667" style="27" customWidth="1"/>
    <col min="8464" max="8464" width="10.6333333333333" style="27" customWidth="1"/>
    <col min="8465" max="8465" width="10.45" style="27" customWidth="1"/>
    <col min="8466" max="8473" width="10.6333333333333" style="27" customWidth="1"/>
    <col min="8474" max="8704" width="9" style="27"/>
    <col min="8705" max="8705" width="3.90833333333333" style="27" customWidth="1"/>
    <col min="8706" max="8706" width="11.725" style="27" customWidth="1"/>
    <col min="8707" max="8707" width="21" style="27" customWidth="1"/>
    <col min="8708" max="8708" width="11.6333333333333" style="27" customWidth="1"/>
    <col min="8709" max="8710" width="10.9083333333333" style="27" customWidth="1"/>
    <col min="8711" max="8711" width="14.9083333333333" style="27" customWidth="1"/>
    <col min="8712" max="8712" width="11.3666666666667" style="27" customWidth="1"/>
    <col min="8713" max="8714" width="11.9083333333333" style="27" customWidth="1"/>
    <col min="8715" max="8715" width="11.45" style="27" customWidth="1"/>
    <col min="8716" max="8716" width="12.2666666666667" style="27" customWidth="1"/>
    <col min="8717" max="8717" width="11.9083333333333" style="27" customWidth="1"/>
    <col min="8718" max="8718" width="10.9083333333333" style="27" customWidth="1"/>
    <col min="8719" max="8719" width="11.3666666666667" style="27" customWidth="1"/>
    <col min="8720" max="8720" width="10.6333333333333" style="27" customWidth="1"/>
    <col min="8721" max="8721" width="10.45" style="27" customWidth="1"/>
    <col min="8722" max="8729" width="10.6333333333333" style="27" customWidth="1"/>
    <col min="8730" max="8960" width="9" style="27"/>
    <col min="8961" max="8961" width="3.90833333333333" style="27" customWidth="1"/>
    <col min="8962" max="8962" width="11.725" style="27" customWidth="1"/>
    <col min="8963" max="8963" width="21" style="27" customWidth="1"/>
    <col min="8964" max="8964" width="11.6333333333333" style="27" customWidth="1"/>
    <col min="8965" max="8966" width="10.9083333333333" style="27" customWidth="1"/>
    <col min="8967" max="8967" width="14.9083333333333" style="27" customWidth="1"/>
    <col min="8968" max="8968" width="11.3666666666667" style="27" customWidth="1"/>
    <col min="8969" max="8970" width="11.9083333333333" style="27" customWidth="1"/>
    <col min="8971" max="8971" width="11.45" style="27" customWidth="1"/>
    <col min="8972" max="8972" width="12.2666666666667" style="27" customWidth="1"/>
    <col min="8973" max="8973" width="11.9083333333333" style="27" customWidth="1"/>
    <col min="8974" max="8974" width="10.9083333333333" style="27" customWidth="1"/>
    <col min="8975" max="8975" width="11.3666666666667" style="27" customWidth="1"/>
    <col min="8976" max="8976" width="10.6333333333333" style="27" customWidth="1"/>
    <col min="8977" max="8977" width="10.45" style="27" customWidth="1"/>
    <col min="8978" max="8985" width="10.6333333333333" style="27" customWidth="1"/>
    <col min="8986" max="9216" width="9" style="27"/>
    <col min="9217" max="9217" width="3.90833333333333" style="27" customWidth="1"/>
    <col min="9218" max="9218" width="11.725" style="27" customWidth="1"/>
    <col min="9219" max="9219" width="21" style="27" customWidth="1"/>
    <col min="9220" max="9220" width="11.6333333333333" style="27" customWidth="1"/>
    <col min="9221" max="9222" width="10.9083333333333" style="27" customWidth="1"/>
    <col min="9223" max="9223" width="14.9083333333333" style="27" customWidth="1"/>
    <col min="9224" max="9224" width="11.3666666666667" style="27" customWidth="1"/>
    <col min="9225" max="9226" width="11.9083333333333" style="27" customWidth="1"/>
    <col min="9227" max="9227" width="11.45" style="27" customWidth="1"/>
    <col min="9228" max="9228" width="12.2666666666667" style="27" customWidth="1"/>
    <col min="9229" max="9229" width="11.9083333333333" style="27" customWidth="1"/>
    <col min="9230" max="9230" width="10.9083333333333" style="27" customWidth="1"/>
    <col min="9231" max="9231" width="11.3666666666667" style="27" customWidth="1"/>
    <col min="9232" max="9232" width="10.6333333333333" style="27" customWidth="1"/>
    <col min="9233" max="9233" width="10.45" style="27" customWidth="1"/>
    <col min="9234" max="9241" width="10.6333333333333" style="27" customWidth="1"/>
    <col min="9242" max="9472" width="9" style="27"/>
    <col min="9473" max="9473" width="3.90833333333333" style="27" customWidth="1"/>
    <col min="9474" max="9474" width="11.725" style="27" customWidth="1"/>
    <col min="9475" max="9475" width="21" style="27" customWidth="1"/>
    <col min="9476" max="9476" width="11.6333333333333" style="27" customWidth="1"/>
    <col min="9477" max="9478" width="10.9083333333333" style="27" customWidth="1"/>
    <col min="9479" max="9479" width="14.9083333333333" style="27" customWidth="1"/>
    <col min="9480" max="9480" width="11.3666666666667" style="27" customWidth="1"/>
    <col min="9481" max="9482" width="11.9083333333333" style="27" customWidth="1"/>
    <col min="9483" max="9483" width="11.45" style="27" customWidth="1"/>
    <col min="9484" max="9484" width="12.2666666666667" style="27" customWidth="1"/>
    <col min="9485" max="9485" width="11.9083333333333" style="27" customWidth="1"/>
    <col min="9486" max="9486" width="10.9083333333333" style="27" customWidth="1"/>
    <col min="9487" max="9487" width="11.3666666666667" style="27" customWidth="1"/>
    <col min="9488" max="9488" width="10.6333333333333" style="27" customWidth="1"/>
    <col min="9489" max="9489" width="10.45" style="27" customWidth="1"/>
    <col min="9490" max="9497" width="10.6333333333333" style="27" customWidth="1"/>
    <col min="9498" max="9728" width="9" style="27"/>
    <col min="9729" max="9729" width="3.90833333333333" style="27" customWidth="1"/>
    <col min="9730" max="9730" width="11.725" style="27" customWidth="1"/>
    <col min="9731" max="9731" width="21" style="27" customWidth="1"/>
    <col min="9732" max="9732" width="11.6333333333333" style="27" customWidth="1"/>
    <col min="9733" max="9734" width="10.9083333333333" style="27" customWidth="1"/>
    <col min="9735" max="9735" width="14.9083333333333" style="27" customWidth="1"/>
    <col min="9736" max="9736" width="11.3666666666667" style="27" customWidth="1"/>
    <col min="9737" max="9738" width="11.9083333333333" style="27" customWidth="1"/>
    <col min="9739" max="9739" width="11.45" style="27" customWidth="1"/>
    <col min="9740" max="9740" width="12.2666666666667" style="27" customWidth="1"/>
    <col min="9741" max="9741" width="11.9083333333333" style="27" customWidth="1"/>
    <col min="9742" max="9742" width="10.9083333333333" style="27" customWidth="1"/>
    <col min="9743" max="9743" width="11.3666666666667" style="27" customWidth="1"/>
    <col min="9744" max="9744" width="10.6333333333333" style="27" customWidth="1"/>
    <col min="9745" max="9745" width="10.45" style="27" customWidth="1"/>
    <col min="9746" max="9753" width="10.6333333333333" style="27" customWidth="1"/>
    <col min="9754" max="9984" width="9" style="27"/>
    <col min="9985" max="9985" width="3.90833333333333" style="27" customWidth="1"/>
    <col min="9986" max="9986" width="11.725" style="27" customWidth="1"/>
    <col min="9987" max="9987" width="21" style="27" customWidth="1"/>
    <col min="9988" max="9988" width="11.6333333333333" style="27" customWidth="1"/>
    <col min="9989" max="9990" width="10.9083333333333" style="27" customWidth="1"/>
    <col min="9991" max="9991" width="14.9083333333333" style="27" customWidth="1"/>
    <col min="9992" max="9992" width="11.3666666666667" style="27" customWidth="1"/>
    <col min="9993" max="9994" width="11.9083333333333" style="27" customWidth="1"/>
    <col min="9995" max="9995" width="11.45" style="27" customWidth="1"/>
    <col min="9996" max="9996" width="12.2666666666667" style="27" customWidth="1"/>
    <col min="9997" max="9997" width="11.9083333333333" style="27" customWidth="1"/>
    <col min="9998" max="9998" width="10.9083333333333" style="27" customWidth="1"/>
    <col min="9999" max="9999" width="11.3666666666667" style="27" customWidth="1"/>
    <col min="10000" max="10000" width="10.6333333333333" style="27" customWidth="1"/>
    <col min="10001" max="10001" width="10.45" style="27" customWidth="1"/>
    <col min="10002" max="10009" width="10.6333333333333" style="27" customWidth="1"/>
    <col min="10010" max="10240" width="9" style="27"/>
    <col min="10241" max="10241" width="3.90833333333333" style="27" customWidth="1"/>
    <col min="10242" max="10242" width="11.725" style="27" customWidth="1"/>
    <col min="10243" max="10243" width="21" style="27" customWidth="1"/>
    <col min="10244" max="10244" width="11.6333333333333" style="27" customWidth="1"/>
    <col min="10245" max="10246" width="10.9083333333333" style="27" customWidth="1"/>
    <col min="10247" max="10247" width="14.9083333333333" style="27" customWidth="1"/>
    <col min="10248" max="10248" width="11.3666666666667" style="27" customWidth="1"/>
    <col min="10249" max="10250" width="11.9083333333333" style="27" customWidth="1"/>
    <col min="10251" max="10251" width="11.45" style="27" customWidth="1"/>
    <col min="10252" max="10252" width="12.2666666666667" style="27" customWidth="1"/>
    <col min="10253" max="10253" width="11.9083333333333" style="27" customWidth="1"/>
    <col min="10254" max="10254" width="10.9083333333333" style="27" customWidth="1"/>
    <col min="10255" max="10255" width="11.3666666666667" style="27" customWidth="1"/>
    <col min="10256" max="10256" width="10.6333333333333" style="27" customWidth="1"/>
    <col min="10257" max="10257" width="10.45" style="27" customWidth="1"/>
    <col min="10258" max="10265" width="10.6333333333333" style="27" customWidth="1"/>
    <col min="10266" max="10496" width="9" style="27"/>
    <col min="10497" max="10497" width="3.90833333333333" style="27" customWidth="1"/>
    <col min="10498" max="10498" width="11.725" style="27" customWidth="1"/>
    <col min="10499" max="10499" width="21" style="27" customWidth="1"/>
    <col min="10500" max="10500" width="11.6333333333333" style="27" customWidth="1"/>
    <col min="10501" max="10502" width="10.9083333333333" style="27" customWidth="1"/>
    <col min="10503" max="10503" width="14.9083333333333" style="27" customWidth="1"/>
    <col min="10504" max="10504" width="11.3666666666667" style="27" customWidth="1"/>
    <col min="10505" max="10506" width="11.9083333333333" style="27" customWidth="1"/>
    <col min="10507" max="10507" width="11.45" style="27" customWidth="1"/>
    <col min="10508" max="10508" width="12.2666666666667" style="27" customWidth="1"/>
    <col min="10509" max="10509" width="11.9083333333333" style="27" customWidth="1"/>
    <col min="10510" max="10510" width="10.9083333333333" style="27" customWidth="1"/>
    <col min="10511" max="10511" width="11.3666666666667" style="27" customWidth="1"/>
    <col min="10512" max="10512" width="10.6333333333333" style="27" customWidth="1"/>
    <col min="10513" max="10513" width="10.45" style="27" customWidth="1"/>
    <col min="10514" max="10521" width="10.6333333333333" style="27" customWidth="1"/>
    <col min="10522" max="10752" width="9" style="27"/>
    <col min="10753" max="10753" width="3.90833333333333" style="27" customWidth="1"/>
    <col min="10754" max="10754" width="11.725" style="27" customWidth="1"/>
    <col min="10755" max="10755" width="21" style="27" customWidth="1"/>
    <col min="10756" max="10756" width="11.6333333333333" style="27" customWidth="1"/>
    <col min="10757" max="10758" width="10.9083333333333" style="27" customWidth="1"/>
    <col min="10759" max="10759" width="14.9083333333333" style="27" customWidth="1"/>
    <col min="10760" max="10760" width="11.3666666666667" style="27" customWidth="1"/>
    <col min="10761" max="10762" width="11.9083333333333" style="27" customWidth="1"/>
    <col min="10763" max="10763" width="11.45" style="27" customWidth="1"/>
    <col min="10764" max="10764" width="12.2666666666667" style="27" customWidth="1"/>
    <col min="10765" max="10765" width="11.9083333333333" style="27" customWidth="1"/>
    <col min="10766" max="10766" width="10.9083333333333" style="27" customWidth="1"/>
    <col min="10767" max="10767" width="11.3666666666667" style="27" customWidth="1"/>
    <col min="10768" max="10768" width="10.6333333333333" style="27" customWidth="1"/>
    <col min="10769" max="10769" width="10.45" style="27" customWidth="1"/>
    <col min="10770" max="10777" width="10.6333333333333" style="27" customWidth="1"/>
    <col min="10778" max="11008" width="9" style="27"/>
    <col min="11009" max="11009" width="3.90833333333333" style="27" customWidth="1"/>
    <col min="11010" max="11010" width="11.725" style="27" customWidth="1"/>
    <col min="11011" max="11011" width="21" style="27" customWidth="1"/>
    <col min="11012" max="11012" width="11.6333333333333" style="27" customWidth="1"/>
    <col min="11013" max="11014" width="10.9083333333333" style="27" customWidth="1"/>
    <col min="11015" max="11015" width="14.9083333333333" style="27" customWidth="1"/>
    <col min="11016" max="11016" width="11.3666666666667" style="27" customWidth="1"/>
    <col min="11017" max="11018" width="11.9083333333333" style="27" customWidth="1"/>
    <col min="11019" max="11019" width="11.45" style="27" customWidth="1"/>
    <col min="11020" max="11020" width="12.2666666666667" style="27" customWidth="1"/>
    <col min="11021" max="11021" width="11.9083333333333" style="27" customWidth="1"/>
    <col min="11022" max="11022" width="10.9083333333333" style="27" customWidth="1"/>
    <col min="11023" max="11023" width="11.3666666666667" style="27" customWidth="1"/>
    <col min="11024" max="11024" width="10.6333333333333" style="27" customWidth="1"/>
    <col min="11025" max="11025" width="10.45" style="27" customWidth="1"/>
    <col min="11026" max="11033" width="10.6333333333333" style="27" customWidth="1"/>
    <col min="11034" max="11264" width="9" style="27"/>
    <col min="11265" max="11265" width="3.90833333333333" style="27" customWidth="1"/>
    <col min="11266" max="11266" width="11.725" style="27" customWidth="1"/>
    <col min="11267" max="11267" width="21" style="27" customWidth="1"/>
    <col min="11268" max="11268" width="11.6333333333333" style="27" customWidth="1"/>
    <col min="11269" max="11270" width="10.9083333333333" style="27" customWidth="1"/>
    <col min="11271" max="11271" width="14.9083333333333" style="27" customWidth="1"/>
    <col min="11272" max="11272" width="11.3666666666667" style="27" customWidth="1"/>
    <col min="11273" max="11274" width="11.9083333333333" style="27" customWidth="1"/>
    <col min="11275" max="11275" width="11.45" style="27" customWidth="1"/>
    <col min="11276" max="11276" width="12.2666666666667" style="27" customWidth="1"/>
    <col min="11277" max="11277" width="11.9083333333333" style="27" customWidth="1"/>
    <col min="11278" max="11278" width="10.9083333333333" style="27" customWidth="1"/>
    <col min="11279" max="11279" width="11.3666666666667" style="27" customWidth="1"/>
    <col min="11280" max="11280" width="10.6333333333333" style="27" customWidth="1"/>
    <col min="11281" max="11281" width="10.45" style="27" customWidth="1"/>
    <col min="11282" max="11289" width="10.6333333333333" style="27" customWidth="1"/>
    <col min="11290" max="11520" width="9" style="27"/>
    <col min="11521" max="11521" width="3.90833333333333" style="27" customWidth="1"/>
    <col min="11522" max="11522" width="11.725" style="27" customWidth="1"/>
    <col min="11523" max="11523" width="21" style="27" customWidth="1"/>
    <col min="11524" max="11524" width="11.6333333333333" style="27" customWidth="1"/>
    <col min="11525" max="11526" width="10.9083333333333" style="27" customWidth="1"/>
    <col min="11527" max="11527" width="14.9083333333333" style="27" customWidth="1"/>
    <col min="11528" max="11528" width="11.3666666666667" style="27" customWidth="1"/>
    <col min="11529" max="11530" width="11.9083333333333" style="27" customWidth="1"/>
    <col min="11531" max="11531" width="11.45" style="27" customWidth="1"/>
    <col min="11532" max="11532" width="12.2666666666667" style="27" customWidth="1"/>
    <col min="11533" max="11533" width="11.9083333333333" style="27" customWidth="1"/>
    <col min="11534" max="11534" width="10.9083333333333" style="27" customWidth="1"/>
    <col min="11535" max="11535" width="11.3666666666667" style="27" customWidth="1"/>
    <col min="11536" max="11536" width="10.6333333333333" style="27" customWidth="1"/>
    <col min="11537" max="11537" width="10.45" style="27" customWidth="1"/>
    <col min="11538" max="11545" width="10.6333333333333" style="27" customWidth="1"/>
    <col min="11546" max="11776" width="9" style="27"/>
    <col min="11777" max="11777" width="3.90833333333333" style="27" customWidth="1"/>
    <col min="11778" max="11778" width="11.725" style="27" customWidth="1"/>
    <col min="11779" max="11779" width="21" style="27" customWidth="1"/>
    <col min="11780" max="11780" width="11.6333333333333" style="27" customWidth="1"/>
    <col min="11781" max="11782" width="10.9083333333333" style="27" customWidth="1"/>
    <col min="11783" max="11783" width="14.9083333333333" style="27" customWidth="1"/>
    <col min="11784" max="11784" width="11.3666666666667" style="27" customWidth="1"/>
    <col min="11785" max="11786" width="11.9083333333333" style="27" customWidth="1"/>
    <col min="11787" max="11787" width="11.45" style="27" customWidth="1"/>
    <col min="11788" max="11788" width="12.2666666666667" style="27" customWidth="1"/>
    <col min="11789" max="11789" width="11.9083333333333" style="27" customWidth="1"/>
    <col min="11790" max="11790" width="10.9083333333333" style="27" customWidth="1"/>
    <col min="11791" max="11791" width="11.3666666666667" style="27" customWidth="1"/>
    <col min="11792" max="11792" width="10.6333333333333" style="27" customWidth="1"/>
    <col min="11793" max="11793" width="10.45" style="27" customWidth="1"/>
    <col min="11794" max="11801" width="10.6333333333333" style="27" customWidth="1"/>
    <col min="11802" max="12032" width="9" style="27"/>
    <col min="12033" max="12033" width="3.90833333333333" style="27" customWidth="1"/>
    <col min="12034" max="12034" width="11.725" style="27" customWidth="1"/>
    <col min="12035" max="12035" width="21" style="27" customWidth="1"/>
    <col min="12036" max="12036" width="11.6333333333333" style="27" customWidth="1"/>
    <col min="12037" max="12038" width="10.9083333333333" style="27" customWidth="1"/>
    <col min="12039" max="12039" width="14.9083333333333" style="27" customWidth="1"/>
    <col min="12040" max="12040" width="11.3666666666667" style="27" customWidth="1"/>
    <col min="12041" max="12042" width="11.9083333333333" style="27" customWidth="1"/>
    <col min="12043" max="12043" width="11.45" style="27" customWidth="1"/>
    <col min="12044" max="12044" width="12.2666666666667" style="27" customWidth="1"/>
    <col min="12045" max="12045" width="11.9083333333333" style="27" customWidth="1"/>
    <col min="12046" max="12046" width="10.9083333333333" style="27" customWidth="1"/>
    <col min="12047" max="12047" width="11.3666666666667" style="27" customWidth="1"/>
    <col min="12048" max="12048" width="10.6333333333333" style="27" customWidth="1"/>
    <col min="12049" max="12049" width="10.45" style="27" customWidth="1"/>
    <col min="12050" max="12057" width="10.6333333333333" style="27" customWidth="1"/>
    <col min="12058" max="12288" width="9" style="27"/>
    <col min="12289" max="12289" width="3.90833333333333" style="27" customWidth="1"/>
    <col min="12290" max="12290" width="11.725" style="27" customWidth="1"/>
    <col min="12291" max="12291" width="21" style="27" customWidth="1"/>
    <col min="12292" max="12292" width="11.6333333333333" style="27" customWidth="1"/>
    <col min="12293" max="12294" width="10.9083333333333" style="27" customWidth="1"/>
    <col min="12295" max="12295" width="14.9083333333333" style="27" customWidth="1"/>
    <col min="12296" max="12296" width="11.3666666666667" style="27" customWidth="1"/>
    <col min="12297" max="12298" width="11.9083333333333" style="27" customWidth="1"/>
    <col min="12299" max="12299" width="11.45" style="27" customWidth="1"/>
    <col min="12300" max="12300" width="12.2666666666667" style="27" customWidth="1"/>
    <col min="12301" max="12301" width="11.9083333333333" style="27" customWidth="1"/>
    <col min="12302" max="12302" width="10.9083333333333" style="27" customWidth="1"/>
    <col min="12303" max="12303" width="11.3666666666667" style="27" customWidth="1"/>
    <col min="12304" max="12304" width="10.6333333333333" style="27" customWidth="1"/>
    <col min="12305" max="12305" width="10.45" style="27" customWidth="1"/>
    <col min="12306" max="12313" width="10.6333333333333" style="27" customWidth="1"/>
    <col min="12314" max="12544" width="9" style="27"/>
    <col min="12545" max="12545" width="3.90833333333333" style="27" customWidth="1"/>
    <col min="12546" max="12546" width="11.725" style="27" customWidth="1"/>
    <col min="12547" max="12547" width="21" style="27" customWidth="1"/>
    <col min="12548" max="12548" width="11.6333333333333" style="27" customWidth="1"/>
    <col min="12549" max="12550" width="10.9083333333333" style="27" customWidth="1"/>
    <col min="12551" max="12551" width="14.9083333333333" style="27" customWidth="1"/>
    <col min="12552" max="12552" width="11.3666666666667" style="27" customWidth="1"/>
    <col min="12553" max="12554" width="11.9083333333333" style="27" customWidth="1"/>
    <col min="12555" max="12555" width="11.45" style="27" customWidth="1"/>
    <col min="12556" max="12556" width="12.2666666666667" style="27" customWidth="1"/>
    <col min="12557" max="12557" width="11.9083333333333" style="27" customWidth="1"/>
    <col min="12558" max="12558" width="10.9083333333333" style="27" customWidth="1"/>
    <col min="12559" max="12559" width="11.3666666666667" style="27" customWidth="1"/>
    <col min="12560" max="12560" width="10.6333333333333" style="27" customWidth="1"/>
    <col min="12561" max="12561" width="10.45" style="27" customWidth="1"/>
    <col min="12562" max="12569" width="10.6333333333333" style="27" customWidth="1"/>
    <col min="12570" max="12800" width="9" style="27"/>
    <col min="12801" max="12801" width="3.90833333333333" style="27" customWidth="1"/>
    <col min="12802" max="12802" width="11.725" style="27" customWidth="1"/>
    <col min="12803" max="12803" width="21" style="27" customWidth="1"/>
    <col min="12804" max="12804" width="11.6333333333333" style="27" customWidth="1"/>
    <col min="12805" max="12806" width="10.9083333333333" style="27" customWidth="1"/>
    <col min="12807" max="12807" width="14.9083333333333" style="27" customWidth="1"/>
    <col min="12808" max="12808" width="11.3666666666667" style="27" customWidth="1"/>
    <col min="12809" max="12810" width="11.9083333333333" style="27" customWidth="1"/>
    <col min="12811" max="12811" width="11.45" style="27" customWidth="1"/>
    <col min="12812" max="12812" width="12.2666666666667" style="27" customWidth="1"/>
    <col min="12813" max="12813" width="11.9083333333333" style="27" customWidth="1"/>
    <col min="12814" max="12814" width="10.9083333333333" style="27" customWidth="1"/>
    <col min="12815" max="12815" width="11.3666666666667" style="27" customWidth="1"/>
    <col min="12816" max="12816" width="10.6333333333333" style="27" customWidth="1"/>
    <col min="12817" max="12817" width="10.45" style="27" customWidth="1"/>
    <col min="12818" max="12825" width="10.6333333333333" style="27" customWidth="1"/>
    <col min="12826" max="13056" width="9" style="27"/>
    <col min="13057" max="13057" width="3.90833333333333" style="27" customWidth="1"/>
    <col min="13058" max="13058" width="11.725" style="27" customWidth="1"/>
    <col min="13059" max="13059" width="21" style="27" customWidth="1"/>
    <col min="13060" max="13060" width="11.6333333333333" style="27" customWidth="1"/>
    <col min="13061" max="13062" width="10.9083333333333" style="27" customWidth="1"/>
    <col min="13063" max="13063" width="14.9083333333333" style="27" customWidth="1"/>
    <col min="13064" max="13064" width="11.3666666666667" style="27" customWidth="1"/>
    <col min="13065" max="13066" width="11.9083333333333" style="27" customWidth="1"/>
    <col min="13067" max="13067" width="11.45" style="27" customWidth="1"/>
    <col min="13068" max="13068" width="12.2666666666667" style="27" customWidth="1"/>
    <col min="13069" max="13069" width="11.9083333333333" style="27" customWidth="1"/>
    <col min="13070" max="13070" width="10.9083333333333" style="27" customWidth="1"/>
    <col min="13071" max="13071" width="11.3666666666667" style="27" customWidth="1"/>
    <col min="13072" max="13072" width="10.6333333333333" style="27" customWidth="1"/>
    <col min="13073" max="13073" width="10.45" style="27" customWidth="1"/>
    <col min="13074" max="13081" width="10.6333333333333" style="27" customWidth="1"/>
    <col min="13082" max="13312" width="9" style="27"/>
    <col min="13313" max="13313" width="3.90833333333333" style="27" customWidth="1"/>
    <col min="13314" max="13314" width="11.725" style="27" customWidth="1"/>
    <col min="13315" max="13315" width="21" style="27" customWidth="1"/>
    <col min="13316" max="13316" width="11.6333333333333" style="27" customWidth="1"/>
    <col min="13317" max="13318" width="10.9083333333333" style="27" customWidth="1"/>
    <col min="13319" max="13319" width="14.9083333333333" style="27" customWidth="1"/>
    <col min="13320" max="13320" width="11.3666666666667" style="27" customWidth="1"/>
    <col min="13321" max="13322" width="11.9083333333333" style="27" customWidth="1"/>
    <col min="13323" max="13323" width="11.45" style="27" customWidth="1"/>
    <col min="13324" max="13324" width="12.2666666666667" style="27" customWidth="1"/>
    <col min="13325" max="13325" width="11.9083333333333" style="27" customWidth="1"/>
    <col min="13326" max="13326" width="10.9083333333333" style="27" customWidth="1"/>
    <col min="13327" max="13327" width="11.3666666666667" style="27" customWidth="1"/>
    <col min="13328" max="13328" width="10.6333333333333" style="27" customWidth="1"/>
    <col min="13329" max="13329" width="10.45" style="27" customWidth="1"/>
    <col min="13330" max="13337" width="10.6333333333333" style="27" customWidth="1"/>
    <col min="13338" max="13568" width="9" style="27"/>
    <col min="13569" max="13569" width="3.90833333333333" style="27" customWidth="1"/>
    <col min="13570" max="13570" width="11.725" style="27" customWidth="1"/>
    <col min="13571" max="13571" width="21" style="27" customWidth="1"/>
    <col min="13572" max="13572" width="11.6333333333333" style="27" customWidth="1"/>
    <col min="13573" max="13574" width="10.9083333333333" style="27" customWidth="1"/>
    <col min="13575" max="13575" width="14.9083333333333" style="27" customWidth="1"/>
    <col min="13576" max="13576" width="11.3666666666667" style="27" customWidth="1"/>
    <col min="13577" max="13578" width="11.9083333333333" style="27" customWidth="1"/>
    <col min="13579" max="13579" width="11.45" style="27" customWidth="1"/>
    <col min="13580" max="13580" width="12.2666666666667" style="27" customWidth="1"/>
    <col min="13581" max="13581" width="11.9083333333333" style="27" customWidth="1"/>
    <col min="13582" max="13582" width="10.9083333333333" style="27" customWidth="1"/>
    <col min="13583" max="13583" width="11.3666666666667" style="27" customWidth="1"/>
    <col min="13584" max="13584" width="10.6333333333333" style="27" customWidth="1"/>
    <col min="13585" max="13585" width="10.45" style="27" customWidth="1"/>
    <col min="13586" max="13593" width="10.6333333333333" style="27" customWidth="1"/>
    <col min="13594" max="13824" width="9" style="27"/>
    <col min="13825" max="13825" width="3.90833333333333" style="27" customWidth="1"/>
    <col min="13826" max="13826" width="11.725" style="27" customWidth="1"/>
    <col min="13827" max="13827" width="21" style="27" customWidth="1"/>
    <col min="13828" max="13828" width="11.6333333333333" style="27" customWidth="1"/>
    <col min="13829" max="13830" width="10.9083333333333" style="27" customWidth="1"/>
    <col min="13831" max="13831" width="14.9083333333333" style="27" customWidth="1"/>
    <col min="13832" max="13832" width="11.3666666666667" style="27" customWidth="1"/>
    <col min="13833" max="13834" width="11.9083333333333" style="27" customWidth="1"/>
    <col min="13835" max="13835" width="11.45" style="27" customWidth="1"/>
    <col min="13836" max="13836" width="12.2666666666667" style="27" customWidth="1"/>
    <col min="13837" max="13837" width="11.9083333333333" style="27" customWidth="1"/>
    <col min="13838" max="13838" width="10.9083333333333" style="27" customWidth="1"/>
    <col min="13839" max="13839" width="11.3666666666667" style="27" customWidth="1"/>
    <col min="13840" max="13840" width="10.6333333333333" style="27" customWidth="1"/>
    <col min="13841" max="13841" width="10.45" style="27" customWidth="1"/>
    <col min="13842" max="13849" width="10.6333333333333" style="27" customWidth="1"/>
    <col min="13850" max="14080" width="9" style="27"/>
    <col min="14081" max="14081" width="3.90833333333333" style="27" customWidth="1"/>
    <col min="14082" max="14082" width="11.725" style="27" customWidth="1"/>
    <col min="14083" max="14083" width="21" style="27" customWidth="1"/>
    <col min="14084" max="14084" width="11.6333333333333" style="27" customWidth="1"/>
    <col min="14085" max="14086" width="10.9083333333333" style="27" customWidth="1"/>
    <col min="14087" max="14087" width="14.9083333333333" style="27" customWidth="1"/>
    <col min="14088" max="14088" width="11.3666666666667" style="27" customWidth="1"/>
    <col min="14089" max="14090" width="11.9083333333333" style="27" customWidth="1"/>
    <col min="14091" max="14091" width="11.45" style="27" customWidth="1"/>
    <col min="14092" max="14092" width="12.2666666666667" style="27" customWidth="1"/>
    <col min="14093" max="14093" width="11.9083333333333" style="27" customWidth="1"/>
    <col min="14094" max="14094" width="10.9083333333333" style="27" customWidth="1"/>
    <col min="14095" max="14095" width="11.3666666666667" style="27" customWidth="1"/>
    <col min="14096" max="14096" width="10.6333333333333" style="27" customWidth="1"/>
    <col min="14097" max="14097" width="10.45" style="27" customWidth="1"/>
    <col min="14098" max="14105" width="10.6333333333333" style="27" customWidth="1"/>
    <col min="14106" max="14336" width="9" style="27"/>
    <col min="14337" max="14337" width="3.90833333333333" style="27" customWidth="1"/>
    <col min="14338" max="14338" width="11.725" style="27" customWidth="1"/>
    <col min="14339" max="14339" width="21" style="27" customWidth="1"/>
    <col min="14340" max="14340" width="11.6333333333333" style="27" customWidth="1"/>
    <col min="14341" max="14342" width="10.9083333333333" style="27" customWidth="1"/>
    <col min="14343" max="14343" width="14.9083333333333" style="27" customWidth="1"/>
    <col min="14344" max="14344" width="11.3666666666667" style="27" customWidth="1"/>
    <col min="14345" max="14346" width="11.9083333333333" style="27" customWidth="1"/>
    <col min="14347" max="14347" width="11.45" style="27" customWidth="1"/>
    <col min="14348" max="14348" width="12.2666666666667" style="27" customWidth="1"/>
    <col min="14349" max="14349" width="11.9083333333333" style="27" customWidth="1"/>
    <col min="14350" max="14350" width="10.9083333333333" style="27" customWidth="1"/>
    <col min="14351" max="14351" width="11.3666666666667" style="27" customWidth="1"/>
    <col min="14352" max="14352" width="10.6333333333333" style="27" customWidth="1"/>
    <col min="14353" max="14353" width="10.45" style="27" customWidth="1"/>
    <col min="14354" max="14361" width="10.6333333333333" style="27" customWidth="1"/>
    <col min="14362" max="14592" width="9" style="27"/>
    <col min="14593" max="14593" width="3.90833333333333" style="27" customWidth="1"/>
    <col min="14594" max="14594" width="11.725" style="27" customWidth="1"/>
    <col min="14595" max="14595" width="21" style="27" customWidth="1"/>
    <col min="14596" max="14596" width="11.6333333333333" style="27" customWidth="1"/>
    <col min="14597" max="14598" width="10.9083333333333" style="27" customWidth="1"/>
    <col min="14599" max="14599" width="14.9083333333333" style="27" customWidth="1"/>
    <col min="14600" max="14600" width="11.3666666666667" style="27" customWidth="1"/>
    <col min="14601" max="14602" width="11.9083333333333" style="27" customWidth="1"/>
    <col min="14603" max="14603" width="11.45" style="27" customWidth="1"/>
    <col min="14604" max="14604" width="12.2666666666667" style="27" customWidth="1"/>
    <col min="14605" max="14605" width="11.9083333333333" style="27" customWidth="1"/>
    <col min="14606" max="14606" width="10.9083333333333" style="27" customWidth="1"/>
    <col min="14607" max="14607" width="11.3666666666667" style="27" customWidth="1"/>
    <col min="14608" max="14608" width="10.6333333333333" style="27" customWidth="1"/>
    <col min="14609" max="14609" width="10.45" style="27" customWidth="1"/>
    <col min="14610" max="14617" width="10.6333333333333" style="27" customWidth="1"/>
    <col min="14618" max="14848" width="9" style="27"/>
    <col min="14849" max="14849" width="3.90833333333333" style="27" customWidth="1"/>
    <col min="14850" max="14850" width="11.725" style="27" customWidth="1"/>
    <col min="14851" max="14851" width="21" style="27" customWidth="1"/>
    <col min="14852" max="14852" width="11.6333333333333" style="27" customWidth="1"/>
    <col min="14853" max="14854" width="10.9083333333333" style="27" customWidth="1"/>
    <col min="14855" max="14855" width="14.9083333333333" style="27" customWidth="1"/>
    <col min="14856" max="14856" width="11.3666666666667" style="27" customWidth="1"/>
    <col min="14857" max="14858" width="11.9083333333333" style="27" customWidth="1"/>
    <col min="14859" max="14859" width="11.45" style="27" customWidth="1"/>
    <col min="14860" max="14860" width="12.2666666666667" style="27" customWidth="1"/>
    <col min="14861" max="14861" width="11.9083333333333" style="27" customWidth="1"/>
    <col min="14862" max="14862" width="10.9083333333333" style="27" customWidth="1"/>
    <col min="14863" max="14863" width="11.3666666666667" style="27" customWidth="1"/>
    <col min="14864" max="14864" width="10.6333333333333" style="27" customWidth="1"/>
    <col min="14865" max="14865" width="10.45" style="27" customWidth="1"/>
    <col min="14866" max="14873" width="10.6333333333333" style="27" customWidth="1"/>
    <col min="14874" max="15104" width="9" style="27"/>
    <col min="15105" max="15105" width="3.90833333333333" style="27" customWidth="1"/>
    <col min="15106" max="15106" width="11.725" style="27" customWidth="1"/>
    <col min="15107" max="15107" width="21" style="27" customWidth="1"/>
    <col min="15108" max="15108" width="11.6333333333333" style="27" customWidth="1"/>
    <col min="15109" max="15110" width="10.9083333333333" style="27" customWidth="1"/>
    <col min="15111" max="15111" width="14.9083333333333" style="27" customWidth="1"/>
    <col min="15112" max="15112" width="11.3666666666667" style="27" customWidth="1"/>
    <col min="15113" max="15114" width="11.9083333333333" style="27" customWidth="1"/>
    <col min="15115" max="15115" width="11.45" style="27" customWidth="1"/>
    <col min="15116" max="15116" width="12.2666666666667" style="27" customWidth="1"/>
    <col min="15117" max="15117" width="11.9083333333333" style="27" customWidth="1"/>
    <col min="15118" max="15118" width="10.9083333333333" style="27" customWidth="1"/>
    <col min="15119" max="15119" width="11.3666666666667" style="27" customWidth="1"/>
    <col min="15120" max="15120" width="10.6333333333333" style="27" customWidth="1"/>
    <col min="15121" max="15121" width="10.45" style="27" customWidth="1"/>
    <col min="15122" max="15129" width="10.6333333333333" style="27" customWidth="1"/>
    <col min="15130" max="15360" width="9" style="27"/>
    <col min="15361" max="15361" width="3.90833333333333" style="27" customWidth="1"/>
    <col min="15362" max="15362" width="11.725" style="27" customWidth="1"/>
    <col min="15363" max="15363" width="21" style="27" customWidth="1"/>
    <col min="15364" max="15364" width="11.6333333333333" style="27" customWidth="1"/>
    <col min="15365" max="15366" width="10.9083333333333" style="27" customWidth="1"/>
    <col min="15367" max="15367" width="14.9083333333333" style="27" customWidth="1"/>
    <col min="15368" max="15368" width="11.3666666666667" style="27" customWidth="1"/>
    <col min="15369" max="15370" width="11.9083333333333" style="27" customWidth="1"/>
    <col min="15371" max="15371" width="11.45" style="27" customWidth="1"/>
    <col min="15372" max="15372" width="12.2666666666667" style="27" customWidth="1"/>
    <col min="15373" max="15373" width="11.9083333333333" style="27" customWidth="1"/>
    <col min="15374" max="15374" width="10.9083333333333" style="27" customWidth="1"/>
    <col min="15375" max="15375" width="11.3666666666667" style="27" customWidth="1"/>
    <col min="15376" max="15376" width="10.6333333333333" style="27" customWidth="1"/>
    <col min="15377" max="15377" width="10.45" style="27" customWidth="1"/>
    <col min="15378" max="15385" width="10.6333333333333" style="27" customWidth="1"/>
    <col min="15386" max="15616" width="9" style="27"/>
    <col min="15617" max="15617" width="3.90833333333333" style="27" customWidth="1"/>
    <col min="15618" max="15618" width="11.725" style="27" customWidth="1"/>
    <col min="15619" max="15619" width="21" style="27" customWidth="1"/>
    <col min="15620" max="15620" width="11.6333333333333" style="27" customWidth="1"/>
    <col min="15621" max="15622" width="10.9083333333333" style="27" customWidth="1"/>
    <col min="15623" max="15623" width="14.9083333333333" style="27" customWidth="1"/>
    <col min="15624" max="15624" width="11.3666666666667" style="27" customWidth="1"/>
    <col min="15625" max="15626" width="11.9083333333333" style="27" customWidth="1"/>
    <col min="15627" max="15627" width="11.45" style="27" customWidth="1"/>
    <col min="15628" max="15628" width="12.2666666666667" style="27" customWidth="1"/>
    <col min="15629" max="15629" width="11.9083333333333" style="27" customWidth="1"/>
    <col min="15630" max="15630" width="10.9083333333333" style="27" customWidth="1"/>
    <col min="15631" max="15631" width="11.3666666666667" style="27" customWidth="1"/>
    <col min="15632" max="15632" width="10.6333333333333" style="27" customWidth="1"/>
    <col min="15633" max="15633" width="10.45" style="27" customWidth="1"/>
    <col min="15634" max="15641" width="10.6333333333333" style="27" customWidth="1"/>
    <col min="15642" max="15872" width="9" style="27"/>
    <col min="15873" max="15873" width="3.90833333333333" style="27" customWidth="1"/>
    <col min="15874" max="15874" width="11.725" style="27" customWidth="1"/>
    <col min="15875" max="15875" width="21" style="27" customWidth="1"/>
    <col min="15876" max="15876" width="11.6333333333333" style="27" customWidth="1"/>
    <col min="15877" max="15878" width="10.9083333333333" style="27" customWidth="1"/>
    <col min="15879" max="15879" width="14.9083333333333" style="27" customWidth="1"/>
    <col min="15880" max="15880" width="11.3666666666667" style="27" customWidth="1"/>
    <col min="15881" max="15882" width="11.9083333333333" style="27" customWidth="1"/>
    <col min="15883" max="15883" width="11.45" style="27" customWidth="1"/>
    <col min="15884" max="15884" width="12.2666666666667" style="27" customWidth="1"/>
    <col min="15885" max="15885" width="11.9083333333333" style="27" customWidth="1"/>
    <col min="15886" max="15886" width="10.9083333333333" style="27" customWidth="1"/>
    <col min="15887" max="15887" width="11.3666666666667" style="27" customWidth="1"/>
    <col min="15888" max="15888" width="10.6333333333333" style="27" customWidth="1"/>
    <col min="15889" max="15889" width="10.45" style="27" customWidth="1"/>
    <col min="15890" max="15897" width="10.6333333333333" style="27" customWidth="1"/>
    <col min="15898" max="16128" width="9" style="27"/>
    <col min="16129" max="16129" width="3.90833333333333" style="27" customWidth="1"/>
    <col min="16130" max="16130" width="11.725" style="27" customWidth="1"/>
    <col min="16131" max="16131" width="21" style="27" customWidth="1"/>
    <col min="16132" max="16132" width="11.6333333333333" style="27" customWidth="1"/>
    <col min="16133" max="16134" width="10.9083333333333" style="27" customWidth="1"/>
    <col min="16135" max="16135" width="14.9083333333333" style="27" customWidth="1"/>
    <col min="16136" max="16136" width="11.3666666666667" style="27" customWidth="1"/>
    <col min="16137" max="16138" width="11.9083333333333" style="27" customWidth="1"/>
    <col min="16139" max="16139" width="11.45" style="27" customWidth="1"/>
    <col min="16140" max="16140" width="12.2666666666667" style="27" customWidth="1"/>
    <col min="16141" max="16141" width="11.9083333333333" style="27" customWidth="1"/>
    <col min="16142" max="16142" width="10.9083333333333" style="27" customWidth="1"/>
    <col min="16143" max="16143" width="11.3666666666667" style="27" customWidth="1"/>
    <col min="16144" max="16144" width="10.6333333333333" style="27" customWidth="1"/>
    <col min="16145" max="16145" width="10.45" style="27" customWidth="1"/>
    <col min="16146" max="16153" width="10.6333333333333" style="27" customWidth="1"/>
    <col min="16154" max="16384" width="9" style="27"/>
  </cols>
  <sheetData>
    <row r="1" ht="21.75" customHeight="1" spans="1:25">
      <c r="A1" s="30" t="s">
        <v>28</v>
      </c>
      <c r="B1" s="30"/>
      <c r="C1" s="30"/>
      <c r="D1" s="30"/>
      <c r="E1" s="30"/>
      <c r="F1" s="30"/>
      <c r="G1" s="30"/>
      <c r="H1" s="30"/>
      <c r="I1" s="48"/>
      <c r="J1" s="30"/>
      <c r="K1" s="30"/>
      <c r="L1" s="30"/>
      <c r="M1" s="48"/>
      <c r="N1" s="30"/>
      <c r="O1" s="30"/>
      <c r="P1" s="30"/>
      <c r="Q1" s="48"/>
      <c r="R1" s="30"/>
      <c r="S1" s="30"/>
      <c r="T1" s="30"/>
      <c r="U1" s="30"/>
      <c r="V1" s="30"/>
      <c r="W1" s="30"/>
      <c r="X1" s="30"/>
      <c r="Y1" s="30"/>
    </row>
    <row r="2" s="25" customFormat="1" ht="32.25" customHeight="1" spans="1:25">
      <c r="A2" s="31" t="s">
        <v>29</v>
      </c>
      <c r="B2" s="32"/>
      <c r="C2" s="32"/>
      <c r="D2" s="32"/>
      <c r="E2" s="32"/>
      <c r="F2" s="32"/>
      <c r="G2" s="32"/>
      <c r="H2" s="33" t="s">
        <v>30</v>
      </c>
      <c r="I2" s="49" t="s">
        <v>31</v>
      </c>
      <c r="J2" s="50"/>
      <c r="K2" s="51"/>
      <c r="L2" s="33" t="s">
        <v>32</v>
      </c>
      <c r="M2" s="49" t="s">
        <v>33</v>
      </c>
      <c r="N2" s="50"/>
      <c r="O2" s="51"/>
      <c r="P2" s="52" t="s">
        <v>34</v>
      </c>
      <c r="Q2" s="68" t="s">
        <v>35</v>
      </c>
      <c r="R2" s="69"/>
      <c r="S2" s="70" t="s">
        <v>36</v>
      </c>
      <c r="T2" s="71"/>
      <c r="U2" s="50"/>
      <c r="V2" s="72"/>
      <c r="W2" s="72"/>
      <c r="X2" s="72"/>
      <c r="Y2" s="72"/>
    </row>
    <row r="3" s="25" customFormat="1" ht="26.25" customHeight="1" spans="1:25">
      <c r="A3" s="31"/>
      <c r="B3" s="32"/>
      <c r="C3" s="32"/>
      <c r="D3" s="32"/>
      <c r="E3" s="32"/>
      <c r="F3" s="32"/>
      <c r="G3" s="32"/>
      <c r="H3" s="33" t="s">
        <v>37</v>
      </c>
      <c r="I3" s="49" t="s">
        <v>38</v>
      </c>
      <c r="J3" s="50"/>
      <c r="K3" s="51"/>
      <c r="L3" s="33" t="s">
        <v>39</v>
      </c>
      <c r="M3" s="49" t="s">
        <v>40</v>
      </c>
      <c r="N3" s="50"/>
      <c r="O3" s="51"/>
      <c r="P3" s="52" t="s">
        <v>41</v>
      </c>
      <c r="Q3" s="73" t="s">
        <v>42</v>
      </c>
      <c r="R3" s="69"/>
      <c r="S3" s="70" t="s">
        <v>43</v>
      </c>
      <c r="T3" s="74"/>
      <c r="U3" s="75"/>
      <c r="V3" s="72"/>
      <c r="W3" s="72"/>
      <c r="X3" s="72"/>
      <c r="Y3" s="72"/>
    </row>
    <row r="4" s="26" customFormat="1" ht="34.5" customHeight="1" spans="1:25">
      <c r="A4" s="31"/>
      <c r="B4" s="32"/>
      <c r="C4" s="32"/>
      <c r="D4" s="32"/>
      <c r="E4" s="32"/>
      <c r="F4" s="32"/>
      <c r="G4" s="32"/>
      <c r="H4" s="33" t="s">
        <v>44</v>
      </c>
      <c r="I4" s="49" t="s">
        <v>45</v>
      </c>
      <c r="J4" s="50"/>
      <c r="K4" s="51"/>
      <c r="L4" s="33" t="s">
        <v>46</v>
      </c>
      <c r="M4" s="49" t="s">
        <v>47</v>
      </c>
      <c r="N4" s="50"/>
      <c r="O4" s="51"/>
      <c r="P4" s="53" t="s">
        <v>8</v>
      </c>
      <c r="Q4" s="76"/>
      <c r="R4" s="77"/>
      <c r="S4" s="70" t="s">
        <v>48</v>
      </c>
      <c r="T4" s="71"/>
      <c r="U4" s="50"/>
      <c r="V4" s="78"/>
      <c r="W4" s="79"/>
      <c r="X4" s="79"/>
      <c r="Y4" s="79"/>
    </row>
    <row r="5" s="26" customFormat="1" ht="40.5" customHeight="1" spans="1:25">
      <c r="A5" s="31"/>
      <c r="B5" s="32"/>
      <c r="C5" s="32"/>
      <c r="D5" s="32"/>
      <c r="E5" s="32"/>
      <c r="F5" s="32"/>
      <c r="G5" s="32"/>
      <c r="H5" s="33" t="s">
        <v>49</v>
      </c>
      <c r="I5" s="54" t="s">
        <v>50</v>
      </c>
      <c r="J5" s="50"/>
      <c r="K5" s="51"/>
      <c r="L5" s="33" t="s">
        <v>10</v>
      </c>
      <c r="M5" s="54" t="s">
        <v>51</v>
      </c>
      <c r="N5" s="50"/>
      <c r="O5" s="51"/>
      <c r="P5" s="52" t="s">
        <v>52</v>
      </c>
      <c r="Q5" s="80">
        <v>20200402</v>
      </c>
      <c r="R5" s="81"/>
      <c r="S5" s="70"/>
      <c r="T5" s="71"/>
      <c r="U5" s="50"/>
      <c r="V5" s="72"/>
      <c r="W5" s="82"/>
      <c r="X5" s="72"/>
      <c r="Y5" s="72"/>
    </row>
    <row r="6" s="26" customFormat="1" ht="21.75" customHeight="1" spans="1:26">
      <c r="A6" s="31"/>
      <c r="B6" s="34" t="s">
        <v>53</v>
      </c>
      <c r="C6" s="35"/>
      <c r="D6" s="35"/>
      <c r="E6" s="35"/>
      <c r="F6" s="35"/>
      <c r="G6" s="35"/>
      <c r="H6" s="35"/>
      <c r="I6" s="55"/>
      <c r="J6" s="56"/>
      <c r="K6" s="57" t="s">
        <v>54</v>
      </c>
      <c r="L6" s="57"/>
      <c r="M6" s="58"/>
      <c r="N6" s="57"/>
      <c r="O6" s="57"/>
      <c r="P6" s="57"/>
      <c r="Q6" s="58"/>
      <c r="R6" s="83" t="s">
        <v>55</v>
      </c>
      <c r="S6" s="84"/>
      <c r="T6" s="84"/>
      <c r="U6" s="85"/>
      <c r="V6" s="85"/>
      <c r="W6" s="85"/>
      <c r="X6" s="85"/>
      <c r="Y6" s="89"/>
      <c r="Z6" s="91"/>
    </row>
    <row r="7" s="26" customFormat="1" ht="58.5" customHeight="1" spans="1:25">
      <c r="A7" s="36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62</v>
      </c>
      <c r="H7" s="37" t="s">
        <v>63</v>
      </c>
      <c r="I7" s="37" t="s">
        <v>64</v>
      </c>
      <c r="J7" s="37" t="s">
        <v>65</v>
      </c>
      <c r="K7" s="59" t="s">
        <v>66</v>
      </c>
      <c r="L7" s="59" t="s">
        <v>67</v>
      </c>
      <c r="M7" s="59" t="s">
        <v>68</v>
      </c>
      <c r="N7" s="59" t="s">
        <v>69</v>
      </c>
      <c r="O7" s="59" t="s">
        <v>70</v>
      </c>
      <c r="P7" s="59" t="s">
        <v>71</v>
      </c>
      <c r="Q7" s="86" t="s">
        <v>72</v>
      </c>
      <c r="R7" s="87" t="s">
        <v>73</v>
      </c>
      <c r="S7" s="87" t="s">
        <v>74</v>
      </c>
      <c r="T7" s="88" t="s">
        <v>75</v>
      </c>
      <c r="U7" s="89"/>
      <c r="V7" s="90"/>
      <c r="W7" s="90"/>
      <c r="X7" s="90"/>
      <c r="Y7" s="92"/>
    </row>
    <row r="8" ht="15" customHeight="1" spans="1:25">
      <c r="A8" s="38">
        <v>1</v>
      </c>
      <c r="B8" s="39" t="s">
        <v>76</v>
      </c>
      <c r="C8" s="40" t="s">
        <v>77</v>
      </c>
      <c r="D8" s="41" t="s">
        <v>78</v>
      </c>
      <c r="E8" s="42" t="s">
        <v>79</v>
      </c>
      <c r="F8" s="42" t="s">
        <v>80</v>
      </c>
      <c r="G8" s="43" t="s">
        <v>81</v>
      </c>
      <c r="H8" s="38" t="s">
        <v>82</v>
      </c>
      <c r="I8" s="38" t="s">
        <v>83</v>
      </c>
      <c r="J8" s="38" t="s">
        <v>84</v>
      </c>
      <c r="K8" s="60">
        <v>1.2</v>
      </c>
      <c r="L8" s="61">
        <v>1.03</v>
      </c>
      <c r="M8" s="62">
        <v>20.7</v>
      </c>
      <c r="N8" s="38" t="s">
        <v>85</v>
      </c>
      <c r="O8" s="62">
        <v>25.59</v>
      </c>
      <c r="P8" s="63">
        <v>0.355</v>
      </c>
      <c r="Q8" s="38" t="s">
        <v>86</v>
      </c>
      <c r="R8" s="38" t="s">
        <v>78</v>
      </c>
      <c r="S8" s="38" t="s">
        <v>87</v>
      </c>
      <c r="T8" s="38" t="s">
        <v>88</v>
      </c>
      <c r="U8" s="45"/>
      <c r="V8" s="45"/>
      <c r="W8" s="45"/>
      <c r="X8" s="45"/>
      <c r="Y8" s="45"/>
    </row>
    <row r="9" ht="15" customHeight="1" spans="1:25">
      <c r="A9" s="38">
        <v>2</v>
      </c>
      <c r="B9" s="39" t="s">
        <v>76</v>
      </c>
      <c r="C9" s="40" t="s">
        <v>89</v>
      </c>
      <c r="D9" s="41" t="s">
        <v>90</v>
      </c>
      <c r="E9" s="42" t="s">
        <v>91</v>
      </c>
      <c r="F9" s="42" t="s">
        <v>92</v>
      </c>
      <c r="G9" s="43" t="s">
        <v>93</v>
      </c>
      <c r="H9" s="38" t="s">
        <v>94</v>
      </c>
      <c r="I9" s="38" t="s">
        <v>95</v>
      </c>
      <c r="J9" s="38" t="s">
        <v>84</v>
      </c>
      <c r="K9" s="60">
        <v>0.7</v>
      </c>
      <c r="L9" s="61">
        <v>1.03</v>
      </c>
      <c r="M9" s="62">
        <v>38</v>
      </c>
      <c r="N9" s="38" t="s">
        <v>96</v>
      </c>
      <c r="O9" s="62">
        <v>27.4</v>
      </c>
      <c r="P9" s="63">
        <v>0.3801</v>
      </c>
      <c r="Q9" s="38"/>
      <c r="R9" s="38" t="s">
        <v>90</v>
      </c>
      <c r="S9" s="38" t="s">
        <v>97</v>
      </c>
      <c r="T9" s="38" t="s">
        <v>98</v>
      </c>
      <c r="U9" s="45"/>
      <c r="V9" s="45"/>
      <c r="W9" s="45"/>
      <c r="X9" s="45"/>
      <c r="Y9" s="45"/>
    </row>
    <row r="10" ht="15" customHeight="1" spans="1:25">
      <c r="A10" s="38">
        <v>3</v>
      </c>
      <c r="B10" s="39" t="s">
        <v>76</v>
      </c>
      <c r="C10" s="40" t="s">
        <v>99</v>
      </c>
      <c r="D10" s="41" t="s">
        <v>87</v>
      </c>
      <c r="E10" s="42" t="s">
        <v>79</v>
      </c>
      <c r="F10" s="42" t="s">
        <v>80</v>
      </c>
      <c r="G10" s="43" t="s">
        <v>100</v>
      </c>
      <c r="H10" s="38" t="s">
        <v>82</v>
      </c>
      <c r="I10" s="38" t="s">
        <v>83</v>
      </c>
      <c r="J10" s="38" t="s">
        <v>84</v>
      </c>
      <c r="K10" s="60">
        <v>0.3</v>
      </c>
      <c r="L10" s="61">
        <v>1.03</v>
      </c>
      <c r="M10" s="62">
        <v>20.7</v>
      </c>
      <c r="N10" s="38" t="s">
        <v>85</v>
      </c>
      <c r="O10" s="62">
        <v>6.4</v>
      </c>
      <c r="P10" s="63">
        <v>0.0888</v>
      </c>
      <c r="Q10" s="38" t="s">
        <v>86</v>
      </c>
      <c r="R10" s="38" t="s">
        <v>87</v>
      </c>
      <c r="S10" s="38" t="s">
        <v>101</v>
      </c>
      <c r="T10" s="38" t="s">
        <v>87</v>
      </c>
      <c r="U10" s="45"/>
      <c r="V10" s="45"/>
      <c r="W10" s="45"/>
      <c r="X10" s="45"/>
      <c r="Y10" s="45"/>
    </row>
    <row r="11" ht="15" customHeight="1" spans="1:25">
      <c r="A11" s="38">
        <v>4</v>
      </c>
      <c r="B11" s="39" t="s">
        <v>76</v>
      </c>
      <c r="C11" s="40" t="s">
        <v>102</v>
      </c>
      <c r="D11" s="41" t="s">
        <v>103</v>
      </c>
      <c r="E11" s="42" t="s">
        <v>104</v>
      </c>
      <c r="F11" s="42" t="s">
        <v>105</v>
      </c>
      <c r="G11" s="43" t="s">
        <v>106</v>
      </c>
      <c r="H11" s="38" t="s">
        <v>107</v>
      </c>
      <c r="I11" s="38" t="s">
        <v>108</v>
      </c>
      <c r="J11" s="38" t="s">
        <v>84</v>
      </c>
      <c r="K11" s="60">
        <v>0.3</v>
      </c>
      <c r="L11" s="61">
        <v>1.03</v>
      </c>
      <c r="M11" s="62">
        <v>6.14</v>
      </c>
      <c r="N11" s="38" t="s">
        <v>85</v>
      </c>
      <c r="O11" s="62">
        <v>1.9</v>
      </c>
      <c r="P11" s="63">
        <v>0.0264</v>
      </c>
      <c r="Q11" s="38" t="s">
        <v>109</v>
      </c>
      <c r="R11" s="38" t="s">
        <v>103</v>
      </c>
      <c r="S11" s="38" t="s">
        <v>110</v>
      </c>
      <c r="T11" s="38" t="s">
        <v>111</v>
      </c>
      <c r="U11" s="45"/>
      <c r="V11" s="45"/>
      <c r="W11" s="45"/>
      <c r="X11" s="45"/>
      <c r="Y11" s="45"/>
    </row>
    <row r="12" ht="15" customHeight="1" spans="1:25">
      <c r="A12" s="38">
        <v>5</v>
      </c>
      <c r="B12" s="39" t="s">
        <v>112</v>
      </c>
      <c r="C12" s="40" t="s">
        <v>113</v>
      </c>
      <c r="D12" s="41" t="s">
        <v>114</v>
      </c>
      <c r="E12" s="42"/>
      <c r="F12" s="42"/>
      <c r="G12" s="43" t="s">
        <v>115</v>
      </c>
      <c r="H12" s="38"/>
      <c r="I12" s="38"/>
      <c r="J12" s="38" t="s">
        <v>116</v>
      </c>
      <c r="K12" s="60">
        <v>1</v>
      </c>
      <c r="L12" s="61">
        <v>1.01</v>
      </c>
      <c r="M12" s="62">
        <v>0.25</v>
      </c>
      <c r="N12" s="38" t="s">
        <v>96</v>
      </c>
      <c r="O12" s="62">
        <v>0.25</v>
      </c>
      <c r="P12" s="63">
        <v>0.0035</v>
      </c>
      <c r="Q12" s="38" t="s">
        <v>117</v>
      </c>
      <c r="R12" s="38" t="s">
        <v>118</v>
      </c>
      <c r="S12" s="38" t="s">
        <v>119</v>
      </c>
      <c r="T12" s="38" t="s">
        <v>120</v>
      </c>
      <c r="U12" s="45"/>
      <c r="V12" s="45"/>
      <c r="W12" s="45"/>
      <c r="X12" s="45"/>
      <c r="Y12" s="45"/>
    </row>
    <row r="13" ht="15" customHeight="1" spans="1:25">
      <c r="A13" s="38">
        <v>6</v>
      </c>
      <c r="B13" s="39" t="s">
        <v>112</v>
      </c>
      <c r="C13" s="40" t="s">
        <v>121</v>
      </c>
      <c r="D13" s="41" t="s">
        <v>122</v>
      </c>
      <c r="E13" s="42"/>
      <c r="F13" s="42"/>
      <c r="G13" s="43" t="s">
        <v>115</v>
      </c>
      <c r="H13" s="38" t="s">
        <v>123</v>
      </c>
      <c r="I13" s="38"/>
      <c r="J13" s="38" t="s">
        <v>84</v>
      </c>
      <c r="K13" s="60">
        <v>0.8</v>
      </c>
      <c r="L13" s="61">
        <v>1.01</v>
      </c>
      <c r="M13" s="62">
        <v>0.6</v>
      </c>
      <c r="N13" s="38" t="s">
        <v>85</v>
      </c>
      <c r="O13" s="62">
        <v>0.48</v>
      </c>
      <c r="P13" s="63">
        <v>0.0067</v>
      </c>
      <c r="Q13" s="38" t="s">
        <v>124</v>
      </c>
      <c r="R13" s="38" t="s">
        <v>125</v>
      </c>
      <c r="S13" s="38" t="s">
        <v>126</v>
      </c>
      <c r="T13" s="38" t="s">
        <v>127</v>
      </c>
      <c r="U13" s="45"/>
      <c r="V13" s="45"/>
      <c r="W13" s="45"/>
      <c r="X13" s="45"/>
      <c r="Y13" s="45"/>
    </row>
    <row r="14" ht="15" customHeight="1" spans="1:25">
      <c r="A14" s="38">
        <v>7</v>
      </c>
      <c r="B14" s="39" t="s">
        <v>112</v>
      </c>
      <c r="C14" s="40" t="s">
        <v>128</v>
      </c>
      <c r="D14" s="41" t="s">
        <v>129</v>
      </c>
      <c r="E14" s="42"/>
      <c r="F14" s="42"/>
      <c r="G14" s="43" t="s">
        <v>130</v>
      </c>
      <c r="H14" s="38"/>
      <c r="I14" s="38"/>
      <c r="J14" s="38" t="s">
        <v>116</v>
      </c>
      <c r="K14" s="60">
        <v>3</v>
      </c>
      <c r="L14" s="61">
        <v>1.01</v>
      </c>
      <c r="M14" s="62">
        <v>0.01</v>
      </c>
      <c r="N14" s="38" t="s">
        <v>96</v>
      </c>
      <c r="O14" s="62">
        <v>0.03</v>
      </c>
      <c r="P14" s="63">
        <v>0.0004</v>
      </c>
      <c r="Q14" s="38" t="s">
        <v>117</v>
      </c>
      <c r="R14" s="38" t="s">
        <v>131</v>
      </c>
      <c r="S14" s="38" t="s">
        <v>132</v>
      </c>
      <c r="T14" s="38" t="s">
        <v>133</v>
      </c>
      <c r="U14" s="45"/>
      <c r="V14" s="45"/>
      <c r="W14" s="45"/>
      <c r="X14" s="45"/>
      <c r="Y14" s="45"/>
    </row>
    <row r="15" ht="15" customHeight="1" spans="1:25">
      <c r="A15" s="38">
        <v>8</v>
      </c>
      <c r="B15" s="39" t="s">
        <v>112</v>
      </c>
      <c r="C15" s="40" t="s">
        <v>134</v>
      </c>
      <c r="D15" s="41" t="s">
        <v>135</v>
      </c>
      <c r="E15" s="42"/>
      <c r="F15" s="42"/>
      <c r="G15" s="43" t="s">
        <v>136</v>
      </c>
      <c r="H15" s="38" t="s">
        <v>137</v>
      </c>
      <c r="I15" s="38"/>
      <c r="J15" s="38" t="s">
        <v>116</v>
      </c>
      <c r="K15" s="60">
        <v>1</v>
      </c>
      <c r="L15" s="61">
        <v>1.01</v>
      </c>
      <c r="M15" s="62">
        <v>3.74</v>
      </c>
      <c r="N15" s="38" t="s">
        <v>85</v>
      </c>
      <c r="O15" s="62">
        <v>3.78</v>
      </c>
      <c r="P15" s="63">
        <v>0.0524</v>
      </c>
      <c r="Q15" s="38" t="s">
        <v>138</v>
      </c>
      <c r="R15" s="38" t="s">
        <v>139</v>
      </c>
      <c r="S15" s="38" t="s">
        <v>139</v>
      </c>
      <c r="T15" s="38" t="s">
        <v>139</v>
      </c>
      <c r="U15" s="45"/>
      <c r="V15" s="45"/>
      <c r="W15" s="45"/>
      <c r="X15" s="45"/>
      <c r="Y15" s="45"/>
    </row>
    <row r="16" ht="15" customHeight="1" spans="1:25">
      <c r="A16" s="38">
        <v>9</v>
      </c>
      <c r="B16" s="39" t="s">
        <v>112</v>
      </c>
      <c r="C16" s="40" t="s">
        <v>140</v>
      </c>
      <c r="D16" s="41" t="s">
        <v>141</v>
      </c>
      <c r="E16" s="42"/>
      <c r="F16" s="42"/>
      <c r="G16" s="43" t="s">
        <v>136</v>
      </c>
      <c r="H16" s="38" t="s">
        <v>142</v>
      </c>
      <c r="I16" s="38"/>
      <c r="J16" s="38" t="s">
        <v>84</v>
      </c>
      <c r="K16" s="60">
        <v>0.7</v>
      </c>
      <c r="L16" s="61">
        <v>1.01</v>
      </c>
      <c r="M16" s="62">
        <v>0.22</v>
      </c>
      <c r="N16" s="38" t="s">
        <v>85</v>
      </c>
      <c r="O16" s="62">
        <v>0.16</v>
      </c>
      <c r="P16" s="63">
        <v>0.0022</v>
      </c>
      <c r="Q16" s="38" t="s">
        <v>124</v>
      </c>
      <c r="R16" s="38" t="s">
        <v>143</v>
      </c>
      <c r="S16" s="38" t="s">
        <v>143</v>
      </c>
      <c r="T16" s="38" t="s">
        <v>143</v>
      </c>
      <c r="U16" s="45"/>
      <c r="V16" s="45"/>
      <c r="W16" s="45"/>
      <c r="X16" s="45"/>
      <c r="Y16" s="45"/>
    </row>
    <row r="17" ht="15" customHeight="1" spans="1:25">
      <c r="A17" s="38">
        <v>10</v>
      </c>
      <c r="B17" s="39" t="s">
        <v>112</v>
      </c>
      <c r="C17" s="40" t="s">
        <v>144</v>
      </c>
      <c r="D17" s="41" t="s">
        <v>145</v>
      </c>
      <c r="E17" s="42"/>
      <c r="F17" s="42"/>
      <c r="G17" s="43" t="s">
        <v>146</v>
      </c>
      <c r="H17" s="38"/>
      <c r="I17" s="38"/>
      <c r="J17" s="38" t="s">
        <v>116</v>
      </c>
      <c r="K17" s="60">
        <v>2</v>
      </c>
      <c r="L17" s="61">
        <v>1.01</v>
      </c>
      <c r="M17" s="62">
        <v>0.14</v>
      </c>
      <c r="N17" s="38" t="s">
        <v>85</v>
      </c>
      <c r="O17" s="62">
        <v>0.28</v>
      </c>
      <c r="P17" s="63">
        <v>0.0039</v>
      </c>
      <c r="Q17" s="38" t="s">
        <v>117</v>
      </c>
      <c r="R17" s="38" t="s">
        <v>147</v>
      </c>
      <c r="S17" s="38" t="s">
        <v>148</v>
      </c>
      <c r="T17" s="38" t="s">
        <v>149</v>
      </c>
      <c r="U17" s="45"/>
      <c r="V17" s="45"/>
      <c r="W17" s="45"/>
      <c r="X17" s="45"/>
      <c r="Y17" s="45"/>
    </row>
    <row r="18" ht="15" customHeight="1" spans="1:25">
      <c r="A18" s="38">
        <v>11</v>
      </c>
      <c r="B18" s="39" t="s">
        <v>112</v>
      </c>
      <c r="C18" s="40" t="s">
        <v>121</v>
      </c>
      <c r="D18" s="41" t="s">
        <v>150</v>
      </c>
      <c r="E18" s="42"/>
      <c r="F18" s="42"/>
      <c r="G18" s="43" t="s">
        <v>146</v>
      </c>
      <c r="H18" s="38" t="s">
        <v>123</v>
      </c>
      <c r="I18" s="38"/>
      <c r="J18" s="38" t="s">
        <v>84</v>
      </c>
      <c r="K18" s="60">
        <v>1.1</v>
      </c>
      <c r="L18" s="61">
        <v>1.01</v>
      </c>
      <c r="M18" s="62">
        <v>0.6</v>
      </c>
      <c r="N18" s="38" t="s">
        <v>85</v>
      </c>
      <c r="O18" s="62">
        <v>0.67</v>
      </c>
      <c r="P18" s="63">
        <v>0.0093</v>
      </c>
      <c r="Q18" s="38" t="s">
        <v>124</v>
      </c>
      <c r="R18" s="38" t="s">
        <v>125</v>
      </c>
      <c r="S18" s="38" t="s">
        <v>126</v>
      </c>
      <c r="T18" s="38" t="s">
        <v>127</v>
      </c>
      <c r="U18" s="45"/>
      <c r="V18" s="45"/>
      <c r="W18" s="45"/>
      <c r="X18" s="45"/>
      <c r="Y18" s="45"/>
    </row>
    <row r="19" ht="15" customHeight="1" spans="1:25">
      <c r="A19" s="38">
        <v>12</v>
      </c>
      <c r="B19" s="39" t="s">
        <v>112</v>
      </c>
      <c r="C19" s="40" t="s">
        <v>151</v>
      </c>
      <c r="D19" s="41" t="s">
        <v>152</v>
      </c>
      <c r="E19" s="42"/>
      <c r="F19" s="42"/>
      <c r="G19" s="43"/>
      <c r="H19" s="38">
        <v>5000</v>
      </c>
      <c r="I19" s="38"/>
      <c r="J19" s="38" t="s">
        <v>84</v>
      </c>
      <c r="K19" s="60">
        <v>150</v>
      </c>
      <c r="L19" s="61">
        <v>1.01</v>
      </c>
      <c r="M19" s="62">
        <v>0.005022</v>
      </c>
      <c r="N19" s="38" t="s">
        <v>85</v>
      </c>
      <c r="O19" s="62">
        <v>0.76</v>
      </c>
      <c r="P19" s="63">
        <v>0.0105</v>
      </c>
      <c r="Q19" s="38" t="s">
        <v>153</v>
      </c>
      <c r="R19" s="38" t="s">
        <v>154</v>
      </c>
      <c r="S19" s="38" t="s">
        <v>154</v>
      </c>
      <c r="T19" s="38" t="s">
        <v>154</v>
      </c>
      <c r="U19" s="45"/>
      <c r="V19" s="45"/>
      <c r="W19" s="45"/>
      <c r="X19" s="45"/>
      <c r="Y19" s="45"/>
    </row>
    <row r="20" ht="15" customHeight="1" spans="1:25">
      <c r="A20" s="38">
        <v>13</v>
      </c>
      <c r="B20" s="39" t="s">
        <v>112</v>
      </c>
      <c r="C20" s="40" t="s">
        <v>155</v>
      </c>
      <c r="D20" s="41" t="s">
        <v>156</v>
      </c>
      <c r="E20" s="42"/>
      <c r="F20" s="42"/>
      <c r="G20" s="43"/>
      <c r="H20" s="38">
        <v>5000</v>
      </c>
      <c r="I20" s="38"/>
      <c r="J20" s="38" t="s">
        <v>84</v>
      </c>
      <c r="K20" s="60">
        <v>150</v>
      </c>
      <c r="L20" s="61">
        <v>1.01</v>
      </c>
      <c r="M20" s="62">
        <v>0.001766</v>
      </c>
      <c r="N20" s="38" t="s">
        <v>85</v>
      </c>
      <c r="O20" s="62">
        <v>0.27</v>
      </c>
      <c r="P20" s="63">
        <v>0.0037</v>
      </c>
      <c r="Q20" s="38" t="s">
        <v>153</v>
      </c>
      <c r="R20" s="38" t="s">
        <v>157</v>
      </c>
      <c r="S20" s="38" t="s">
        <v>157</v>
      </c>
      <c r="T20" s="38" t="s">
        <v>157</v>
      </c>
      <c r="U20" s="45"/>
      <c r="V20" s="45"/>
      <c r="W20" s="45"/>
      <c r="X20" s="45"/>
      <c r="Y20" s="45"/>
    </row>
    <row r="21" ht="15" customHeight="1" spans="1:25">
      <c r="A21" s="38">
        <v>14</v>
      </c>
      <c r="B21" s="39" t="s">
        <v>112</v>
      </c>
      <c r="C21" s="40" t="s">
        <v>158</v>
      </c>
      <c r="D21" s="41" t="s">
        <v>159</v>
      </c>
      <c r="E21" s="42"/>
      <c r="F21" s="42"/>
      <c r="G21" s="43"/>
      <c r="H21" s="38" t="s">
        <v>160</v>
      </c>
      <c r="I21" s="38"/>
      <c r="J21" s="38" t="s">
        <v>116</v>
      </c>
      <c r="K21" s="60">
        <v>1</v>
      </c>
      <c r="L21" s="61">
        <v>1.01</v>
      </c>
      <c r="M21" s="62">
        <v>0.14</v>
      </c>
      <c r="N21" s="38" t="s">
        <v>85</v>
      </c>
      <c r="O21" s="62">
        <v>0.14</v>
      </c>
      <c r="P21" s="63">
        <v>0.0019</v>
      </c>
      <c r="Q21" s="38" t="s">
        <v>161</v>
      </c>
      <c r="R21" s="38" t="s">
        <v>162</v>
      </c>
      <c r="S21" s="38" t="s">
        <v>162</v>
      </c>
      <c r="T21" s="38" t="s">
        <v>162</v>
      </c>
      <c r="U21" s="45"/>
      <c r="V21" s="45"/>
      <c r="W21" s="45"/>
      <c r="X21" s="45"/>
      <c r="Y21" s="45"/>
    </row>
    <row r="22" ht="15" customHeight="1" spans="1:25">
      <c r="A22" s="38">
        <v>15</v>
      </c>
      <c r="B22" s="39" t="s">
        <v>112</v>
      </c>
      <c r="C22" s="40" t="s">
        <v>163</v>
      </c>
      <c r="D22" s="41" t="s">
        <v>164</v>
      </c>
      <c r="E22" s="42"/>
      <c r="F22" s="42"/>
      <c r="G22" s="43"/>
      <c r="H22" s="38"/>
      <c r="I22" s="38"/>
      <c r="J22" s="38" t="s">
        <v>116</v>
      </c>
      <c r="K22" s="60">
        <v>1</v>
      </c>
      <c r="L22" s="61">
        <v>1.01</v>
      </c>
      <c r="M22" s="62">
        <v>0.065</v>
      </c>
      <c r="N22" s="38" t="s">
        <v>85</v>
      </c>
      <c r="O22" s="62">
        <v>0.07</v>
      </c>
      <c r="P22" s="63">
        <v>0.001</v>
      </c>
      <c r="Q22" s="38" t="s">
        <v>165</v>
      </c>
      <c r="R22" s="38" t="s">
        <v>166</v>
      </c>
      <c r="S22" s="38" t="s">
        <v>166</v>
      </c>
      <c r="T22" s="38" t="s">
        <v>166</v>
      </c>
      <c r="U22" s="45"/>
      <c r="V22" s="45"/>
      <c r="W22" s="45"/>
      <c r="X22" s="45"/>
      <c r="Y22" s="45"/>
    </row>
    <row r="23" ht="15" customHeight="1" spans="1:25">
      <c r="A23" s="38">
        <v>16</v>
      </c>
      <c r="B23" s="39" t="s">
        <v>112</v>
      </c>
      <c r="C23" s="40" t="s">
        <v>167</v>
      </c>
      <c r="D23" s="41" t="s">
        <v>168</v>
      </c>
      <c r="E23" s="42"/>
      <c r="F23" s="42"/>
      <c r="G23" s="43"/>
      <c r="H23" s="38"/>
      <c r="I23" s="38"/>
      <c r="J23" s="38" t="s">
        <v>116</v>
      </c>
      <c r="K23" s="60">
        <v>1</v>
      </c>
      <c r="L23" s="61">
        <v>1.01</v>
      </c>
      <c r="M23" s="62">
        <v>0.14</v>
      </c>
      <c r="N23" s="38" t="s">
        <v>85</v>
      </c>
      <c r="O23" s="62">
        <v>0.14</v>
      </c>
      <c r="P23" s="63">
        <v>0.0019</v>
      </c>
      <c r="Q23" s="38" t="s">
        <v>165</v>
      </c>
      <c r="R23" s="38" t="s">
        <v>169</v>
      </c>
      <c r="S23" s="38" t="s">
        <v>169</v>
      </c>
      <c r="T23" s="38" t="s">
        <v>169</v>
      </c>
      <c r="U23" s="45"/>
      <c r="V23" s="45"/>
      <c r="W23" s="45"/>
      <c r="X23" s="45"/>
      <c r="Y23" s="45"/>
    </row>
    <row r="24" ht="15" customHeight="1" spans="1:25">
      <c r="A24" s="38">
        <v>17</v>
      </c>
      <c r="B24" s="39" t="s">
        <v>112</v>
      </c>
      <c r="C24" s="40" t="s">
        <v>170</v>
      </c>
      <c r="D24" s="41" t="s">
        <v>171</v>
      </c>
      <c r="E24" s="42"/>
      <c r="F24" s="42"/>
      <c r="G24" s="43"/>
      <c r="H24" s="38" t="s">
        <v>172</v>
      </c>
      <c r="I24" s="38"/>
      <c r="J24" s="38" t="s">
        <v>116</v>
      </c>
      <c r="K24" s="60">
        <v>1</v>
      </c>
      <c r="L24" s="61">
        <v>1.01</v>
      </c>
      <c r="M24" s="62">
        <v>0.33</v>
      </c>
      <c r="N24" s="38" t="s">
        <v>85</v>
      </c>
      <c r="O24" s="62">
        <v>0.33</v>
      </c>
      <c r="P24" s="63">
        <v>0.0046</v>
      </c>
      <c r="Q24" s="38" t="s">
        <v>173</v>
      </c>
      <c r="R24" s="38" t="s">
        <v>174</v>
      </c>
      <c r="S24" s="38" t="s">
        <v>174</v>
      </c>
      <c r="T24" s="38" t="s">
        <v>174</v>
      </c>
      <c r="U24" s="45"/>
      <c r="V24" s="45"/>
      <c r="W24" s="45"/>
      <c r="X24" s="45"/>
      <c r="Y24" s="45"/>
    </row>
    <row r="25" ht="15" customHeight="1" spans="1:25">
      <c r="A25" s="38">
        <v>18</v>
      </c>
      <c r="B25" s="39" t="s">
        <v>175</v>
      </c>
      <c r="C25" s="40" t="s">
        <v>176</v>
      </c>
      <c r="D25" s="41" t="s">
        <v>177</v>
      </c>
      <c r="E25" s="42"/>
      <c r="F25" s="42"/>
      <c r="G25" s="43" t="s">
        <v>178</v>
      </c>
      <c r="H25" s="38" t="s">
        <v>179</v>
      </c>
      <c r="I25" s="38" t="s">
        <v>180</v>
      </c>
      <c r="J25" s="38" t="s">
        <v>181</v>
      </c>
      <c r="K25" s="60">
        <v>1</v>
      </c>
      <c r="L25" s="61">
        <v>1</v>
      </c>
      <c r="M25" s="62">
        <v>1.792067</v>
      </c>
      <c r="N25" s="38"/>
      <c r="O25" s="62">
        <v>1.79</v>
      </c>
      <c r="P25" s="63">
        <v>0.0248</v>
      </c>
      <c r="Q25" s="38" t="s">
        <v>182</v>
      </c>
      <c r="R25" s="38" t="s">
        <v>183</v>
      </c>
      <c r="S25" s="38" t="s">
        <v>177</v>
      </c>
      <c r="T25" s="38" t="s">
        <v>184</v>
      </c>
      <c r="U25" s="45"/>
      <c r="V25" s="45"/>
      <c r="W25" s="45"/>
      <c r="X25" s="45"/>
      <c r="Y25" s="45"/>
    </row>
    <row r="26" ht="15" customHeight="1" spans="1:25">
      <c r="A26" s="38">
        <v>19</v>
      </c>
      <c r="B26" s="39" t="s">
        <v>175</v>
      </c>
      <c r="C26" s="40" t="s">
        <v>185</v>
      </c>
      <c r="D26" s="41" t="s">
        <v>186</v>
      </c>
      <c r="E26" s="42"/>
      <c r="F26" s="42"/>
      <c r="G26" s="43" t="s">
        <v>187</v>
      </c>
      <c r="H26" s="38" t="s">
        <v>179</v>
      </c>
      <c r="I26" s="38" t="s">
        <v>188</v>
      </c>
      <c r="J26" s="38" t="s">
        <v>181</v>
      </c>
      <c r="K26" s="60">
        <v>2</v>
      </c>
      <c r="L26" s="61">
        <v>1</v>
      </c>
      <c r="M26" s="62">
        <v>0.545239</v>
      </c>
      <c r="N26" s="38"/>
      <c r="O26" s="62">
        <v>1.09</v>
      </c>
      <c r="P26" s="63">
        <v>0.0151</v>
      </c>
      <c r="Q26" s="38" t="s">
        <v>182</v>
      </c>
      <c r="R26" s="38" t="s">
        <v>186</v>
      </c>
      <c r="S26" s="38" t="s">
        <v>189</v>
      </c>
      <c r="T26" s="38" t="s">
        <v>190</v>
      </c>
      <c r="U26" s="45"/>
      <c r="V26" s="45"/>
      <c r="W26" s="45"/>
      <c r="X26" s="45"/>
      <c r="Y26" s="45"/>
    </row>
    <row r="27" ht="15" customHeight="1" spans="1:25">
      <c r="A27" s="38">
        <v>20</v>
      </c>
      <c r="B27" s="39" t="s">
        <v>191</v>
      </c>
      <c r="C27" s="40" t="s">
        <v>192</v>
      </c>
      <c r="D27" s="41" t="s">
        <v>193</v>
      </c>
      <c r="E27" s="42"/>
      <c r="F27" s="42"/>
      <c r="G27" s="43"/>
      <c r="H27" s="38"/>
      <c r="I27" s="38"/>
      <c r="J27" s="38" t="s">
        <v>194</v>
      </c>
      <c r="K27" s="60">
        <v>1</v>
      </c>
      <c r="L27" s="61">
        <v>1.01</v>
      </c>
      <c r="M27" s="62">
        <v>0</v>
      </c>
      <c r="N27" s="38" t="s">
        <v>96</v>
      </c>
      <c r="O27" s="62">
        <v>0</v>
      </c>
      <c r="P27" s="63">
        <v>0</v>
      </c>
      <c r="Q27" s="38" t="s">
        <v>195</v>
      </c>
      <c r="R27" s="38"/>
      <c r="S27" s="38"/>
      <c r="T27" s="38"/>
      <c r="U27" s="45"/>
      <c r="V27" s="45"/>
      <c r="W27" s="45"/>
      <c r="X27" s="45"/>
      <c r="Y27" s="45"/>
    </row>
    <row r="28" ht="15" customHeight="1" spans="1:25">
      <c r="A28" s="38">
        <v>21</v>
      </c>
      <c r="B28" s="39" t="s">
        <v>191</v>
      </c>
      <c r="C28" s="40" t="s">
        <v>196</v>
      </c>
      <c r="D28" s="41" t="s">
        <v>197</v>
      </c>
      <c r="E28" s="42"/>
      <c r="F28" s="42"/>
      <c r="G28" s="43"/>
      <c r="H28" s="38"/>
      <c r="I28" s="38"/>
      <c r="J28" s="38" t="s">
        <v>194</v>
      </c>
      <c r="K28" s="60">
        <v>1</v>
      </c>
      <c r="L28" s="61">
        <v>1.01</v>
      </c>
      <c r="M28" s="62">
        <v>0.01</v>
      </c>
      <c r="N28" s="38" t="s">
        <v>96</v>
      </c>
      <c r="O28" s="62">
        <v>0.01</v>
      </c>
      <c r="P28" s="63">
        <v>0.0001</v>
      </c>
      <c r="Q28" s="38" t="s">
        <v>195</v>
      </c>
      <c r="R28" s="38"/>
      <c r="S28" s="38"/>
      <c r="T28" s="38"/>
      <c r="U28" s="45"/>
      <c r="V28" s="45"/>
      <c r="W28" s="45"/>
      <c r="X28" s="45"/>
      <c r="Y28" s="45"/>
    </row>
    <row r="29" ht="15" customHeight="1" spans="1:25">
      <c r="A29" s="38">
        <v>22</v>
      </c>
      <c r="B29" s="39" t="s">
        <v>191</v>
      </c>
      <c r="C29" s="40" t="s">
        <v>198</v>
      </c>
      <c r="D29" s="41" t="s">
        <v>199</v>
      </c>
      <c r="E29" s="42"/>
      <c r="F29" s="42"/>
      <c r="G29" s="43"/>
      <c r="H29" s="38"/>
      <c r="I29" s="38"/>
      <c r="J29" s="38" t="s">
        <v>194</v>
      </c>
      <c r="K29" s="60">
        <v>1</v>
      </c>
      <c r="L29" s="61">
        <v>1.01</v>
      </c>
      <c r="M29" s="62">
        <v>0.02</v>
      </c>
      <c r="N29" s="38" t="s">
        <v>96</v>
      </c>
      <c r="O29" s="62">
        <v>0.02</v>
      </c>
      <c r="P29" s="63">
        <v>0.0003</v>
      </c>
      <c r="Q29" s="38" t="s">
        <v>195</v>
      </c>
      <c r="R29" s="38"/>
      <c r="S29" s="38"/>
      <c r="T29" s="38"/>
      <c r="U29" s="45"/>
      <c r="V29" s="45"/>
      <c r="W29" s="45"/>
      <c r="X29" s="45"/>
      <c r="Y29" s="45"/>
    </row>
    <row r="30" ht="15" customHeight="1" spans="1:25">
      <c r="A30" s="38">
        <v>23</v>
      </c>
      <c r="B30" s="39" t="s">
        <v>191</v>
      </c>
      <c r="C30" s="40" t="s">
        <v>200</v>
      </c>
      <c r="D30" s="41" t="s">
        <v>201</v>
      </c>
      <c r="E30" s="42"/>
      <c r="F30" s="42"/>
      <c r="G30" s="43"/>
      <c r="H30" s="38"/>
      <c r="I30" s="38"/>
      <c r="J30" s="38" t="s">
        <v>194</v>
      </c>
      <c r="K30" s="60">
        <v>1</v>
      </c>
      <c r="L30" s="61">
        <v>1.01</v>
      </c>
      <c r="M30" s="62">
        <v>0.01</v>
      </c>
      <c r="N30" s="38" t="s">
        <v>96</v>
      </c>
      <c r="O30" s="62">
        <v>0.01</v>
      </c>
      <c r="P30" s="63">
        <v>0.0001</v>
      </c>
      <c r="Q30" s="38" t="s">
        <v>195</v>
      </c>
      <c r="R30" s="38"/>
      <c r="S30" s="38"/>
      <c r="T30" s="38"/>
      <c r="U30" s="45"/>
      <c r="V30" s="45"/>
      <c r="W30" s="45"/>
      <c r="X30" s="45"/>
      <c r="Y30" s="45"/>
    </row>
    <row r="31" ht="15" customHeight="1" spans="1:25">
      <c r="A31" s="38">
        <v>24</v>
      </c>
      <c r="B31" s="39" t="s">
        <v>191</v>
      </c>
      <c r="C31" s="40" t="s">
        <v>202</v>
      </c>
      <c r="D31" s="41" t="s">
        <v>203</v>
      </c>
      <c r="E31" s="42"/>
      <c r="F31" s="42"/>
      <c r="G31" s="43"/>
      <c r="H31" s="38"/>
      <c r="I31" s="38"/>
      <c r="J31" s="38" t="s">
        <v>194</v>
      </c>
      <c r="K31" s="60">
        <v>1</v>
      </c>
      <c r="L31" s="61">
        <v>1.01</v>
      </c>
      <c r="M31" s="62">
        <v>0.01</v>
      </c>
      <c r="N31" s="38" t="s">
        <v>96</v>
      </c>
      <c r="O31" s="62">
        <v>0.01</v>
      </c>
      <c r="P31" s="63">
        <v>0.0001</v>
      </c>
      <c r="Q31" s="38" t="s">
        <v>195</v>
      </c>
      <c r="R31" s="38"/>
      <c r="S31" s="38"/>
      <c r="T31" s="38"/>
      <c r="U31" s="45"/>
      <c r="V31" s="45"/>
      <c r="W31" s="45"/>
      <c r="X31" s="45"/>
      <c r="Y31" s="45"/>
    </row>
    <row r="32" ht="15" customHeight="1" spans="1:25">
      <c r="A32" s="38">
        <v>25</v>
      </c>
      <c r="B32" s="39" t="s">
        <v>191</v>
      </c>
      <c r="C32" s="40" t="s">
        <v>204</v>
      </c>
      <c r="D32" s="41" t="s">
        <v>205</v>
      </c>
      <c r="E32" s="42"/>
      <c r="F32" s="42"/>
      <c r="G32" s="43"/>
      <c r="H32" s="38"/>
      <c r="I32" s="38"/>
      <c r="J32" s="38" t="s">
        <v>194</v>
      </c>
      <c r="K32" s="60">
        <v>1</v>
      </c>
      <c r="L32" s="61">
        <v>1.01</v>
      </c>
      <c r="M32" s="62">
        <v>0.03</v>
      </c>
      <c r="N32" s="38" t="s">
        <v>96</v>
      </c>
      <c r="O32" s="62">
        <v>0.03</v>
      </c>
      <c r="P32" s="63">
        <v>0.0004</v>
      </c>
      <c r="Q32" s="38" t="s">
        <v>195</v>
      </c>
      <c r="R32" s="38"/>
      <c r="S32" s="38"/>
      <c r="T32" s="38"/>
      <c r="U32" s="45"/>
      <c r="V32" s="45"/>
      <c r="W32" s="45"/>
      <c r="X32" s="45"/>
      <c r="Y32" s="45"/>
    </row>
    <row r="33" ht="15" customHeight="1" spans="1:25">
      <c r="A33" s="38">
        <v>26</v>
      </c>
      <c r="B33" s="39" t="s">
        <v>191</v>
      </c>
      <c r="C33" s="40" t="s">
        <v>206</v>
      </c>
      <c r="D33" s="41" t="s">
        <v>207</v>
      </c>
      <c r="E33" s="42"/>
      <c r="F33" s="42"/>
      <c r="G33" s="43"/>
      <c r="H33" s="38"/>
      <c r="I33" s="38"/>
      <c r="J33" s="38" t="s">
        <v>194</v>
      </c>
      <c r="K33" s="60">
        <v>0.033</v>
      </c>
      <c r="L33" s="61">
        <v>1.01</v>
      </c>
      <c r="M33" s="62">
        <v>11</v>
      </c>
      <c r="N33" s="38" t="s">
        <v>96</v>
      </c>
      <c r="O33" s="62">
        <v>0.37</v>
      </c>
      <c r="P33" s="63">
        <v>0.0051</v>
      </c>
      <c r="Q33" s="38" t="s">
        <v>195</v>
      </c>
      <c r="R33" s="38"/>
      <c r="S33" s="38"/>
      <c r="T33" s="38"/>
      <c r="U33" s="45"/>
      <c r="V33" s="45"/>
      <c r="W33" s="45"/>
      <c r="X33" s="45"/>
      <c r="Y33" s="45"/>
    </row>
    <row r="34" ht="15" customHeight="1" spans="1:25">
      <c r="A34" s="38">
        <v>27</v>
      </c>
      <c r="B34" s="39" t="s">
        <v>191</v>
      </c>
      <c r="C34" s="38" t="s">
        <v>208</v>
      </c>
      <c r="D34" s="41" t="s">
        <v>209</v>
      </c>
      <c r="E34" s="42"/>
      <c r="F34" s="42"/>
      <c r="G34" s="43"/>
      <c r="H34" s="38"/>
      <c r="I34" s="38"/>
      <c r="J34" s="38" t="s">
        <v>116</v>
      </c>
      <c r="K34" s="60">
        <v>1</v>
      </c>
      <c r="L34" s="61">
        <v>1.01</v>
      </c>
      <c r="M34" s="62">
        <v>0.1</v>
      </c>
      <c r="N34" s="38" t="s">
        <v>96</v>
      </c>
      <c r="O34" s="62">
        <v>0.1</v>
      </c>
      <c r="P34" s="63">
        <v>0.0014</v>
      </c>
      <c r="Q34" s="38" t="s">
        <v>195</v>
      </c>
      <c r="R34" s="38"/>
      <c r="S34" s="38"/>
      <c r="T34" s="38"/>
      <c r="U34" s="45"/>
      <c r="V34" s="45"/>
      <c r="W34" s="45"/>
      <c r="X34" s="45"/>
      <c r="Y34" s="45"/>
    </row>
    <row r="35" ht="15" customHeight="1" spans="1:25">
      <c r="A35" s="38">
        <v>28</v>
      </c>
      <c r="B35" s="38"/>
      <c r="C35" s="44" t="s">
        <v>210</v>
      </c>
      <c r="D35" s="42"/>
      <c r="E35" s="42"/>
      <c r="F35" s="42"/>
      <c r="G35" s="43"/>
      <c r="H35" s="38"/>
      <c r="I35" s="38"/>
      <c r="J35" s="38"/>
      <c r="K35" s="60">
        <v>1</v>
      </c>
      <c r="L35" s="61">
        <v>0</v>
      </c>
      <c r="M35" s="62">
        <v>0</v>
      </c>
      <c r="N35" s="38"/>
      <c r="O35" s="62">
        <v>0</v>
      </c>
      <c r="P35" s="63">
        <v>0</v>
      </c>
      <c r="Q35" s="38"/>
      <c r="R35" s="38"/>
      <c r="S35" s="38"/>
      <c r="T35" s="38"/>
      <c r="U35" s="45"/>
      <c r="V35" s="45"/>
      <c r="W35" s="45"/>
      <c r="X35" s="45"/>
      <c r="Y35" s="45"/>
    </row>
    <row r="36" ht="15" customHeight="1" spans="1:25">
      <c r="A36" s="45"/>
      <c r="B36" s="45"/>
      <c r="C36" s="45"/>
      <c r="D36" s="46"/>
      <c r="E36" s="46"/>
      <c r="F36" s="46"/>
      <c r="G36" s="47"/>
      <c r="H36" s="45"/>
      <c r="I36" s="45"/>
      <c r="J36" s="45"/>
      <c r="K36" s="64"/>
      <c r="L36" s="65"/>
      <c r="M36" s="66"/>
      <c r="N36" s="45"/>
      <c r="O36" s="66"/>
      <c r="P36" s="67"/>
      <c r="Q36" s="45"/>
      <c r="R36" s="45"/>
      <c r="S36" s="45"/>
      <c r="T36" s="45"/>
      <c r="U36" s="45"/>
      <c r="V36" s="45"/>
      <c r="W36" s="45"/>
      <c r="X36" s="45"/>
      <c r="Y36" s="45"/>
    </row>
    <row r="37" ht="15" customHeight="1" spans="1:25">
      <c r="A37" s="45"/>
      <c r="B37" s="45"/>
      <c r="C37" s="45"/>
      <c r="D37" s="46"/>
      <c r="E37" s="46"/>
      <c r="F37" s="46"/>
      <c r="G37" s="47"/>
      <c r="H37" s="45"/>
      <c r="I37" s="45"/>
      <c r="J37" s="45"/>
      <c r="K37" s="64"/>
      <c r="L37" s="65"/>
      <c r="M37" s="66"/>
      <c r="N37" s="45"/>
      <c r="O37" s="66"/>
      <c r="P37" s="67"/>
      <c r="Q37" s="45"/>
      <c r="R37" s="45"/>
      <c r="S37" s="45"/>
      <c r="T37" s="45"/>
      <c r="U37" s="45"/>
      <c r="V37" s="45"/>
      <c r="W37" s="45"/>
      <c r="X37" s="45"/>
      <c r="Y37" s="45"/>
    </row>
    <row r="38" ht="15" customHeight="1" spans="1:25">
      <c r="A38" s="45"/>
      <c r="B38" s="45"/>
      <c r="C38" s="45"/>
      <c r="D38" s="46"/>
      <c r="E38" s="46"/>
      <c r="F38" s="46"/>
      <c r="G38" s="47"/>
      <c r="H38" s="45"/>
      <c r="I38" s="45"/>
      <c r="J38" s="45"/>
      <c r="K38" s="64"/>
      <c r="L38" s="65"/>
      <c r="M38" s="66"/>
      <c r="N38" s="45"/>
      <c r="O38" s="66"/>
      <c r="P38" s="67"/>
      <c r="Q38" s="45"/>
      <c r="R38" s="45"/>
      <c r="S38" s="45"/>
      <c r="T38" s="45"/>
      <c r="U38" s="45"/>
      <c r="V38" s="45"/>
      <c r="W38" s="45"/>
      <c r="X38" s="45"/>
      <c r="Y38" s="45"/>
    </row>
    <row r="39" ht="15" customHeight="1" spans="1:25">
      <c r="A39" s="45"/>
      <c r="B39" s="45"/>
      <c r="C39" s="45"/>
      <c r="D39" s="46"/>
      <c r="E39" s="46"/>
      <c r="F39" s="46"/>
      <c r="G39" s="47"/>
      <c r="H39" s="45"/>
      <c r="I39" s="45"/>
      <c r="J39" s="45"/>
      <c r="K39" s="64"/>
      <c r="L39" s="65"/>
      <c r="M39" s="66"/>
      <c r="N39" s="45"/>
      <c r="O39" s="66"/>
      <c r="P39" s="67"/>
      <c r="Q39" s="45"/>
      <c r="R39" s="45"/>
      <c r="S39" s="45"/>
      <c r="T39" s="45"/>
      <c r="U39" s="45"/>
      <c r="V39" s="45"/>
      <c r="W39" s="45"/>
      <c r="X39" s="45"/>
      <c r="Y39" s="45"/>
    </row>
    <row r="40" ht="15" customHeight="1" spans="1:25">
      <c r="A40" s="45"/>
      <c r="B40" s="45"/>
      <c r="C40" s="45"/>
      <c r="D40" s="46"/>
      <c r="E40" s="46"/>
      <c r="F40" s="46"/>
      <c r="G40" s="47"/>
      <c r="H40" s="45"/>
      <c r="I40" s="45"/>
      <c r="J40" s="45"/>
      <c r="K40" s="64"/>
      <c r="L40" s="65"/>
      <c r="M40" s="66"/>
      <c r="N40" s="45"/>
      <c r="O40" s="66"/>
      <c r="P40" s="67"/>
      <c r="Q40" s="45"/>
      <c r="R40" s="45"/>
      <c r="S40" s="45"/>
      <c r="T40" s="45"/>
      <c r="U40" s="45"/>
      <c r="V40" s="45"/>
      <c r="W40" s="45"/>
      <c r="X40" s="45"/>
      <c r="Y40" s="45"/>
    </row>
    <row r="41" ht="15" customHeight="1" spans="1:25">
      <c r="A41" s="45"/>
      <c r="B41" s="45"/>
      <c r="C41" s="45"/>
      <c r="D41" s="46"/>
      <c r="E41" s="46"/>
      <c r="F41" s="46"/>
      <c r="G41" s="47"/>
      <c r="H41" s="45"/>
      <c r="I41" s="45"/>
      <c r="J41" s="45"/>
      <c r="K41" s="64"/>
      <c r="L41" s="65"/>
      <c r="M41" s="66"/>
      <c r="N41" s="45"/>
      <c r="O41" s="66"/>
      <c r="P41" s="67"/>
      <c r="Q41" s="45"/>
      <c r="R41" s="45"/>
      <c r="S41" s="45"/>
      <c r="T41" s="45"/>
      <c r="U41" s="45"/>
      <c r="V41" s="45"/>
      <c r="W41" s="45"/>
      <c r="X41" s="45"/>
      <c r="Y41" s="45"/>
    </row>
    <row r="42" ht="15" customHeight="1" spans="1:25">
      <c r="A42" s="45"/>
      <c r="B42" s="45"/>
      <c r="C42" s="45"/>
      <c r="D42" s="46"/>
      <c r="E42" s="46"/>
      <c r="F42" s="46"/>
      <c r="G42" s="47"/>
      <c r="H42" s="45"/>
      <c r="I42" s="45"/>
      <c r="J42" s="45"/>
      <c r="K42" s="64"/>
      <c r="L42" s="65"/>
      <c r="M42" s="66"/>
      <c r="N42" s="45"/>
      <c r="O42" s="66"/>
      <c r="P42" s="67"/>
      <c r="Q42" s="45"/>
      <c r="R42" s="45"/>
      <c r="S42" s="45"/>
      <c r="T42" s="45"/>
      <c r="U42" s="45"/>
      <c r="V42" s="45"/>
      <c r="W42" s="45"/>
      <c r="X42" s="45"/>
      <c r="Y42" s="45"/>
    </row>
    <row r="43" ht="15" customHeight="1" spans="1:25">
      <c r="A43" s="45"/>
      <c r="B43" s="45"/>
      <c r="C43" s="45"/>
      <c r="D43" s="46"/>
      <c r="E43" s="46"/>
      <c r="F43" s="46"/>
      <c r="G43" s="47"/>
      <c r="H43" s="45"/>
      <c r="I43" s="45"/>
      <c r="J43" s="45"/>
      <c r="K43" s="64"/>
      <c r="L43" s="65"/>
      <c r="M43" s="66"/>
      <c r="N43" s="45"/>
      <c r="O43" s="66"/>
      <c r="P43" s="67"/>
      <c r="Q43" s="45"/>
      <c r="R43" s="45"/>
      <c r="S43" s="45"/>
      <c r="T43" s="45"/>
      <c r="U43" s="45"/>
      <c r="V43" s="45"/>
      <c r="W43" s="45"/>
      <c r="X43" s="45"/>
      <c r="Y43" s="45"/>
    </row>
    <row r="44" ht="15" customHeight="1" spans="1:25">
      <c r="A44" s="45"/>
      <c r="B44" s="45"/>
      <c r="C44" s="45"/>
      <c r="D44" s="46"/>
      <c r="E44" s="46"/>
      <c r="F44" s="46"/>
      <c r="G44" s="47"/>
      <c r="H44" s="45"/>
      <c r="I44" s="45"/>
      <c r="J44" s="45"/>
      <c r="K44" s="64"/>
      <c r="L44" s="65"/>
      <c r="M44" s="66"/>
      <c r="N44" s="45"/>
      <c r="O44" s="66"/>
      <c r="P44" s="67"/>
      <c r="Q44" s="45"/>
      <c r="R44" s="45"/>
      <c r="S44" s="45"/>
      <c r="T44" s="45"/>
      <c r="U44" s="45"/>
      <c r="V44" s="45"/>
      <c r="W44" s="45"/>
      <c r="X44" s="45"/>
      <c r="Y44" s="45"/>
    </row>
    <row r="45" ht="15" customHeight="1" spans="1:25">
      <c r="A45" s="45"/>
      <c r="B45" s="45"/>
      <c r="C45" s="45"/>
      <c r="D45" s="46"/>
      <c r="E45" s="46"/>
      <c r="F45" s="46"/>
      <c r="G45" s="47"/>
      <c r="H45" s="45"/>
      <c r="I45" s="45"/>
      <c r="J45" s="45"/>
      <c r="K45" s="64"/>
      <c r="L45" s="65"/>
      <c r="M45" s="66"/>
      <c r="N45" s="45"/>
      <c r="O45" s="66"/>
      <c r="P45" s="67"/>
      <c r="Q45" s="45"/>
      <c r="R45" s="45"/>
      <c r="S45" s="45"/>
      <c r="T45" s="45"/>
      <c r="U45" s="45"/>
      <c r="V45" s="45"/>
      <c r="W45" s="45"/>
      <c r="X45" s="45"/>
      <c r="Y45" s="45"/>
    </row>
    <row r="46" ht="15" customHeight="1" spans="1:25">
      <c r="A46" s="45"/>
      <c r="B46" s="45"/>
      <c r="C46" s="45"/>
      <c r="D46" s="46"/>
      <c r="E46" s="46"/>
      <c r="F46" s="46"/>
      <c r="G46" s="47"/>
      <c r="H46" s="45"/>
      <c r="I46" s="45"/>
      <c r="J46" s="45"/>
      <c r="K46" s="64"/>
      <c r="L46" s="65"/>
      <c r="M46" s="66"/>
      <c r="N46" s="45"/>
      <c r="O46" s="66"/>
      <c r="P46" s="67"/>
      <c r="Q46" s="45"/>
      <c r="R46" s="45"/>
      <c r="S46" s="45"/>
      <c r="T46" s="45"/>
      <c r="U46" s="45"/>
      <c r="V46" s="45"/>
      <c r="W46" s="45"/>
      <c r="X46" s="45"/>
      <c r="Y46" s="45"/>
    </row>
    <row r="47" ht="15" customHeight="1" spans="1:25">
      <c r="A47" s="45"/>
      <c r="B47" s="45"/>
      <c r="C47" s="45"/>
      <c r="D47" s="46"/>
      <c r="E47" s="46"/>
      <c r="F47" s="46"/>
      <c r="G47" s="47"/>
      <c r="H47" s="45"/>
      <c r="I47" s="45"/>
      <c r="J47" s="45"/>
      <c r="K47" s="64"/>
      <c r="L47" s="65"/>
      <c r="M47" s="66"/>
      <c r="N47" s="45"/>
      <c r="O47" s="66"/>
      <c r="P47" s="67"/>
      <c r="Q47" s="45"/>
      <c r="R47" s="45"/>
      <c r="S47" s="45"/>
      <c r="T47" s="45"/>
      <c r="U47" s="45"/>
      <c r="V47" s="45"/>
      <c r="W47" s="45"/>
      <c r="X47" s="45"/>
      <c r="Y47" s="45"/>
    </row>
    <row r="48" ht="15" customHeight="1" spans="1:25">
      <c r="A48" s="45"/>
      <c r="B48" s="45"/>
      <c r="C48" s="45"/>
      <c r="D48" s="46"/>
      <c r="E48" s="46"/>
      <c r="F48" s="46"/>
      <c r="G48" s="47"/>
      <c r="H48" s="45"/>
      <c r="I48" s="45"/>
      <c r="J48" s="45"/>
      <c r="K48" s="64"/>
      <c r="L48" s="65"/>
      <c r="M48" s="66"/>
      <c r="N48" s="45"/>
      <c r="O48" s="66"/>
      <c r="P48" s="67"/>
      <c r="Q48" s="45"/>
      <c r="R48" s="45"/>
      <c r="S48" s="45"/>
      <c r="T48" s="45"/>
      <c r="U48" s="45"/>
      <c r="V48" s="45"/>
      <c r="W48" s="45"/>
      <c r="X48" s="45"/>
      <c r="Y48" s="45"/>
    </row>
    <row r="49" ht="15" customHeight="1" spans="1:25">
      <c r="A49" s="45"/>
      <c r="B49" s="45"/>
      <c r="C49" s="45"/>
      <c r="D49" s="46"/>
      <c r="E49" s="46"/>
      <c r="F49" s="46"/>
      <c r="G49" s="47"/>
      <c r="H49" s="45"/>
      <c r="I49" s="45"/>
      <c r="J49" s="45"/>
      <c r="K49" s="64"/>
      <c r="L49" s="65"/>
      <c r="M49" s="66"/>
      <c r="N49" s="45"/>
      <c r="O49" s="66"/>
      <c r="P49" s="67"/>
      <c r="Q49" s="45"/>
      <c r="R49" s="45"/>
      <c r="S49" s="45"/>
      <c r="T49" s="45"/>
      <c r="U49" s="45"/>
      <c r="V49" s="45"/>
      <c r="W49" s="45"/>
      <c r="X49" s="45"/>
      <c r="Y49" s="45"/>
    </row>
    <row r="50" ht="15" customHeight="1" spans="1:25">
      <c r="A50" s="45"/>
      <c r="B50" s="45"/>
      <c r="C50" s="45"/>
      <c r="D50" s="46"/>
      <c r="E50" s="46"/>
      <c r="F50" s="46"/>
      <c r="G50" s="47"/>
      <c r="H50" s="45"/>
      <c r="I50" s="45"/>
      <c r="J50" s="45"/>
      <c r="K50" s="64"/>
      <c r="L50" s="65"/>
      <c r="M50" s="66"/>
      <c r="N50" s="45"/>
      <c r="O50" s="66"/>
      <c r="P50" s="67"/>
      <c r="Q50" s="45"/>
      <c r="R50" s="45"/>
      <c r="S50" s="45"/>
      <c r="T50" s="45"/>
      <c r="U50" s="45"/>
      <c r="V50" s="45"/>
      <c r="W50" s="45"/>
      <c r="X50" s="45"/>
      <c r="Y50" s="45"/>
    </row>
    <row r="51" ht="15" customHeight="1" spans="1:25">
      <c r="A51" s="45"/>
      <c r="B51" s="45"/>
      <c r="C51" s="45"/>
      <c r="D51" s="46"/>
      <c r="E51" s="46"/>
      <c r="F51" s="46"/>
      <c r="G51" s="47"/>
      <c r="H51" s="45"/>
      <c r="I51" s="45"/>
      <c r="J51" s="45"/>
      <c r="K51" s="64"/>
      <c r="L51" s="65"/>
      <c r="M51" s="66"/>
      <c r="N51" s="45"/>
      <c r="O51" s="66"/>
      <c r="P51" s="67"/>
      <c r="Q51" s="45"/>
      <c r="R51" s="45"/>
      <c r="S51" s="45"/>
      <c r="T51" s="45"/>
      <c r="U51" s="45"/>
      <c r="V51" s="45"/>
      <c r="W51" s="45"/>
      <c r="X51" s="45"/>
      <c r="Y51" s="45"/>
    </row>
    <row r="52" ht="15" customHeight="1" spans="1:25">
      <c r="A52" s="45"/>
      <c r="B52" s="45"/>
      <c r="C52" s="45"/>
      <c r="D52" s="46"/>
      <c r="E52" s="46"/>
      <c r="F52" s="46"/>
      <c r="G52" s="47"/>
      <c r="H52" s="45"/>
      <c r="I52" s="45"/>
      <c r="J52" s="45"/>
      <c r="K52" s="64"/>
      <c r="L52" s="65"/>
      <c r="M52" s="66"/>
      <c r="N52" s="45"/>
      <c r="O52" s="66"/>
      <c r="P52" s="67"/>
      <c r="Q52" s="45"/>
      <c r="R52" s="45"/>
      <c r="S52" s="45"/>
      <c r="T52" s="45"/>
      <c r="U52" s="45"/>
      <c r="V52" s="45"/>
      <c r="W52" s="45"/>
      <c r="X52" s="45"/>
      <c r="Y52" s="45"/>
    </row>
    <row r="53" ht="15" customHeight="1" spans="1:25">
      <c r="A53" s="45"/>
      <c r="B53" s="45"/>
      <c r="C53" s="45"/>
      <c r="D53" s="46"/>
      <c r="E53" s="46"/>
      <c r="F53" s="46"/>
      <c r="G53" s="47"/>
      <c r="H53" s="45"/>
      <c r="I53" s="45"/>
      <c r="J53" s="45"/>
      <c r="K53" s="64"/>
      <c r="L53" s="65"/>
      <c r="M53" s="66"/>
      <c r="N53" s="45"/>
      <c r="O53" s="66"/>
      <c r="P53" s="67"/>
      <c r="Q53" s="45"/>
      <c r="R53" s="45"/>
      <c r="S53" s="45"/>
      <c r="T53" s="45"/>
      <c r="U53" s="45"/>
      <c r="V53" s="45"/>
      <c r="W53" s="45"/>
      <c r="X53" s="45"/>
      <c r="Y53" s="45"/>
    </row>
    <row r="54" ht="15" customHeight="1" spans="1:25">
      <c r="A54" s="45"/>
      <c r="B54" s="45"/>
      <c r="C54" s="45"/>
      <c r="D54" s="46"/>
      <c r="E54" s="46"/>
      <c r="F54" s="46"/>
      <c r="G54" s="47"/>
      <c r="H54" s="45"/>
      <c r="I54" s="45"/>
      <c r="J54" s="45"/>
      <c r="K54" s="64"/>
      <c r="L54" s="65"/>
      <c r="M54" s="66"/>
      <c r="N54" s="45"/>
      <c r="O54" s="66"/>
      <c r="P54" s="67"/>
      <c r="Q54" s="45"/>
      <c r="R54" s="45"/>
      <c r="S54" s="45"/>
      <c r="T54" s="45"/>
      <c r="U54" s="45"/>
      <c r="V54" s="45"/>
      <c r="W54" s="45"/>
      <c r="X54" s="45"/>
      <c r="Y54" s="45"/>
    </row>
    <row r="55" ht="15" customHeight="1" spans="1:25">
      <c r="A55" s="45"/>
      <c r="B55" s="45"/>
      <c r="C55" s="45"/>
      <c r="D55" s="46"/>
      <c r="E55" s="46"/>
      <c r="F55" s="46"/>
      <c r="G55" s="47"/>
      <c r="H55" s="45"/>
      <c r="I55" s="45"/>
      <c r="J55" s="45"/>
      <c r="K55" s="64"/>
      <c r="L55" s="65"/>
      <c r="M55" s="66"/>
      <c r="N55" s="45"/>
      <c r="O55" s="66"/>
      <c r="P55" s="67"/>
      <c r="Q55" s="45"/>
      <c r="R55" s="45"/>
      <c r="S55" s="45"/>
      <c r="T55" s="45"/>
      <c r="U55" s="45"/>
      <c r="V55" s="45"/>
      <c r="W55" s="45"/>
      <c r="X55" s="45"/>
      <c r="Y55" s="45"/>
    </row>
    <row r="56" ht="15" customHeight="1" spans="1:25">
      <c r="A56" s="45"/>
      <c r="B56" s="45"/>
      <c r="C56" s="45"/>
      <c r="D56" s="46"/>
      <c r="E56" s="46"/>
      <c r="F56" s="46"/>
      <c r="G56" s="47"/>
      <c r="H56" s="45"/>
      <c r="I56" s="45"/>
      <c r="J56" s="45"/>
      <c r="K56" s="64"/>
      <c r="L56" s="65"/>
      <c r="M56" s="66"/>
      <c r="N56" s="45"/>
      <c r="O56" s="66"/>
      <c r="P56" s="67"/>
      <c r="Q56" s="45"/>
      <c r="R56" s="45"/>
      <c r="S56" s="45"/>
      <c r="T56" s="45"/>
      <c r="U56" s="45"/>
      <c r="V56" s="45"/>
      <c r="W56" s="45"/>
      <c r="X56" s="45"/>
      <c r="Y56" s="45"/>
    </row>
    <row r="57" ht="15" customHeight="1" spans="1:25">
      <c r="A57" s="45"/>
      <c r="B57" s="45"/>
      <c r="C57" s="45"/>
      <c r="D57" s="46"/>
      <c r="E57" s="46"/>
      <c r="F57" s="46"/>
      <c r="G57" s="47"/>
      <c r="H57" s="45"/>
      <c r="I57" s="45"/>
      <c r="J57" s="45"/>
      <c r="K57" s="64"/>
      <c r="L57" s="65"/>
      <c r="M57" s="66"/>
      <c r="N57" s="45"/>
      <c r="O57" s="66"/>
      <c r="P57" s="67"/>
      <c r="Q57" s="45"/>
      <c r="R57" s="45"/>
      <c r="S57" s="45"/>
      <c r="T57" s="45"/>
      <c r="U57" s="45"/>
      <c r="V57" s="45"/>
      <c r="W57" s="45"/>
      <c r="X57" s="45"/>
      <c r="Y57" s="45"/>
    </row>
    <row r="58" ht="15" customHeight="1" spans="1:25">
      <c r="A58" s="45"/>
      <c r="B58" s="45"/>
      <c r="C58" s="45"/>
      <c r="D58" s="46"/>
      <c r="E58" s="46"/>
      <c r="F58" s="46"/>
      <c r="G58" s="47"/>
      <c r="H58" s="45"/>
      <c r="I58" s="45"/>
      <c r="J58" s="45"/>
      <c r="K58" s="64"/>
      <c r="L58" s="65"/>
      <c r="M58" s="66"/>
      <c r="N58" s="45"/>
      <c r="O58" s="66"/>
      <c r="P58" s="67"/>
      <c r="Q58" s="45"/>
      <c r="R58" s="45"/>
      <c r="S58" s="45"/>
      <c r="T58" s="45"/>
      <c r="U58" s="45"/>
      <c r="V58" s="45"/>
      <c r="W58" s="45"/>
      <c r="X58" s="45"/>
      <c r="Y58" s="45"/>
    </row>
    <row r="59" ht="15" customHeight="1" spans="1:25">
      <c r="A59" s="45"/>
      <c r="B59" s="45"/>
      <c r="C59" s="45"/>
      <c r="D59" s="46"/>
      <c r="E59" s="46"/>
      <c r="F59" s="46"/>
      <c r="G59" s="47"/>
      <c r="H59" s="45"/>
      <c r="I59" s="45"/>
      <c r="J59" s="45"/>
      <c r="K59" s="64"/>
      <c r="L59" s="65"/>
      <c r="M59" s="66"/>
      <c r="N59" s="45"/>
      <c r="O59" s="66"/>
      <c r="P59" s="67"/>
      <c r="Q59" s="45"/>
      <c r="R59" s="45"/>
      <c r="S59" s="45"/>
      <c r="T59" s="45"/>
      <c r="U59" s="45"/>
      <c r="V59" s="45"/>
      <c r="W59" s="45"/>
      <c r="X59" s="45"/>
      <c r="Y59" s="45"/>
    </row>
    <row r="60" ht="15" customHeight="1" spans="1:25">
      <c r="A60" s="45"/>
      <c r="B60" s="45"/>
      <c r="C60" s="45"/>
      <c r="D60" s="46"/>
      <c r="E60" s="46"/>
      <c r="F60" s="46"/>
      <c r="G60" s="47"/>
      <c r="H60" s="45"/>
      <c r="I60" s="45"/>
      <c r="J60" s="45"/>
      <c r="K60" s="64"/>
      <c r="L60" s="65"/>
      <c r="M60" s="66"/>
      <c r="N60" s="45"/>
      <c r="O60" s="66"/>
      <c r="P60" s="67"/>
      <c r="Q60" s="45"/>
      <c r="R60" s="45"/>
      <c r="S60" s="45"/>
      <c r="T60" s="45"/>
      <c r="U60" s="45"/>
      <c r="V60" s="45"/>
      <c r="W60" s="45"/>
      <c r="X60" s="45"/>
      <c r="Y60" s="45"/>
    </row>
    <row r="61" ht="15" customHeight="1" spans="1:25">
      <c r="A61" s="45"/>
      <c r="B61" s="45"/>
      <c r="C61" s="45"/>
      <c r="D61" s="46"/>
      <c r="E61" s="46"/>
      <c r="F61" s="46"/>
      <c r="G61" s="47"/>
      <c r="H61" s="45"/>
      <c r="I61" s="45"/>
      <c r="J61" s="45"/>
      <c r="K61" s="64"/>
      <c r="L61" s="65"/>
      <c r="M61" s="66"/>
      <c r="N61" s="45"/>
      <c r="O61" s="66"/>
      <c r="P61" s="67"/>
      <c r="Q61" s="45"/>
      <c r="R61" s="45"/>
      <c r="S61" s="45"/>
      <c r="T61" s="45"/>
      <c r="U61" s="45"/>
      <c r="V61" s="45"/>
      <c r="W61" s="45"/>
      <c r="X61" s="45"/>
      <c r="Y61" s="45"/>
    </row>
    <row r="62" ht="15" customHeight="1" spans="1:25">
      <c r="A62" s="45"/>
      <c r="B62" s="45"/>
      <c r="C62" s="45"/>
      <c r="D62" s="46"/>
      <c r="E62" s="46"/>
      <c r="F62" s="46"/>
      <c r="G62" s="47"/>
      <c r="H62" s="45"/>
      <c r="I62" s="45"/>
      <c r="J62" s="45"/>
      <c r="K62" s="64"/>
      <c r="L62" s="65"/>
      <c r="M62" s="66"/>
      <c r="N62" s="45"/>
      <c r="O62" s="66"/>
      <c r="P62" s="67"/>
      <c r="Q62" s="45"/>
      <c r="R62" s="45"/>
      <c r="S62" s="45"/>
      <c r="T62" s="45"/>
      <c r="U62" s="45"/>
      <c r="V62" s="45"/>
      <c r="W62" s="45"/>
      <c r="X62" s="45"/>
      <c r="Y62" s="45"/>
    </row>
    <row r="63" ht="15" customHeight="1" spans="1:25">
      <c r="A63" s="45"/>
      <c r="B63" s="45"/>
      <c r="C63" s="45"/>
      <c r="D63" s="46"/>
      <c r="E63" s="46"/>
      <c r="F63" s="46"/>
      <c r="G63" s="47"/>
      <c r="H63" s="45"/>
      <c r="I63" s="45"/>
      <c r="J63" s="45"/>
      <c r="K63" s="64"/>
      <c r="L63" s="65"/>
      <c r="M63" s="66"/>
      <c r="N63" s="45"/>
      <c r="O63" s="66"/>
      <c r="P63" s="67"/>
      <c r="Q63" s="45"/>
      <c r="R63" s="45"/>
      <c r="S63" s="45"/>
      <c r="T63" s="45"/>
      <c r="U63" s="45"/>
      <c r="V63" s="45"/>
      <c r="W63" s="45"/>
      <c r="X63" s="45"/>
      <c r="Y63" s="45"/>
    </row>
    <row r="64" ht="15" customHeight="1" spans="1:25">
      <c r="A64" s="45"/>
      <c r="B64" s="45"/>
      <c r="C64" s="45"/>
      <c r="D64" s="46"/>
      <c r="E64" s="46"/>
      <c r="F64" s="46"/>
      <c r="G64" s="47"/>
      <c r="H64" s="45"/>
      <c r="I64" s="45"/>
      <c r="J64" s="45"/>
      <c r="K64" s="64"/>
      <c r="L64" s="65"/>
      <c r="M64" s="66"/>
      <c r="N64" s="45"/>
      <c r="O64" s="66"/>
      <c r="P64" s="67"/>
      <c r="Q64" s="45"/>
      <c r="R64" s="45"/>
      <c r="S64" s="45"/>
      <c r="T64" s="45"/>
      <c r="U64" s="45"/>
      <c r="V64" s="45"/>
      <c r="W64" s="45"/>
      <c r="X64" s="45"/>
      <c r="Y64" s="45"/>
    </row>
    <row r="65" ht="15" customHeight="1" spans="1:25">
      <c r="A65" s="45"/>
      <c r="B65" s="45"/>
      <c r="C65" s="45"/>
      <c r="D65" s="46"/>
      <c r="E65" s="46"/>
      <c r="F65" s="46"/>
      <c r="G65" s="47"/>
      <c r="H65" s="45"/>
      <c r="I65" s="45"/>
      <c r="J65" s="45"/>
      <c r="K65" s="64"/>
      <c r="L65" s="65"/>
      <c r="M65" s="66"/>
      <c r="N65" s="45"/>
      <c r="O65" s="66"/>
      <c r="P65" s="67"/>
      <c r="Q65" s="45"/>
      <c r="R65" s="45"/>
      <c r="S65" s="45"/>
      <c r="T65" s="45"/>
      <c r="U65" s="45"/>
      <c r="V65" s="45"/>
      <c r="W65" s="45"/>
      <c r="X65" s="45"/>
      <c r="Y65" s="45"/>
    </row>
    <row r="66" ht="15" customHeight="1" spans="1:25">
      <c r="A66" s="45"/>
      <c r="B66" s="45"/>
      <c r="C66" s="45"/>
      <c r="D66" s="46"/>
      <c r="E66" s="46"/>
      <c r="F66" s="46"/>
      <c r="G66" s="47"/>
      <c r="H66" s="45"/>
      <c r="I66" s="45"/>
      <c r="J66" s="45"/>
      <c r="K66" s="64"/>
      <c r="L66" s="65"/>
      <c r="M66" s="66"/>
      <c r="N66" s="45"/>
      <c r="O66" s="66"/>
      <c r="P66" s="67"/>
      <c r="Q66" s="45"/>
      <c r="R66" s="45"/>
      <c r="S66" s="45"/>
      <c r="T66" s="45"/>
      <c r="U66" s="45"/>
      <c r="V66" s="45"/>
      <c r="W66" s="45"/>
      <c r="X66" s="45"/>
      <c r="Y66" s="45"/>
    </row>
    <row r="67" ht="15" customHeight="1" spans="1:25">
      <c r="A67" s="45"/>
      <c r="B67" s="45"/>
      <c r="C67" s="45"/>
      <c r="D67" s="46"/>
      <c r="E67" s="46"/>
      <c r="F67" s="46"/>
      <c r="G67" s="47"/>
      <c r="H67" s="45"/>
      <c r="I67" s="45"/>
      <c r="J67" s="45"/>
      <c r="K67" s="64"/>
      <c r="L67" s="65"/>
      <c r="M67" s="66"/>
      <c r="N67" s="45"/>
      <c r="O67" s="66"/>
      <c r="P67" s="67"/>
      <c r="Q67" s="45"/>
      <c r="R67" s="45"/>
      <c r="S67" s="45"/>
      <c r="T67" s="45"/>
      <c r="U67" s="45"/>
      <c r="V67" s="45"/>
      <c r="W67" s="45"/>
      <c r="X67" s="45"/>
      <c r="Y67" s="45"/>
    </row>
    <row r="68" ht="15" customHeight="1" spans="1:25">
      <c r="A68" s="45"/>
      <c r="B68" s="45"/>
      <c r="C68" s="45"/>
      <c r="D68" s="46"/>
      <c r="E68" s="46"/>
      <c r="F68" s="46"/>
      <c r="G68" s="47"/>
      <c r="H68" s="45"/>
      <c r="I68" s="45"/>
      <c r="J68" s="45"/>
      <c r="K68" s="64"/>
      <c r="L68" s="65"/>
      <c r="M68" s="66"/>
      <c r="N68" s="45"/>
      <c r="O68" s="66"/>
      <c r="P68" s="67"/>
      <c r="Q68" s="45"/>
      <c r="R68" s="45"/>
      <c r="S68" s="45"/>
      <c r="T68" s="45"/>
      <c r="U68" s="45"/>
      <c r="V68" s="45"/>
      <c r="W68" s="45"/>
      <c r="X68" s="45"/>
      <c r="Y68" s="45"/>
    </row>
    <row r="69" ht="15" customHeight="1" spans="1:25">
      <c r="A69" s="45"/>
      <c r="B69" s="45"/>
      <c r="C69" s="45"/>
      <c r="D69" s="46"/>
      <c r="E69" s="46"/>
      <c r="F69" s="46"/>
      <c r="G69" s="47"/>
      <c r="H69" s="45"/>
      <c r="I69" s="45"/>
      <c r="J69" s="45"/>
      <c r="K69" s="64"/>
      <c r="L69" s="65"/>
      <c r="M69" s="66"/>
      <c r="N69" s="45"/>
      <c r="O69" s="66"/>
      <c r="P69" s="67"/>
      <c r="Q69" s="45"/>
      <c r="R69" s="45"/>
      <c r="S69" s="45"/>
      <c r="T69" s="45"/>
      <c r="U69" s="45"/>
      <c r="V69" s="45"/>
      <c r="W69" s="45"/>
      <c r="X69" s="45"/>
      <c r="Y69" s="45"/>
    </row>
    <row r="70" ht="15" customHeight="1" spans="1:25">
      <c r="A70" s="45"/>
      <c r="B70" s="45"/>
      <c r="C70" s="45"/>
      <c r="D70" s="46"/>
      <c r="E70" s="46"/>
      <c r="F70" s="46"/>
      <c r="G70" s="47"/>
      <c r="H70" s="45"/>
      <c r="I70" s="45"/>
      <c r="J70" s="45"/>
      <c r="K70" s="64"/>
      <c r="L70" s="65"/>
      <c r="M70" s="66"/>
      <c r="N70" s="45"/>
      <c r="O70" s="66"/>
      <c r="P70" s="67"/>
      <c r="Q70" s="45"/>
      <c r="R70" s="45"/>
      <c r="S70" s="45"/>
      <c r="T70" s="45"/>
      <c r="U70" s="45"/>
      <c r="V70" s="45"/>
      <c r="W70" s="45"/>
      <c r="X70" s="45"/>
      <c r="Y70" s="45"/>
    </row>
    <row r="71" ht="15" customHeight="1" spans="1:25">
      <c r="A71" s="45"/>
      <c r="B71" s="45"/>
      <c r="C71" s="45"/>
      <c r="D71" s="46"/>
      <c r="E71" s="46"/>
      <c r="F71" s="46"/>
      <c r="G71" s="47"/>
      <c r="H71" s="45"/>
      <c r="I71" s="45"/>
      <c r="J71" s="45"/>
      <c r="K71" s="64"/>
      <c r="L71" s="65"/>
      <c r="M71" s="66"/>
      <c r="N71" s="45"/>
      <c r="O71" s="66"/>
      <c r="P71" s="67"/>
      <c r="Q71" s="45"/>
      <c r="R71" s="45"/>
      <c r="S71" s="45"/>
      <c r="T71" s="45"/>
      <c r="U71" s="45"/>
      <c r="V71" s="45"/>
      <c r="W71" s="45"/>
      <c r="X71" s="45"/>
      <c r="Y71" s="45"/>
    </row>
    <row r="72" ht="15" customHeight="1" spans="1:25">
      <c r="A72" s="45"/>
      <c r="B72" s="45"/>
      <c r="C72" s="45"/>
      <c r="D72" s="46"/>
      <c r="E72" s="46"/>
      <c r="F72" s="46"/>
      <c r="G72" s="47"/>
      <c r="H72" s="45"/>
      <c r="I72" s="45"/>
      <c r="J72" s="45"/>
      <c r="K72" s="64"/>
      <c r="L72" s="65"/>
      <c r="M72" s="66"/>
      <c r="N72" s="45"/>
      <c r="O72" s="66"/>
      <c r="P72" s="67"/>
      <c r="Q72" s="45"/>
      <c r="R72" s="45"/>
      <c r="S72" s="45"/>
      <c r="T72" s="45"/>
      <c r="U72" s="45"/>
      <c r="V72" s="45"/>
      <c r="W72" s="45"/>
      <c r="X72" s="45"/>
      <c r="Y72" s="45"/>
    </row>
    <row r="73" ht="15" customHeight="1" spans="1:25">
      <c r="A73" s="45"/>
      <c r="B73" s="45"/>
      <c r="C73" s="45"/>
      <c r="D73" s="46"/>
      <c r="E73" s="46"/>
      <c r="F73" s="46"/>
      <c r="G73" s="47"/>
      <c r="H73" s="45"/>
      <c r="I73" s="45"/>
      <c r="J73" s="45"/>
      <c r="K73" s="64"/>
      <c r="L73" s="65"/>
      <c r="M73" s="66"/>
      <c r="N73" s="45"/>
      <c r="O73" s="66"/>
      <c r="P73" s="67"/>
      <c r="Q73" s="45"/>
      <c r="R73" s="45"/>
      <c r="S73" s="45"/>
      <c r="T73" s="45"/>
      <c r="U73" s="45"/>
      <c r="V73" s="45"/>
      <c r="W73" s="45"/>
      <c r="X73" s="45"/>
      <c r="Y73" s="45"/>
    </row>
    <row r="74" ht="15" customHeight="1" spans="1:25">
      <c r="A74" s="45"/>
      <c r="B74" s="45"/>
      <c r="C74" s="45"/>
      <c r="D74" s="46"/>
      <c r="E74" s="46"/>
      <c r="F74" s="46"/>
      <c r="G74" s="47"/>
      <c r="H74" s="45"/>
      <c r="I74" s="45"/>
      <c r="J74" s="45"/>
      <c r="K74" s="64"/>
      <c r="L74" s="65"/>
      <c r="M74" s="66"/>
      <c r="N74" s="45"/>
      <c r="O74" s="66"/>
      <c r="P74" s="67"/>
      <c r="Q74" s="45"/>
      <c r="R74" s="45"/>
      <c r="S74" s="45"/>
      <c r="T74" s="45"/>
      <c r="U74" s="45"/>
      <c r="V74" s="45"/>
      <c r="W74" s="45"/>
      <c r="X74" s="45"/>
      <c r="Y74" s="45"/>
    </row>
    <row r="75" ht="15" customHeight="1" spans="1:25">
      <c r="A75" s="45"/>
      <c r="B75" s="45"/>
      <c r="C75" s="45"/>
      <c r="D75" s="46"/>
      <c r="E75" s="46"/>
      <c r="F75" s="46"/>
      <c r="G75" s="47"/>
      <c r="H75" s="45"/>
      <c r="I75" s="45"/>
      <c r="J75" s="45"/>
      <c r="K75" s="64"/>
      <c r="L75" s="65"/>
      <c r="M75" s="66"/>
      <c r="N75" s="45"/>
      <c r="O75" s="66"/>
      <c r="P75" s="67"/>
      <c r="Q75" s="45"/>
      <c r="R75" s="45"/>
      <c r="S75" s="45"/>
      <c r="T75" s="45"/>
      <c r="U75" s="45"/>
      <c r="V75" s="45"/>
      <c r="W75" s="45"/>
      <c r="X75" s="45"/>
      <c r="Y75" s="45"/>
    </row>
    <row r="76" ht="15" customHeight="1" spans="1:25">
      <c r="A76" s="45"/>
      <c r="B76" s="45"/>
      <c r="C76" s="45"/>
      <c r="D76" s="46"/>
      <c r="E76" s="46"/>
      <c r="F76" s="46"/>
      <c r="G76" s="47"/>
      <c r="H76" s="45"/>
      <c r="I76" s="45"/>
      <c r="J76" s="45"/>
      <c r="K76" s="64"/>
      <c r="L76" s="65"/>
      <c r="M76" s="66"/>
      <c r="N76" s="45"/>
      <c r="O76" s="66"/>
      <c r="P76" s="67"/>
      <c r="Q76" s="45"/>
      <c r="R76" s="45"/>
      <c r="S76" s="45"/>
      <c r="T76" s="45"/>
      <c r="U76" s="45"/>
      <c r="V76" s="45"/>
      <c r="W76" s="45"/>
      <c r="X76" s="45"/>
      <c r="Y76" s="45"/>
    </row>
    <row r="77" ht="15" customHeight="1" spans="1:25">
      <c r="A77" s="45"/>
      <c r="B77" s="45"/>
      <c r="C77" s="45"/>
      <c r="D77" s="46"/>
      <c r="E77" s="46"/>
      <c r="F77" s="46"/>
      <c r="G77" s="47"/>
      <c r="H77" s="45"/>
      <c r="I77" s="45"/>
      <c r="J77" s="45"/>
      <c r="K77" s="64"/>
      <c r="L77" s="65"/>
      <c r="M77" s="66"/>
      <c r="N77" s="45"/>
      <c r="O77" s="66"/>
      <c r="P77" s="67"/>
      <c r="Q77" s="45"/>
      <c r="R77" s="45"/>
      <c r="S77" s="45"/>
      <c r="T77" s="45"/>
      <c r="U77" s="45"/>
      <c r="V77" s="45"/>
      <c r="W77" s="45"/>
      <c r="X77" s="45"/>
      <c r="Y77" s="45"/>
    </row>
    <row r="78" ht="15" customHeight="1" spans="1:25">
      <c r="A78" s="45"/>
      <c r="B78" s="45"/>
      <c r="C78" s="45"/>
      <c r="D78" s="46"/>
      <c r="E78" s="46"/>
      <c r="F78" s="46"/>
      <c r="G78" s="47"/>
      <c r="H78" s="45"/>
      <c r="I78" s="45"/>
      <c r="J78" s="45"/>
      <c r="K78" s="64"/>
      <c r="L78" s="65"/>
      <c r="M78" s="66"/>
      <c r="N78" s="45"/>
      <c r="O78" s="66"/>
      <c r="P78" s="67"/>
      <c r="Q78" s="45"/>
      <c r="R78" s="45"/>
      <c r="S78" s="45"/>
      <c r="T78" s="45"/>
      <c r="U78" s="45"/>
      <c r="V78" s="45"/>
      <c r="W78" s="45"/>
      <c r="X78" s="45"/>
      <c r="Y78" s="45"/>
    </row>
    <row r="79" ht="15" customHeight="1" spans="1:25">
      <c r="A79" s="45"/>
      <c r="B79" s="45"/>
      <c r="C79" s="45"/>
      <c r="D79" s="46"/>
      <c r="E79" s="46"/>
      <c r="F79" s="46"/>
      <c r="G79" s="47"/>
      <c r="H79" s="45"/>
      <c r="I79" s="45"/>
      <c r="J79" s="45"/>
      <c r="K79" s="64"/>
      <c r="L79" s="65"/>
      <c r="M79" s="66"/>
      <c r="N79" s="45"/>
      <c r="O79" s="66"/>
      <c r="P79" s="67"/>
      <c r="Q79" s="45"/>
      <c r="R79" s="45"/>
      <c r="S79" s="45"/>
      <c r="T79" s="45"/>
      <c r="U79" s="45"/>
      <c r="V79" s="45"/>
      <c r="W79" s="45"/>
      <c r="X79" s="45"/>
      <c r="Y79" s="45"/>
    </row>
    <row r="80" ht="15" customHeight="1" spans="1:25">
      <c r="A80" s="45"/>
      <c r="B80" s="45"/>
      <c r="C80" s="45"/>
      <c r="D80" s="46"/>
      <c r="E80" s="46"/>
      <c r="F80" s="46"/>
      <c r="G80" s="47"/>
      <c r="H80" s="45"/>
      <c r="I80" s="45"/>
      <c r="J80" s="45"/>
      <c r="K80" s="64"/>
      <c r="L80" s="65"/>
      <c r="M80" s="66"/>
      <c r="N80" s="45"/>
      <c r="O80" s="66"/>
      <c r="P80" s="67"/>
      <c r="Q80" s="45"/>
      <c r="R80" s="45"/>
      <c r="S80" s="45"/>
      <c r="T80" s="45"/>
      <c r="U80" s="45"/>
      <c r="V80" s="45"/>
      <c r="W80" s="45"/>
      <c r="X80" s="45"/>
      <c r="Y80" s="45"/>
    </row>
    <row r="81" ht="15" customHeight="1" spans="1:25">
      <c r="A81" s="45"/>
      <c r="B81" s="45"/>
      <c r="C81" s="45"/>
      <c r="D81" s="46"/>
      <c r="E81" s="46"/>
      <c r="F81" s="46"/>
      <c r="G81" s="47"/>
      <c r="H81" s="45"/>
      <c r="I81" s="45"/>
      <c r="J81" s="45"/>
      <c r="K81" s="64"/>
      <c r="L81" s="65"/>
      <c r="M81" s="66"/>
      <c r="N81" s="45"/>
      <c r="O81" s="66"/>
      <c r="P81" s="67"/>
      <c r="Q81" s="45"/>
      <c r="R81" s="45"/>
      <c r="S81" s="45"/>
      <c r="T81" s="45"/>
      <c r="U81" s="45"/>
      <c r="V81" s="45"/>
      <c r="W81" s="45"/>
      <c r="X81" s="45"/>
      <c r="Y81" s="45"/>
    </row>
    <row r="82" ht="15" customHeight="1" spans="1:25">
      <c r="A82" s="45"/>
      <c r="B82" s="45"/>
      <c r="C82" s="45"/>
      <c r="D82" s="46"/>
      <c r="E82" s="46"/>
      <c r="F82" s="46"/>
      <c r="G82" s="47"/>
      <c r="H82" s="45"/>
      <c r="I82" s="45"/>
      <c r="J82" s="45"/>
      <c r="K82" s="64"/>
      <c r="L82" s="65"/>
      <c r="M82" s="66"/>
      <c r="N82" s="45"/>
      <c r="O82" s="66"/>
      <c r="P82" s="67"/>
      <c r="Q82" s="45"/>
      <c r="R82" s="45"/>
      <c r="S82" s="45"/>
      <c r="T82" s="45"/>
      <c r="U82" s="45"/>
      <c r="V82" s="45"/>
      <c r="W82" s="45"/>
      <c r="X82" s="45"/>
      <c r="Y82" s="45"/>
    </row>
    <row r="83" ht="15" customHeight="1" spans="1:25">
      <c r="A83" s="45"/>
      <c r="B83" s="45"/>
      <c r="C83" s="45"/>
      <c r="D83" s="46"/>
      <c r="E83" s="46"/>
      <c r="F83" s="46"/>
      <c r="G83" s="47"/>
      <c r="H83" s="45"/>
      <c r="I83" s="45"/>
      <c r="J83" s="45"/>
      <c r="K83" s="64"/>
      <c r="L83" s="65"/>
      <c r="M83" s="66"/>
      <c r="N83" s="45"/>
      <c r="O83" s="66"/>
      <c r="P83" s="67"/>
      <c r="Q83" s="45"/>
      <c r="R83" s="45"/>
      <c r="S83" s="45"/>
      <c r="T83" s="45"/>
      <c r="U83" s="45"/>
      <c r="V83" s="45"/>
      <c r="W83" s="45"/>
      <c r="X83" s="45"/>
      <c r="Y83" s="45"/>
    </row>
    <row r="84" ht="15" customHeight="1" spans="1:25">
      <c r="A84" s="45"/>
      <c r="B84" s="45"/>
      <c r="C84" s="45"/>
      <c r="D84" s="46"/>
      <c r="E84" s="46"/>
      <c r="F84" s="46"/>
      <c r="G84" s="47"/>
      <c r="H84" s="45"/>
      <c r="I84" s="45"/>
      <c r="J84" s="45"/>
      <c r="K84" s="64"/>
      <c r="L84" s="65"/>
      <c r="M84" s="66"/>
      <c r="N84" s="45"/>
      <c r="O84" s="66"/>
      <c r="P84" s="67"/>
      <c r="Q84" s="45"/>
      <c r="R84" s="45"/>
      <c r="S84" s="45"/>
      <c r="T84" s="45"/>
      <c r="U84" s="45"/>
      <c r="V84" s="45"/>
      <c r="W84" s="45"/>
      <c r="X84" s="45"/>
      <c r="Y84" s="45"/>
    </row>
    <row r="85" ht="15" customHeight="1" spans="1:25">
      <c r="A85" s="45"/>
      <c r="B85" s="45"/>
      <c r="C85" s="45"/>
      <c r="D85" s="46"/>
      <c r="E85" s="46"/>
      <c r="F85" s="46"/>
      <c r="G85" s="47"/>
      <c r="H85" s="45"/>
      <c r="I85" s="45"/>
      <c r="J85" s="45"/>
      <c r="K85" s="64"/>
      <c r="L85" s="65"/>
      <c r="M85" s="66"/>
      <c r="N85" s="45"/>
      <c r="O85" s="66"/>
      <c r="P85" s="67"/>
      <c r="Q85" s="45"/>
      <c r="R85" s="45"/>
      <c r="S85" s="45"/>
      <c r="T85" s="45"/>
      <c r="U85" s="45"/>
      <c r="V85" s="45"/>
      <c r="W85" s="45"/>
      <c r="X85" s="45"/>
      <c r="Y85" s="45"/>
    </row>
    <row r="86" ht="15" customHeight="1" spans="1:25">
      <c r="A86" s="45"/>
      <c r="B86" s="45"/>
      <c r="C86" s="45"/>
      <c r="D86" s="46"/>
      <c r="E86" s="46"/>
      <c r="F86" s="46"/>
      <c r="G86" s="47"/>
      <c r="H86" s="45"/>
      <c r="I86" s="45"/>
      <c r="J86" s="45"/>
      <c r="K86" s="64"/>
      <c r="L86" s="65"/>
      <c r="M86" s="66"/>
      <c r="N86" s="45"/>
      <c r="O86" s="66"/>
      <c r="P86" s="67"/>
      <c r="Q86" s="45"/>
      <c r="R86" s="45"/>
      <c r="S86" s="45"/>
      <c r="T86" s="45"/>
      <c r="U86" s="45"/>
      <c r="V86" s="45"/>
      <c r="W86" s="45"/>
      <c r="X86" s="45"/>
      <c r="Y86" s="45"/>
    </row>
    <row r="87" ht="15" customHeight="1" spans="1:25">
      <c r="A87" s="45"/>
      <c r="B87" s="45"/>
      <c r="C87" s="45"/>
      <c r="D87" s="46"/>
      <c r="E87" s="46"/>
      <c r="F87" s="46"/>
      <c r="G87" s="47"/>
      <c r="H87" s="45"/>
      <c r="I87" s="45"/>
      <c r="J87" s="45"/>
      <c r="K87" s="64"/>
      <c r="L87" s="65"/>
      <c r="M87" s="66"/>
      <c r="N87" s="45"/>
      <c r="O87" s="66"/>
      <c r="P87" s="67"/>
      <c r="Q87" s="45"/>
      <c r="R87" s="45"/>
      <c r="S87" s="45"/>
      <c r="T87" s="45"/>
      <c r="U87" s="45"/>
      <c r="V87" s="45"/>
      <c r="W87" s="45"/>
      <c r="X87" s="45"/>
      <c r="Y87" s="45"/>
    </row>
    <row r="88" ht="15" customHeight="1" spans="1:25">
      <c r="A88" s="45"/>
      <c r="B88" s="45"/>
      <c r="C88" s="45"/>
      <c r="D88" s="46"/>
      <c r="E88" s="46"/>
      <c r="F88" s="46"/>
      <c r="G88" s="47"/>
      <c r="H88" s="45"/>
      <c r="I88" s="45"/>
      <c r="J88" s="45"/>
      <c r="K88" s="64"/>
      <c r="L88" s="65"/>
      <c r="M88" s="66"/>
      <c r="N88" s="45"/>
      <c r="O88" s="66"/>
      <c r="P88" s="67"/>
      <c r="Q88" s="45"/>
      <c r="R88" s="45"/>
      <c r="S88" s="45"/>
      <c r="T88" s="45"/>
      <c r="U88" s="45"/>
      <c r="V88" s="45"/>
      <c r="W88" s="45"/>
      <c r="X88" s="45"/>
      <c r="Y88" s="45"/>
    </row>
    <row r="89" ht="15" customHeight="1" spans="1:25">
      <c r="A89" s="45"/>
      <c r="B89" s="45"/>
      <c r="C89" s="45"/>
      <c r="D89" s="46"/>
      <c r="E89" s="46"/>
      <c r="F89" s="46"/>
      <c r="G89" s="47"/>
      <c r="H89" s="45"/>
      <c r="I89" s="45"/>
      <c r="J89" s="45"/>
      <c r="K89" s="64"/>
      <c r="L89" s="65"/>
      <c r="M89" s="66"/>
      <c r="N89" s="45"/>
      <c r="O89" s="66"/>
      <c r="P89" s="67"/>
      <c r="Q89" s="45"/>
      <c r="R89" s="45"/>
      <c r="S89" s="45"/>
      <c r="T89" s="45"/>
      <c r="U89" s="45"/>
      <c r="V89" s="45"/>
      <c r="W89" s="45"/>
      <c r="X89" s="45"/>
      <c r="Y89" s="45"/>
    </row>
    <row r="90" ht="15" customHeight="1" spans="1:25">
      <c r="A90" s="45"/>
      <c r="B90" s="45"/>
      <c r="C90" s="45"/>
      <c r="D90" s="46"/>
      <c r="E90" s="46"/>
      <c r="F90" s="46"/>
      <c r="G90" s="47"/>
      <c r="H90" s="45"/>
      <c r="I90" s="45"/>
      <c r="J90" s="45"/>
      <c r="K90" s="64"/>
      <c r="L90" s="65"/>
      <c r="M90" s="66"/>
      <c r="N90" s="45"/>
      <c r="O90" s="66"/>
      <c r="P90" s="67"/>
      <c r="Q90" s="45"/>
      <c r="R90" s="45"/>
      <c r="S90" s="45"/>
      <c r="T90" s="45"/>
      <c r="U90" s="45"/>
      <c r="V90" s="45"/>
      <c r="W90" s="45"/>
      <c r="X90" s="45"/>
      <c r="Y90" s="45"/>
    </row>
    <row r="91" ht="15" customHeight="1" spans="1:25">
      <c r="A91" s="45"/>
      <c r="B91" s="45"/>
      <c r="C91" s="45"/>
      <c r="D91" s="46"/>
      <c r="E91" s="46"/>
      <c r="F91" s="46"/>
      <c r="G91" s="47"/>
      <c r="H91" s="45"/>
      <c r="I91" s="45"/>
      <c r="J91" s="45"/>
      <c r="K91" s="64"/>
      <c r="L91" s="65"/>
      <c r="M91" s="66"/>
      <c r="N91" s="45"/>
      <c r="O91" s="66"/>
      <c r="P91" s="67"/>
      <c r="Q91" s="45"/>
      <c r="R91" s="45"/>
      <c r="S91" s="45"/>
      <c r="T91" s="45"/>
      <c r="U91" s="45"/>
      <c r="V91" s="45"/>
      <c r="W91" s="45"/>
      <c r="X91" s="45"/>
      <c r="Y91" s="45"/>
    </row>
    <row r="92" ht="15" customHeight="1" spans="1:25">
      <c r="A92" s="45"/>
      <c r="B92" s="45"/>
      <c r="C92" s="45"/>
      <c r="D92" s="46"/>
      <c r="E92" s="46"/>
      <c r="F92" s="46"/>
      <c r="G92" s="47"/>
      <c r="H92" s="45"/>
      <c r="I92" s="45"/>
      <c r="J92" s="45"/>
      <c r="K92" s="64"/>
      <c r="L92" s="65"/>
      <c r="M92" s="66"/>
      <c r="N92" s="45"/>
      <c r="O92" s="66"/>
      <c r="P92" s="67"/>
      <c r="Q92" s="45"/>
      <c r="R92" s="45"/>
      <c r="S92" s="45"/>
      <c r="T92" s="45"/>
      <c r="U92" s="45"/>
      <c r="V92" s="45"/>
      <c r="W92" s="45"/>
      <c r="X92" s="45"/>
      <c r="Y92" s="45"/>
    </row>
    <row r="93" ht="15" customHeight="1" spans="1:25">
      <c r="A93" s="45"/>
      <c r="B93" s="45"/>
      <c r="C93" s="45"/>
      <c r="D93" s="46"/>
      <c r="E93" s="46"/>
      <c r="F93" s="46"/>
      <c r="G93" s="47"/>
      <c r="H93" s="45"/>
      <c r="I93" s="45"/>
      <c r="J93" s="45"/>
      <c r="K93" s="64"/>
      <c r="L93" s="65"/>
      <c r="M93" s="66"/>
      <c r="N93" s="45"/>
      <c r="O93" s="66"/>
      <c r="P93" s="67"/>
      <c r="Q93" s="45"/>
      <c r="R93" s="45"/>
      <c r="S93" s="45"/>
      <c r="T93" s="45"/>
      <c r="U93" s="45"/>
      <c r="V93" s="45"/>
      <c r="W93" s="45"/>
      <c r="X93" s="45"/>
      <c r="Y93" s="45"/>
    </row>
    <row r="94" ht="15" customHeight="1" spans="1:25">
      <c r="A94" s="45"/>
      <c r="B94" s="45"/>
      <c r="C94" s="45"/>
      <c r="D94" s="46"/>
      <c r="E94" s="46"/>
      <c r="F94" s="46"/>
      <c r="G94" s="47"/>
      <c r="H94" s="45"/>
      <c r="I94" s="45"/>
      <c r="J94" s="45"/>
      <c r="K94" s="64"/>
      <c r="L94" s="65"/>
      <c r="M94" s="66"/>
      <c r="N94" s="45"/>
      <c r="O94" s="66"/>
      <c r="P94" s="67"/>
      <c r="Q94" s="45"/>
      <c r="R94" s="45"/>
      <c r="S94" s="45"/>
      <c r="T94" s="45"/>
      <c r="U94" s="45"/>
      <c r="V94" s="45"/>
      <c r="W94" s="45"/>
      <c r="X94" s="45"/>
      <c r="Y94" s="45"/>
    </row>
    <row r="95" ht="15" customHeight="1" spans="1:25">
      <c r="A95" s="45"/>
      <c r="B95" s="45"/>
      <c r="C95" s="45"/>
      <c r="D95" s="46"/>
      <c r="E95" s="46"/>
      <c r="F95" s="46"/>
      <c r="G95" s="47"/>
      <c r="H95" s="45"/>
      <c r="I95" s="45"/>
      <c r="J95" s="45"/>
      <c r="K95" s="64"/>
      <c r="L95" s="65"/>
      <c r="M95" s="66"/>
      <c r="N95" s="45"/>
      <c r="O95" s="66"/>
      <c r="P95" s="67"/>
      <c r="Q95" s="45"/>
      <c r="R95" s="45"/>
      <c r="S95" s="45"/>
      <c r="T95" s="45"/>
      <c r="U95" s="45"/>
      <c r="V95" s="45"/>
      <c r="W95" s="45"/>
      <c r="X95" s="45"/>
      <c r="Y95" s="45"/>
    </row>
    <row r="96" ht="15" customHeight="1" spans="1:25">
      <c r="A96" s="45"/>
      <c r="B96" s="45"/>
      <c r="C96" s="45"/>
      <c r="D96" s="46"/>
      <c r="E96" s="46"/>
      <c r="F96" s="46"/>
      <c r="G96" s="47"/>
      <c r="H96" s="45"/>
      <c r="I96" s="45"/>
      <c r="J96" s="45"/>
      <c r="K96" s="64"/>
      <c r="L96" s="65"/>
      <c r="M96" s="66"/>
      <c r="N96" s="45"/>
      <c r="O96" s="66"/>
      <c r="P96" s="67"/>
      <c r="Q96" s="45"/>
      <c r="R96" s="45"/>
      <c r="S96" s="45"/>
      <c r="T96" s="45"/>
      <c r="U96" s="45"/>
      <c r="V96" s="45"/>
      <c r="W96" s="45"/>
      <c r="X96" s="45"/>
      <c r="Y96" s="45"/>
    </row>
    <row r="97" ht="15" customHeight="1" spans="1:25">
      <c r="A97" s="45"/>
      <c r="B97" s="45"/>
      <c r="C97" s="45"/>
      <c r="D97" s="46"/>
      <c r="E97" s="46"/>
      <c r="F97" s="46"/>
      <c r="G97" s="47"/>
      <c r="H97" s="45"/>
      <c r="I97" s="45"/>
      <c r="J97" s="45"/>
      <c r="K97" s="64"/>
      <c r="L97" s="65"/>
      <c r="M97" s="66"/>
      <c r="N97" s="45"/>
      <c r="O97" s="66"/>
      <c r="P97" s="67"/>
      <c r="Q97" s="45"/>
      <c r="R97" s="45"/>
      <c r="S97" s="45"/>
      <c r="T97" s="45"/>
      <c r="U97" s="45"/>
      <c r="V97" s="45"/>
      <c r="W97" s="45"/>
      <c r="X97" s="45"/>
      <c r="Y97" s="45"/>
    </row>
    <row r="98" ht="15" customHeight="1" spans="1:25">
      <c r="A98" s="45"/>
      <c r="B98" s="45"/>
      <c r="C98" s="45"/>
      <c r="D98" s="46"/>
      <c r="E98" s="46"/>
      <c r="F98" s="46"/>
      <c r="G98" s="47"/>
      <c r="H98" s="45"/>
      <c r="I98" s="45"/>
      <c r="J98" s="45"/>
      <c r="K98" s="64"/>
      <c r="L98" s="65"/>
      <c r="M98" s="66"/>
      <c r="N98" s="45"/>
      <c r="O98" s="66"/>
      <c r="P98" s="67"/>
      <c r="Q98" s="45"/>
      <c r="R98" s="45"/>
      <c r="S98" s="45"/>
      <c r="T98" s="45"/>
      <c r="U98" s="45"/>
      <c r="V98" s="45"/>
      <c r="W98" s="45"/>
      <c r="X98" s="45"/>
      <c r="Y98" s="45"/>
    </row>
    <row r="99" ht="15" customHeight="1" spans="1:25">
      <c r="A99" s="45"/>
      <c r="B99" s="45"/>
      <c r="C99" s="45"/>
      <c r="D99" s="46"/>
      <c r="E99" s="46"/>
      <c r="F99" s="46"/>
      <c r="G99" s="47"/>
      <c r="H99" s="45"/>
      <c r="I99" s="45"/>
      <c r="J99" s="45"/>
      <c r="K99" s="64"/>
      <c r="L99" s="65"/>
      <c r="M99" s="66"/>
      <c r="N99" s="45"/>
      <c r="O99" s="66"/>
      <c r="P99" s="67"/>
      <c r="Q99" s="45"/>
      <c r="R99" s="45"/>
      <c r="S99" s="45"/>
      <c r="T99" s="45"/>
      <c r="U99" s="45"/>
      <c r="V99" s="45"/>
      <c r="W99" s="45"/>
      <c r="X99" s="45"/>
      <c r="Y99" s="45"/>
    </row>
    <row r="100" ht="15" customHeight="1" spans="1:25">
      <c r="A100" s="45"/>
      <c r="B100" s="45"/>
      <c r="C100" s="45"/>
      <c r="D100" s="46"/>
      <c r="E100" s="46"/>
      <c r="F100" s="46"/>
      <c r="G100" s="47"/>
      <c r="H100" s="45"/>
      <c r="I100" s="45"/>
      <c r="J100" s="45"/>
      <c r="K100" s="64"/>
      <c r="L100" s="65"/>
      <c r="M100" s="66"/>
      <c r="N100" s="45"/>
      <c r="O100" s="66"/>
      <c r="P100" s="67"/>
      <c r="Q100" s="45"/>
      <c r="R100" s="45"/>
      <c r="S100" s="45"/>
      <c r="T100" s="45"/>
      <c r="U100" s="45"/>
      <c r="V100" s="45"/>
      <c r="W100" s="45"/>
      <c r="X100" s="45"/>
      <c r="Y100" s="45"/>
    </row>
    <row r="101" ht="15" customHeight="1" spans="1:25">
      <c r="A101" s="45"/>
      <c r="B101" s="45"/>
      <c r="C101" s="45"/>
      <c r="D101" s="46"/>
      <c r="E101" s="46"/>
      <c r="F101" s="46"/>
      <c r="G101" s="47"/>
      <c r="H101" s="45"/>
      <c r="I101" s="45"/>
      <c r="J101" s="45"/>
      <c r="K101" s="64"/>
      <c r="L101" s="65"/>
      <c r="M101" s="66"/>
      <c r="N101" s="45"/>
      <c r="O101" s="66"/>
      <c r="P101" s="67"/>
      <c r="Q101" s="45"/>
      <c r="R101" s="45"/>
      <c r="S101" s="45"/>
      <c r="T101" s="45"/>
      <c r="U101" s="45"/>
      <c r="V101" s="45"/>
      <c r="W101" s="45"/>
      <c r="X101" s="45"/>
      <c r="Y101" s="45"/>
    </row>
    <row r="102" ht="15" customHeight="1" spans="1:25">
      <c r="A102" s="45"/>
      <c r="B102" s="45"/>
      <c r="C102" s="45"/>
      <c r="D102" s="46"/>
      <c r="E102" s="46"/>
      <c r="F102" s="46"/>
      <c r="G102" s="47"/>
      <c r="H102" s="45"/>
      <c r="I102" s="45"/>
      <c r="J102" s="45"/>
      <c r="K102" s="64"/>
      <c r="L102" s="65"/>
      <c r="M102" s="66"/>
      <c r="N102" s="45"/>
      <c r="O102" s="66"/>
      <c r="P102" s="67"/>
      <c r="Q102" s="45"/>
      <c r="R102" s="45"/>
      <c r="S102" s="45"/>
      <c r="T102" s="45"/>
      <c r="U102" s="45"/>
      <c r="V102" s="45"/>
      <c r="W102" s="45"/>
      <c r="X102" s="45"/>
      <c r="Y102" s="45"/>
    </row>
    <row r="103" ht="15" customHeight="1" spans="1:25">
      <c r="A103" s="45"/>
      <c r="B103" s="45"/>
      <c r="C103" s="45"/>
      <c r="D103" s="46"/>
      <c r="E103" s="46"/>
      <c r="F103" s="46"/>
      <c r="G103" s="47"/>
      <c r="H103" s="45"/>
      <c r="I103" s="45"/>
      <c r="J103" s="45"/>
      <c r="K103" s="64"/>
      <c r="L103" s="65"/>
      <c r="M103" s="66"/>
      <c r="N103" s="45"/>
      <c r="O103" s="66"/>
      <c r="P103" s="67"/>
      <c r="Q103" s="45"/>
      <c r="R103" s="45"/>
      <c r="S103" s="45"/>
      <c r="T103" s="45"/>
      <c r="U103" s="45"/>
      <c r="V103" s="45"/>
      <c r="W103" s="45"/>
      <c r="X103" s="45"/>
      <c r="Y103" s="45"/>
    </row>
    <row r="104" ht="15" customHeight="1" spans="1:25">
      <c r="A104" s="45"/>
      <c r="B104" s="45"/>
      <c r="C104" s="45"/>
      <c r="D104" s="46"/>
      <c r="E104" s="46"/>
      <c r="F104" s="46"/>
      <c r="G104" s="47"/>
      <c r="H104" s="45"/>
      <c r="I104" s="45"/>
      <c r="J104" s="45"/>
      <c r="K104" s="64"/>
      <c r="L104" s="65"/>
      <c r="M104" s="66"/>
      <c r="N104" s="45"/>
      <c r="O104" s="66"/>
      <c r="P104" s="67"/>
      <c r="Q104" s="45"/>
      <c r="R104" s="45"/>
      <c r="S104" s="45"/>
      <c r="T104" s="45"/>
      <c r="U104" s="45"/>
      <c r="V104" s="45"/>
      <c r="W104" s="45"/>
      <c r="X104" s="45"/>
      <c r="Y104" s="45"/>
    </row>
    <row r="105" ht="15" customHeight="1" spans="1:25">
      <c r="A105" s="45"/>
      <c r="B105" s="45"/>
      <c r="C105" s="45"/>
      <c r="D105" s="46"/>
      <c r="E105" s="46"/>
      <c r="F105" s="46"/>
      <c r="G105" s="47"/>
      <c r="H105" s="45"/>
      <c r="I105" s="45"/>
      <c r="J105" s="45"/>
      <c r="K105" s="64"/>
      <c r="L105" s="65"/>
      <c r="M105" s="66"/>
      <c r="N105" s="45"/>
      <c r="O105" s="66"/>
      <c r="P105" s="67"/>
      <c r="Q105" s="45"/>
      <c r="R105" s="45"/>
      <c r="S105" s="45"/>
      <c r="T105" s="45"/>
      <c r="U105" s="45"/>
      <c r="V105" s="45"/>
      <c r="W105" s="45"/>
      <c r="X105" s="45"/>
      <c r="Y105" s="45"/>
    </row>
    <row r="106" ht="15" customHeight="1" spans="1:25">
      <c r="A106" s="45"/>
      <c r="B106" s="45"/>
      <c r="C106" s="45"/>
      <c r="D106" s="46"/>
      <c r="E106" s="46"/>
      <c r="F106" s="46"/>
      <c r="G106" s="47"/>
      <c r="H106" s="45"/>
      <c r="I106" s="45"/>
      <c r="J106" s="45"/>
      <c r="K106" s="64"/>
      <c r="L106" s="65"/>
      <c r="M106" s="66"/>
      <c r="N106" s="45"/>
      <c r="O106" s="66"/>
      <c r="P106" s="67"/>
      <c r="Q106" s="45"/>
      <c r="R106" s="45"/>
      <c r="S106" s="45"/>
      <c r="T106" s="45"/>
      <c r="U106" s="45"/>
      <c r="V106" s="45"/>
      <c r="W106" s="45"/>
      <c r="X106" s="45"/>
      <c r="Y106" s="45"/>
    </row>
    <row r="107" ht="15" customHeight="1" spans="1:25">
      <c r="A107" s="45"/>
      <c r="B107" s="45"/>
      <c r="C107" s="45"/>
      <c r="D107" s="46"/>
      <c r="E107" s="46"/>
      <c r="F107" s="46"/>
      <c r="G107" s="47"/>
      <c r="H107" s="45"/>
      <c r="I107" s="45"/>
      <c r="J107" s="45"/>
      <c r="K107" s="64"/>
      <c r="L107" s="65"/>
      <c r="M107" s="66"/>
      <c r="N107" s="45"/>
      <c r="O107" s="66"/>
      <c r="P107" s="67"/>
      <c r="Q107" s="45"/>
      <c r="R107" s="45"/>
      <c r="S107" s="45"/>
      <c r="T107" s="45"/>
      <c r="U107" s="45"/>
      <c r="V107" s="45"/>
      <c r="W107" s="45"/>
      <c r="X107" s="45"/>
      <c r="Y107" s="45"/>
    </row>
    <row r="108" ht="15" customHeight="1" spans="1:25">
      <c r="A108" s="45"/>
      <c r="B108" s="45"/>
      <c r="C108" s="45"/>
      <c r="D108" s="46"/>
      <c r="E108" s="46"/>
      <c r="F108" s="46"/>
      <c r="G108" s="47"/>
      <c r="H108" s="45"/>
      <c r="I108" s="45"/>
      <c r="J108" s="45"/>
      <c r="K108" s="64"/>
      <c r="L108" s="65"/>
      <c r="M108" s="66"/>
      <c r="N108" s="45"/>
      <c r="O108" s="66"/>
      <c r="P108" s="67"/>
      <c r="Q108" s="45"/>
      <c r="R108" s="45"/>
      <c r="S108" s="45"/>
      <c r="T108" s="45"/>
      <c r="U108" s="45"/>
      <c r="V108" s="45"/>
      <c r="W108" s="45"/>
      <c r="X108" s="45"/>
      <c r="Y108" s="45"/>
    </row>
    <row r="109" ht="15" customHeight="1" spans="1:25">
      <c r="A109" s="45"/>
      <c r="B109" s="45"/>
      <c r="C109" s="45"/>
      <c r="D109" s="46"/>
      <c r="E109" s="46"/>
      <c r="F109" s="46"/>
      <c r="G109" s="47"/>
      <c r="H109" s="45"/>
      <c r="I109" s="45"/>
      <c r="J109" s="45"/>
      <c r="K109" s="64"/>
      <c r="L109" s="65"/>
      <c r="M109" s="66"/>
      <c r="N109" s="45"/>
      <c r="O109" s="66"/>
      <c r="P109" s="67"/>
      <c r="Q109" s="45"/>
      <c r="R109" s="45"/>
      <c r="S109" s="45"/>
      <c r="T109" s="45"/>
      <c r="U109" s="45"/>
      <c r="V109" s="45"/>
      <c r="W109" s="45"/>
      <c r="X109" s="45"/>
      <c r="Y109" s="45"/>
    </row>
    <row r="110" ht="15" customHeight="1" spans="1:25">
      <c r="A110" s="45"/>
      <c r="B110" s="45"/>
      <c r="C110" s="45"/>
      <c r="D110" s="46"/>
      <c r="E110" s="46"/>
      <c r="F110" s="46"/>
      <c r="G110" s="47"/>
      <c r="H110" s="45"/>
      <c r="I110" s="45"/>
      <c r="J110" s="45"/>
      <c r="K110" s="64"/>
      <c r="L110" s="65"/>
      <c r="M110" s="66"/>
      <c r="N110" s="45"/>
      <c r="O110" s="66"/>
      <c r="P110" s="67"/>
      <c r="Q110" s="45"/>
      <c r="R110" s="45"/>
      <c r="S110" s="45"/>
      <c r="T110" s="45"/>
      <c r="U110" s="45"/>
      <c r="V110" s="45"/>
      <c r="W110" s="45"/>
      <c r="X110" s="45"/>
      <c r="Y110" s="45"/>
    </row>
    <row r="111" ht="15" customHeight="1" spans="1:25">
      <c r="A111" s="45"/>
      <c r="B111" s="45"/>
      <c r="C111" s="45"/>
      <c r="D111" s="46"/>
      <c r="E111" s="46"/>
      <c r="F111" s="46"/>
      <c r="G111" s="47"/>
      <c r="H111" s="45"/>
      <c r="I111" s="45"/>
      <c r="J111" s="45"/>
      <c r="K111" s="64"/>
      <c r="L111" s="65"/>
      <c r="M111" s="66"/>
      <c r="N111" s="45"/>
      <c r="O111" s="66"/>
      <c r="P111" s="67"/>
      <c r="Q111" s="45"/>
      <c r="R111" s="45"/>
      <c r="S111" s="45"/>
      <c r="T111" s="45"/>
      <c r="U111" s="45"/>
      <c r="V111" s="45"/>
      <c r="W111" s="45"/>
      <c r="X111" s="45"/>
      <c r="Y111" s="45"/>
    </row>
    <row r="112" ht="15" customHeight="1" spans="1:25">
      <c r="A112" s="45"/>
      <c r="B112" s="45"/>
      <c r="C112" s="45"/>
      <c r="D112" s="46"/>
      <c r="E112" s="46"/>
      <c r="F112" s="46"/>
      <c r="G112" s="47"/>
      <c r="H112" s="45"/>
      <c r="I112" s="45"/>
      <c r="J112" s="45"/>
      <c r="K112" s="64"/>
      <c r="L112" s="65"/>
      <c r="M112" s="66"/>
      <c r="N112" s="45"/>
      <c r="O112" s="66"/>
      <c r="P112" s="67"/>
      <c r="Q112" s="45"/>
      <c r="R112" s="45"/>
      <c r="S112" s="45"/>
      <c r="T112" s="45"/>
      <c r="U112" s="45"/>
      <c r="V112" s="45"/>
      <c r="W112" s="45"/>
      <c r="X112" s="45"/>
      <c r="Y112" s="45"/>
    </row>
    <row r="113" ht="15" customHeight="1" spans="1:25">
      <c r="A113" s="45"/>
      <c r="B113" s="45"/>
      <c r="C113" s="45"/>
      <c r="D113" s="46"/>
      <c r="E113" s="46"/>
      <c r="F113" s="46"/>
      <c r="G113" s="47"/>
      <c r="H113" s="45"/>
      <c r="I113" s="45"/>
      <c r="J113" s="45"/>
      <c r="K113" s="64"/>
      <c r="L113" s="65"/>
      <c r="M113" s="66"/>
      <c r="N113" s="45"/>
      <c r="O113" s="66"/>
      <c r="P113" s="67"/>
      <c r="Q113" s="45"/>
      <c r="R113" s="45"/>
      <c r="S113" s="45"/>
      <c r="T113" s="45"/>
      <c r="U113" s="45"/>
      <c r="V113" s="45"/>
      <c r="W113" s="45"/>
      <c r="X113" s="45"/>
      <c r="Y113" s="45"/>
    </row>
    <row r="114" ht="15" customHeight="1" spans="1:25">
      <c r="A114" s="45"/>
      <c r="B114" s="45"/>
      <c r="C114" s="45"/>
      <c r="D114" s="46"/>
      <c r="E114" s="46"/>
      <c r="F114" s="46"/>
      <c r="G114" s="47"/>
      <c r="H114" s="45"/>
      <c r="I114" s="45"/>
      <c r="J114" s="45"/>
      <c r="K114" s="64"/>
      <c r="L114" s="65"/>
      <c r="M114" s="66"/>
      <c r="N114" s="45"/>
      <c r="O114" s="66"/>
      <c r="P114" s="67"/>
      <c r="Q114" s="45"/>
      <c r="R114" s="45"/>
      <c r="S114" s="45"/>
      <c r="T114" s="45"/>
      <c r="U114" s="45"/>
      <c r="V114" s="45"/>
      <c r="W114" s="45"/>
      <c r="X114" s="45"/>
      <c r="Y114" s="45"/>
    </row>
    <row r="115" ht="15" customHeight="1" spans="1:25">
      <c r="A115" s="45"/>
      <c r="B115" s="45"/>
      <c r="C115" s="45"/>
      <c r="D115" s="46"/>
      <c r="E115" s="46"/>
      <c r="F115" s="46"/>
      <c r="G115" s="47"/>
      <c r="H115" s="45"/>
      <c r="I115" s="45"/>
      <c r="J115" s="45"/>
      <c r="K115" s="64"/>
      <c r="L115" s="65"/>
      <c r="M115" s="66"/>
      <c r="N115" s="45"/>
      <c r="O115" s="66"/>
      <c r="P115" s="67"/>
      <c r="Q115" s="45"/>
      <c r="R115" s="45"/>
      <c r="S115" s="45"/>
      <c r="T115" s="45"/>
      <c r="U115" s="45"/>
      <c r="V115" s="45"/>
      <c r="W115" s="45"/>
      <c r="X115" s="45"/>
      <c r="Y115" s="45"/>
    </row>
    <row r="116" ht="15" customHeight="1" spans="1:25">
      <c r="A116" s="45"/>
      <c r="B116" s="45"/>
      <c r="C116" s="45"/>
      <c r="D116" s="46"/>
      <c r="E116" s="46"/>
      <c r="F116" s="46"/>
      <c r="G116" s="47"/>
      <c r="H116" s="45"/>
      <c r="I116" s="45"/>
      <c r="J116" s="45"/>
      <c r="K116" s="64"/>
      <c r="L116" s="65"/>
      <c r="M116" s="66"/>
      <c r="N116" s="45"/>
      <c r="O116" s="66"/>
      <c r="P116" s="67"/>
      <c r="Q116" s="45"/>
      <c r="R116" s="45"/>
      <c r="S116" s="45"/>
      <c r="T116" s="45"/>
      <c r="U116" s="45"/>
      <c r="V116" s="45"/>
      <c r="W116" s="45"/>
      <c r="X116" s="45"/>
      <c r="Y116" s="45"/>
    </row>
    <row r="117" ht="15" customHeight="1" spans="1:25">
      <c r="A117" s="45"/>
      <c r="B117" s="45"/>
      <c r="C117" s="45"/>
      <c r="D117" s="46"/>
      <c r="E117" s="46"/>
      <c r="F117" s="46"/>
      <c r="G117" s="47"/>
      <c r="H117" s="45"/>
      <c r="I117" s="45"/>
      <c r="J117" s="45"/>
      <c r="K117" s="64"/>
      <c r="L117" s="65"/>
      <c r="M117" s="66"/>
      <c r="N117" s="45"/>
      <c r="O117" s="66"/>
      <c r="P117" s="67"/>
      <c r="Q117" s="45"/>
      <c r="R117" s="45"/>
      <c r="S117" s="45"/>
      <c r="T117" s="45"/>
      <c r="U117" s="45"/>
      <c r="V117" s="45"/>
      <c r="W117" s="45"/>
      <c r="X117" s="45"/>
      <c r="Y117" s="45"/>
    </row>
    <row r="118" ht="15" customHeight="1" spans="1:25">
      <c r="A118" s="45"/>
      <c r="B118" s="45"/>
      <c r="C118" s="45"/>
      <c r="D118" s="46"/>
      <c r="E118" s="46"/>
      <c r="F118" s="46"/>
      <c r="G118" s="47"/>
      <c r="H118" s="45"/>
      <c r="I118" s="45"/>
      <c r="J118" s="45"/>
      <c r="K118" s="64"/>
      <c r="L118" s="65"/>
      <c r="M118" s="66"/>
      <c r="N118" s="45"/>
      <c r="O118" s="66"/>
      <c r="P118" s="67"/>
      <c r="Q118" s="45"/>
      <c r="R118" s="45"/>
      <c r="S118" s="45"/>
      <c r="T118" s="45"/>
      <c r="U118" s="45"/>
      <c r="V118" s="45"/>
      <c r="W118" s="45"/>
      <c r="X118" s="45"/>
      <c r="Y118" s="45"/>
    </row>
    <row r="119" ht="15" customHeight="1" spans="1:25">
      <c r="A119" s="45"/>
      <c r="B119" s="45"/>
      <c r="C119" s="45"/>
      <c r="D119" s="46"/>
      <c r="E119" s="46"/>
      <c r="F119" s="46"/>
      <c r="G119" s="47"/>
      <c r="H119" s="45"/>
      <c r="I119" s="45"/>
      <c r="J119" s="45"/>
      <c r="K119" s="64"/>
      <c r="L119" s="65"/>
      <c r="M119" s="66"/>
      <c r="N119" s="45"/>
      <c r="O119" s="66"/>
      <c r="P119" s="67"/>
      <c r="Q119" s="45"/>
      <c r="R119" s="45"/>
      <c r="S119" s="45"/>
      <c r="T119" s="45"/>
      <c r="U119" s="45"/>
      <c r="V119" s="45"/>
      <c r="W119" s="45"/>
      <c r="X119" s="45"/>
      <c r="Y119" s="45"/>
    </row>
    <row r="120" ht="15" customHeight="1" spans="1:25">
      <c r="A120" s="45"/>
      <c r="B120" s="45"/>
      <c r="C120" s="45"/>
      <c r="D120" s="46"/>
      <c r="E120" s="46"/>
      <c r="F120" s="46"/>
      <c r="G120" s="47"/>
      <c r="H120" s="45"/>
      <c r="I120" s="45"/>
      <c r="J120" s="45"/>
      <c r="K120" s="64"/>
      <c r="L120" s="65"/>
      <c r="M120" s="66"/>
      <c r="N120" s="45"/>
      <c r="O120" s="66"/>
      <c r="P120" s="67"/>
      <c r="Q120" s="45"/>
      <c r="R120" s="45"/>
      <c r="S120" s="45"/>
      <c r="T120" s="45"/>
      <c r="U120" s="45"/>
      <c r="V120" s="45"/>
      <c r="W120" s="45"/>
      <c r="X120" s="45"/>
      <c r="Y120" s="45"/>
    </row>
    <row r="121" ht="15" customHeight="1" spans="1:25">
      <c r="A121" s="45"/>
      <c r="B121" s="45"/>
      <c r="C121" s="45"/>
      <c r="D121" s="46"/>
      <c r="E121" s="46"/>
      <c r="F121" s="46"/>
      <c r="G121" s="47"/>
      <c r="H121" s="45"/>
      <c r="I121" s="45"/>
      <c r="J121" s="45"/>
      <c r="K121" s="64"/>
      <c r="L121" s="65"/>
      <c r="M121" s="66"/>
      <c r="N121" s="45"/>
      <c r="O121" s="66"/>
      <c r="P121" s="67"/>
      <c r="Q121" s="45"/>
      <c r="R121" s="45"/>
      <c r="S121" s="45"/>
      <c r="T121" s="45"/>
      <c r="U121" s="45"/>
      <c r="V121" s="45"/>
      <c r="W121" s="45"/>
      <c r="X121" s="45"/>
      <c r="Y121" s="45"/>
    </row>
    <row r="122" ht="15" customHeight="1" spans="1:25">
      <c r="A122" s="45"/>
      <c r="B122" s="45"/>
      <c r="C122" s="45"/>
      <c r="D122" s="46"/>
      <c r="E122" s="46"/>
      <c r="F122" s="46"/>
      <c r="G122" s="47"/>
      <c r="H122" s="45"/>
      <c r="I122" s="45"/>
      <c r="J122" s="45"/>
      <c r="K122" s="64"/>
      <c r="L122" s="65"/>
      <c r="M122" s="66"/>
      <c r="N122" s="45"/>
      <c r="O122" s="66"/>
      <c r="P122" s="67"/>
      <c r="Q122" s="45"/>
      <c r="R122" s="45"/>
      <c r="S122" s="45"/>
      <c r="T122" s="45"/>
      <c r="U122" s="45"/>
      <c r="V122" s="45"/>
      <c r="W122" s="45"/>
      <c r="X122" s="45"/>
      <c r="Y122" s="45"/>
    </row>
    <row r="123" ht="15" customHeight="1" spans="1:25">
      <c r="A123" s="45"/>
      <c r="B123" s="45"/>
      <c r="C123" s="45"/>
      <c r="D123" s="46"/>
      <c r="E123" s="46"/>
      <c r="F123" s="46"/>
      <c r="G123" s="47"/>
      <c r="H123" s="45"/>
      <c r="I123" s="45"/>
      <c r="J123" s="45"/>
      <c r="K123" s="64"/>
      <c r="L123" s="65"/>
      <c r="M123" s="66"/>
      <c r="N123" s="45"/>
      <c r="O123" s="66"/>
      <c r="P123" s="67"/>
      <c r="Q123" s="45"/>
      <c r="R123" s="45"/>
      <c r="S123" s="45"/>
      <c r="T123" s="45"/>
      <c r="U123" s="45"/>
      <c r="V123" s="45"/>
      <c r="W123" s="45"/>
      <c r="X123" s="45"/>
      <c r="Y123" s="45"/>
    </row>
    <row r="124" ht="15" customHeight="1" spans="1:25">
      <c r="A124" s="45"/>
      <c r="B124" s="45"/>
      <c r="C124" s="45"/>
      <c r="D124" s="46"/>
      <c r="E124" s="46"/>
      <c r="F124" s="46"/>
      <c r="G124" s="47"/>
      <c r="H124" s="45"/>
      <c r="I124" s="45"/>
      <c r="J124" s="45"/>
      <c r="K124" s="64"/>
      <c r="L124" s="65"/>
      <c r="M124" s="66"/>
      <c r="N124" s="45"/>
      <c r="O124" s="66"/>
      <c r="P124" s="67"/>
      <c r="Q124" s="45"/>
      <c r="R124" s="45"/>
      <c r="S124" s="45"/>
      <c r="T124" s="45"/>
      <c r="U124" s="45"/>
      <c r="V124" s="45"/>
      <c r="W124" s="45"/>
      <c r="X124" s="45"/>
      <c r="Y124" s="45"/>
    </row>
    <row r="125" ht="15" customHeight="1" spans="1:25">
      <c r="A125" s="45"/>
      <c r="B125" s="45"/>
      <c r="C125" s="45"/>
      <c r="D125" s="46"/>
      <c r="E125" s="46"/>
      <c r="F125" s="46"/>
      <c r="G125" s="47"/>
      <c r="H125" s="45"/>
      <c r="I125" s="45"/>
      <c r="J125" s="45"/>
      <c r="K125" s="64"/>
      <c r="L125" s="65"/>
      <c r="M125" s="66"/>
      <c r="N125" s="45"/>
      <c r="O125" s="66"/>
      <c r="P125" s="67"/>
      <c r="Q125" s="45"/>
      <c r="R125" s="45"/>
      <c r="S125" s="45"/>
      <c r="T125" s="45"/>
      <c r="U125" s="45"/>
      <c r="V125" s="45"/>
      <c r="W125" s="45"/>
      <c r="X125" s="45"/>
      <c r="Y125" s="45"/>
    </row>
    <row r="126" ht="15" customHeight="1" spans="1:25">
      <c r="A126" s="45"/>
      <c r="B126" s="45"/>
      <c r="C126" s="45"/>
      <c r="D126" s="46"/>
      <c r="E126" s="46"/>
      <c r="F126" s="46"/>
      <c r="G126" s="47"/>
      <c r="H126" s="45"/>
      <c r="I126" s="45"/>
      <c r="J126" s="45"/>
      <c r="K126" s="64"/>
      <c r="L126" s="65"/>
      <c r="M126" s="66"/>
      <c r="N126" s="45"/>
      <c r="O126" s="66"/>
      <c r="P126" s="67"/>
      <c r="Q126" s="45"/>
      <c r="R126" s="45"/>
      <c r="S126" s="45"/>
      <c r="T126" s="45"/>
      <c r="U126" s="45"/>
      <c r="V126" s="45"/>
      <c r="W126" s="45"/>
      <c r="X126" s="45"/>
      <c r="Y126" s="45"/>
    </row>
    <row r="127" ht="15" customHeight="1" spans="1:25">
      <c r="A127" s="45"/>
      <c r="B127" s="45"/>
      <c r="C127" s="45"/>
      <c r="D127" s="46"/>
      <c r="E127" s="46"/>
      <c r="F127" s="46"/>
      <c r="G127" s="47"/>
      <c r="H127" s="45"/>
      <c r="I127" s="45"/>
      <c r="J127" s="45"/>
      <c r="K127" s="64"/>
      <c r="L127" s="65"/>
      <c r="M127" s="66"/>
      <c r="N127" s="45"/>
      <c r="O127" s="66"/>
      <c r="P127" s="67"/>
      <c r="Q127" s="45"/>
      <c r="R127" s="45"/>
      <c r="S127" s="45"/>
      <c r="T127" s="45"/>
      <c r="U127" s="45"/>
      <c r="V127" s="45"/>
      <c r="W127" s="45"/>
      <c r="X127" s="45"/>
      <c r="Y127" s="45"/>
    </row>
    <row r="128" ht="15" customHeight="1" spans="1:25">
      <c r="A128" s="45"/>
      <c r="B128" s="45"/>
      <c r="C128" s="45"/>
      <c r="D128" s="46"/>
      <c r="E128" s="46"/>
      <c r="F128" s="46"/>
      <c r="G128" s="47"/>
      <c r="H128" s="45"/>
      <c r="I128" s="45"/>
      <c r="J128" s="45"/>
      <c r="K128" s="64"/>
      <c r="L128" s="65"/>
      <c r="M128" s="66"/>
      <c r="N128" s="45"/>
      <c r="O128" s="66"/>
      <c r="P128" s="67"/>
      <c r="Q128" s="45"/>
      <c r="R128" s="45"/>
      <c r="S128" s="45"/>
      <c r="T128" s="45"/>
      <c r="U128" s="45"/>
      <c r="V128" s="45"/>
      <c r="W128" s="45"/>
      <c r="X128" s="45"/>
      <c r="Y128" s="45"/>
    </row>
    <row r="129" ht="15" customHeight="1" spans="1:25">
      <c r="A129" s="45"/>
      <c r="B129" s="45"/>
      <c r="C129" s="45"/>
      <c r="D129" s="46"/>
      <c r="E129" s="46"/>
      <c r="F129" s="46"/>
      <c r="G129" s="47"/>
      <c r="H129" s="45"/>
      <c r="I129" s="45"/>
      <c r="J129" s="45"/>
      <c r="K129" s="64"/>
      <c r="L129" s="65"/>
      <c r="M129" s="66"/>
      <c r="N129" s="45"/>
      <c r="O129" s="66"/>
      <c r="P129" s="67"/>
      <c r="Q129" s="45"/>
      <c r="R129" s="45"/>
      <c r="S129" s="45"/>
      <c r="T129" s="45"/>
      <c r="U129" s="45"/>
      <c r="V129" s="45"/>
      <c r="W129" s="45"/>
      <c r="X129" s="45"/>
      <c r="Y129" s="45"/>
    </row>
    <row r="130" ht="15" customHeight="1" spans="1:25">
      <c r="A130" s="45"/>
      <c r="B130" s="45"/>
      <c r="C130" s="45"/>
      <c r="D130" s="46"/>
      <c r="E130" s="46"/>
      <c r="F130" s="46"/>
      <c r="G130" s="47"/>
      <c r="H130" s="45"/>
      <c r="I130" s="45"/>
      <c r="J130" s="45"/>
      <c r="K130" s="64"/>
      <c r="L130" s="65"/>
      <c r="M130" s="66"/>
      <c r="N130" s="45"/>
      <c r="O130" s="66"/>
      <c r="P130" s="67"/>
      <c r="Q130" s="45"/>
      <c r="R130" s="45"/>
      <c r="S130" s="45"/>
      <c r="T130" s="45"/>
      <c r="U130" s="45"/>
      <c r="V130" s="45"/>
      <c r="W130" s="45"/>
      <c r="X130" s="45"/>
      <c r="Y130" s="45"/>
    </row>
    <row r="131" ht="15" customHeight="1" spans="1:25">
      <c r="A131" s="45"/>
      <c r="B131" s="45"/>
      <c r="C131" s="45"/>
      <c r="D131" s="46"/>
      <c r="E131" s="46"/>
      <c r="F131" s="46"/>
      <c r="G131" s="47"/>
      <c r="H131" s="45"/>
      <c r="I131" s="45"/>
      <c r="J131" s="45"/>
      <c r="K131" s="64"/>
      <c r="L131" s="65"/>
      <c r="M131" s="66"/>
      <c r="N131" s="45"/>
      <c r="O131" s="66"/>
      <c r="P131" s="67"/>
      <c r="Q131" s="45"/>
      <c r="R131" s="45"/>
      <c r="S131" s="45"/>
      <c r="T131" s="45"/>
      <c r="U131" s="45"/>
      <c r="V131" s="45"/>
      <c r="W131" s="45"/>
      <c r="X131" s="45"/>
      <c r="Y131" s="45"/>
    </row>
    <row r="132" ht="15" customHeight="1" spans="1:25">
      <c r="A132" s="45"/>
      <c r="B132" s="45"/>
      <c r="C132" s="45"/>
      <c r="D132" s="46"/>
      <c r="E132" s="46"/>
      <c r="F132" s="46"/>
      <c r="G132" s="47"/>
      <c r="H132" s="45"/>
      <c r="I132" s="45"/>
      <c r="J132" s="45"/>
      <c r="K132" s="64"/>
      <c r="L132" s="65"/>
      <c r="M132" s="66"/>
      <c r="N132" s="45"/>
      <c r="O132" s="66"/>
      <c r="P132" s="67"/>
      <c r="Q132" s="45"/>
      <c r="R132" s="45"/>
      <c r="S132" s="45"/>
      <c r="T132" s="45"/>
      <c r="U132" s="45"/>
      <c r="V132" s="45"/>
      <c r="W132" s="45"/>
      <c r="X132" s="45"/>
      <c r="Y132" s="45"/>
    </row>
    <row r="133" ht="15" customHeight="1" spans="1:25">
      <c r="A133" s="45"/>
      <c r="B133" s="45"/>
      <c r="C133" s="45"/>
      <c r="D133" s="46"/>
      <c r="E133" s="46"/>
      <c r="F133" s="46"/>
      <c r="G133" s="47"/>
      <c r="H133" s="45"/>
      <c r="I133" s="45"/>
      <c r="J133" s="45"/>
      <c r="K133" s="64"/>
      <c r="L133" s="65"/>
      <c r="M133" s="66"/>
      <c r="N133" s="45"/>
      <c r="O133" s="66"/>
      <c r="P133" s="67"/>
      <c r="Q133" s="45"/>
      <c r="R133" s="45"/>
      <c r="S133" s="45"/>
      <c r="T133" s="45"/>
      <c r="U133" s="45"/>
      <c r="V133" s="45"/>
      <c r="W133" s="45"/>
      <c r="X133" s="45"/>
      <c r="Y133" s="45"/>
    </row>
    <row r="134" ht="15" customHeight="1" spans="1:25">
      <c r="A134" s="45"/>
      <c r="B134" s="45"/>
      <c r="C134" s="45"/>
      <c r="D134" s="46"/>
      <c r="E134" s="46"/>
      <c r="F134" s="46"/>
      <c r="G134" s="47"/>
      <c r="H134" s="45"/>
      <c r="I134" s="45"/>
      <c r="J134" s="45"/>
      <c r="K134" s="64"/>
      <c r="L134" s="65"/>
      <c r="M134" s="66"/>
      <c r="N134" s="45"/>
      <c r="O134" s="66"/>
      <c r="P134" s="67"/>
      <c r="Q134" s="45"/>
      <c r="R134" s="45"/>
      <c r="S134" s="45"/>
      <c r="T134" s="45"/>
      <c r="U134" s="45"/>
      <c r="V134" s="45"/>
      <c r="W134" s="45"/>
      <c r="X134" s="45"/>
      <c r="Y134" s="45"/>
    </row>
    <row r="135" ht="15" customHeight="1" spans="1:25">
      <c r="A135" s="45"/>
      <c r="B135" s="45"/>
      <c r="C135" s="45"/>
      <c r="D135" s="46"/>
      <c r="E135" s="46"/>
      <c r="F135" s="46"/>
      <c r="G135" s="47"/>
      <c r="H135" s="45"/>
      <c r="I135" s="45"/>
      <c r="J135" s="45"/>
      <c r="K135" s="64"/>
      <c r="L135" s="65"/>
      <c r="M135" s="66"/>
      <c r="N135" s="45"/>
      <c r="O135" s="66"/>
      <c r="P135" s="67"/>
      <c r="Q135" s="45"/>
      <c r="R135" s="45"/>
      <c r="S135" s="45"/>
      <c r="T135" s="45"/>
      <c r="U135" s="45"/>
      <c r="V135" s="45"/>
      <c r="W135" s="45"/>
      <c r="X135" s="45"/>
      <c r="Y135" s="45"/>
    </row>
    <row r="136" ht="15" customHeight="1" spans="1:25">
      <c r="A136" s="45"/>
      <c r="B136" s="45"/>
      <c r="C136" s="45"/>
      <c r="D136" s="46"/>
      <c r="E136" s="46"/>
      <c r="F136" s="46"/>
      <c r="G136" s="47"/>
      <c r="H136" s="45"/>
      <c r="I136" s="45"/>
      <c r="J136" s="45"/>
      <c r="K136" s="64"/>
      <c r="L136" s="65"/>
      <c r="M136" s="66"/>
      <c r="N136" s="45"/>
      <c r="O136" s="66"/>
      <c r="P136" s="67"/>
      <c r="Q136" s="45"/>
      <c r="R136" s="45"/>
      <c r="S136" s="45"/>
      <c r="T136" s="45"/>
      <c r="U136" s="45"/>
      <c r="V136" s="45"/>
      <c r="W136" s="45"/>
      <c r="X136" s="45"/>
      <c r="Y136" s="45"/>
    </row>
    <row r="137" ht="15" customHeight="1" spans="1:25">
      <c r="A137" s="45"/>
      <c r="B137" s="45"/>
      <c r="C137" s="45"/>
      <c r="D137" s="46"/>
      <c r="E137" s="46"/>
      <c r="F137" s="46"/>
      <c r="G137" s="47"/>
      <c r="H137" s="45"/>
      <c r="I137" s="45"/>
      <c r="J137" s="45"/>
      <c r="K137" s="64"/>
      <c r="L137" s="65"/>
      <c r="M137" s="66"/>
      <c r="N137" s="45"/>
      <c r="O137" s="66"/>
      <c r="P137" s="67"/>
      <c r="Q137" s="45"/>
      <c r="R137" s="45"/>
      <c r="S137" s="45"/>
      <c r="T137" s="45"/>
      <c r="U137" s="45"/>
      <c r="V137" s="45"/>
      <c r="W137" s="45"/>
      <c r="X137" s="45"/>
      <c r="Y137" s="45"/>
    </row>
    <row r="138" ht="15" customHeight="1" spans="1:25">
      <c r="A138" s="45"/>
      <c r="B138" s="45"/>
      <c r="C138" s="45"/>
      <c r="D138" s="46"/>
      <c r="E138" s="46"/>
      <c r="F138" s="46"/>
      <c r="G138" s="47"/>
      <c r="H138" s="45"/>
      <c r="I138" s="45"/>
      <c r="J138" s="45"/>
      <c r="K138" s="64"/>
      <c r="L138" s="65"/>
      <c r="M138" s="66"/>
      <c r="N138" s="45"/>
      <c r="O138" s="66"/>
      <c r="P138" s="67"/>
      <c r="Q138" s="45"/>
      <c r="R138" s="45"/>
      <c r="S138" s="45"/>
      <c r="T138" s="45"/>
      <c r="U138" s="45"/>
      <c r="V138" s="45"/>
      <c r="W138" s="45"/>
      <c r="X138" s="45"/>
      <c r="Y138" s="45"/>
    </row>
    <row r="139" ht="15" customHeight="1" spans="1:25">
      <c r="A139" s="45"/>
      <c r="B139" s="45"/>
      <c r="C139" s="45"/>
      <c r="D139" s="46"/>
      <c r="E139" s="46"/>
      <c r="F139" s="46"/>
      <c r="G139" s="47"/>
      <c r="H139" s="45"/>
      <c r="I139" s="45"/>
      <c r="J139" s="45"/>
      <c r="K139" s="64"/>
      <c r="L139" s="65"/>
      <c r="M139" s="66"/>
      <c r="N139" s="45"/>
      <c r="O139" s="66"/>
      <c r="P139" s="67"/>
      <c r="Q139" s="45"/>
      <c r="R139" s="45"/>
      <c r="S139" s="45"/>
      <c r="T139" s="45"/>
      <c r="U139" s="45"/>
      <c r="V139" s="45"/>
      <c r="W139" s="45"/>
      <c r="X139" s="45"/>
      <c r="Y139" s="45"/>
    </row>
    <row r="140" ht="15" customHeight="1" spans="1:25">
      <c r="A140" s="45"/>
      <c r="B140" s="45"/>
      <c r="C140" s="45"/>
      <c r="D140" s="46"/>
      <c r="E140" s="46"/>
      <c r="F140" s="46"/>
      <c r="G140" s="47"/>
      <c r="H140" s="45"/>
      <c r="I140" s="45"/>
      <c r="J140" s="45"/>
      <c r="K140" s="64"/>
      <c r="L140" s="65"/>
      <c r="M140" s="66"/>
      <c r="N140" s="45"/>
      <c r="O140" s="66"/>
      <c r="P140" s="67"/>
      <c r="Q140" s="45"/>
      <c r="R140" s="45"/>
      <c r="S140" s="45"/>
      <c r="T140" s="45"/>
      <c r="U140" s="45"/>
      <c r="V140" s="45"/>
      <c r="W140" s="45"/>
      <c r="X140" s="45"/>
      <c r="Y140" s="45"/>
    </row>
    <row r="141" ht="15" customHeight="1" spans="1:25">
      <c r="A141" s="45"/>
      <c r="B141" s="45"/>
      <c r="C141" s="45"/>
      <c r="D141" s="46"/>
      <c r="E141" s="46"/>
      <c r="F141" s="46"/>
      <c r="G141" s="47"/>
      <c r="H141" s="45"/>
      <c r="I141" s="45"/>
      <c r="J141" s="45"/>
      <c r="K141" s="64"/>
      <c r="L141" s="65"/>
      <c r="M141" s="66"/>
      <c r="N141" s="45"/>
      <c r="O141" s="66"/>
      <c r="P141" s="67"/>
      <c r="Q141" s="45"/>
      <c r="R141" s="45"/>
      <c r="S141" s="45"/>
      <c r="T141" s="45"/>
      <c r="U141" s="45"/>
      <c r="V141" s="45"/>
      <c r="W141" s="45"/>
      <c r="X141" s="45"/>
      <c r="Y141" s="45"/>
    </row>
    <row r="142" ht="15" customHeight="1" spans="1:25">
      <c r="A142" s="45"/>
      <c r="B142" s="45"/>
      <c r="C142" s="45"/>
      <c r="D142" s="46"/>
      <c r="E142" s="46"/>
      <c r="F142" s="46"/>
      <c r="G142" s="47"/>
      <c r="H142" s="45"/>
      <c r="I142" s="45"/>
      <c r="J142" s="45"/>
      <c r="K142" s="64"/>
      <c r="L142" s="65"/>
      <c r="M142" s="66"/>
      <c r="N142" s="45"/>
      <c r="O142" s="66"/>
      <c r="P142" s="67"/>
      <c r="Q142" s="45"/>
      <c r="R142" s="45"/>
      <c r="S142" s="45"/>
      <c r="T142" s="45"/>
      <c r="U142" s="45"/>
      <c r="V142" s="45"/>
      <c r="W142" s="45"/>
      <c r="X142" s="45"/>
      <c r="Y142" s="45"/>
    </row>
    <row r="143" ht="15" customHeight="1" spans="1:25">
      <c r="A143" s="45"/>
      <c r="B143" s="45"/>
      <c r="C143" s="45"/>
      <c r="D143" s="46"/>
      <c r="E143" s="46"/>
      <c r="F143" s="46"/>
      <c r="G143" s="47"/>
      <c r="H143" s="45"/>
      <c r="I143" s="45"/>
      <c r="J143" s="45"/>
      <c r="K143" s="64"/>
      <c r="L143" s="65"/>
      <c r="M143" s="66"/>
      <c r="N143" s="45"/>
      <c r="O143" s="66"/>
      <c r="P143" s="67"/>
      <c r="Q143" s="45"/>
      <c r="R143" s="45"/>
      <c r="S143" s="45"/>
      <c r="T143" s="45"/>
      <c r="U143" s="45"/>
      <c r="V143" s="45"/>
      <c r="W143" s="45"/>
      <c r="X143" s="45"/>
      <c r="Y143" s="45"/>
    </row>
    <row r="144" ht="15" customHeight="1" spans="1:25">
      <c r="A144" s="45"/>
      <c r="B144" s="45"/>
      <c r="C144" s="45"/>
      <c r="D144" s="46"/>
      <c r="E144" s="46"/>
      <c r="F144" s="46"/>
      <c r="G144" s="47"/>
      <c r="H144" s="45"/>
      <c r="I144" s="45"/>
      <c r="J144" s="45"/>
      <c r="K144" s="64"/>
      <c r="L144" s="65"/>
      <c r="M144" s="66"/>
      <c r="N144" s="45"/>
      <c r="O144" s="66"/>
      <c r="P144" s="67"/>
      <c r="Q144" s="45"/>
      <c r="R144" s="45"/>
      <c r="S144" s="45"/>
      <c r="T144" s="45"/>
      <c r="U144" s="45"/>
      <c r="V144" s="45"/>
      <c r="W144" s="45"/>
      <c r="X144" s="45"/>
      <c r="Y144" s="45"/>
    </row>
    <row r="145" ht="15" customHeight="1" spans="1:25">
      <c r="A145" s="45"/>
      <c r="B145" s="45"/>
      <c r="C145" s="45"/>
      <c r="D145" s="46"/>
      <c r="E145" s="46"/>
      <c r="F145" s="46"/>
      <c r="G145" s="47"/>
      <c r="H145" s="45"/>
      <c r="I145" s="45"/>
      <c r="J145" s="45"/>
      <c r="K145" s="64"/>
      <c r="L145" s="65"/>
      <c r="M145" s="66"/>
      <c r="N145" s="45"/>
      <c r="O145" s="66"/>
      <c r="P145" s="67"/>
      <c r="Q145" s="45"/>
      <c r="R145" s="45"/>
      <c r="S145" s="45"/>
      <c r="T145" s="45"/>
      <c r="U145" s="45"/>
      <c r="V145" s="45"/>
      <c r="W145" s="45"/>
      <c r="X145" s="45"/>
      <c r="Y145" s="45"/>
    </row>
    <row r="146" ht="15" customHeight="1" spans="1:25">
      <c r="A146" s="45"/>
      <c r="B146" s="45"/>
      <c r="C146" s="45"/>
      <c r="D146" s="46"/>
      <c r="E146" s="46"/>
      <c r="F146" s="46"/>
      <c r="G146" s="47"/>
      <c r="H146" s="45"/>
      <c r="I146" s="45"/>
      <c r="J146" s="45"/>
      <c r="K146" s="64"/>
      <c r="L146" s="65"/>
      <c r="M146" s="66"/>
      <c r="N146" s="45"/>
      <c r="O146" s="66"/>
      <c r="P146" s="67"/>
      <c r="Q146" s="45"/>
      <c r="R146" s="45"/>
      <c r="S146" s="45"/>
      <c r="T146" s="45"/>
      <c r="U146" s="45"/>
      <c r="V146" s="45"/>
      <c r="W146" s="45"/>
      <c r="X146" s="45"/>
      <c r="Y146" s="45"/>
    </row>
    <row r="147" ht="15" customHeight="1" spans="1:25">
      <c r="A147" s="45"/>
      <c r="B147" s="45"/>
      <c r="C147" s="45"/>
      <c r="D147" s="46"/>
      <c r="E147" s="46"/>
      <c r="F147" s="46"/>
      <c r="G147" s="47"/>
      <c r="H147" s="45"/>
      <c r="I147" s="45"/>
      <c r="J147" s="45"/>
      <c r="K147" s="64"/>
      <c r="L147" s="65"/>
      <c r="M147" s="66"/>
      <c r="N147" s="45"/>
      <c r="O147" s="66"/>
      <c r="P147" s="67"/>
      <c r="Q147" s="45"/>
      <c r="R147" s="45"/>
      <c r="S147" s="45"/>
      <c r="T147" s="45"/>
      <c r="U147" s="45"/>
      <c r="V147" s="45"/>
      <c r="W147" s="45"/>
      <c r="X147" s="45"/>
      <c r="Y147" s="45"/>
    </row>
    <row r="148" ht="15" customHeight="1" spans="1:25">
      <c r="A148" s="45"/>
      <c r="B148" s="45"/>
      <c r="C148" s="45"/>
      <c r="D148" s="46"/>
      <c r="E148" s="46"/>
      <c r="F148" s="46"/>
      <c r="G148" s="47"/>
      <c r="H148" s="45"/>
      <c r="I148" s="45"/>
      <c r="J148" s="45"/>
      <c r="K148" s="64"/>
      <c r="L148" s="65"/>
      <c r="M148" s="66"/>
      <c r="N148" s="45"/>
      <c r="O148" s="66"/>
      <c r="P148" s="67"/>
      <c r="Q148" s="45"/>
      <c r="R148" s="45"/>
      <c r="S148" s="45"/>
      <c r="T148" s="45"/>
      <c r="U148" s="45"/>
      <c r="V148" s="45"/>
      <c r="W148" s="45"/>
      <c r="X148" s="45"/>
      <c r="Y148" s="45"/>
    </row>
    <row r="149" ht="15" customHeight="1" spans="1:25">
      <c r="A149" s="45"/>
      <c r="B149" s="45"/>
      <c r="C149" s="45"/>
      <c r="D149" s="46"/>
      <c r="E149" s="46"/>
      <c r="F149" s="46"/>
      <c r="G149" s="47"/>
      <c r="H149" s="45"/>
      <c r="I149" s="45"/>
      <c r="J149" s="45"/>
      <c r="K149" s="64"/>
      <c r="L149" s="65"/>
      <c r="M149" s="66"/>
      <c r="N149" s="45"/>
      <c r="O149" s="66"/>
      <c r="P149" s="67"/>
      <c r="Q149" s="45"/>
      <c r="R149" s="45"/>
      <c r="S149" s="45"/>
      <c r="T149" s="45"/>
      <c r="U149" s="45"/>
      <c r="V149" s="45"/>
      <c r="W149" s="45"/>
      <c r="X149" s="45"/>
      <c r="Y149" s="45"/>
    </row>
    <row r="150" ht="15" customHeight="1" spans="1:25">
      <c r="A150" s="45"/>
      <c r="B150" s="45"/>
      <c r="C150" s="45"/>
      <c r="D150" s="46"/>
      <c r="E150" s="46"/>
      <c r="F150" s="46"/>
      <c r="G150" s="47"/>
      <c r="H150" s="45"/>
      <c r="I150" s="45"/>
      <c r="J150" s="45"/>
      <c r="K150" s="64"/>
      <c r="L150" s="65"/>
      <c r="M150" s="66"/>
      <c r="N150" s="45"/>
      <c r="O150" s="66"/>
      <c r="P150" s="67"/>
      <c r="Q150" s="45"/>
      <c r="R150" s="45"/>
      <c r="S150" s="45"/>
      <c r="T150" s="45"/>
      <c r="U150" s="45"/>
      <c r="V150" s="45"/>
      <c r="W150" s="45"/>
      <c r="X150" s="45"/>
      <c r="Y150" s="45"/>
    </row>
    <row r="151" ht="15" customHeight="1" spans="1:25">
      <c r="A151" s="45"/>
      <c r="B151" s="45"/>
      <c r="C151" s="45"/>
      <c r="D151" s="46"/>
      <c r="E151" s="46"/>
      <c r="F151" s="46"/>
      <c r="G151" s="47"/>
      <c r="H151" s="45"/>
      <c r="I151" s="45"/>
      <c r="J151" s="45"/>
      <c r="K151" s="64"/>
      <c r="L151" s="65"/>
      <c r="M151" s="66"/>
      <c r="N151" s="45"/>
      <c r="O151" s="66"/>
      <c r="P151" s="67"/>
      <c r="Q151" s="45"/>
      <c r="R151" s="45"/>
      <c r="S151" s="45"/>
      <c r="T151" s="45"/>
      <c r="U151" s="45"/>
      <c r="V151" s="45"/>
      <c r="W151" s="45"/>
      <c r="X151" s="45"/>
      <c r="Y151" s="45"/>
    </row>
    <row r="152" ht="15" customHeight="1" spans="1:25">
      <c r="A152" s="45"/>
      <c r="B152" s="45"/>
      <c r="C152" s="45"/>
      <c r="D152" s="46"/>
      <c r="E152" s="46"/>
      <c r="F152" s="46"/>
      <c r="G152" s="47"/>
      <c r="H152" s="45"/>
      <c r="I152" s="45"/>
      <c r="J152" s="45"/>
      <c r="K152" s="64"/>
      <c r="L152" s="65"/>
      <c r="M152" s="66"/>
      <c r="N152" s="45"/>
      <c r="O152" s="66"/>
      <c r="P152" s="67"/>
      <c r="Q152" s="45"/>
      <c r="R152" s="45"/>
      <c r="S152" s="45"/>
      <c r="T152" s="45"/>
      <c r="U152" s="45"/>
      <c r="V152" s="45"/>
      <c r="W152" s="45"/>
      <c r="X152" s="45"/>
      <c r="Y152" s="45"/>
    </row>
    <row r="153" ht="15" customHeight="1" spans="1:25">
      <c r="A153" s="45"/>
      <c r="B153" s="45"/>
      <c r="C153" s="45"/>
      <c r="D153" s="46"/>
      <c r="E153" s="46"/>
      <c r="F153" s="46"/>
      <c r="G153" s="47"/>
      <c r="H153" s="45"/>
      <c r="I153" s="45"/>
      <c r="J153" s="45"/>
      <c r="K153" s="64"/>
      <c r="L153" s="65"/>
      <c r="M153" s="66"/>
      <c r="N153" s="45"/>
      <c r="O153" s="66"/>
      <c r="P153" s="67"/>
      <c r="Q153" s="45"/>
      <c r="R153" s="45"/>
      <c r="S153" s="45"/>
      <c r="T153" s="45"/>
      <c r="U153" s="45"/>
      <c r="V153" s="45"/>
      <c r="W153" s="45"/>
      <c r="X153" s="45"/>
      <c r="Y153" s="45"/>
    </row>
    <row r="154" ht="15" customHeight="1" spans="1:25">
      <c r="A154" s="45"/>
      <c r="B154" s="45"/>
      <c r="C154" s="45"/>
      <c r="D154" s="46"/>
      <c r="E154" s="46"/>
      <c r="F154" s="46"/>
      <c r="G154" s="47"/>
      <c r="H154" s="45"/>
      <c r="I154" s="45"/>
      <c r="J154" s="45"/>
      <c r="K154" s="64"/>
      <c r="L154" s="65"/>
      <c r="M154" s="66"/>
      <c r="N154" s="45"/>
      <c r="O154" s="66"/>
      <c r="P154" s="67"/>
      <c r="Q154" s="45"/>
      <c r="R154" s="45"/>
      <c r="S154" s="45"/>
      <c r="T154" s="45"/>
      <c r="U154" s="45"/>
      <c r="V154" s="45"/>
      <c r="W154" s="45"/>
      <c r="X154" s="45"/>
      <c r="Y154" s="45"/>
    </row>
    <row r="155" ht="15" customHeight="1" spans="1:25">
      <c r="A155" s="45"/>
      <c r="B155" s="45"/>
      <c r="C155" s="45"/>
      <c r="D155" s="46"/>
      <c r="E155" s="46"/>
      <c r="F155" s="46"/>
      <c r="G155" s="47"/>
      <c r="H155" s="45"/>
      <c r="I155" s="45"/>
      <c r="J155" s="45"/>
      <c r="K155" s="64"/>
      <c r="L155" s="65"/>
      <c r="M155" s="66"/>
      <c r="N155" s="45"/>
      <c r="O155" s="66"/>
      <c r="P155" s="67"/>
      <c r="Q155" s="45"/>
      <c r="R155" s="45"/>
      <c r="S155" s="45"/>
      <c r="T155" s="45"/>
      <c r="U155" s="45"/>
      <c r="V155" s="45"/>
      <c r="W155" s="45"/>
      <c r="X155" s="45"/>
      <c r="Y155" s="45"/>
    </row>
    <row r="156" ht="15" customHeight="1" spans="1:25">
      <c r="A156" s="45"/>
      <c r="B156" s="45"/>
      <c r="C156" s="45"/>
      <c r="D156" s="46"/>
      <c r="E156" s="46"/>
      <c r="F156" s="46"/>
      <c r="G156" s="47"/>
      <c r="H156" s="45"/>
      <c r="I156" s="45"/>
      <c r="J156" s="45"/>
      <c r="K156" s="64"/>
      <c r="L156" s="65"/>
      <c r="M156" s="66"/>
      <c r="N156" s="45"/>
      <c r="O156" s="66"/>
      <c r="P156" s="67"/>
      <c r="Q156" s="45"/>
      <c r="R156" s="45"/>
      <c r="S156" s="45"/>
      <c r="T156" s="45"/>
      <c r="U156" s="45"/>
      <c r="V156" s="45"/>
      <c r="W156" s="45"/>
      <c r="X156" s="45"/>
      <c r="Y156" s="45"/>
    </row>
    <row r="157" ht="15" customHeight="1" spans="1:25">
      <c r="A157" s="45"/>
      <c r="B157" s="45"/>
      <c r="C157" s="45"/>
      <c r="D157" s="46"/>
      <c r="E157" s="46"/>
      <c r="F157" s="46"/>
      <c r="G157" s="47"/>
      <c r="H157" s="45"/>
      <c r="I157" s="45"/>
      <c r="J157" s="45"/>
      <c r="K157" s="64"/>
      <c r="L157" s="65"/>
      <c r="M157" s="66"/>
      <c r="N157" s="45"/>
      <c r="O157" s="66"/>
      <c r="P157" s="67"/>
      <c r="Q157" s="45"/>
      <c r="R157" s="45"/>
      <c r="S157" s="45"/>
      <c r="T157" s="45"/>
      <c r="U157" s="45"/>
      <c r="V157" s="45"/>
      <c r="W157" s="45"/>
      <c r="X157" s="45"/>
      <c r="Y157" s="45"/>
    </row>
    <row r="158" ht="15" customHeight="1" spans="1:25">
      <c r="A158" s="45"/>
      <c r="B158" s="45"/>
      <c r="C158" s="45"/>
      <c r="D158" s="46"/>
      <c r="E158" s="46"/>
      <c r="F158" s="46"/>
      <c r="G158" s="47"/>
      <c r="H158" s="45"/>
      <c r="I158" s="45"/>
      <c r="J158" s="45"/>
      <c r="K158" s="64"/>
      <c r="L158" s="65"/>
      <c r="M158" s="66"/>
      <c r="N158" s="45"/>
      <c r="O158" s="66"/>
      <c r="P158" s="67"/>
      <c r="Q158" s="45"/>
      <c r="R158" s="45"/>
      <c r="S158" s="45"/>
      <c r="T158" s="45"/>
      <c r="U158" s="45"/>
      <c r="V158" s="45"/>
      <c r="W158" s="45"/>
      <c r="X158" s="45"/>
      <c r="Y158" s="45"/>
    </row>
    <row r="159" ht="15" customHeight="1" spans="1:25">
      <c r="A159" s="45"/>
      <c r="B159" s="45"/>
      <c r="C159" s="45"/>
      <c r="D159" s="46"/>
      <c r="E159" s="46"/>
      <c r="F159" s="46"/>
      <c r="G159" s="47"/>
      <c r="H159" s="45"/>
      <c r="I159" s="45"/>
      <c r="J159" s="45"/>
      <c r="K159" s="64"/>
      <c r="L159" s="65"/>
      <c r="M159" s="66"/>
      <c r="N159" s="45"/>
      <c r="O159" s="66"/>
      <c r="P159" s="67"/>
      <c r="Q159" s="45"/>
      <c r="R159" s="45"/>
      <c r="S159" s="45"/>
      <c r="T159" s="45"/>
      <c r="U159" s="45"/>
      <c r="V159" s="45"/>
      <c r="W159" s="45"/>
      <c r="X159" s="45"/>
      <c r="Y159" s="45"/>
    </row>
    <row r="160" ht="15" customHeight="1" spans="1:25">
      <c r="A160" s="45"/>
      <c r="B160" s="45"/>
      <c r="C160" s="45"/>
      <c r="D160" s="46"/>
      <c r="E160" s="46"/>
      <c r="F160" s="46"/>
      <c r="G160" s="47"/>
      <c r="H160" s="45"/>
      <c r="I160" s="45"/>
      <c r="J160" s="45"/>
      <c r="K160" s="64"/>
      <c r="L160" s="65"/>
      <c r="M160" s="66"/>
      <c r="N160" s="45"/>
      <c r="O160" s="66"/>
      <c r="P160" s="67"/>
      <c r="Q160" s="45"/>
      <c r="R160" s="45"/>
      <c r="S160" s="45"/>
      <c r="T160" s="45"/>
      <c r="U160" s="45"/>
      <c r="V160" s="45"/>
      <c r="W160" s="45"/>
      <c r="X160" s="45"/>
      <c r="Y160" s="45"/>
    </row>
    <row r="161" ht="15" customHeight="1" spans="1:25">
      <c r="A161" s="45"/>
      <c r="B161" s="45"/>
      <c r="C161" s="45"/>
      <c r="D161" s="46"/>
      <c r="E161" s="46"/>
      <c r="F161" s="46"/>
      <c r="G161" s="47"/>
      <c r="H161" s="45"/>
      <c r="I161" s="45"/>
      <c r="J161" s="45"/>
      <c r="K161" s="64"/>
      <c r="L161" s="65"/>
      <c r="M161" s="66"/>
      <c r="N161" s="45"/>
      <c r="O161" s="66"/>
      <c r="P161" s="67"/>
      <c r="Q161" s="45"/>
      <c r="R161" s="45"/>
      <c r="S161" s="45"/>
      <c r="T161" s="45"/>
      <c r="U161" s="45"/>
      <c r="V161" s="45"/>
      <c r="W161" s="45"/>
      <c r="X161" s="45"/>
      <c r="Y161" s="45"/>
    </row>
    <row r="162" ht="15" customHeight="1" spans="1:25">
      <c r="A162" s="45"/>
      <c r="B162" s="45"/>
      <c r="C162" s="45"/>
      <c r="D162" s="46"/>
      <c r="E162" s="46"/>
      <c r="F162" s="46"/>
      <c r="G162" s="47"/>
      <c r="H162" s="45"/>
      <c r="I162" s="45"/>
      <c r="J162" s="45"/>
      <c r="K162" s="64"/>
      <c r="L162" s="65"/>
      <c r="M162" s="66"/>
      <c r="N162" s="45"/>
      <c r="O162" s="66"/>
      <c r="P162" s="67"/>
      <c r="Q162" s="45"/>
      <c r="R162" s="45"/>
      <c r="S162" s="45"/>
      <c r="T162" s="45"/>
      <c r="U162" s="45"/>
      <c r="V162" s="45"/>
      <c r="W162" s="45"/>
      <c r="X162" s="45"/>
      <c r="Y162" s="45"/>
    </row>
    <row r="163" ht="15" customHeight="1" spans="1:25">
      <c r="A163" s="45"/>
      <c r="B163" s="45"/>
      <c r="C163" s="45"/>
      <c r="D163" s="46"/>
      <c r="E163" s="46"/>
      <c r="F163" s="46"/>
      <c r="G163" s="47"/>
      <c r="H163" s="45"/>
      <c r="I163" s="45"/>
      <c r="J163" s="45"/>
      <c r="K163" s="64"/>
      <c r="L163" s="65"/>
      <c r="M163" s="66"/>
      <c r="N163" s="45"/>
      <c r="O163" s="66"/>
      <c r="P163" s="67"/>
      <c r="Q163" s="45"/>
      <c r="R163" s="45"/>
      <c r="S163" s="45"/>
      <c r="T163" s="45"/>
      <c r="U163" s="45"/>
      <c r="V163" s="45"/>
      <c r="W163" s="45"/>
      <c r="X163" s="45"/>
      <c r="Y163" s="45"/>
    </row>
    <row r="164" ht="15" customHeight="1" spans="1:25">
      <c r="A164" s="45"/>
      <c r="B164" s="45"/>
      <c r="C164" s="45"/>
      <c r="D164" s="46"/>
      <c r="E164" s="46"/>
      <c r="F164" s="46"/>
      <c r="G164" s="47"/>
      <c r="H164" s="45"/>
      <c r="I164" s="45"/>
      <c r="J164" s="45"/>
      <c r="K164" s="64"/>
      <c r="L164" s="65"/>
      <c r="M164" s="66"/>
      <c r="N164" s="45"/>
      <c r="O164" s="66"/>
      <c r="P164" s="67"/>
      <c r="Q164" s="45"/>
      <c r="R164" s="45"/>
      <c r="S164" s="45"/>
      <c r="T164" s="45"/>
      <c r="U164" s="45"/>
      <c r="V164" s="45"/>
      <c r="W164" s="45"/>
      <c r="X164" s="45"/>
      <c r="Y164" s="45"/>
    </row>
    <row r="165" ht="15" customHeight="1" spans="1:25">
      <c r="A165" s="45"/>
      <c r="B165" s="45"/>
      <c r="C165" s="45"/>
      <c r="D165" s="46"/>
      <c r="E165" s="46"/>
      <c r="F165" s="46"/>
      <c r="G165" s="47"/>
      <c r="H165" s="45"/>
      <c r="I165" s="45"/>
      <c r="J165" s="45"/>
      <c r="K165" s="64"/>
      <c r="L165" s="65"/>
      <c r="M165" s="66"/>
      <c r="N165" s="45"/>
      <c r="O165" s="66"/>
      <c r="P165" s="67"/>
      <c r="Q165" s="45"/>
      <c r="R165" s="45"/>
      <c r="S165" s="45"/>
      <c r="T165" s="45"/>
      <c r="U165" s="45"/>
      <c r="V165" s="45"/>
      <c r="W165" s="45"/>
      <c r="X165" s="45"/>
      <c r="Y165" s="45"/>
    </row>
    <row r="166" ht="15" customHeight="1" spans="1:25">
      <c r="A166" s="45"/>
      <c r="B166" s="45"/>
      <c r="C166" s="45"/>
      <c r="D166" s="46"/>
      <c r="E166" s="46"/>
      <c r="F166" s="46"/>
      <c r="G166" s="47"/>
      <c r="H166" s="45"/>
      <c r="I166" s="45"/>
      <c r="J166" s="45"/>
      <c r="K166" s="64"/>
      <c r="L166" s="65"/>
      <c r="M166" s="66"/>
      <c r="N166" s="45"/>
      <c r="O166" s="66"/>
      <c r="P166" s="67"/>
      <c r="Q166" s="45"/>
      <c r="R166" s="45"/>
      <c r="S166" s="45"/>
      <c r="T166" s="45"/>
      <c r="U166" s="45"/>
      <c r="V166" s="45"/>
      <c r="W166" s="45"/>
      <c r="X166" s="45"/>
      <c r="Y166" s="45"/>
    </row>
    <row r="167" ht="15" customHeight="1" spans="1:25">
      <c r="A167" s="45"/>
      <c r="B167" s="45"/>
      <c r="C167" s="45"/>
      <c r="D167" s="46"/>
      <c r="E167" s="46"/>
      <c r="F167" s="46"/>
      <c r="G167" s="47"/>
      <c r="H167" s="45"/>
      <c r="I167" s="45"/>
      <c r="J167" s="45"/>
      <c r="K167" s="64"/>
      <c r="L167" s="65"/>
      <c r="M167" s="66"/>
      <c r="N167" s="45"/>
      <c r="O167" s="66"/>
      <c r="P167" s="67"/>
      <c r="Q167" s="45"/>
      <c r="R167" s="45"/>
      <c r="S167" s="45"/>
      <c r="T167" s="45"/>
      <c r="U167" s="45"/>
      <c r="V167" s="45"/>
      <c r="W167" s="45"/>
      <c r="X167" s="45"/>
      <c r="Y167" s="45"/>
    </row>
    <row r="168" ht="15" customHeight="1" spans="1:25">
      <c r="A168" s="45"/>
      <c r="B168" s="45"/>
      <c r="C168" s="45"/>
      <c r="D168" s="46"/>
      <c r="E168" s="46"/>
      <c r="F168" s="46"/>
      <c r="G168" s="47"/>
      <c r="H168" s="45"/>
      <c r="I168" s="45"/>
      <c r="J168" s="45"/>
      <c r="K168" s="64"/>
      <c r="L168" s="65"/>
      <c r="M168" s="66"/>
      <c r="N168" s="45"/>
      <c r="O168" s="66"/>
      <c r="P168" s="67"/>
      <c r="Q168" s="45"/>
      <c r="R168" s="45"/>
      <c r="S168" s="45"/>
      <c r="T168" s="45"/>
      <c r="U168" s="45"/>
      <c r="V168" s="45"/>
      <c r="W168" s="45"/>
      <c r="X168" s="45"/>
      <c r="Y168" s="45"/>
    </row>
    <row r="169" ht="15" customHeight="1" spans="1:25">
      <c r="A169" s="45"/>
      <c r="B169" s="45"/>
      <c r="C169" s="45"/>
      <c r="D169" s="46"/>
      <c r="E169" s="46"/>
      <c r="F169" s="46"/>
      <c r="G169" s="47"/>
      <c r="H169" s="45"/>
      <c r="I169" s="45"/>
      <c r="J169" s="45"/>
      <c r="K169" s="64"/>
      <c r="L169" s="65"/>
      <c r="M169" s="66"/>
      <c r="N169" s="45"/>
      <c r="O169" s="66"/>
      <c r="P169" s="67"/>
      <c r="Q169" s="45"/>
      <c r="R169" s="45"/>
      <c r="S169" s="45"/>
      <c r="T169" s="45"/>
      <c r="U169" s="45"/>
      <c r="V169" s="45"/>
      <c r="W169" s="45"/>
      <c r="X169" s="45"/>
      <c r="Y169" s="45"/>
    </row>
    <row r="170" ht="15" customHeight="1" spans="1:25">
      <c r="A170" s="45"/>
      <c r="B170" s="45"/>
      <c r="C170" s="45"/>
      <c r="D170" s="46"/>
      <c r="E170" s="46"/>
      <c r="F170" s="46"/>
      <c r="G170" s="47"/>
      <c r="H170" s="45"/>
      <c r="I170" s="45"/>
      <c r="J170" s="45"/>
      <c r="K170" s="64"/>
      <c r="L170" s="65"/>
      <c r="M170" s="66"/>
      <c r="N170" s="45"/>
      <c r="O170" s="66"/>
      <c r="P170" s="67"/>
      <c r="Q170" s="45"/>
      <c r="R170" s="45"/>
      <c r="S170" s="45"/>
      <c r="T170" s="45"/>
      <c r="U170" s="45"/>
      <c r="V170" s="45"/>
      <c r="W170" s="45"/>
      <c r="X170" s="45"/>
      <c r="Y170" s="45"/>
    </row>
    <row r="171" ht="15" customHeight="1" spans="1:25">
      <c r="A171" s="45"/>
      <c r="B171" s="45"/>
      <c r="C171" s="45"/>
      <c r="D171" s="46"/>
      <c r="E171" s="46"/>
      <c r="F171" s="46"/>
      <c r="G171" s="47"/>
      <c r="H171" s="45"/>
      <c r="I171" s="45"/>
      <c r="J171" s="45"/>
      <c r="K171" s="64"/>
      <c r="L171" s="65"/>
      <c r="M171" s="66"/>
      <c r="N171" s="45"/>
      <c r="O171" s="66"/>
      <c r="P171" s="67"/>
      <c r="Q171" s="45"/>
      <c r="R171" s="45"/>
      <c r="S171" s="45"/>
      <c r="T171" s="45"/>
      <c r="U171" s="45"/>
      <c r="V171" s="45"/>
      <c r="W171" s="45"/>
      <c r="X171" s="45"/>
      <c r="Y171" s="45"/>
    </row>
    <row r="172" ht="15" customHeight="1" spans="1:25">
      <c r="A172" s="45"/>
      <c r="B172" s="45"/>
      <c r="C172" s="45"/>
      <c r="D172" s="46"/>
      <c r="E172" s="46"/>
      <c r="F172" s="46"/>
      <c r="G172" s="47"/>
      <c r="H172" s="45"/>
      <c r="I172" s="45"/>
      <c r="J172" s="45"/>
      <c r="K172" s="64"/>
      <c r="L172" s="65"/>
      <c r="M172" s="66"/>
      <c r="N172" s="45"/>
      <c r="O172" s="66"/>
      <c r="P172" s="67"/>
      <c r="Q172" s="45"/>
      <c r="R172" s="45"/>
      <c r="S172" s="45"/>
      <c r="T172" s="45"/>
      <c r="U172" s="45"/>
      <c r="V172" s="45"/>
      <c r="W172" s="45"/>
      <c r="X172" s="45"/>
      <c r="Y172" s="45"/>
    </row>
    <row r="173" ht="15" customHeight="1" spans="1:25">
      <c r="A173" s="45"/>
      <c r="B173" s="45"/>
      <c r="C173" s="45"/>
      <c r="D173" s="46"/>
      <c r="E173" s="46"/>
      <c r="F173" s="46"/>
      <c r="G173" s="47"/>
      <c r="H173" s="45"/>
      <c r="I173" s="45"/>
      <c r="J173" s="45"/>
      <c r="K173" s="64"/>
      <c r="L173" s="65"/>
      <c r="M173" s="66"/>
      <c r="N173" s="45"/>
      <c r="O173" s="66"/>
      <c r="P173" s="67"/>
      <c r="Q173" s="45"/>
      <c r="R173" s="45"/>
      <c r="S173" s="45"/>
      <c r="T173" s="45"/>
      <c r="U173" s="45"/>
      <c r="V173" s="45"/>
      <c r="W173" s="45"/>
      <c r="X173" s="45"/>
      <c r="Y173" s="45"/>
    </row>
    <row r="174" ht="15" customHeight="1" spans="1:25">
      <c r="A174" s="45"/>
      <c r="B174" s="45"/>
      <c r="C174" s="45"/>
      <c r="D174" s="46"/>
      <c r="E174" s="46"/>
      <c r="F174" s="46"/>
      <c r="G174" s="47"/>
      <c r="H174" s="45"/>
      <c r="I174" s="45"/>
      <c r="J174" s="45"/>
      <c r="K174" s="64"/>
      <c r="L174" s="65"/>
      <c r="M174" s="66"/>
      <c r="N174" s="45"/>
      <c r="O174" s="66"/>
      <c r="P174" s="67"/>
      <c r="Q174" s="45"/>
      <c r="R174" s="45"/>
      <c r="S174" s="45"/>
      <c r="T174" s="45"/>
      <c r="U174" s="45"/>
      <c r="V174" s="45"/>
      <c r="W174" s="45"/>
      <c r="X174" s="45"/>
      <c r="Y174" s="45"/>
    </row>
    <row r="175" ht="15" customHeight="1" spans="1:25">
      <c r="A175" s="45"/>
      <c r="B175" s="45"/>
      <c r="C175" s="45"/>
      <c r="D175" s="46"/>
      <c r="E175" s="46"/>
      <c r="F175" s="46"/>
      <c r="G175" s="47"/>
      <c r="H175" s="45"/>
      <c r="I175" s="45"/>
      <c r="J175" s="45"/>
      <c r="K175" s="64"/>
      <c r="L175" s="65"/>
      <c r="M175" s="66"/>
      <c r="N175" s="45"/>
      <c r="O175" s="66"/>
      <c r="P175" s="67"/>
      <c r="Q175" s="45"/>
      <c r="R175" s="45"/>
      <c r="S175" s="45"/>
      <c r="T175" s="45"/>
      <c r="U175" s="45"/>
      <c r="V175" s="45"/>
      <c r="W175" s="45"/>
      <c r="X175" s="45"/>
      <c r="Y175" s="45"/>
    </row>
    <row r="176" ht="15" customHeight="1" spans="1:25">
      <c r="A176" s="45"/>
      <c r="B176" s="45"/>
      <c r="C176" s="45"/>
      <c r="D176" s="46"/>
      <c r="E176" s="46"/>
      <c r="F176" s="46"/>
      <c r="G176" s="47"/>
      <c r="H176" s="45"/>
      <c r="I176" s="45"/>
      <c r="J176" s="45"/>
      <c r="K176" s="64"/>
      <c r="L176" s="65"/>
      <c r="M176" s="66"/>
      <c r="N176" s="45"/>
      <c r="O176" s="66"/>
      <c r="P176" s="67"/>
      <c r="Q176" s="45"/>
      <c r="R176" s="45"/>
      <c r="S176" s="45"/>
      <c r="T176" s="45"/>
      <c r="U176" s="45"/>
      <c r="V176" s="45"/>
      <c r="W176" s="45"/>
      <c r="X176" s="45"/>
      <c r="Y176" s="45"/>
    </row>
    <row r="177" ht="15" customHeight="1" spans="1:25">
      <c r="A177" s="45"/>
      <c r="B177" s="45"/>
      <c r="C177" s="45"/>
      <c r="D177" s="46"/>
      <c r="E177" s="46"/>
      <c r="F177" s="46"/>
      <c r="G177" s="47"/>
      <c r="H177" s="45"/>
      <c r="I177" s="45"/>
      <c r="J177" s="45"/>
      <c r="K177" s="64"/>
      <c r="L177" s="65"/>
      <c r="M177" s="66"/>
      <c r="N177" s="45"/>
      <c r="O177" s="66"/>
      <c r="P177" s="67"/>
      <c r="Q177" s="45"/>
      <c r="R177" s="45"/>
      <c r="S177" s="45"/>
      <c r="T177" s="45"/>
      <c r="U177" s="45"/>
      <c r="V177" s="45"/>
      <c r="W177" s="45"/>
      <c r="X177" s="45"/>
      <c r="Y177" s="45"/>
    </row>
    <row r="178" ht="15" customHeight="1" spans="1:25">
      <c r="A178" s="45"/>
      <c r="B178" s="45"/>
      <c r="C178" s="45"/>
      <c r="D178" s="46"/>
      <c r="E178" s="46"/>
      <c r="F178" s="46"/>
      <c r="G178" s="47"/>
      <c r="H178" s="45"/>
      <c r="I178" s="45"/>
      <c r="J178" s="45"/>
      <c r="K178" s="64"/>
      <c r="L178" s="65"/>
      <c r="M178" s="66"/>
      <c r="N178" s="45"/>
      <c r="O178" s="66"/>
      <c r="P178" s="67"/>
      <c r="Q178" s="45"/>
      <c r="R178" s="45"/>
      <c r="S178" s="45"/>
      <c r="T178" s="45"/>
      <c r="U178" s="45"/>
      <c r="V178" s="45"/>
      <c r="W178" s="45"/>
      <c r="X178" s="45"/>
      <c r="Y178" s="45"/>
    </row>
    <row r="179" ht="15" customHeight="1" spans="1:25">
      <c r="A179" s="45"/>
      <c r="B179" s="45"/>
      <c r="C179" s="45"/>
      <c r="D179" s="46"/>
      <c r="E179" s="46"/>
      <c r="F179" s="46"/>
      <c r="G179" s="47"/>
      <c r="H179" s="45"/>
      <c r="I179" s="45"/>
      <c r="J179" s="45"/>
      <c r="K179" s="64"/>
      <c r="L179" s="65"/>
      <c r="M179" s="66"/>
      <c r="N179" s="45"/>
      <c r="O179" s="66"/>
      <c r="P179" s="67"/>
      <c r="Q179" s="45"/>
      <c r="R179" s="45"/>
      <c r="S179" s="45"/>
      <c r="T179" s="45"/>
      <c r="U179" s="45"/>
      <c r="V179" s="45"/>
      <c r="W179" s="45"/>
      <c r="X179" s="45"/>
      <c r="Y179" s="45"/>
    </row>
    <row r="180" ht="15" customHeight="1" spans="1:25">
      <c r="A180" s="45"/>
      <c r="B180" s="45"/>
      <c r="C180" s="45"/>
      <c r="D180" s="46"/>
      <c r="E180" s="46"/>
      <c r="F180" s="46"/>
      <c r="G180" s="47"/>
      <c r="H180" s="45"/>
      <c r="I180" s="45"/>
      <c r="J180" s="45"/>
      <c r="K180" s="64"/>
      <c r="L180" s="65"/>
      <c r="M180" s="66"/>
      <c r="N180" s="45"/>
      <c r="O180" s="66"/>
      <c r="P180" s="67"/>
      <c r="Q180" s="45"/>
      <c r="R180" s="45"/>
      <c r="S180" s="45"/>
      <c r="T180" s="45"/>
      <c r="U180" s="45"/>
      <c r="V180" s="45"/>
      <c r="W180" s="45"/>
      <c r="X180" s="45"/>
      <c r="Y180" s="45"/>
    </row>
    <row r="181" ht="15" customHeight="1" spans="1:25">
      <c r="A181" s="45"/>
      <c r="B181" s="45"/>
      <c r="C181" s="45"/>
      <c r="D181" s="46"/>
      <c r="E181" s="46"/>
      <c r="F181" s="46"/>
      <c r="G181" s="47"/>
      <c r="H181" s="45"/>
      <c r="I181" s="45"/>
      <c r="J181" s="45"/>
      <c r="K181" s="64"/>
      <c r="L181" s="65"/>
      <c r="M181" s="66"/>
      <c r="N181" s="45"/>
      <c r="O181" s="66"/>
      <c r="P181" s="67"/>
      <c r="Q181" s="45"/>
      <c r="R181" s="45"/>
      <c r="S181" s="45"/>
      <c r="T181" s="45"/>
      <c r="U181" s="45"/>
      <c r="V181" s="45"/>
      <c r="W181" s="45"/>
      <c r="X181" s="45"/>
      <c r="Y181" s="45"/>
    </row>
    <row r="182" ht="15" customHeight="1" spans="1:25">
      <c r="A182" s="45"/>
      <c r="B182" s="45"/>
      <c r="C182" s="45"/>
      <c r="D182" s="46"/>
      <c r="E182" s="46"/>
      <c r="F182" s="46"/>
      <c r="G182" s="47"/>
      <c r="H182" s="45"/>
      <c r="I182" s="45"/>
      <c r="J182" s="45"/>
      <c r="K182" s="64"/>
      <c r="L182" s="65"/>
      <c r="M182" s="66"/>
      <c r="N182" s="45"/>
      <c r="O182" s="66"/>
      <c r="P182" s="67"/>
      <c r="Q182" s="45"/>
      <c r="R182" s="45"/>
      <c r="S182" s="45"/>
      <c r="T182" s="45"/>
      <c r="U182" s="45"/>
      <c r="V182" s="45"/>
      <c r="W182" s="45"/>
      <c r="X182" s="45"/>
      <c r="Y182" s="45"/>
    </row>
    <row r="183" ht="15" customHeight="1" spans="1:25">
      <c r="A183" s="45"/>
      <c r="B183" s="45"/>
      <c r="C183" s="45"/>
      <c r="D183" s="46"/>
      <c r="E183" s="46"/>
      <c r="F183" s="46"/>
      <c r="G183" s="47"/>
      <c r="H183" s="45"/>
      <c r="I183" s="45"/>
      <c r="J183" s="45"/>
      <c r="K183" s="64"/>
      <c r="L183" s="65"/>
      <c r="M183" s="66"/>
      <c r="N183" s="45"/>
      <c r="O183" s="66"/>
      <c r="P183" s="67"/>
      <c r="Q183" s="45"/>
      <c r="R183" s="45"/>
      <c r="S183" s="45"/>
      <c r="T183" s="45"/>
      <c r="U183" s="45"/>
      <c r="V183" s="45"/>
      <c r="W183" s="45"/>
      <c r="X183" s="45"/>
      <c r="Y183" s="45"/>
    </row>
    <row r="184" ht="15" customHeight="1" spans="1:25">
      <c r="A184" s="45"/>
      <c r="B184" s="45"/>
      <c r="C184" s="45"/>
      <c r="D184" s="46"/>
      <c r="E184" s="46"/>
      <c r="F184" s="46"/>
      <c r="G184" s="47"/>
      <c r="H184" s="45"/>
      <c r="I184" s="45"/>
      <c r="J184" s="45"/>
      <c r="K184" s="64"/>
      <c r="L184" s="65"/>
      <c r="M184" s="66"/>
      <c r="N184" s="45"/>
      <c r="O184" s="66"/>
      <c r="P184" s="67"/>
      <c r="Q184" s="45"/>
      <c r="R184" s="45"/>
      <c r="S184" s="45"/>
      <c r="T184" s="45"/>
      <c r="U184" s="45"/>
      <c r="V184" s="45"/>
      <c r="W184" s="45"/>
      <c r="X184" s="45"/>
      <c r="Y184" s="45"/>
    </row>
    <row r="185" ht="15" customHeight="1" spans="1:25">
      <c r="A185" s="45"/>
      <c r="B185" s="45"/>
      <c r="C185" s="45"/>
      <c r="D185" s="46"/>
      <c r="E185" s="46"/>
      <c r="F185" s="46"/>
      <c r="G185" s="47"/>
      <c r="H185" s="45"/>
      <c r="I185" s="45"/>
      <c r="J185" s="45"/>
      <c r="K185" s="64"/>
      <c r="L185" s="65"/>
      <c r="M185" s="66"/>
      <c r="N185" s="45"/>
      <c r="O185" s="66"/>
      <c r="P185" s="67"/>
      <c r="Q185" s="45"/>
      <c r="R185" s="45"/>
      <c r="S185" s="45"/>
      <c r="T185" s="45"/>
      <c r="U185" s="45"/>
      <c r="V185" s="45"/>
      <c r="W185" s="45"/>
      <c r="X185" s="45"/>
      <c r="Y185" s="45"/>
    </row>
    <row r="186" ht="15" customHeight="1" spans="1:25">
      <c r="A186" s="45"/>
      <c r="B186" s="45"/>
      <c r="C186" s="45"/>
      <c r="D186" s="46"/>
      <c r="E186" s="46"/>
      <c r="F186" s="46"/>
      <c r="G186" s="47"/>
      <c r="H186" s="45"/>
      <c r="I186" s="45"/>
      <c r="J186" s="45"/>
      <c r="K186" s="64"/>
      <c r="L186" s="65"/>
      <c r="M186" s="66"/>
      <c r="N186" s="45"/>
      <c r="O186" s="66"/>
      <c r="P186" s="67"/>
      <c r="Q186" s="45"/>
      <c r="R186" s="45"/>
      <c r="S186" s="45"/>
      <c r="T186" s="45"/>
      <c r="U186" s="45"/>
      <c r="V186" s="45"/>
      <c r="W186" s="45"/>
      <c r="X186" s="45"/>
      <c r="Y186" s="45"/>
    </row>
    <row r="187" ht="15" customHeight="1" spans="1:25">
      <c r="A187" s="45"/>
      <c r="B187" s="45"/>
      <c r="C187" s="45"/>
      <c r="D187" s="46"/>
      <c r="E187" s="46"/>
      <c r="F187" s="46"/>
      <c r="G187" s="47"/>
      <c r="H187" s="45"/>
      <c r="I187" s="45"/>
      <c r="J187" s="45"/>
      <c r="K187" s="64"/>
      <c r="L187" s="65"/>
      <c r="M187" s="66"/>
      <c r="N187" s="45"/>
      <c r="O187" s="66"/>
      <c r="P187" s="67"/>
      <c r="Q187" s="45"/>
      <c r="R187" s="45"/>
      <c r="S187" s="45"/>
      <c r="T187" s="45"/>
      <c r="U187" s="45"/>
      <c r="V187" s="45"/>
      <c r="W187" s="45"/>
      <c r="X187" s="45"/>
      <c r="Y187" s="45"/>
    </row>
    <row r="188" ht="15" customHeight="1" spans="1:25">
      <c r="A188" s="45"/>
      <c r="B188" s="45"/>
      <c r="C188" s="45"/>
      <c r="D188" s="46"/>
      <c r="E188" s="46"/>
      <c r="F188" s="46"/>
      <c r="G188" s="47"/>
      <c r="H188" s="45"/>
      <c r="I188" s="45"/>
      <c r="J188" s="45"/>
      <c r="K188" s="64"/>
      <c r="L188" s="65"/>
      <c r="M188" s="66"/>
      <c r="N188" s="45"/>
      <c r="O188" s="66"/>
      <c r="P188" s="67"/>
      <c r="Q188" s="45"/>
      <c r="R188" s="45"/>
      <c r="S188" s="45"/>
      <c r="T188" s="45"/>
      <c r="U188" s="45"/>
      <c r="V188" s="45"/>
      <c r="W188" s="45"/>
      <c r="X188" s="45"/>
      <c r="Y188" s="45"/>
    </row>
    <row r="189" ht="15" customHeight="1" spans="1:25">
      <c r="A189" s="45"/>
      <c r="B189" s="45"/>
      <c r="C189" s="45"/>
      <c r="D189" s="46"/>
      <c r="E189" s="46"/>
      <c r="F189" s="46"/>
      <c r="G189" s="47"/>
      <c r="H189" s="45"/>
      <c r="I189" s="45"/>
      <c r="J189" s="45"/>
      <c r="K189" s="64"/>
      <c r="L189" s="65"/>
      <c r="M189" s="66"/>
      <c r="N189" s="45"/>
      <c r="O189" s="66"/>
      <c r="P189" s="67"/>
      <c r="Q189" s="45"/>
      <c r="R189" s="45"/>
      <c r="S189" s="45"/>
      <c r="T189" s="45"/>
      <c r="U189" s="45"/>
      <c r="V189" s="45"/>
      <c r="W189" s="45"/>
      <c r="X189" s="45"/>
      <c r="Y189" s="45"/>
    </row>
    <row r="190" ht="15" customHeight="1" spans="1:25">
      <c r="A190" s="45"/>
      <c r="B190" s="45"/>
      <c r="C190" s="45"/>
      <c r="D190" s="46"/>
      <c r="E190" s="46"/>
      <c r="F190" s="46"/>
      <c r="G190" s="47"/>
      <c r="H190" s="45"/>
      <c r="I190" s="45"/>
      <c r="J190" s="45"/>
      <c r="K190" s="64"/>
      <c r="L190" s="65"/>
      <c r="M190" s="66"/>
      <c r="N190" s="45"/>
      <c r="O190" s="66"/>
      <c r="P190" s="67"/>
      <c r="Q190" s="45"/>
      <c r="R190" s="45"/>
      <c r="S190" s="45"/>
      <c r="T190" s="45"/>
      <c r="U190" s="45"/>
      <c r="V190" s="45"/>
      <c r="W190" s="45"/>
      <c r="X190" s="45"/>
      <c r="Y190" s="45"/>
    </row>
    <row r="191" ht="15" customHeight="1" spans="1:25">
      <c r="A191" s="45"/>
      <c r="B191" s="45"/>
      <c r="C191" s="45"/>
      <c r="D191" s="46"/>
      <c r="E191" s="46"/>
      <c r="F191" s="46"/>
      <c r="G191" s="47"/>
      <c r="H191" s="45"/>
      <c r="I191" s="45"/>
      <c r="J191" s="45"/>
      <c r="K191" s="64"/>
      <c r="L191" s="65"/>
      <c r="M191" s="66"/>
      <c r="N191" s="45"/>
      <c r="O191" s="66"/>
      <c r="P191" s="67"/>
      <c r="Q191" s="45"/>
      <c r="R191" s="45"/>
      <c r="S191" s="45"/>
      <c r="T191" s="45"/>
      <c r="U191" s="45"/>
      <c r="V191" s="45"/>
      <c r="W191" s="45"/>
      <c r="X191" s="45"/>
      <c r="Y191" s="45"/>
    </row>
    <row r="192" ht="15" customHeight="1" spans="1:25">
      <c r="A192" s="45"/>
      <c r="B192" s="45"/>
      <c r="C192" s="45"/>
      <c r="D192" s="46"/>
      <c r="E192" s="46"/>
      <c r="F192" s="46"/>
      <c r="G192" s="47"/>
      <c r="H192" s="45"/>
      <c r="I192" s="45"/>
      <c r="J192" s="45"/>
      <c r="K192" s="64"/>
      <c r="L192" s="65"/>
      <c r="M192" s="66"/>
      <c r="N192" s="45"/>
      <c r="O192" s="66"/>
      <c r="P192" s="67"/>
      <c r="Q192" s="45"/>
      <c r="R192" s="45"/>
      <c r="S192" s="45"/>
      <c r="T192" s="45"/>
      <c r="U192" s="45"/>
      <c r="V192" s="45"/>
      <c r="W192" s="45"/>
      <c r="X192" s="45"/>
      <c r="Y192" s="45"/>
    </row>
    <row r="193" ht="15" customHeight="1" spans="1:25">
      <c r="A193" s="45"/>
      <c r="B193" s="45"/>
      <c r="C193" s="45"/>
      <c r="D193" s="46"/>
      <c r="E193" s="46"/>
      <c r="F193" s="46"/>
      <c r="G193" s="47"/>
      <c r="H193" s="45"/>
      <c r="I193" s="45"/>
      <c r="J193" s="45"/>
      <c r="K193" s="64"/>
      <c r="L193" s="65"/>
      <c r="M193" s="66"/>
      <c r="N193" s="45"/>
      <c r="O193" s="66"/>
      <c r="P193" s="67"/>
      <c r="Q193" s="45"/>
      <c r="R193" s="45"/>
      <c r="S193" s="45"/>
      <c r="T193" s="45"/>
      <c r="U193" s="45"/>
      <c r="V193" s="45"/>
      <c r="W193" s="45"/>
      <c r="X193" s="45"/>
      <c r="Y193" s="45"/>
    </row>
    <row r="194" ht="15" customHeight="1" spans="1:25">
      <c r="A194" s="45"/>
      <c r="B194" s="45"/>
      <c r="C194" s="45"/>
      <c r="D194" s="46"/>
      <c r="E194" s="46"/>
      <c r="F194" s="46"/>
      <c r="G194" s="47"/>
      <c r="H194" s="45"/>
      <c r="I194" s="45"/>
      <c r="J194" s="45"/>
      <c r="K194" s="64"/>
      <c r="L194" s="65"/>
      <c r="M194" s="66"/>
      <c r="N194" s="45"/>
      <c r="O194" s="66"/>
      <c r="P194" s="67"/>
      <c r="Q194" s="45"/>
      <c r="R194" s="45"/>
      <c r="S194" s="45"/>
      <c r="T194" s="45"/>
      <c r="U194" s="45"/>
      <c r="V194" s="45"/>
      <c r="W194" s="45"/>
      <c r="X194" s="45"/>
      <c r="Y194" s="45"/>
    </row>
    <row r="195" ht="15" customHeight="1" spans="1:25">
      <c r="A195" s="45"/>
      <c r="B195" s="45"/>
      <c r="C195" s="45"/>
      <c r="D195" s="46"/>
      <c r="E195" s="46"/>
      <c r="F195" s="46"/>
      <c r="G195" s="47"/>
      <c r="H195" s="45"/>
      <c r="I195" s="45"/>
      <c r="J195" s="45"/>
      <c r="K195" s="64"/>
      <c r="L195" s="65"/>
      <c r="M195" s="66"/>
      <c r="N195" s="45"/>
      <c r="O195" s="66"/>
      <c r="P195" s="67"/>
      <c r="Q195" s="45"/>
      <c r="R195" s="45"/>
      <c r="S195" s="45"/>
      <c r="T195" s="45"/>
      <c r="U195" s="45"/>
      <c r="V195" s="45"/>
      <c r="W195" s="45"/>
      <c r="X195" s="45"/>
      <c r="Y195" s="45"/>
    </row>
    <row r="196" ht="15" customHeight="1" spans="1:25">
      <c r="A196" s="45"/>
      <c r="B196" s="45"/>
      <c r="C196" s="45"/>
      <c r="D196" s="46"/>
      <c r="E196" s="46"/>
      <c r="F196" s="46"/>
      <c r="G196" s="47"/>
      <c r="H196" s="45"/>
      <c r="I196" s="45"/>
      <c r="J196" s="45"/>
      <c r="K196" s="64"/>
      <c r="L196" s="65"/>
      <c r="M196" s="66"/>
      <c r="N196" s="45"/>
      <c r="O196" s="66"/>
      <c r="P196" s="67"/>
      <c r="Q196" s="45"/>
      <c r="R196" s="45"/>
      <c r="S196" s="45"/>
      <c r="T196" s="45"/>
      <c r="U196" s="45"/>
      <c r="V196" s="45"/>
      <c r="W196" s="45"/>
      <c r="X196" s="45"/>
      <c r="Y196" s="45"/>
    </row>
    <row r="197" ht="15" customHeight="1" spans="1:25">
      <c r="A197" s="45"/>
      <c r="B197" s="45"/>
      <c r="C197" s="45"/>
      <c r="D197" s="46"/>
      <c r="E197" s="46"/>
      <c r="F197" s="46"/>
      <c r="G197" s="47"/>
      <c r="H197" s="45"/>
      <c r="I197" s="45"/>
      <c r="J197" s="45"/>
      <c r="K197" s="64"/>
      <c r="L197" s="65"/>
      <c r="M197" s="66"/>
      <c r="N197" s="45"/>
      <c r="O197" s="66"/>
      <c r="P197" s="67"/>
      <c r="Q197" s="45"/>
      <c r="R197" s="45"/>
      <c r="S197" s="45"/>
      <c r="T197" s="45"/>
      <c r="U197" s="45"/>
      <c r="V197" s="45"/>
      <c r="W197" s="45"/>
      <c r="X197" s="45"/>
      <c r="Y197" s="45"/>
    </row>
    <row r="198" ht="15" customHeight="1" spans="1:25">
      <c r="A198" s="45"/>
      <c r="B198" s="45"/>
      <c r="C198" s="45"/>
      <c r="D198" s="46"/>
      <c r="E198" s="46"/>
      <c r="F198" s="46"/>
      <c r="G198" s="47"/>
      <c r="H198" s="45"/>
      <c r="I198" s="45"/>
      <c r="J198" s="45"/>
      <c r="K198" s="64"/>
      <c r="L198" s="65"/>
      <c r="M198" s="66"/>
      <c r="N198" s="45"/>
      <c r="O198" s="66"/>
      <c r="P198" s="67"/>
      <c r="Q198" s="45"/>
      <c r="R198" s="45"/>
      <c r="S198" s="45"/>
      <c r="T198" s="45"/>
      <c r="U198" s="45"/>
      <c r="V198" s="45"/>
      <c r="W198" s="45"/>
      <c r="X198" s="45"/>
      <c r="Y198" s="45"/>
    </row>
    <row r="199" ht="15" customHeight="1" spans="1:25">
      <c r="A199" s="45"/>
      <c r="B199" s="45"/>
      <c r="C199" s="45"/>
      <c r="D199" s="46"/>
      <c r="E199" s="46"/>
      <c r="F199" s="46"/>
      <c r="G199" s="47"/>
      <c r="H199" s="45"/>
      <c r="I199" s="45"/>
      <c r="J199" s="45"/>
      <c r="K199" s="64"/>
      <c r="L199" s="65"/>
      <c r="M199" s="66"/>
      <c r="N199" s="45"/>
      <c r="O199" s="66"/>
      <c r="P199" s="67"/>
      <c r="Q199" s="45"/>
      <c r="R199" s="45"/>
      <c r="S199" s="45"/>
      <c r="T199" s="45"/>
      <c r="U199" s="45"/>
      <c r="V199" s="45"/>
      <c r="W199" s="45"/>
      <c r="X199" s="45"/>
      <c r="Y199" s="45"/>
    </row>
    <row r="200" ht="15" customHeight="1" spans="1:25">
      <c r="A200" s="45"/>
      <c r="B200" s="45"/>
      <c r="C200" s="45"/>
      <c r="D200" s="46"/>
      <c r="E200" s="46"/>
      <c r="F200" s="46"/>
      <c r="G200" s="47"/>
      <c r="H200" s="45"/>
      <c r="I200" s="45"/>
      <c r="J200" s="45"/>
      <c r="K200" s="64"/>
      <c r="L200" s="65"/>
      <c r="M200" s="66"/>
      <c r="N200" s="45"/>
      <c r="O200" s="66"/>
      <c r="P200" s="67"/>
      <c r="Q200" s="45"/>
      <c r="R200" s="45"/>
      <c r="S200" s="45"/>
      <c r="T200" s="45"/>
      <c r="U200" s="45"/>
      <c r="V200" s="45"/>
      <c r="W200" s="45"/>
      <c r="X200" s="45"/>
      <c r="Y200" s="45"/>
    </row>
    <row r="201" ht="15" customHeight="1" spans="1:25">
      <c r="A201" s="45"/>
      <c r="B201" s="45"/>
      <c r="C201" s="45"/>
      <c r="D201" s="46"/>
      <c r="E201" s="46"/>
      <c r="F201" s="46"/>
      <c r="G201" s="47"/>
      <c r="H201" s="45"/>
      <c r="I201" s="45"/>
      <c r="J201" s="45"/>
      <c r="K201" s="64"/>
      <c r="L201" s="65"/>
      <c r="M201" s="66"/>
      <c r="N201" s="45"/>
      <c r="O201" s="66"/>
      <c r="P201" s="67"/>
      <c r="Q201" s="45"/>
      <c r="R201" s="45"/>
      <c r="S201" s="45"/>
      <c r="T201" s="45"/>
      <c r="U201" s="45"/>
      <c r="V201" s="45"/>
      <c r="W201" s="45"/>
      <c r="X201" s="45"/>
      <c r="Y201" s="45"/>
    </row>
    <row r="202" ht="15" customHeight="1" spans="1:25">
      <c r="A202" s="45"/>
      <c r="B202" s="45"/>
      <c r="C202" s="45"/>
      <c r="D202" s="46"/>
      <c r="E202" s="46"/>
      <c r="F202" s="46"/>
      <c r="G202" s="47"/>
      <c r="H202" s="45"/>
      <c r="I202" s="45"/>
      <c r="J202" s="45"/>
      <c r="K202" s="64"/>
      <c r="L202" s="65"/>
      <c r="M202" s="66"/>
      <c r="N202" s="45"/>
      <c r="O202" s="66"/>
      <c r="P202" s="67"/>
      <c r="Q202" s="45"/>
      <c r="R202" s="45"/>
      <c r="S202" s="45"/>
      <c r="T202" s="45"/>
      <c r="U202" s="45"/>
      <c r="V202" s="45"/>
      <c r="W202" s="45"/>
      <c r="X202" s="45"/>
      <c r="Y202" s="45"/>
    </row>
    <row r="203" ht="15" customHeight="1" spans="1:25">
      <c r="A203" s="45"/>
      <c r="B203" s="45"/>
      <c r="C203" s="45"/>
      <c r="D203" s="46"/>
      <c r="E203" s="46"/>
      <c r="F203" s="46"/>
      <c r="G203" s="47"/>
      <c r="H203" s="45"/>
      <c r="I203" s="45"/>
      <c r="J203" s="45"/>
      <c r="K203" s="64"/>
      <c r="L203" s="65"/>
      <c r="M203" s="66"/>
      <c r="N203" s="45"/>
      <c r="O203" s="66"/>
      <c r="P203" s="67"/>
      <c r="Q203" s="45"/>
      <c r="R203" s="45"/>
      <c r="S203" s="45"/>
      <c r="T203" s="45"/>
      <c r="U203" s="45"/>
      <c r="V203" s="45"/>
      <c r="W203" s="45"/>
      <c r="X203" s="45"/>
      <c r="Y203" s="45"/>
    </row>
    <row r="204" ht="15" customHeight="1" spans="1:25">
      <c r="A204" s="45"/>
      <c r="B204" s="45"/>
      <c r="C204" s="45"/>
      <c r="D204" s="46"/>
      <c r="E204" s="46"/>
      <c r="F204" s="46"/>
      <c r="G204" s="47"/>
      <c r="H204" s="45"/>
      <c r="I204" s="45"/>
      <c r="J204" s="45"/>
      <c r="K204" s="64"/>
      <c r="L204" s="65"/>
      <c r="M204" s="66"/>
      <c r="N204" s="45"/>
      <c r="O204" s="66"/>
      <c r="P204" s="67"/>
      <c r="Q204" s="45"/>
      <c r="R204" s="45"/>
      <c r="S204" s="45"/>
      <c r="T204" s="45"/>
      <c r="U204" s="45"/>
      <c r="V204" s="45"/>
      <c r="W204" s="45"/>
      <c r="X204" s="45"/>
      <c r="Y204" s="45"/>
    </row>
    <row r="205" ht="15" customHeight="1" spans="1:25">
      <c r="A205" s="45"/>
      <c r="B205" s="45"/>
      <c r="C205" s="45"/>
      <c r="D205" s="46"/>
      <c r="E205" s="46"/>
      <c r="F205" s="46"/>
      <c r="G205" s="47"/>
      <c r="H205" s="45"/>
      <c r="I205" s="45"/>
      <c r="J205" s="45"/>
      <c r="K205" s="64"/>
      <c r="L205" s="65"/>
      <c r="M205" s="66"/>
      <c r="N205" s="45"/>
      <c r="O205" s="66"/>
      <c r="P205" s="67"/>
      <c r="Q205" s="45"/>
      <c r="R205" s="45"/>
      <c r="S205" s="45"/>
      <c r="T205" s="45"/>
      <c r="U205" s="45"/>
      <c r="V205" s="45"/>
      <c r="W205" s="45"/>
      <c r="X205" s="45"/>
      <c r="Y205" s="45"/>
    </row>
    <row r="206" ht="15" customHeight="1" spans="1:25">
      <c r="A206" s="45"/>
      <c r="B206" s="45"/>
      <c r="C206" s="45"/>
      <c r="D206" s="46"/>
      <c r="E206" s="46"/>
      <c r="F206" s="46"/>
      <c r="G206" s="47"/>
      <c r="H206" s="45"/>
      <c r="I206" s="45"/>
      <c r="J206" s="45"/>
      <c r="K206" s="64"/>
      <c r="L206" s="65"/>
      <c r="M206" s="66"/>
      <c r="N206" s="45"/>
      <c r="O206" s="66"/>
      <c r="P206" s="67"/>
      <c r="Q206" s="45"/>
      <c r="R206" s="45"/>
      <c r="S206" s="45"/>
      <c r="T206" s="45"/>
      <c r="U206" s="45"/>
      <c r="V206" s="45"/>
      <c r="W206" s="45"/>
      <c r="X206" s="45"/>
      <c r="Y206" s="45"/>
    </row>
    <row r="207" ht="15" customHeight="1" spans="1:25">
      <c r="A207" s="45"/>
      <c r="B207" s="45"/>
      <c r="C207" s="45"/>
      <c r="D207" s="46"/>
      <c r="E207" s="46"/>
      <c r="F207" s="46"/>
      <c r="G207" s="47"/>
      <c r="H207" s="45"/>
      <c r="I207" s="45"/>
      <c r="J207" s="45"/>
      <c r="K207" s="64"/>
      <c r="L207" s="65"/>
      <c r="M207" s="66"/>
      <c r="N207" s="45"/>
      <c r="O207" s="66"/>
      <c r="P207" s="67"/>
      <c r="Q207" s="45"/>
      <c r="R207" s="45"/>
      <c r="S207" s="45"/>
      <c r="T207" s="45"/>
      <c r="U207" s="45"/>
      <c r="V207" s="45"/>
      <c r="W207" s="45"/>
      <c r="X207" s="45"/>
      <c r="Y207" s="45"/>
    </row>
    <row r="208" ht="15" customHeight="1" spans="1:25">
      <c r="A208" s="45"/>
      <c r="B208" s="45"/>
      <c r="C208" s="45"/>
      <c r="D208" s="46"/>
      <c r="E208" s="46"/>
      <c r="F208" s="46"/>
      <c r="G208" s="47"/>
      <c r="H208" s="45"/>
      <c r="I208" s="45"/>
      <c r="J208" s="45"/>
      <c r="K208" s="64"/>
      <c r="L208" s="65"/>
      <c r="M208" s="66"/>
      <c r="N208" s="45"/>
      <c r="O208" s="66"/>
      <c r="P208" s="67"/>
      <c r="Q208" s="45"/>
      <c r="R208" s="45"/>
      <c r="S208" s="45"/>
      <c r="T208" s="45"/>
      <c r="U208" s="45"/>
      <c r="V208" s="45"/>
      <c r="W208" s="45"/>
      <c r="X208" s="45"/>
      <c r="Y208" s="45"/>
    </row>
    <row r="209" ht="15" customHeight="1" spans="1:25">
      <c r="A209" s="45"/>
      <c r="B209" s="45"/>
      <c r="C209" s="45"/>
      <c r="D209" s="46"/>
      <c r="E209" s="46"/>
      <c r="F209" s="46"/>
      <c r="G209" s="47"/>
      <c r="H209" s="45"/>
      <c r="I209" s="45"/>
      <c r="J209" s="45"/>
      <c r="K209" s="64"/>
      <c r="L209" s="65"/>
      <c r="M209" s="66"/>
      <c r="N209" s="45"/>
      <c r="O209" s="66"/>
      <c r="P209" s="67"/>
      <c r="Q209" s="45"/>
      <c r="R209" s="45"/>
      <c r="S209" s="45"/>
      <c r="T209" s="45"/>
      <c r="U209" s="45"/>
      <c r="V209" s="45"/>
      <c r="W209" s="45"/>
      <c r="X209" s="45"/>
      <c r="Y209" s="45"/>
    </row>
    <row r="210" ht="15" customHeight="1" spans="1:25">
      <c r="A210" s="45"/>
      <c r="B210" s="45"/>
      <c r="C210" s="45"/>
      <c r="D210" s="46"/>
      <c r="E210" s="46"/>
      <c r="F210" s="46"/>
      <c r="G210" s="47"/>
      <c r="H210" s="45"/>
      <c r="I210" s="45"/>
      <c r="J210" s="45"/>
      <c r="K210" s="64"/>
      <c r="L210" s="65"/>
      <c r="M210" s="66"/>
      <c r="N210" s="45"/>
      <c r="O210" s="66"/>
      <c r="P210" s="67"/>
      <c r="Q210" s="45"/>
      <c r="R210" s="45"/>
      <c r="S210" s="45"/>
      <c r="T210" s="45"/>
      <c r="U210" s="45"/>
      <c r="V210" s="45"/>
      <c r="W210" s="45"/>
      <c r="X210" s="45"/>
      <c r="Y210" s="45"/>
    </row>
    <row r="211" ht="15" customHeight="1" spans="1:25">
      <c r="A211" s="45"/>
      <c r="B211" s="45"/>
      <c r="C211" s="45"/>
      <c r="D211" s="46"/>
      <c r="E211" s="46"/>
      <c r="F211" s="46"/>
      <c r="G211" s="47"/>
      <c r="H211" s="45"/>
      <c r="I211" s="45"/>
      <c r="J211" s="45"/>
      <c r="K211" s="64"/>
      <c r="L211" s="65"/>
      <c r="M211" s="66"/>
      <c r="N211" s="45"/>
      <c r="O211" s="66"/>
      <c r="P211" s="67"/>
      <c r="Q211" s="45"/>
      <c r="R211" s="45"/>
      <c r="S211" s="45"/>
      <c r="T211" s="45"/>
      <c r="U211" s="45"/>
      <c r="V211" s="45"/>
      <c r="W211" s="45"/>
      <c r="X211" s="45"/>
      <c r="Y211" s="45"/>
    </row>
    <row r="212" ht="15" customHeight="1" spans="1:25">
      <c r="A212" s="45"/>
      <c r="B212" s="45"/>
      <c r="C212" s="45"/>
      <c r="D212" s="46"/>
      <c r="E212" s="46"/>
      <c r="F212" s="46"/>
      <c r="G212" s="47"/>
      <c r="H212" s="45"/>
      <c r="I212" s="45"/>
      <c r="J212" s="45"/>
      <c r="K212" s="64"/>
      <c r="L212" s="65"/>
      <c r="M212" s="66"/>
      <c r="N212" s="45"/>
      <c r="O212" s="66"/>
      <c r="P212" s="67"/>
      <c r="Q212" s="45"/>
      <c r="R212" s="45"/>
      <c r="S212" s="45"/>
      <c r="T212" s="45"/>
      <c r="U212" s="45"/>
      <c r="V212" s="45"/>
      <c r="W212" s="45"/>
      <c r="X212" s="45"/>
      <c r="Y212" s="45"/>
    </row>
    <row r="213" ht="15" customHeight="1" spans="1:25">
      <c r="A213" s="45"/>
      <c r="B213" s="45"/>
      <c r="C213" s="45"/>
      <c r="D213" s="46"/>
      <c r="E213" s="46"/>
      <c r="F213" s="46"/>
      <c r="G213" s="47"/>
      <c r="H213" s="45"/>
      <c r="I213" s="45"/>
      <c r="J213" s="45"/>
      <c r="K213" s="64"/>
      <c r="L213" s="65"/>
      <c r="M213" s="66"/>
      <c r="N213" s="45"/>
      <c r="O213" s="66"/>
      <c r="P213" s="67"/>
      <c r="Q213" s="45"/>
      <c r="R213" s="45"/>
      <c r="S213" s="45"/>
      <c r="T213" s="45"/>
      <c r="U213" s="45"/>
      <c r="V213" s="45"/>
      <c r="W213" s="45"/>
      <c r="X213" s="45"/>
      <c r="Y213" s="45"/>
    </row>
    <row r="214" ht="15" customHeight="1" spans="1:25">
      <c r="A214" s="45"/>
      <c r="B214" s="45"/>
      <c r="C214" s="45"/>
      <c r="D214" s="46"/>
      <c r="E214" s="46"/>
      <c r="F214" s="46"/>
      <c r="G214" s="47"/>
      <c r="H214" s="45"/>
      <c r="I214" s="45"/>
      <c r="J214" s="45"/>
      <c r="K214" s="64"/>
      <c r="L214" s="65"/>
      <c r="M214" s="66"/>
      <c r="N214" s="45"/>
      <c r="O214" s="66"/>
      <c r="P214" s="67"/>
      <c r="Q214" s="45"/>
      <c r="R214" s="45"/>
      <c r="S214" s="45"/>
      <c r="T214" s="45"/>
      <c r="U214" s="45"/>
      <c r="V214" s="45"/>
      <c r="W214" s="45"/>
      <c r="X214" s="45"/>
      <c r="Y214" s="45"/>
    </row>
    <row r="215" ht="15" customHeight="1" spans="1:25">
      <c r="A215" s="45"/>
      <c r="B215" s="45"/>
      <c r="C215" s="45"/>
      <c r="D215" s="46"/>
      <c r="E215" s="46"/>
      <c r="F215" s="46"/>
      <c r="G215" s="47"/>
      <c r="H215" s="45"/>
      <c r="I215" s="45"/>
      <c r="J215" s="45"/>
      <c r="K215" s="64"/>
      <c r="L215" s="65"/>
      <c r="M215" s="66"/>
      <c r="N215" s="45"/>
      <c r="O215" s="66"/>
      <c r="P215" s="67"/>
      <c r="Q215" s="45"/>
      <c r="R215" s="45"/>
      <c r="S215" s="45"/>
      <c r="T215" s="45"/>
      <c r="U215" s="45"/>
      <c r="V215" s="45"/>
      <c r="W215" s="45"/>
      <c r="X215" s="45"/>
      <c r="Y215" s="45"/>
    </row>
    <row r="216" ht="15" customHeight="1" spans="1:25">
      <c r="A216" s="45"/>
      <c r="B216" s="45"/>
      <c r="C216" s="45"/>
      <c r="D216" s="46"/>
      <c r="E216" s="46"/>
      <c r="F216" s="46"/>
      <c r="G216" s="47"/>
      <c r="H216" s="45"/>
      <c r="I216" s="45"/>
      <c r="J216" s="45"/>
      <c r="K216" s="64"/>
      <c r="L216" s="65"/>
      <c r="M216" s="66"/>
      <c r="N216" s="45"/>
      <c r="O216" s="66"/>
      <c r="P216" s="67"/>
      <c r="Q216" s="45"/>
      <c r="R216" s="45"/>
      <c r="S216" s="45"/>
      <c r="T216" s="45"/>
      <c r="U216" s="45"/>
      <c r="V216" s="45"/>
      <c r="W216" s="45"/>
      <c r="X216" s="45"/>
      <c r="Y216" s="45"/>
    </row>
    <row r="217" ht="15" customHeight="1" spans="1:25">
      <c r="A217" s="45"/>
      <c r="B217" s="45"/>
      <c r="C217" s="45"/>
      <c r="D217" s="46"/>
      <c r="E217" s="46"/>
      <c r="F217" s="46"/>
      <c r="G217" s="47"/>
      <c r="H217" s="45"/>
      <c r="I217" s="45"/>
      <c r="J217" s="45"/>
      <c r="K217" s="64"/>
      <c r="L217" s="65"/>
      <c r="M217" s="66"/>
      <c r="N217" s="45"/>
      <c r="O217" s="66"/>
      <c r="P217" s="67"/>
      <c r="Q217" s="45"/>
      <c r="R217" s="45"/>
      <c r="S217" s="45"/>
      <c r="T217" s="45"/>
      <c r="U217" s="45"/>
      <c r="V217" s="45"/>
      <c r="W217" s="45"/>
      <c r="X217" s="45"/>
      <c r="Y217" s="45"/>
    </row>
    <row r="218" ht="15" customHeight="1" spans="1:25">
      <c r="A218" s="45"/>
      <c r="B218" s="45"/>
      <c r="C218" s="45"/>
      <c r="D218" s="46"/>
      <c r="E218" s="46"/>
      <c r="F218" s="46"/>
      <c r="G218" s="47"/>
      <c r="H218" s="45"/>
      <c r="I218" s="45"/>
      <c r="J218" s="45"/>
      <c r="K218" s="64"/>
      <c r="L218" s="65"/>
      <c r="M218" s="66"/>
      <c r="N218" s="45"/>
      <c r="O218" s="66"/>
      <c r="P218" s="67"/>
      <c r="Q218" s="45"/>
      <c r="R218" s="45"/>
      <c r="S218" s="45"/>
      <c r="T218" s="45"/>
      <c r="U218" s="45"/>
      <c r="V218" s="45"/>
      <c r="W218" s="45"/>
      <c r="X218" s="45"/>
      <c r="Y218" s="45"/>
    </row>
    <row r="219" ht="15" customHeight="1" spans="1:25">
      <c r="A219" s="45"/>
      <c r="B219" s="45"/>
      <c r="C219" s="45"/>
      <c r="D219" s="46"/>
      <c r="E219" s="46"/>
      <c r="F219" s="46"/>
      <c r="G219" s="47"/>
      <c r="H219" s="45"/>
      <c r="I219" s="45"/>
      <c r="J219" s="45"/>
      <c r="K219" s="64"/>
      <c r="L219" s="65"/>
      <c r="M219" s="66"/>
      <c r="N219" s="45"/>
      <c r="O219" s="66"/>
      <c r="P219" s="67"/>
      <c r="Q219" s="45"/>
      <c r="R219" s="45"/>
      <c r="S219" s="45"/>
      <c r="T219" s="45"/>
      <c r="U219" s="45"/>
      <c r="V219" s="45"/>
      <c r="W219" s="45"/>
      <c r="X219" s="45"/>
      <c r="Y219" s="45"/>
    </row>
    <row r="220" ht="15" customHeight="1" spans="1:25">
      <c r="A220" s="45"/>
      <c r="B220" s="45"/>
      <c r="C220" s="45"/>
      <c r="D220" s="46"/>
      <c r="E220" s="46"/>
      <c r="F220" s="46"/>
      <c r="G220" s="47"/>
      <c r="H220" s="45"/>
      <c r="I220" s="45"/>
      <c r="J220" s="45"/>
      <c r="K220" s="64"/>
      <c r="L220" s="65"/>
      <c r="M220" s="66"/>
      <c r="N220" s="45"/>
      <c r="O220" s="66"/>
      <c r="P220" s="67"/>
      <c r="Q220" s="45"/>
      <c r="R220" s="45"/>
      <c r="S220" s="45"/>
      <c r="T220" s="45"/>
      <c r="U220" s="45"/>
      <c r="V220" s="45"/>
      <c r="W220" s="45"/>
      <c r="X220" s="45"/>
      <c r="Y220" s="45"/>
    </row>
    <row r="221" ht="15" customHeight="1" spans="1:25">
      <c r="A221" s="45"/>
      <c r="B221" s="45"/>
      <c r="C221" s="45"/>
      <c r="D221" s="46"/>
      <c r="E221" s="46"/>
      <c r="F221" s="46"/>
      <c r="G221" s="47"/>
      <c r="H221" s="45"/>
      <c r="I221" s="45"/>
      <c r="J221" s="45"/>
      <c r="K221" s="64"/>
      <c r="L221" s="65"/>
      <c r="M221" s="66"/>
      <c r="N221" s="45"/>
      <c r="O221" s="66"/>
      <c r="P221" s="67"/>
      <c r="Q221" s="45"/>
      <c r="R221" s="45"/>
      <c r="S221" s="45"/>
      <c r="T221" s="45"/>
      <c r="U221" s="45"/>
      <c r="V221" s="45"/>
      <c r="W221" s="45"/>
      <c r="X221" s="45"/>
      <c r="Y221" s="45"/>
    </row>
    <row r="222" ht="15" customHeight="1" spans="1:25">
      <c r="A222" s="45"/>
      <c r="B222" s="45"/>
      <c r="C222" s="45"/>
      <c r="D222" s="46"/>
      <c r="E222" s="46"/>
      <c r="F222" s="46"/>
      <c r="G222" s="47"/>
      <c r="H222" s="45"/>
      <c r="I222" s="45"/>
      <c r="J222" s="45"/>
      <c r="K222" s="64"/>
      <c r="L222" s="65"/>
      <c r="M222" s="66"/>
      <c r="N222" s="45"/>
      <c r="O222" s="66"/>
      <c r="P222" s="67"/>
      <c r="Q222" s="45"/>
      <c r="R222" s="45"/>
      <c r="S222" s="45"/>
      <c r="T222" s="45"/>
      <c r="U222" s="45"/>
      <c r="V222" s="45"/>
      <c r="W222" s="45"/>
      <c r="X222" s="45"/>
      <c r="Y222" s="45"/>
    </row>
    <row r="223" ht="15" customHeight="1" spans="1:25">
      <c r="A223" s="45"/>
      <c r="B223" s="45"/>
      <c r="C223" s="45"/>
      <c r="D223" s="46"/>
      <c r="E223" s="46"/>
      <c r="F223" s="46"/>
      <c r="G223" s="47"/>
      <c r="H223" s="45"/>
      <c r="I223" s="45"/>
      <c r="J223" s="45"/>
      <c r="K223" s="64"/>
      <c r="L223" s="65"/>
      <c r="M223" s="66"/>
      <c r="N223" s="45"/>
      <c r="O223" s="66"/>
      <c r="P223" s="67"/>
      <c r="Q223" s="45"/>
      <c r="R223" s="45"/>
      <c r="S223" s="45"/>
      <c r="T223" s="45"/>
      <c r="U223" s="45"/>
      <c r="V223" s="45"/>
      <c r="W223" s="45"/>
      <c r="X223" s="45"/>
      <c r="Y223" s="45"/>
    </row>
    <row r="224" ht="15" customHeight="1" spans="1:25">
      <c r="A224" s="45"/>
      <c r="B224" s="45"/>
      <c r="C224" s="45"/>
      <c r="D224" s="46"/>
      <c r="E224" s="46"/>
      <c r="F224" s="46"/>
      <c r="G224" s="47"/>
      <c r="H224" s="45"/>
      <c r="I224" s="45"/>
      <c r="J224" s="45"/>
      <c r="K224" s="64"/>
      <c r="L224" s="65"/>
      <c r="M224" s="66"/>
      <c r="N224" s="45"/>
      <c r="O224" s="66"/>
      <c r="P224" s="67"/>
      <c r="Q224" s="45"/>
      <c r="R224" s="45"/>
      <c r="S224" s="45"/>
      <c r="T224" s="45"/>
      <c r="U224" s="45"/>
      <c r="V224" s="45"/>
      <c r="W224" s="45"/>
      <c r="X224" s="45"/>
      <c r="Y224" s="45"/>
    </row>
    <row r="225" ht="15" customHeight="1" spans="1:25">
      <c r="A225" s="45"/>
      <c r="B225" s="45"/>
      <c r="C225" s="45"/>
      <c r="D225" s="46"/>
      <c r="E225" s="46"/>
      <c r="F225" s="46"/>
      <c r="G225" s="47"/>
      <c r="H225" s="45"/>
      <c r="I225" s="45"/>
      <c r="J225" s="45"/>
      <c r="K225" s="64"/>
      <c r="L225" s="65"/>
      <c r="M225" s="66"/>
      <c r="N225" s="45"/>
      <c r="O225" s="66"/>
      <c r="P225" s="67"/>
      <c r="Q225" s="45"/>
      <c r="R225" s="45"/>
      <c r="S225" s="45"/>
      <c r="T225" s="45"/>
      <c r="U225" s="45"/>
      <c r="V225" s="45"/>
      <c r="W225" s="45"/>
      <c r="X225" s="45"/>
      <c r="Y225" s="45"/>
    </row>
    <row r="226" ht="15" customHeight="1" spans="1:25">
      <c r="A226" s="45"/>
      <c r="B226" s="45"/>
      <c r="C226" s="45"/>
      <c r="D226" s="46"/>
      <c r="E226" s="46"/>
      <c r="F226" s="46"/>
      <c r="G226" s="47"/>
      <c r="H226" s="45"/>
      <c r="I226" s="45"/>
      <c r="J226" s="45"/>
      <c r="K226" s="64"/>
      <c r="L226" s="65"/>
      <c r="M226" s="66"/>
      <c r="N226" s="45"/>
      <c r="O226" s="66"/>
      <c r="P226" s="67"/>
      <c r="Q226" s="45"/>
      <c r="R226" s="45"/>
      <c r="S226" s="45"/>
      <c r="T226" s="45"/>
      <c r="U226" s="45"/>
      <c r="V226" s="45"/>
      <c r="W226" s="45"/>
      <c r="X226" s="45"/>
      <c r="Y226" s="45"/>
    </row>
    <row r="227" ht="15" customHeight="1" spans="1:25">
      <c r="A227" s="45"/>
      <c r="B227" s="45"/>
      <c r="C227" s="45"/>
      <c r="D227" s="46"/>
      <c r="E227" s="46"/>
      <c r="F227" s="46"/>
      <c r="G227" s="47"/>
      <c r="H227" s="45"/>
      <c r="I227" s="45"/>
      <c r="J227" s="45"/>
      <c r="K227" s="64"/>
      <c r="L227" s="65"/>
      <c r="M227" s="66"/>
      <c r="N227" s="45"/>
      <c r="O227" s="66"/>
      <c r="P227" s="67"/>
      <c r="Q227" s="45"/>
      <c r="R227" s="45"/>
      <c r="S227" s="45"/>
      <c r="T227" s="45"/>
      <c r="U227" s="45"/>
      <c r="V227" s="45"/>
      <c r="W227" s="45"/>
      <c r="X227" s="45"/>
      <c r="Y227" s="45"/>
    </row>
    <row r="228" ht="15" customHeight="1" spans="1:25">
      <c r="A228" s="45"/>
      <c r="B228" s="45"/>
      <c r="C228" s="45"/>
      <c r="D228" s="46"/>
      <c r="E228" s="46"/>
      <c r="F228" s="46"/>
      <c r="G228" s="47"/>
      <c r="H228" s="45"/>
      <c r="I228" s="45"/>
      <c r="J228" s="45"/>
      <c r="K228" s="64"/>
      <c r="L228" s="65"/>
      <c r="M228" s="66"/>
      <c r="N228" s="45"/>
      <c r="O228" s="66"/>
      <c r="P228" s="67"/>
      <c r="Q228" s="45"/>
      <c r="R228" s="45"/>
      <c r="S228" s="45"/>
      <c r="T228" s="45"/>
      <c r="U228" s="45"/>
      <c r="V228" s="45"/>
      <c r="W228" s="45"/>
      <c r="X228" s="45"/>
      <c r="Y228" s="45"/>
    </row>
    <row r="229" ht="15" customHeight="1" spans="1:25">
      <c r="A229" s="45"/>
      <c r="B229" s="45"/>
      <c r="C229" s="45"/>
      <c r="D229" s="46"/>
      <c r="E229" s="46"/>
      <c r="F229" s="46"/>
      <c r="G229" s="47"/>
      <c r="H229" s="45"/>
      <c r="I229" s="45"/>
      <c r="J229" s="45"/>
      <c r="K229" s="64"/>
      <c r="L229" s="65"/>
      <c r="M229" s="66"/>
      <c r="N229" s="45"/>
      <c r="O229" s="66"/>
      <c r="P229" s="67"/>
      <c r="Q229" s="45"/>
      <c r="R229" s="45"/>
      <c r="S229" s="45"/>
      <c r="T229" s="45"/>
      <c r="U229" s="45"/>
      <c r="V229" s="45"/>
      <c r="W229" s="45"/>
      <c r="X229" s="45"/>
      <c r="Y229" s="45"/>
    </row>
    <row r="230" ht="15" customHeight="1" spans="1:25">
      <c r="A230" s="45"/>
      <c r="B230" s="45"/>
      <c r="C230" s="45"/>
      <c r="D230" s="46"/>
      <c r="E230" s="46"/>
      <c r="F230" s="46"/>
      <c r="G230" s="47"/>
      <c r="H230" s="45"/>
      <c r="I230" s="45"/>
      <c r="J230" s="45"/>
      <c r="K230" s="64"/>
      <c r="L230" s="65"/>
      <c r="M230" s="66"/>
      <c r="N230" s="45"/>
      <c r="O230" s="66"/>
      <c r="P230" s="67"/>
      <c r="Q230" s="45"/>
      <c r="R230" s="45"/>
      <c r="S230" s="45"/>
      <c r="T230" s="45"/>
      <c r="U230" s="45"/>
      <c r="V230" s="45"/>
      <c r="W230" s="45"/>
      <c r="X230" s="45"/>
      <c r="Y230" s="45"/>
    </row>
    <row r="231" ht="15" customHeight="1" spans="1:25">
      <c r="A231" s="45"/>
      <c r="B231" s="45"/>
      <c r="C231" s="45"/>
      <c r="D231" s="46"/>
      <c r="E231" s="46"/>
      <c r="F231" s="46"/>
      <c r="G231" s="47"/>
      <c r="H231" s="45"/>
      <c r="I231" s="45"/>
      <c r="J231" s="45"/>
      <c r="K231" s="64"/>
      <c r="L231" s="65"/>
      <c r="M231" s="66"/>
      <c r="N231" s="45"/>
      <c r="O231" s="66"/>
      <c r="P231" s="67"/>
      <c r="Q231" s="45"/>
      <c r="R231" s="45"/>
      <c r="S231" s="45"/>
      <c r="T231" s="45"/>
      <c r="U231" s="45"/>
      <c r="V231" s="45"/>
      <c r="W231" s="45"/>
      <c r="X231" s="45"/>
      <c r="Y231" s="45"/>
    </row>
    <row r="232" ht="15" customHeight="1" spans="1:25">
      <c r="A232" s="45"/>
      <c r="B232" s="45"/>
      <c r="C232" s="45"/>
      <c r="D232" s="46"/>
      <c r="E232" s="46"/>
      <c r="F232" s="46"/>
      <c r="G232" s="47"/>
      <c r="H232" s="45"/>
      <c r="I232" s="45"/>
      <c r="J232" s="45"/>
      <c r="K232" s="64"/>
      <c r="L232" s="65"/>
      <c r="M232" s="66"/>
      <c r="N232" s="45"/>
      <c r="O232" s="66"/>
      <c r="P232" s="67"/>
      <c r="Q232" s="45"/>
      <c r="R232" s="45"/>
      <c r="S232" s="45"/>
      <c r="T232" s="45"/>
      <c r="U232" s="45"/>
      <c r="V232" s="45"/>
      <c r="W232" s="45"/>
      <c r="X232" s="45"/>
      <c r="Y232" s="45"/>
    </row>
    <row r="233" ht="15" customHeight="1" spans="1:25">
      <c r="A233" s="45"/>
      <c r="B233" s="45"/>
      <c r="C233" s="45"/>
      <c r="D233" s="46"/>
      <c r="E233" s="46"/>
      <c r="F233" s="46"/>
      <c r="G233" s="47"/>
      <c r="H233" s="45"/>
      <c r="I233" s="45"/>
      <c r="J233" s="45"/>
      <c r="K233" s="64"/>
      <c r="L233" s="65"/>
      <c r="M233" s="66"/>
      <c r="N233" s="45"/>
      <c r="O233" s="66"/>
      <c r="P233" s="67"/>
      <c r="Q233" s="45"/>
      <c r="R233" s="45"/>
      <c r="S233" s="45"/>
      <c r="T233" s="45"/>
      <c r="U233" s="45"/>
      <c r="V233" s="45"/>
      <c r="W233" s="45"/>
      <c r="X233" s="45"/>
      <c r="Y233" s="45"/>
    </row>
    <row r="234" ht="15" customHeight="1" spans="1:25">
      <c r="A234" s="45"/>
      <c r="B234" s="45"/>
      <c r="C234" s="45"/>
      <c r="D234" s="46"/>
      <c r="E234" s="46"/>
      <c r="F234" s="46"/>
      <c r="G234" s="47"/>
      <c r="H234" s="45"/>
      <c r="I234" s="45"/>
      <c r="J234" s="45"/>
      <c r="K234" s="64"/>
      <c r="L234" s="65"/>
      <c r="M234" s="66"/>
      <c r="N234" s="45"/>
      <c r="O234" s="66"/>
      <c r="P234" s="67"/>
      <c r="Q234" s="45"/>
      <c r="R234" s="45"/>
      <c r="S234" s="45"/>
      <c r="T234" s="45"/>
      <c r="U234" s="45"/>
      <c r="V234" s="45"/>
      <c r="W234" s="45"/>
      <c r="X234" s="45"/>
      <c r="Y234" s="45"/>
    </row>
    <row r="235" ht="15" customHeight="1" spans="1:25">
      <c r="A235" s="45"/>
      <c r="B235" s="45"/>
      <c r="C235" s="45"/>
      <c r="D235" s="46"/>
      <c r="E235" s="46"/>
      <c r="F235" s="46"/>
      <c r="G235" s="47"/>
      <c r="H235" s="45"/>
      <c r="I235" s="45"/>
      <c r="J235" s="45"/>
      <c r="K235" s="64"/>
      <c r="L235" s="65"/>
      <c r="M235" s="66"/>
      <c r="N235" s="45"/>
      <c r="O235" s="66"/>
      <c r="P235" s="67"/>
      <c r="Q235" s="45"/>
      <c r="R235" s="45"/>
      <c r="S235" s="45"/>
      <c r="T235" s="45"/>
      <c r="U235" s="45"/>
      <c r="V235" s="45"/>
      <c r="W235" s="45"/>
      <c r="X235" s="45"/>
      <c r="Y235" s="45"/>
    </row>
    <row r="236" ht="15" customHeight="1" spans="1:25">
      <c r="A236" s="45"/>
      <c r="B236" s="45"/>
      <c r="C236" s="45"/>
      <c r="D236" s="46"/>
      <c r="E236" s="46"/>
      <c r="F236" s="46"/>
      <c r="G236" s="47"/>
      <c r="H236" s="45"/>
      <c r="I236" s="45"/>
      <c r="J236" s="45"/>
      <c r="K236" s="64"/>
      <c r="L236" s="65"/>
      <c r="M236" s="66"/>
      <c r="N236" s="45"/>
      <c r="O236" s="66"/>
      <c r="P236" s="67"/>
      <c r="Q236" s="45"/>
      <c r="R236" s="45"/>
      <c r="S236" s="45"/>
      <c r="T236" s="45"/>
      <c r="U236" s="45"/>
      <c r="V236" s="45"/>
      <c r="W236" s="45"/>
      <c r="X236" s="45"/>
      <c r="Y236" s="45"/>
    </row>
    <row r="237" ht="15" customHeight="1" spans="1:25">
      <c r="A237" s="45"/>
      <c r="B237" s="45"/>
      <c r="C237" s="45"/>
      <c r="D237" s="46"/>
      <c r="E237" s="46"/>
      <c r="F237" s="46"/>
      <c r="G237" s="47"/>
      <c r="H237" s="45"/>
      <c r="I237" s="45"/>
      <c r="J237" s="45"/>
      <c r="K237" s="64"/>
      <c r="L237" s="65"/>
      <c r="M237" s="66"/>
      <c r="N237" s="45"/>
      <c r="O237" s="66"/>
      <c r="P237" s="67"/>
      <c r="Q237" s="45"/>
      <c r="R237" s="45"/>
      <c r="S237" s="45"/>
      <c r="T237" s="45"/>
      <c r="U237" s="45"/>
      <c r="V237" s="45"/>
      <c r="W237" s="45"/>
      <c r="X237" s="45"/>
      <c r="Y237" s="45"/>
    </row>
    <row r="238" ht="15" customHeight="1" spans="1:25">
      <c r="A238" s="45"/>
      <c r="B238" s="45"/>
      <c r="C238" s="45"/>
      <c r="D238" s="46"/>
      <c r="E238" s="46"/>
      <c r="F238" s="46"/>
      <c r="G238" s="47"/>
      <c r="H238" s="45"/>
      <c r="I238" s="45"/>
      <c r="J238" s="45"/>
      <c r="K238" s="64"/>
      <c r="L238" s="65"/>
      <c r="M238" s="66"/>
      <c r="N238" s="45"/>
      <c r="O238" s="66"/>
      <c r="P238" s="67"/>
      <c r="Q238" s="45"/>
      <c r="R238" s="45"/>
      <c r="S238" s="45"/>
      <c r="T238" s="45"/>
      <c r="U238" s="45"/>
      <c r="V238" s="45"/>
      <c r="W238" s="45"/>
      <c r="X238" s="45"/>
      <c r="Y238" s="45"/>
    </row>
    <row r="239" ht="15" customHeight="1" spans="1:25">
      <c r="A239" s="45"/>
      <c r="B239" s="45"/>
      <c r="C239" s="45"/>
      <c r="D239" s="46"/>
      <c r="E239" s="46"/>
      <c r="F239" s="46"/>
      <c r="G239" s="47"/>
      <c r="H239" s="45"/>
      <c r="I239" s="45"/>
      <c r="J239" s="45"/>
      <c r="K239" s="64"/>
      <c r="L239" s="65"/>
      <c r="M239" s="66"/>
      <c r="N239" s="45"/>
      <c r="O239" s="66"/>
      <c r="P239" s="67"/>
      <c r="Q239" s="45"/>
      <c r="R239" s="45"/>
      <c r="S239" s="45"/>
      <c r="T239" s="45"/>
      <c r="U239" s="45"/>
      <c r="V239" s="45"/>
      <c r="W239" s="45"/>
      <c r="X239" s="45"/>
      <c r="Y239" s="45"/>
    </row>
    <row r="240" ht="15" customHeight="1" spans="1:25">
      <c r="A240" s="45"/>
      <c r="B240" s="45"/>
      <c r="C240" s="45"/>
      <c r="D240" s="46"/>
      <c r="E240" s="46"/>
      <c r="F240" s="46"/>
      <c r="G240" s="47"/>
      <c r="H240" s="45"/>
      <c r="I240" s="45"/>
      <c r="J240" s="45"/>
      <c r="K240" s="64"/>
      <c r="L240" s="65"/>
      <c r="M240" s="66"/>
      <c r="N240" s="45"/>
      <c r="O240" s="66"/>
      <c r="P240" s="67"/>
      <c r="Q240" s="45"/>
      <c r="R240" s="45"/>
      <c r="S240" s="45"/>
      <c r="T240" s="45"/>
      <c r="U240" s="45"/>
      <c r="V240" s="45"/>
      <c r="W240" s="45"/>
      <c r="X240" s="45"/>
      <c r="Y240" s="45"/>
    </row>
    <row r="241" ht="15" customHeight="1" spans="1:25">
      <c r="A241" s="45"/>
      <c r="B241" s="45"/>
      <c r="C241" s="45"/>
      <c r="D241" s="46"/>
      <c r="E241" s="46"/>
      <c r="F241" s="46"/>
      <c r="G241" s="47"/>
      <c r="H241" s="45"/>
      <c r="I241" s="45"/>
      <c r="J241" s="45"/>
      <c r="K241" s="64"/>
      <c r="L241" s="65"/>
      <c r="M241" s="66"/>
      <c r="N241" s="45"/>
      <c r="O241" s="66"/>
      <c r="P241" s="67"/>
      <c r="Q241" s="45"/>
      <c r="R241" s="45"/>
      <c r="S241" s="45"/>
      <c r="T241" s="45"/>
      <c r="U241" s="45"/>
      <c r="V241" s="45"/>
      <c r="W241" s="45"/>
      <c r="X241" s="45"/>
      <c r="Y241" s="45"/>
    </row>
    <row r="242" ht="15" customHeight="1" spans="1:25">
      <c r="A242" s="45"/>
      <c r="B242" s="45"/>
      <c r="C242" s="45"/>
      <c r="D242" s="46"/>
      <c r="E242" s="46"/>
      <c r="F242" s="46"/>
      <c r="G242" s="47"/>
      <c r="H242" s="45"/>
      <c r="I242" s="45"/>
      <c r="J242" s="45"/>
      <c r="K242" s="64"/>
      <c r="L242" s="65"/>
      <c r="M242" s="66"/>
      <c r="N242" s="45"/>
      <c r="O242" s="66"/>
      <c r="P242" s="67"/>
      <c r="Q242" s="45"/>
      <c r="R242" s="45"/>
      <c r="S242" s="45"/>
      <c r="T242" s="45"/>
      <c r="U242" s="45"/>
      <c r="V242" s="45"/>
      <c r="W242" s="45"/>
      <c r="X242" s="45"/>
      <c r="Y242" s="45"/>
    </row>
    <row r="243" ht="15" customHeight="1" spans="1:25">
      <c r="A243" s="45"/>
      <c r="B243" s="45"/>
      <c r="C243" s="45"/>
      <c r="D243" s="46"/>
      <c r="E243" s="46"/>
      <c r="F243" s="46"/>
      <c r="G243" s="47"/>
      <c r="H243" s="45"/>
      <c r="I243" s="45"/>
      <c r="J243" s="45"/>
      <c r="K243" s="64"/>
      <c r="L243" s="65"/>
      <c r="M243" s="66"/>
      <c r="N243" s="45"/>
      <c r="O243" s="66"/>
      <c r="P243" s="67"/>
      <c r="Q243" s="45"/>
      <c r="R243" s="45"/>
      <c r="S243" s="45"/>
      <c r="T243" s="45"/>
      <c r="U243" s="45"/>
      <c r="V243" s="45"/>
      <c r="W243" s="45"/>
      <c r="X243" s="45"/>
      <c r="Y243" s="45"/>
    </row>
    <row r="244" ht="15" customHeight="1" spans="1:25">
      <c r="A244" s="45"/>
      <c r="B244" s="45"/>
      <c r="C244" s="45"/>
      <c r="D244" s="46"/>
      <c r="E244" s="46"/>
      <c r="F244" s="46"/>
      <c r="G244" s="47"/>
      <c r="H244" s="45"/>
      <c r="I244" s="45"/>
      <c r="J244" s="45"/>
      <c r="K244" s="64"/>
      <c r="L244" s="65"/>
      <c r="M244" s="66"/>
      <c r="N244" s="45"/>
      <c r="O244" s="66"/>
      <c r="P244" s="67"/>
      <c r="Q244" s="45"/>
      <c r="R244" s="45"/>
      <c r="S244" s="45"/>
      <c r="T244" s="45"/>
      <c r="U244" s="45"/>
      <c r="V244" s="45"/>
      <c r="W244" s="45"/>
      <c r="X244" s="45"/>
      <c r="Y244" s="45"/>
    </row>
    <row r="245" ht="15" customHeight="1" spans="1:25">
      <c r="A245" s="45"/>
      <c r="B245" s="45"/>
      <c r="C245" s="45"/>
      <c r="D245" s="46"/>
      <c r="E245" s="46"/>
      <c r="F245" s="46"/>
      <c r="G245" s="47"/>
      <c r="H245" s="45"/>
      <c r="I245" s="45"/>
      <c r="J245" s="45"/>
      <c r="K245" s="64"/>
      <c r="L245" s="65"/>
      <c r="M245" s="66"/>
      <c r="N245" s="45"/>
      <c r="O245" s="66"/>
      <c r="P245" s="67"/>
      <c r="Q245" s="45"/>
      <c r="R245" s="45"/>
      <c r="S245" s="45"/>
      <c r="T245" s="45"/>
      <c r="U245" s="45"/>
      <c r="V245" s="45"/>
      <c r="W245" s="45"/>
      <c r="X245" s="45"/>
      <c r="Y245" s="45"/>
    </row>
    <row r="246" ht="15" customHeight="1" spans="1:25">
      <c r="A246" s="45"/>
      <c r="B246" s="45"/>
      <c r="C246" s="45"/>
      <c r="D246" s="46"/>
      <c r="E246" s="46"/>
      <c r="F246" s="46"/>
      <c r="G246" s="47"/>
      <c r="H246" s="45"/>
      <c r="I246" s="45"/>
      <c r="J246" s="45"/>
      <c r="K246" s="64"/>
      <c r="L246" s="65"/>
      <c r="M246" s="66"/>
      <c r="N246" s="45"/>
      <c r="O246" s="66"/>
      <c r="P246" s="67"/>
      <c r="Q246" s="45"/>
      <c r="R246" s="45"/>
      <c r="S246" s="45"/>
      <c r="T246" s="45"/>
      <c r="U246" s="45"/>
      <c r="V246" s="45"/>
      <c r="W246" s="45"/>
      <c r="X246" s="45"/>
      <c r="Y246" s="45"/>
    </row>
    <row r="247" ht="15" customHeight="1" spans="1:25">
      <c r="A247" s="45"/>
      <c r="B247" s="45"/>
      <c r="C247" s="45"/>
      <c r="D247" s="46"/>
      <c r="E247" s="46"/>
      <c r="F247" s="46"/>
      <c r="G247" s="47"/>
      <c r="H247" s="45"/>
      <c r="I247" s="45"/>
      <c r="J247" s="45"/>
      <c r="K247" s="64"/>
      <c r="L247" s="65"/>
      <c r="M247" s="66"/>
      <c r="N247" s="45"/>
      <c r="O247" s="66"/>
      <c r="P247" s="67"/>
      <c r="Q247" s="45"/>
      <c r="R247" s="45"/>
      <c r="S247" s="45"/>
      <c r="T247" s="45"/>
      <c r="U247" s="45"/>
      <c r="V247" s="45"/>
      <c r="W247" s="45"/>
      <c r="X247" s="45"/>
      <c r="Y247" s="45"/>
    </row>
    <row r="248" ht="15" customHeight="1" spans="1:25">
      <c r="A248" s="45"/>
      <c r="B248" s="45"/>
      <c r="C248" s="45"/>
      <c r="D248" s="46"/>
      <c r="E248" s="46"/>
      <c r="F248" s="46"/>
      <c r="G248" s="47"/>
      <c r="H248" s="45"/>
      <c r="I248" s="45"/>
      <c r="J248" s="45"/>
      <c r="K248" s="64"/>
      <c r="L248" s="65"/>
      <c r="M248" s="66"/>
      <c r="N248" s="45"/>
      <c r="O248" s="66"/>
      <c r="P248" s="67"/>
      <c r="Q248" s="45"/>
      <c r="R248" s="45"/>
      <c r="S248" s="45"/>
      <c r="T248" s="45"/>
      <c r="U248" s="45"/>
      <c r="V248" s="45"/>
      <c r="W248" s="45"/>
      <c r="X248" s="45"/>
      <c r="Y248" s="45"/>
    </row>
    <row r="249" ht="15" customHeight="1" spans="1:25">
      <c r="A249" s="45"/>
      <c r="B249" s="45"/>
      <c r="C249" s="45"/>
      <c r="D249" s="46"/>
      <c r="E249" s="46"/>
      <c r="F249" s="46"/>
      <c r="G249" s="47"/>
      <c r="H249" s="45"/>
      <c r="I249" s="45"/>
      <c r="J249" s="45"/>
      <c r="K249" s="64"/>
      <c r="L249" s="65"/>
      <c r="M249" s="66"/>
      <c r="N249" s="45"/>
      <c r="O249" s="66"/>
      <c r="P249" s="67"/>
      <c r="Q249" s="45"/>
      <c r="R249" s="45"/>
      <c r="S249" s="45"/>
      <c r="T249" s="45"/>
      <c r="U249" s="45"/>
      <c r="V249" s="45"/>
      <c r="W249" s="45"/>
      <c r="X249" s="45"/>
      <c r="Y249" s="45"/>
    </row>
    <row r="250" ht="15" customHeight="1" spans="1:25">
      <c r="A250" s="45"/>
      <c r="B250" s="45"/>
      <c r="C250" s="45"/>
      <c r="D250" s="46"/>
      <c r="E250" s="46"/>
      <c r="F250" s="46"/>
      <c r="G250" s="47"/>
      <c r="H250" s="45"/>
      <c r="I250" s="45"/>
      <c r="J250" s="45"/>
      <c r="K250" s="64"/>
      <c r="L250" s="65"/>
      <c r="M250" s="66"/>
      <c r="N250" s="45"/>
      <c r="O250" s="66"/>
      <c r="P250" s="67"/>
      <c r="Q250" s="45"/>
      <c r="R250" s="45"/>
      <c r="S250" s="45"/>
      <c r="T250" s="45"/>
      <c r="U250" s="45"/>
      <c r="V250" s="45"/>
      <c r="W250" s="45"/>
      <c r="X250" s="45"/>
      <c r="Y250" s="45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topLeftCell="J17" workbookViewId="0">
      <selection activeCell="R22" sqref="R22:V22"/>
    </sheetView>
  </sheetViews>
  <sheetFormatPr defaultColWidth="9" defaultRowHeight="16.5"/>
  <cols>
    <col min="1" max="1" width="3.90833333333333" style="27" customWidth="1"/>
    <col min="2" max="2" width="11.725" style="27" customWidth="1"/>
    <col min="3" max="3" width="21" style="27" customWidth="1"/>
    <col min="4" max="4" width="11.6333333333333" style="28" customWidth="1"/>
    <col min="5" max="6" width="10.9083333333333" style="28" customWidth="1"/>
    <col min="7" max="7" width="14.9083333333333" style="29" customWidth="1"/>
    <col min="8" max="8" width="11.3666666666667" style="27" customWidth="1"/>
    <col min="9" max="10" width="11.9083333333333" style="27" customWidth="1"/>
    <col min="11" max="11" width="11.45" style="27" customWidth="1"/>
    <col min="12" max="12" width="12.2666666666667" style="27" customWidth="1"/>
    <col min="13" max="13" width="11.9083333333333" style="27" customWidth="1"/>
    <col min="14" max="14" width="10.9083333333333" style="27" customWidth="1"/>
    <col min="15" max="15" width="11.3666666666667" style="27" customWidth="1"/>
    <col min="16" max="16" width="10.6333333333333" style="27" customWidth="1"/>
    <col min="17" max="17" width="10.45" style="27" customWidth="1"/>
    <col min="18" max="25" width="10.6333333333333" style="27" customWidth="1"/>
    <col min="26" max="256" width="9" style="27"/>
    <col min="257" max="257" width="3.90833333333333" style="27" customWidth="1"/>
    <col min="258" max="258" width="11.725" style="27" customWidth="1"/>
    <col min="259" max="259" width="21" style="27" customWidth="1"/>
    <col min="260" max="260" width="11.6333333333333" style="27" customWidth="1"/>
    <col min="261" max="262" width="10.9083333333333" style="27" customWidth="1"/>
    <col min="263" max="263" width="14.9083333333333" style="27" customWidth="1"/>
    <col min="264" max="264" width="11.3666666666667" style="27" customWidth="1"/>
    <col min="265" max="266" width="11.9083333333333" style="27" customWidth="1"/>
    <col min="267" max="267" width="11.45" style="27" customWidth="1"/>
    <col min="268" max="268" width="12.2666666666667" style="27" customWidth="1"/>
    <col min="269" max="269" width="11.9083333333333" style="27" customWidth="1"/>
    <col min="270" max="270" width="10.9083333333333" style="27" customWidth="1"/>
    <col min="271" max="271" width="11.3666666666667" style="27" customWidth="1"/>
    <col min="272" max="272" width="10.6333333333333" style="27" customWidth="1"/>
    <col min="273" max="273" width="10.45" style="27" customWidth="1"/>
    <col min="274" max="281" width="10.6333333333333" style="27" customWidth="1"/>
    <col min="282" max="512" width="9" style="27"/>
    <col min="513" max="513" width="3.90833333333333" style="27" customWidth="1"/>
    <col min="514" max="514" width="11.725" style="27" customWidth="1"/>
    <col min="515" max="515" width="21" style="27" customWidth="1"/>
    <col min="516" max="516" width="11.6333333333333" style="27" customWidth="1"/>
    <col min="517" max="518" width="10.9083333333333" style="27" customWidth="1"/>
    <col min="519" max="519" width="14.9083333333333" style="27" customWidth="1"/>
    <col min="520" max="520" width="11.3666666666667" style="27" customWidth="1"/>
    <col min="521" max="522" width="11.9083333333333" style="27" customWidth="1"/>
    <col min="523" max="523" width="11.45" style="27" customWidth="1"/>
    <col min="524" max="524" width="12.2666666666667" style="27" customWidth="1"/>
    <col min="525" max="525" width="11.9083333333333" style="27" customWidth="1"/>
    <col min="526" max="526" width="10.9083333333333" style="27" customWidth="1"/>
    <col min="527" max="527" width="11.3666666666667" style="27" customWidth="1"/>
    <col min="528" max="528" width="10.6333333333333" style="27" customWidth="1"/>
    <col min="529" max="529" width="10.45" style="27" customWidth="1"/>
    <col min="530" max="537" width="10.6333333333333" style="27" customWidth="1"/>
    <col min="538" max="768" width="9" style="27"/>
    <col min="769" max="769" width="3.90833333333333" style="27" customWidth="1"/>
    <col min="770" max="770" width="11.725" style="27" customWidth="1"/>
    <col min="771" max="771" width="21" style="27" customWidth="1"/>
    <col min="772" max="772" width="11.6333333333333" style="27" customWidth="1"/>
    <col min="773" max="774" width="10.9083333333333" style="27" customWidth="1"/>
    <col min="775" max="775" width="14.9083333333333" style="27" customWidth="1"/>
    <col min="776" max="776" width="11.3666666666667" style="27" customWidth="1"/>
    <col min="777" max="778" width="11.9083333333333" style="27" customWidth="1"/>
    <col min="779" max="779" width="11.45" style="27" customWidth="1"/>
    <col min="780" max="780" width="12.2666666666667" style="27" customWidth="1"/>
    <col min="781" max="781" width="11.9083333333333" style="27" customWidth="1"/>
    <col min="782" max="782" width="10.9083333333333" style="27" customWidth="1"/>
    <col min="783" max="783" width="11.3666666666667" style="27" customWidth="1"/>
    <col min="784" max="784" width="10.6333333333333" style="27" customWidth="1"/>
    <col min="785" max="785" width="10.45" style="27" customWidth="1"/>
    <col min="786" max="793" width="10.6333333333333" style="27" customWidth="1"/>
    <col min="794" max="1024" width="9" style="27"/>
    <col min="1025" max="1025" width="3.90833333333333" style="27" customWidth="1"/>
    <col min="1026" max="1026" width="11.725" style="27" customWidth="1"/>
    <col min="1027" max="1027" width="21" style="27" customWidth="1"/>
    <col min="1028" max="1028" width="11.6333333333333" style="27" customWidth="1"/>
    <col min="1029" max="1030" width="10.9083333333333" style="27" customWidth="1"/>
    <col min="1031" max="1031" width="14.9083333333333" style="27" customWidth="1"/>
    <col min="1032" max="1032" width="11.3666666666667" style="27" customWidth="1"/>
    <col min="1033" max="1034" width="11.9083333333333" style="27" customWidth="1"/>
    <col min="1035" max="1035" width="11.45" style="27" customWidth="1"/>
    <col min="1036" max="1036" width="12.2666666666667" style="27" customWidth="1"/>
    <col min="1037" max="1037" width="11.9083333333333" style="27" customWidth="1"/>
    <col min="1038" max="1038" width="10.9083333333333" style="27" customWidth="1"/>
    <col min="1039" max="1039" width="11.3666666666667" style="27" customWidth="1"/>
    <col min="1040" max="1040" width="10.6333333333333" style="27" customWidth="1"/>
    <col min="1041" max="1041" width="10.45" style="27" customWidth="1"/>
    <col min="1042" max="1049" width="10.6333333333333" style="27" customWidth="1"/>
    <col min="1050" max="1280" width="9" style="27"/>
    <col min="1281" max="1281" width="3.90833333333333" style="27" customWidth="1"/>
    <col min="1282" max="1282" width="11.725" style="27" customWidth="1"/>
    <col min="1283" max="1283" width="21" style="27" customWidth="1"/>
    <col min="1284" max="1284" width="11.6333333333333" style="27" customWidth="1"/>
    <col min="1285" max="1286" width="10.9083333333333" style="27" customWidth="1"/>
    <col min="1287" max="1287" width="14.9083333333333" style="27" customWidth="1"/>
    <col min="1288" max="1288" width="11.3666666666667" style="27" customWidth="1"/>
    <col min="1289" max="1290" width="11.9083333333333" style="27" customWidth="1"/>
    <col min="1291" max="1291" width="11.45" style="27" customWidth="1"/>
    <col min="1292" max="1292" width="12.2666666666667" style="27" customWidth="1"/>
    <col min="1293" max="1293" width="11.9083333333333" style="27" customWidth="1"/>
    <col min="1294" max="1294" width="10.9083333333333" style="27" customWidth="1"/>
    <col min="1295" max="1295" width="11.3666666666667" style="27" customWidth="1"/>
    <col min="1296" max="1296" width="10.6333333333333" style="27" customWidth="1"/>
    <col min="1297" max="1297" width="10.45" style="27" customWidth="1"/>
    <col min="1298" max="1305" width="10.6333333333333" style="27" customWidth="1"/>
    <col min="1306" max="1536" width="9" style="27"/>
    <col min="1537" max="1537" width="3.90833333333333" style="27" customWidth="1"/>
    <col min="1538" max="1538" width="11.725" style="27" customWidth="1"/>
    <col min="1539" max="1539" width="21" style="27" customWidth="1"/>
    <col min="1540" max="1540" width="11.6333333333333" style="27" customWidth="1"/>
    <col min="1541" max="1542" width="10.9083333333333" style="27" customWidth="1"/>
    <col min="1543" max="1543" width="14.9083333333333" style="27" customWidth="1"/>
    <col min="1544" max="1544" width="11.3666666666667" style="27" customWidth="1"/>
    <col min="1545" max="1546" width="11.9083333333333" style="27" customWidth="1"/>
    <col min="1547" max="1547" width="11.45" style="27" customWidth="1"/>
    <col min="1548" max="1548" width="12.2666666666667" style="27" customWidth="1"/>
    <col min="1549" max="1549" width="11.9083333333333" style="27" customWidth="1"/>
    <col min="1550" max="1550" width="10.9083333333333" style="27" customWidth="1"/>
    <col min="1551" max="1551" width="11.3666666666667" style="27" customWidth="1"/>
    <col min="1552" max="1552" width="10.6333333333333" style="27" customWidth="1"/>
    <col min="1553" max="1553" width="10.45" style="27" customWidth="1"/>
    <col min="1554" max="1561" width="10.6333333333333" style="27" customWidth="1"/>
    <col min="1562" max="1792" width="9" style="27"/>
    <col min="1793" max="1793" width="3.90833333333333" style="27" customWidth="1"/>
    <col min="1794" max="1794" width="11.725" style="27" customWidth="1"/>
    <col min="1795" max="1795" width="21" style="27" customWidth="1"/>
    <col min="1796" max="1796" width="11.6333333333333" style="27" customWidth="1"/>
    <col min="1797" max="1798" width="10.9083333333333" style="27" customWidth="1"/>
    <col min="1799" max="1799" width="14.9083333333333" style="27" customWidth="1"/>
    <col min="1800" max="1800" width="11.3666666666667" style="27" customWidth="1"/>
    <col min="1801" max="1802" width="11.9083333333333" style="27" customWidth="1"/>
    <col min="1803" max="1803" width="11.45" style="27" customWidth="1"/>
    <col min="1804" max="1804" width="12.2666666666667" style="27" customWidth="1"/>
    <col min="1805" max="1805" width="11.9083333333333" style="27" customWidth="1"/>
    <col min="1806" max="1806" width="10.9083333333333" style="27" customWidth="1"/>
    <col min="1807" max="1807" width="11.3666666666667" style="27" customWidth="1"/>
    <col min="1808" max="1808" width="10.6333333333333" style="27" customWidth="1"/>
    <col min="1809" max="1809" width="10.45" style="27" customWidth="1"/>
    <col min="1810" max="1817" width="10.6333333333333" style="27" customWidth="1"/>
    <col min="1818" max="2048" width="9" style="27"/>
    <col min="2049" max="2049" width="3.90833333333333" style="27" customWidth="1"/>
    <col min="2050" max="2050" width="11.725" style="27" customWidth="1"/>
    <col min="2051" max="2051" width="21" style="27" customWidth="1"/>
    <col min="2052" max="2052" width="11.6333333333333" style="27" customWidth="1"/>
    <col min="2053" max="2054" width="10.9083333333333" style="27" customWidth="1"/>
    <col min="2055" max="2055" width="14.9083333333333" style="27" customWidth="1"/>
    <col min="2056" max="2056" width="11.3666666666667" style="27" customWidth="1"/>
    <col min="2057" max="2058" width="11.9083333333333" style="27" customWidth="1"/>
    <col min="2059" max="2059" width="11.45" style="27" customWidth="1"/>
    <col min="2060" max="2060" width="12.2666666666667" style="27" customWidth="1"/>
    <col min="2061" max="2061" width="11.9083333333333" style="27" customWidth="1"/>
    <col min="2062" max="2062" width="10.9083333333333" style="27" customWidth="1"/>
    <col min="2063" max="2063" width="11.3666666666667" style="27" customWidth="1"/>
    <col min="2064" max="2064" width="10.6333333333333" style="27" customWidth="1"/>
    <col min="2065" max="2065" width="10.45" style="27" customWidth="1"/>
    <col min="2066" max="2073" width="10.6333333333333" style="27" customWidth="1"/>
    <col min="2074" max="2304" width="9" style="27"/>
    <col min="2305" max="2305" width="3.90833333333333" style="27" customWidth="1"/>
    <col min="2306" max="2306" width="11.725" style="27" customWidth="1"/>
    <col min="2307" max="2307" width="21" style="27" customWidth="1"/>
    <col min="2308" max="2308" width="11.6333333333333" style="27" customWidth="1"/>
    <col min="2309" max="2310" width="10.9083333333333" style="27" customWidth="1"/>
    <col min="2311" max="2311" width="14.9083333333333" style="27" customWidth="1"/>
    <col min="2312" max="2312" width="11.3666666666667" style="27" customWidth="1"/>
    <col min="2313" max="2314" width="11.9083333333333" style="27" customWidth="1"/>
    <col min="2315" max="2315" width="11.45" style="27" customWidth="1"/>
    <col min="2316" max="2316" width="12.2666666666667" style="27" customWidth="1"/>
    <col min="2317" max="2317" width="11.9083333333333" style="27" customWidth="1"/>
    <col min="2318" max="2318" width="10.9083333333333" style="27" customWidth="1"/>
    <col min="2319" max="2319" width="11.3666666666667" style="27" customWidth="1"/>
    <col min="2320" max="2320" width="10.6333333333333" style="27" customWidth="1"/>
    <col min="2321" max="2321" width="10.45" style="27" customWidth="1"/>
    <col min="2322" max="2329" width="10.6333333333333" style="27" customWidth="1"/>
    <col min="2330" max="2560" width="9" style="27"/>
    <col min="2561" max="2561" width="3.90833333333333" style="27" customWidth="1"/>
    <col min="2562" max="2562" width="11.725" style="27" customWidth="1"/>
    <col min="2563" max="2563" width="21" style="27" customWidth="1"/>
    <col min="2564" max="2564" width="11.6333333333333" style="27" customWidth="1"/>
    <col min="2565" max="2566" width="10.9083333333333" style="27" customWidth="1"/>
    <col min="2567" max="2567" width="14.9083333333333" style="27" customWidth="1"/>
    <col min="2568" max="2568" width="11.3666666666667" style="27" customWidth="1"/>
    <col min="2569" max="2570" width="11.9083333333333" style="27" customWidth="1"/>
    <col min="2571" max="2571" width="11.45" style="27" customWidth="1"/>
    <col min="2572" max="2572" width="12.2666666666667" style="27" customWidth="1"/>
    <col min="2573" max="2573" width="11.9083333333333" style="27" customWidth="1"/>
    <col min="2574" max="2574" width="10.9083333333333" style="27" customWidth="1"/>
    <col min="2575" max="2575" width="11.3666666666667" style="27" customWidth="1"/>
    <col min="2576" max="2576" width="10.6333333333333" style="27" customWidth="1"/>
    <col min="2577" max="2577" width="10.45" style="27" customWidth="1"/>
    <col min="2578" max="2585" width="10.6333333333333" style="27" customWidth="1"/>
    <col min="2586" max="2816" width="9" style="27"/>
    <col min="2817" max="2817" width="3.90833333333333" style="27" customWidth="1"/>
    <col min="2818" max="2818" width="11.725" style="27" customWidth="1"/>
    <col min="2819" max="2819" width="21" style="27" customWidth="1"/>
    <col min="2820" max="2820" width="11.6333333333333" style="27" customWidth="1"/>
    <col min="2821" max="2822" width="10.9083333333333" style="27" customWidth="1"/>
    <col min="2823" max="2823" width="14.9083333333333" style="27" customWidth="1"/>
    <col min="2824" max="2824" width="11.3666666666667" style="27" customWidth="1"/>
    <col min="2825" max="2826" width="11.9083333333333" style="27" customWidth="1"/>
    <col min="2827" max="2827" width="11.45" style="27" customWidth="1"/>
    <col min="2828" max="2828" width="12.2666666666667" style="27" customWidth="1"/>
    <col min="2829" max="2829" width="11.9083333333333" style="27" customWidth="1"/>
    <col min="2830" max="2830" width="10.9083333333333" style="27" customWidth="1"/>
    <col min="2831" max="2831" width="11.3666666666667" style="27" customWidth="1"/>
    <col min="2832" max="2832" width="10.6333333333333" style="27" customWidth="1"/>
    <col min="2833" max="2833" width="10.45" style="27" customWidth="1"/>
    <col min="2834" max="2841" width="10.6333333333333" style="27" customWidth="1"/>
    <col min="2842" max="3072" width="9" style="27"/>
    <col min="3073" max="3073" width="3.90833333333333" style="27" customWidth="1"/>
    <col min="3074" max="3074" width="11.725" style="27" customWidth="1"/>
    <col min="3075" max="3075" width="21" style="27" customWidth="1"/>
    <col min="3076" max="3076" width="11.6333333333333" style="27" customWidth="1"/>
    <col min="3077" max="3078" width="10.9083333333333" style="27" customWidth="1"/>
    <col min="3079" max="3079" width="14.9083333333333" style="27" customWidth="1"/>
    <col min="3080" max="3080" width="11.3666666666667" style="27" customWidth="1"/>
    <col min="3081" max="3082" width="11.9083333333333" style="27" customWidth="1"/>
    <col min="3083" max="3083" width="11.45" style="27" customWidth="1"/>
    <col min="3084" max="3084" width="12.2666666666667" style="27" customWidth="1"/>
    <col min="3085" max="3085" width="11.9083333333333" style="27" customWidth="1"/>
    <col min="3086" max="3086" width="10.9083333333333" style="27" customWidth="1"/>
    <col min="3087" max="3087" width="11.3666666666667" style="27" customWidth="1"/>
    <col min="3088" max="3088" width="10.6333333333333" style="27" customWidth="1"/>
    <col min="3089" max="3089" width="10.45" style="27" customWidth="1"/>
    <col min="3090" max="3097" width="10.6333333333333" style="27" customWidth="1"/>
    <col min="3098" max="3328" width="9" style="27"/>
    <col min="3329" max="3329" width="3.90833333333333" style="27" customWidth="1"/>
    <col min="3330" max="3330" width="11.725" style="27" customWidth="1"/>
    <col min="3331" max="3331" width="21" style="27" customWidth="1"/>
    <col min="3332" max="3332" width="11.6333333333333" style="27" customWidth="1"/>
    <col min="3333" max="3334" width="10.9083333333333" style="27" customWidth="1"/>
    <col min="3335" max="3335" width="14.9083333333333" style="27" customWidth="1"/>
    <col min="3336" max="3336" width="11.3666666666667" style="27" customWidth="1"/>
    <col min="3337" max="3338" width="11.9083333333333" style="27" customWidth="1"/>
    <col min="3339" max="3339" width="11.45" style="27" customWidth="1"/>
    <col min="3340" max="3340" width="12.2666666666667" style="27" customWidth="1"/>
    <col min="3341" max="3341" width="11.9083333333333" style="27" customWidth="1"/>
    <col min="3342" max="3342" width="10.9083333333333" style="27" customWidth="1"/>
    <col min="3343" max="3343" width="11.3666666666667" style="27" customWidth="1"/>
    <col min="3344" max="3344" width="10.6333333333333" style="27" customWidth="1"/>
    <col min="3345" max="3345" width="10.45" style="27" customWidth="1"/>
    <col min="3346" max="3353" width="10.6333333333333" style="27" customWidth="1"/>
    <col min="3354" max="3584" width="9" style="27"/>
    <col min="3585" max="3585" width="3.90833333333333" style="27" customWidth="1"/>
    <col min="3586" max="3586" width="11.725" style="27" customWidth="1"/>
    <col min="3587" max="3587" width="21" style="27" customWidth="1"/>
    <col min="3588" max="3588" width="11.6333333333333" style="27" customWidth="1"/>
    <col min="3589" max="3590" width="10.9083333333333" style="27" customWidth="1"/>
    <col min="3591" max="3591" width="14.9083333333333" style="27" customWidth="1"/>
    <col min="3592" max="3592" width="11.3666666666667" style="27" customWidth="1"/>
    <col min="3593" max="3594" width="11.9083333333333" style="27" customWidth="1"/>
    <col min="3595" max="3595" width="11.45" style="27" customWidth="1"/>
    <col min="3596" max="3596" width="12.2666666666667" style="27" customWidth="1"/>
    <col min="3597" max="3597" width="11.9083333333333" style="27" customWidth="1"/>
    <col min="3598" max="3598" width="10.9083333333333" style="27" customWidth="1"/>
    <col min="3599" max="3599" width="11.3666666666667" style="27" customWidth="1"/>
    <col min="3600" max="3600" width="10.6333333333333" style="27" customWidth="1"/>
    <col min="3601" max="3601" width="10.45" style="27" customWidth="1"/>
    <col min="3602" max="3609" width="10.6333333333333" style="27" customWidth="1"/>
    <col min="3610" max="3840" width="9" style="27"/>
    <col min="3841" max="3841" width="3.90833333333333" style="27" customWidth="1"/>
    <col min="3842" max="3842" width="11.725" style="27" customWidth="1"/>
    <col min="3843" max="3843" width="21" style="27" customWidth="1"/>
    <col min="3844" max="3844" width="11.6333333333333" style="27" customWidth="1"/>
    <col min="3845" max="3846" width="10.9083333333333" style="27" customWidth="1"/>
    <col min="3847" max="3847" width="14.9083333333333" style="27" customWidth="1"/>
    <col min="3848" max="3848" width="11.3666666666667" style="27" customWidth="1"/>
    <col min="3849" max="3850" width="11.9083333333333" style="27" customWidth="1"/>
    <col min="3851" max="3851" width="11.45" style="27" customWidth="1"/>
    <col min="3852" max="3852" width="12.2666666666667" style="27" customWidth="1"/>
    <col min="3853" max="3853" width="11.9083333333333" style="27" customWidth="1"/>
    <col min="3854" max="3854" width="10.9083333333333" style="27" customWidth="1"/>
    <col min="3855" max="3855" width="11.3666666666667" style="27" customWidth="1"/>
    <col min="3856" max="3856" width="10.6333333333333" style="27" customWidth="1"/>
    <col min="3857" max="3857" width="10.45" style="27" customWidth="1"/>
    <col min="3858" max="3865" width="10.6333333333333" style="27" customWidth="1"/>
    <col min="3866" max="4096" width="9" style="27"/>
    <col min="4097" max="4097" width="3.90833333333333" style="27" customWidth="1"/>
    <col min="4098" max="4098" width="11.725" style="27" customWidth="1"/>
    <col min="4099" max="4099" width="21" style="27" customWidth="1"/>
    <col min="4100" max="4100" width="11.6333333333333" style="27" customWidth="1"/>
    <col min="4101" max="4102" width="10.9083333333333" style="27" customWidth="1"/>
    <col min="4103" max="4103" width="14.9083333333333" style="27" customWidth="1"/>
    <col min="4104" max="4104" width="11.3666666666667" style="27" customWidth="1"/>
    <col min="4105" max="4106" width="11.9083333333333" style="27" customWidth="1"/>
    <col min="4107" max="4107" width="11.45" style="27" customWidth="1"/>
    <col min="4108" max="4108" width="12.2666666666667" style="27" customWidth="1"/>
    <col min="4109" max="4109" width="11.9083333333333" style="27" customWidth="1"/>
    <col min="4110" max="4110" width="10.9083333333333" style="27" customWidth="1"/>
    <col min="4111" max="4111" width="11.3666666666667" style="27" customWidth="1"/>
    <col min="4112" max="4112" width="10.6333333333333" style="27" customWidth="1"/>
    <col min="4113" max="4113" width="10.45" style="27" customWidth="1"/>
    <col min="4114" max="4121" width="10.6333333333333" style="27" customWidth="1"/>
    <col min="4122" max="4352" width="9" style="27"/>
    <col min="4353" max="4353" width="3.90833333333333" style="27" customWidth="1"/>
    <col min="4354" max="4354" width="11.725" style="27" customWidth="1"/>
    <col min="4355" max="4355" width="21" style="27" customWidth="1"/>
    <col min="4356" max="4356" width="11.6333333333333" style="27" customWidth="1"/>
    <col min="4357" max="4358" width="10.9083333333333" style="27" customWidth="1"/>
    <col min="4359" max="4359" width="14.9083333333333" style="27" customWidth="1"/>
    <col min="4360" max="4360" width="11.3666666666667" style="27" customWidth="1"/>
    <col min="4361" max="4362" width="11.9083333333333" style="27" customWidth="1"/>
    <col min="4363" max="4363" width="11.45" style="27" customWidth="1"/>
    <col min="4364" max="4364" width="12.2666666666667" style="27" customWidth="1"/>
    <col min="4365" max="4365" width="11.9083333333333" style="27" customWidth="1"/>
    <col min="4366" max="4366" width="10.9083333333333" style="27" customWidth="1"/>
    <col min="4367" max="4367" width="11.3666666666667" style="27" customWidth="1"/>
    <col min="4368" max="4368" width="10.6333333333333" style="27" customWidth="1"/>
    <col min="4369" max="4369" width="10.45" style="27" customWidth="1"/>
    <col min="4370" max="4377" width="10.6333333333333" style="27" customWidth="1"/>
    <col min="4378" max="4608" width="9" style="27"/>
    <col min="4609" max="4609" width="3.90833333333333" style="27" customWidth="1"/>
    <col min="4610" max="4610" width="11.725" style="27" customWidth="1"/>
    <col min="4611" max="4611" width="21" style="27" customWidth="1"/>
    <col min="4612" max="4612" width="11.6333333333333" style="27" customWidth="1"/>
    <col min="4613" max="4614" width="10.9083333333333" style="27" customWidth="1"/>
    <col min="4615" max="4615" width="14.9083333333333" style="27" customWidth="1"/>
    <col min="4616" max="4616" width="11.3666666666667" style="27" customWidth="1"/>
    <col min="4617" max="4618" width="11.9083333333333" style="27" customWidth="1"/>
    <col min="4619" max="4619" width="11.45" style="27" customWidth="1"/>
    <col min="4620" max="4620" width="12.2666666666667" style="27" customWidth="1"/>
    <col min="4621" max="4621" width="11.9083333333333" style="27" customWidth="1"/>
    <col min="4622" max="4622" width="10.9083333333333" style="27" customWidth="1"/>
    <col min="4623" max="4623" width="11.3666666666667" style="27" customWidth="1"/>
    <col min="4624" max="4624" width="10.6333333333333" style="27" customWidth="1"/>
    <col min="4625" max="4625" width="10.45" style="27" customWidth="1"/>
    <col min="4626" max="4633" width="10.6333333333333" style="27" customWidth="1"/>
    <col min="4634" max="4864" width="9" style="27"/>
    <col min="4865" max="4865" width="3.90833333333333" style="27" customWidth="1"/>
    <col min="4866" max="4866" width="11.725" style="27" customWidth="1"/>
    <col min="4867" max="4867" width="21" style="27" customWidth="1"/>
    <col min="4868" max="4868" width="11.6333333333333" style="27" customWidth="1"/>
    <col min="4869" max="4870" width="10.9083333333333" style="27" customWidth="1"/>
    <col min="4871" max="4871" width="14.9083333333333" style="27" customWidth="1"/>
    <col min="4872" max="4872" width="11.3666666666667" style="27" customWidth="1"/>
    <col min="4873" max="4874" width="11.9083333333333" style="27" customWidth="1"/>
    <col min="4875" max="4875" width="11.45" style="27" customWidth="1"/>
    <col min="4876" max="4876" width="12.2666666666667" style="27" customWidth="1"/>
    <col min="4877" max="4877" width="11.9083333333333" style="27" customWidth="1"/>
    <col min="4878" max="4878" width="10.9083333333333" style="27" customWidth="1"/>
    <col min="4879" max="4879" width="11.3666666666667" style="27" customWidth="1"/>
    <col min="4880" max="4880" width="10.6333333333333" style="27" customWidth="1"/>
    <col min="4881" max="4881" width="10.45" style="27" customWidth="1"/>
    <col min="4882" max="4889" width="10.6333333333333" style="27" customWidth="1"/>
    <col min="4890" max="5120" width="9" style="27"/>
    <col min="5121" max="5121" width="3.90833333333333" style="27" customWidth="1"/>
    <col min="5122" max="5122" width="11.725" style="27" customWidth="1"/>
    <col min="5123" max="5123" width="21" style="27" customWidth="1"/>
    <col min="5124" max="5124" width="11.6333333333333" style="27" customWidth="1"/>
    <col min="5125" max="5126" width="10.9083333333333" style="27" customWidth="1"/>
    <col min="5127" max="5127" width="14.9083333333333" style="27" customWidth="1"/>
    <col min="5128" max="5128" width="11.3666666666667" style="27" customWidth="1"/>
    <col min="5129" max="5130" width="11.9083333333333" style="27" customWidth="1"/>
    <col min="5131" max="5131" width="11.45" style="27" customWidth="1"/>
    <col min="5132" max="5132" width="12.2666666666667" style="27" customWidth="1"/>
    <col min="5133" max="5133" width="11.9083333333333" style="27" customWidth="1"/>
    <col min="5134" max="5134" width="10.9083333333333" style="27" customWidth="1"/>
    <col min="5135" max="5135" width="11.3666666666667" style="27" customWidth="1"/>
    <col min="5136" max="5136" width="10.6333333333333" style="27" customWidth="1"/>
    <col min="5137" max="5137" width="10.45" style="27" customWidth="1"/>
    <col min="5138" max="5145" width="10.6333333333333" style="27" customWidth="1"/>
    <col min="5146" max="5376" width="9" style="27"/>
    <col min="5377" max="5377" width="3.90833333333333" style="27" customWidth="1"/>
    <col min="5378" max="5378" width="11.725" style="27" customWidth="1"/>
    <col min="5379" max="5379" width="21" style="27" customWidth="1"/>
    <col min="5380" max="5380" width="11.6333333333333" style="27" customWidth="1"/>
    <col min="5381" max="5382" width="10.9083333333333" style="27" customWidth="1"/>
    <col min="5383" max="5383" width="14.9083333333333" style="27" customWidth="1"/>
    <col min="5384" max="5384" width="11.3666666666667" style="27" customWidth="1"/>
    <col min="5385" max="5386" width="11.9083333333333" style="27" customWidth="1"/>
    <col min="5387" max="5387" width="11.45" style="27" customWidth="1"/>
    <col min="5388" max="5388" width="12.2666666666667" style="27" customWidth="1"/>
    <col min="5389" max="5389" width="11.9083333333333" style="27" customWidth="1"/>
    <col min="5390" max="5390" width="10.9083333333333" style="27" customWidth="1"/>
    <col min="5391" max="5391" width="11.3666666666667" style="27" customWidth="1"/>
    <col min="5392" max="5392" width="10.6333333333333" style="27" customWidth="1"/>
    <col min="5393" max="5393" width="10.45" style="27" customWidth="1"/>
    <col min="5394" max="5401" width="10.6333333333333" style="27" customWidth="1"/>
    <col min="5402" max="5632" width="9" style="27"/>
    <col min="5633" max="5633" width="3.90833333333333" style="27" customWidth="1"/>
    <col min="5634" max="5634" width="11.725" style="27" customWidth="1"/>
    <col min="5635" max="5635" width="21" style="27" customWidth="1"/>
    <col min="5636" max="5636" width="11.6333333333333" style="27" customWidth="1"/>
    <col min="5637" max="5638" width="10.9083333333333" style="27" customWidth="1"/>
    <col min="5639" max="5639" width="14.9083333333333" style="27" customWidth="1"/>
    <col min="5640" max="5640" width="11.3666666666667" style="27" customWidth="1"/>
    <col min="5641" max="5642" width="11.9083333333333" style="27" customWidth="1"/>
    <col min="5643" max="5643" width="11.45" style="27" customWidth="1"/>
    <col min="5644" max="5644" width="12.2666666666667" style="27" customWidth="1"/>
    <col min="5645" max="5645" width="11.9083333333333" style="27" customWidth="1"/>
    <col min="5646" max="5646" width="10.9083333333333" style="27" customWidth="1"/>
    <col min="5647" max="5647" width="11.3666666666667" style="27" customWidth="1"/>
    <col min="5648" max="5648" width="10.6333333333333" style="27" customWidth="1"/>
    <col min="5649" max="5649" width="10.45" style="27" customWidth="1"/>
    <col min="5650" max="5657" width="10.6333333333333" style="27" customWidth="1"/>
    <col min="5658" max="5888" width="9" style="27"/>
    <col min="5889" max="5889" width="3.90833333333333" style="27" customWidth="1"/>
    <col min="5890" max="5890" width="11.725" style="27" customWidth="1"/>
    <col min="5891" max="5891" width="21" style="27" customWidth="1"/>
    <col min="5892" max="5892" width="11.6333333333333" style="27" customWidth="1"/>
    <col min="5893" max="5894" width="10.9083333333333" style="27" customWidth="1"/>
    <col min="5895" max="5895" width="14.9083333333333" style="27" customWidth="1"/>
    <col min="5896" max="5896" width="11.3666666666667" style="27" customWidth="1"/>
    <col min="5897" max="5898" width="11.9083333333333" style="27" customWidth="1"/>
    <col min="5899" max="5899" width="11.45" style="27" customWidth="1"/>
    <col min="5900" max="5900" width="12.2666666666667" style="27" customWidth="1"/>
    <col min="5901" max="5901" width="11.9083333333333" style="27" customWidth="1"/>
    <col min="5902" max="5902" width="10.9083333333333" style="27" customWidth="1"/>
    <col min="5903" max="5903" width="11.3666666666667" style="27" customWidth="1"/>
    <col min="5904" max="5904" width="10.6333333333333" style="27" customWidth="1"/>
    <col min="5905" max="5905" width="10.45" style="27" customWidth="1"/>
    <col min="5906" max="5913" width="10.6333333333333" style="27" customWidth="1"/>
    <col min="5914" max="6144" width="9" style="27"/>
    <col min="6145" max="6145" width="3.90833333333333" style="27" customWidth="1"/>
    <col min="6146" max="6146" width="11.725" style="27" customWidth="1"/>
    <col min="6147" max="6147" width="21" style="27" customWidth="1"/>
    <col min="6148" max="6148" width="11.6333333333333" style="27" customWidth="1"/>
    <col min="6149" max="6150" width="10.9083333333333" style="27" customWidth="1"/>
    <col min="6151" max="6151" width="14.9083333333333" style="27" customWidth="1"/>
    <col min="6152" max="6152" width="11.3666666666667" style="27" customWidth="1"/>
    <col min="6153" max="6154" width="11.9083333333333" style="27" customWidth="1"/>
    <col min="6155" max="6155" width="11.45" style="27" customWidth="1"/>
    <col min="6156" max="6156" width="12.2666666666667" style="27" customWidth="1"/>
    <col min="6157" max="6157" width="11.9083333333333" style="27" customWidth="1"/>
    <col min="6158" max="6158" width="10.9083333333333" style="27" customWidth="1"/>
    <col min="6159" max="6159" width="11.3666666666667" style="27" customWidth="1"/>
    <col min="6160" max="6160" width="10.6333333333333" style="27" customWidth="1"/>
    <col min="6161" max="6161" width="10.45" style="27" customWidth="1"/>
    <col min="6162" max="6169" width="10.6333333333333" style="27" customWidth="1"/>
    <col min="6170" max="6400" width="9" style="27"/>
    <col min="6401" max="6401" width="3.90833333333333" style="27" customWidth="1"/>
    <col min="6402" max="6402" width="11.725" style="27" customWidth="1"/>
    <col min="6403" max="6403" width="21" style="27" customWidth="1"/>
    <col min="6404" max="6404" width="11.6333333333333" style="27" customWidth="1"/>
    <col min="6405" max="6406" width="10.9083333333333" style="27" customWidth="1"/>
    <col min="6407" max="6407" width="14.9083333333333" style="27" customWidth="1"/>
    <col min="6408" max="6408" width="11.3666666666667" style="27" customWidth="1"/>
    <col min="6409" max="6410" width="11.9083333333333" style="27" customWidth="1"/>
    <col min="6411" max="6411" width="11.45" style="27" customWidth="1"/>
    <col min="6412" max="6412" width="12.2666666666667" style="27" customWidth="1"/>
    <col min="6413" max="6413" width="11.9083333333333" style="27" customWidth="1"/>
    <col min="6414" max="6414" width="10.9083333333333" style="27" customWidth="1"/>
    <col min="6415" max="6415" width="11.3666666666667" style="27" customWidth="1"/>
    <col min="6416" max="6416" width="10.6333333333333" style="27" customWidth="1"/>
    <col min="6417" max="6417" width="10.45" style="27" customWidth="1"/>
    <col min="6418" max="6425" width="10.6333333333333" style="27" customWidth="1"/>
    <col min="6426" max="6656" width="9" style="27"/>
    <col min="6657" max="6657" width="3.90833333333333" style="27" customWidth="1"/>
    <col min="6658" max="6658" width="11.725" style="27" customWidth="1"/>
    <col min="6659" max="6659" width="21" style="27" customWidth="1"/>
    <col min="6660" max="6660" width="11.6333333333333" style="27" customWidth="1"/>
    <col min="6661" max="6662" width="10.9083333333333" style="27" customWidth="1"/>
    <col min="6663" max="6663" width="14.9083333333333" style="27" customWidth="1"/>
    <col min="6664" max="6664" width="11.3666666666667" style="27" customWidth="1"/>
    <col min="6665" max="6666" width="11.9083333333333" style="27" customWidth="1"/>
    <col min="6667" max="6667" width="11.45" style="27" customWidth="1"/>
    <col min="6668" max="6668" width="12.2666666666667" style="27" customWidth="1"/>
    <col min="6669" max="6669" width="11.9083333333333" style="27" customWidth="1"/>
    <col min="6670" max="6670" width="10.9083333333333" style="27" customWidth="1"/>
    <col min="6671" max="6671" width="11.3666666666667" style="27" customWidth="1"/>
    <col min="6672" max="6672" width="10.6333333333333" style="27" customWidth="1"/>
    <col min="6673" max="6673" width="10.45" style="27" customWidth="1"/>
    <col min="6674" max="6681" width="10.6333333333333" style="27" customWidth="1"/>
    <col min="6682" max="6912" width="9" style="27"/>
    <col min="6913" max="6913" width="3.90833333333333" style="27" customWidth="1"/>
    <col min="6914" max="6914" width="11.725" style="27" customWidth="1"/>
    <col min="6915" max="6915" width="21" style="27" customWidth="1"/>
    <col min="6916" max="6916" width="11.6333333333333" style="27" customWidth="1"/>
    <col min="6917" max="6918" width="10.9083333333333" style="27" customWidth="1"/>
    <col min="6919" max="6919" width="14.9083333333333" style="27" customWidth="1"/>
    <col min="6920" max="6920" width="11.3666666666667" style="27" customWidth="1"/>
    <col min="6921" max="6922" width="11.9083333333333" style="27" customWidth="1"/>
    <col min="6923" max="6923" width="11.45" style="27" customWidth="1"/>
    <col min="6924" max="6924" width="12.2666666666667" style="27" customWidth="1"/>
    <col min="6925" max="6925" width="11.9083333333333" style="27" customWidth="1"/>
    <col min="6926" max="6926" width="10.9083333333333" style="27" customWidth="1"/>
    <col min="6927" max="6927" width="11.3666666666667" style="27" customWidth="1"/>
    <col min="6928" max="6928" width="10.6333333333333" style="27" customWidth="1"/>
    <col min="6929" max="6929" width="10.45" style="27" customWidth="1"/>
    <col min="6930" max="6937" width="10.6333333333333" style="27" customWidth="1"/>
    <col min="6938" max="7168" width="9" style="27"/>
    <col min="7169" max="7169" width="3.90833333333333" style="27" customWidth="1"/>
    <col min="7170" max="7170" width="11.725" style="27" customWidth="1"/>
    <col min="7171" max="7171" width="21" style="27" customWidth="1"/>
    <col min="7172" max="7172" width="11.6333333333333" style="27" customWidth="1"/>
    <col min="7173" max="7174" width="10.9083333333333" style="27" customWidth="1"/>
    <col min="7175" max="7175" width="14.9083333333333" style="27" customWidth="1"/>
    <col min="7176" max="7176" width="11.3666666666667" style="27" customWidth="1"/>
    <col min="7177" max="7178" width="11.9083333333333" style="27" customWidth="1"/>
    <col min="7179" max="7179" width="11.45" style="27" customWidth="1"/>
    <col min="7180" max="7180" width="12.2666666666667" style="27" customWidth="1"/>
    <col min="7181" max="7181" width="11.9083333333333" style="27" customWidth="1"/>
    <col min="7182" max="7182" width="10.9083333333333" style="27" customWidth="1"/>
    <col min="7183" max="7183" width="11.3666666666667" style="27" customWidth="1"/>
    <col min="7184" max="7184" width="10.6333333333333" style="27" customWidth="1"/>
    <col min="7185" max="7185" width="10.45" style="27" customWidth="1"/>
    <col min="7186" max="7193" width="10.6333333333333" style="27" customWidth="1"/>
    <col min="7194" max="7424" width="9" style="27"/>
    <col min="7425" max="7425" width="3.90833333333333" style="27" customWidth="1"/>
    <col min="7426" max="7426" width="11.725" style="27" customWidth="1"/>
    <col min="7427" max="7427" width="21" style="27" customWidth="1"/>
    <col min="7428" max="7428" width="11.6333333333333" style="27" customWidth="1"/>
    <col min="7429" max="7430" width="10.9083333333333" style="27" customWidth="1"/>
    <col min="7431" max="7431" width="14.9083333333333" style="27" customWidth="1"/>
    <col min="7432" max="7432" width="11.3666666666667" style="27" customWidth="1"/>
    <col min="7433" max="7434" width="11.9083333333333" style="27" customWidth="1"/>
    <col min="7435" max="7435" width="11.45" style="27" customWidth="1"/>
    <col min="7436" max="7436" width="12.2666666666667" style="27" customWidth="1"/>
    <col min="7437" max="7437" width="11.9083333333333" style="27" customWidth="1"/>
    <col min="7438" max="7438" width="10.9083333333333" style="27" customWidth="1"/>
    <col min="7439" max="7439" width="11.3666666666667" style="27" customWidth="1"/>
    <col min="7440" max="7440" width="10.6333333333333" style="27" customWidth="1"/>
    <col min="7441" max="7441" width="10.45" style="27" customWidth="1"/>
    <col min="7442" max="7449" width="10.6333333333333" style="27" customWidth="1"/>
    <col min="7450" max="7680" width="9" style="27"/>
    <col min="7681" max="7681" width="3.90833333333333" style="27" customWidth="1"/>
    <col min="7682" max="7682" width="11.725" style="27" customWidth="1"/>
    <col min="7683" max="7683" width="21" style="27" customWidth="1"/>
    <col min="7684" max="7684" width="11.6333333333333" style="27" customWidth="1"/>
    <col min="7685" max="7686" width="10.9083333333333" style="27" customWidth="1"/>
    <col min="7687" max="7687" width="14.9083333333333" style="27" customWidth="1"/>
    <col min="7688" max="7688" width="11.3666666666667" style="27" customWidth="1"/>
    <col min="7689" max="7690" width="11.9083333333333" style="27" customWidth="1"/>
    <col min="7691" max="7691" width="11.45" style="27" customWidth="1"/>
    <col min="7692" max="7692" width="12.2666666666667" style="27" customWidth="1"/>
    <col min="7693" max="7693" width="11.9083333333333" style="27" customWidth="1"/>
    <col min="7694" max="7694" width="10.9083333333333" style="27" customWidth="1"/>
    <col min="7695" max="7695" width="11.3666666666667" style="27" customWidth="1"/>
    <col min="7696" max="7696" width="10.6333333333333" style="27" customWidth="1"/>
    <col min="7697" max="7697" width="10.45" style="27" customWidth="1"/>
    <col min="7698" max="7705" width="10.6333333333333" style="27" customWidth="1"/>
    <col min="7706" max="7936" width="9" style="27"/>
    <col min="7937" max="7937" width="3.90833333333333" style="27" customWidth="1"/>
    <col min="7938" max="7938" width="11.725" style="27" customWidth="1"/>
    <col min="7939" max="7939" width="21" style="27" customWidth="1"/>
    <col min="7940" max="7940" width="11.6333333333333" style="27" customWidth="1"/>
    <col min="7941" max="7942" width="10.9083333333333" style="27" customWidth="1"/>
    <col min="7943" max="7943" width="14.9083333333333" style="27" customWidth="1"/>
    <col min="7944" max="7944" width="11.3666666666667" style="27" customWidth="1"/>
    <col min="7945" max="7946" width="11.9083333333333" style="27" customWidth="1"/>
    <col min="7947" max="7947" width="11.45" style="27" customWidth="1"/>
    <col min="7948" max="7948" width="12.2666666666667" style="27" customWidth="1"/>
    <col min="7949" max="7949" width="11.9083333333333" style="27" customWidth="1"/>
    <col min="7950" max="7950" width="10.9083333333333" style="27" customWidth="1"/>
    <col min="7951" max="7951" width="11.3666666666667" style="27" customWidth="1"/>
    <col min="7952" max="7952" width="10.6333333333333" style="27" customWidth="1"/>
    <col min="7953" max="7953" width="10.45" style="27" customWidth="1"/>
    <col min="7954" max="7961" width="10.6333333333333" style="27" customWidth="1"/>
    <col min="7962" max="8192" width="9" style="27"/>
    <col min="8193" max="8193" width="3.90833333333333" style="27" customWidth="1"/>
    <col min="8194" max="8194" width="11.725" style="27" customWidth="1"/>
    <col min="8195" max="8195" width="21" style="27" customWidth="1"/>
    <col min="8196" max="8196" width="11.6333333333333" style="27" customWidth="1"/>
    <col min="8197" max="8198" width="10.9083333333333" style="27" customWidth="1"/>
    <col min="8199" max="8199" width="14.9083333333333" style="27" customWidth="1"/>
    <col min="8200" max="8200" width="11.3666666666667" style="27" customWidth="1"/>
    <col min="8201" max="8202" width="11.9083333333333" style="27" customWidth="1"/>
    <col min="8203" max="8203" width="11.45" style="27" customWidth="1"/>
    <col min="8204" max="8204" width="12.2666666666667" style="27" customWidth="1"/>
    <col min="8205" max="8205" width="11.9083333333333" style="27" customWidth="1"/>
    <col min="8206" max="8206" width="10.9083333333333" style="27" customWidth="1"/>
    <col min="8207" max="8207" width="11.3666666666667" style="27" customWidth="1"/>
    <col min="8208" max="8208" width="10.6333333333333" style="27" customWidth="1"/>
    <col min="8209" max="8209" width="10.45" style="27" customWidth="1"/>
    <col min="8210" max="8217" width="10.6333333333333" style="27" customWidth="1"/>
    <col min="8218" max="8448" width="9" style="27"/>
    <col min="8449" max="8449" width="3.90833333333333" style="27" customWidth="1"/>
    <col min="8450" max="8450" width="11.725" style="27" customWidth="1"/>
    <col min="8451" max="8451" width="21" style="27" customWidth="1"/>
    <col min="8452" max="8452" width="11.6333333333333" style="27" customWidth="1"/>
    <col min="8453" max="8454" width="10.9083333333333" style="27" customWidth="1"/>
    <col min="8455" max="8455" width="14.9083333333333" style="27" customWidth="1"/>
    <col min="8456" max="8456" width="11.3666666666667" style="27" customWidth="1"/>
    <col min="8457" max="8458" width="11.9083333333333" style="27" customWidth="1"/>
    <col min="8459" max="8459" width="11.45" style="27" customWidth="1"/>
    <col min="8460" max="8460" width="12.2666666666667" style="27" customWidth="1"/>
    <col min="8461" max="8461" width="11.9083333333333" style="27" customWidth="1"/>
    <col min="8462" max="8462" width="10.9083333333333" style="27" customWidth="1"/>
    <col min="8463" max="8463" width="11.3666666666667" style="27" customWidth="1"/>
    <col min="8464" max="8464" width="10.6333333333333" style="27" customWidth="1"/>
    <col min="8465" max="8465" width="10.45" style="27" customWidth="1"/>
    <col min="8466" max="8473" width="10.6333333333333" style="27" customWidth="1"/>
    <col min="8474" max="8704" width="9" style="27"/>
    <col min="8705" max="8705" width="3.90833333333333" style="27" customWidth="1"/>
    <col min="8706" max="8706" width="11.725" style="27" customWidth="1"/>
    <col min="8707" max="8707" width="21" style="27" customWidth="1"/>
    <col min="8708" max="8708" width="11.6333333333333" style="27" customWidth="1"/>
    <col min="8709" max="8710" width="10.9083333333333" style="27" customWidth="1"/>
    <col min="8711" max="8711" width="14.9083333333333" style="27" customWidth="1"/>
    <col min="8712" max="8712" width="11.3666666666667" style="27" customWidth="1"/>
    <col min="8713" max="8714" width="11.9083333333333" style="27" customWidth="1"/>
    <col min="8715" max="8715" width="11.45" style="27" customWidth="1"/>
    <col min="8716" max="8716" width="12.2666666666667" style="27" customWidth="1"/>
    <col min="8717" max="8717" width="11.9083333333333" style="27" customWidth="1"/>
    <col min="8718" max="8718" width="10.9083333333333" style="27" customWidth="1"/>
    <col min="8719" max="8719" width="11.3666666666667" style="27" customWidth="1"/>
    <col min="8720" max="8720" width="10.6333333333333" style="27" customWidth="1"/>
    <col min="8721" max="8721" width="10.45" style="27" customWidth="1"/>
    <col min="8722" max="8729" width="10.6333333333333" style="27" customWidth="1"/>
    <col min="8730" max="8960" width="9" style="27"/>
    <col min="8961" max="8961" width="3.90833333333333" style="27" customWidth="1"/>
    <col min="8962" max="8962" width="11.725" style="27" customWidth="1"/>
    <col min="8963" max="8963" width="21" style="27" customWidth="1"/>
    <col min="8964" max="8964" width="11.6333333333333" style="27" customWidth="1"/>
    <col min="8965" max="8966" width="10.9083333333333" style="27" customWidth="1"/>
    <col min="8967" max="8967" width="14.9083333333333" style="27" customWidth="1"/>
    <col min="8968" max="8968" width="11.3666666666667" style="27" customWidth="1"/>
    <col min="8969" max="8970" width="11.9083333333333" style="27" customWidth="1"/>
    <col min="8971" max="8971" width="11.45" style="27" customWidth="1"/>
    <col min="8972" max="8972" width="12.2666666666667" style="27" customWidth="1"/>
    <col min="8973" max="8973" width="11.9083333333333" style="27" customWidth="1"/>
    <col min="8974" max="8974" width="10.9083333333333" style="27" customWidth="1"/>
    <col min="8975" max="8975" width="11.3666666666667" style="27" customWidth="1"/>
    <col min="8976" max="8976" width="10.6333333333333" style="27" customWidth="1"/>
    <col min="8977" max="8977" width="10.45" style="27" customWidth="1"/>
    <col min="8978" max="8985" width="10.6333333333333" style="27" customWidth="1"/>
    <col min="8986" max="9216" width="9" style="27"/>
    <col min="9217" max="9217" width="3.90833333333333" style="27" customWidth="1"/>
    <col min="9218" max="9218" width="11.725" style="27" customWidth="1"/>
    <col min="9219" max="9219" width="21" style="27" customWidth="1"/>
    <col min="9220" max="9220" width="11.6333333333333" style="27" customWidth="1"/>
    <col min="9221" max="9222" width="10.9083333333333" style="27" customWidth="1"/>
    <col min="9223" max="9223" width="14.9083333333333" style="27" customWidth="1"/>
    <col min="9224" max="9224" width="11.3666666666667" style="27" customWidth="1"/>
    <col min="9225" max="9226" width="11.9083333333333" style="27" customWidth="1"/>
    <col min="9227" max="9227" width="11.45" style="27" customWidth="1"/>
    <col min="9228" max="9228" width="12.2666666666667" style="27" customWidth="1"/>
    <col min="9229" max="9229" width="11.9083333333333" style="27" customWidth="1"/>
    <col min="9230" max="9230" width="10.9083333333333" style="27" customWidth="1"/>
    <col min="9231" max="9231" width="11.3666666666667" style="27" customWidth="1"/>
    <col min="9232" max="9232" width="10.6333333333333" style="27" customWidth="1"/>
    <col min="9233" max="9233" width="10.45" style="27" customWidth="1"/>
    <col min="9234" max="9241" width="10.6333333333333" style="27" customWidth="1"/>
    <col min="9242" max="9472" width="9" style="27"/>
    <col min="9473" max="9473" width="3.90833333333333" style="27" customWidth="1"/>
    <col min="9474" max="9474" width="11.725" style="27" customWidth="1"/>
    <col min="9475" max="9475" width="21" style="27" customWidth="1"/>
    <col min="9476" max="9476" width="11.6333333333333" style="27" customWidth="1"/>
    <col min="9477" max="9478" width="10.9083333333333" style="27" customWidth="1"/>
    <col min="9479" max="9479" width="14.9083333333333" style="27" customWidth="1"/>
    <col min="9480" max="9480" width="11.3666666666667" style="27" customWidth="1"/>
    <col min="9481" max="9482" width="11.9083333333333" style="27" customWidth="1"/>
    <col min="9483" max="9483" width="11.45" style="27" customWidth="1"/>
    <col min="9484" max="9484" width="12.2666666666667" style="27" customWidth="1"/>
    <col min="9485" max="9485" width="11.9083333333333" style="27" customWidth="1"/>
    <col min="9486" max="9486" width="10.9083333333333" style="27" customWidth="1"/>
    <col min="9487" max="9487" width="11.3666666666667" style="27" customWidth="1"/>
    <col min="9488" max="9488" width="10.6333333333333" style="27" customWidth="1"/>
    <col min="9489" max="9489" width="10.45" style="27" customWidth="1"/>
    <col min="9490" max="9497" width="10.6333333333333" style="27" customWidth="1"/>
    <col min="9498" max="9728" width="9" style="27"/>
    <col min="9729" max="9729" width="3.90833333333333" style="27" customWidth="1"/>
    <col min="9730" max="9730" width="11.725" style="27" customWidth="1"/>
    <col min="9731" max="9731" width="21" style="27" customWidth="1"/>
    <col min="9732" max="9732" width="11.6333333333333" style="27" customWidth="1"/>
    <col min="9733" max="9734" width="10.9083333333333" style="27" customWidth="1"/>
    <col min="9735" max="9735" width="14.9083333333333" style="27" customWidth="1"/>
    <col min="9736" max="9736" width="11.3666666666667" style="27" customWidth="1"/>
    <col min="9737" max="9738" width="11.9083333333333" style="27" customWidth="1"/>
    <col min="9739" max="9739" width="11.45" style="27" customWidth="1"/>
    <col min="9740" max="9740" width="12.2666666666667" style="27" customWidth="1"/>
    <col min="9741" max="9741" width="11.9083333333333" style="27" customWidth="1"/>
    <col min="9742" max="9742" width="10.9083333333333" style="27" customWidth="1"/>
    <col min="9743" max="9743" width="11.3666666666667" style="27" customWidth="1"/>
    <col min="9744" max="9744" width="10.6333333333333" style="27" customWidth="1"/>
    <col min="9745" max="9745" width="10.45" style="27" customWidth="1"/>
    <col min="9746" max="9753" width="10.6333333333333" style="27" customWidth="1"/>
    <col min="9754" max="9984" width="9" style="27"/>
    <col min="9985" max="9985" width="3.90833333333333" style="27" customWidth="1"/>
    <col min="9986" max="9986" width="11.725" style="27" customWidth="1"/>
    <col min="9987" max="9987" width="21" style="27" customWidth="1"/>
    <col min="9988" max="9988" width="11.6333333333333" style="27" customWidth="1"/>
    <col min="9989" max="9990" width="10.9083333333333" style="27" customWidth="1"/>
    <col min="9991" max="9991" width="14.9083333333333" style="27" customWidth="1"/>
    <col min="9992" max="9992" width="11.3666666666667" style="27" customWidth="1"/>
    <col min="9993" max="9994" width="11.9083333333333" style="27" customWidth="1"/>
    <col min="9995" max="9995" width="11.45" style="27" customWidth="1"/>
    <col min="9996" max="9996" width="12.2666666666667" style="27" customWidth="1"/>
    <col min="9997" max="9997" width="11.9083333333333" style="27" customWidth="1"/>
    <col min="9998" max="9998" width="10.9083333333333" style="27" customWidth="1"/>
    <col min="9999" max="9999" width="11.3666666666667" style="27" customWidth="1"/>
    <col min="10000" max="10000" width="10.6333333333333" style="27" customWidth="1"/>
    <col min="10001" max="10001" width="10.45" style="27" customWidth="1"/>
    <col min="10002" max="10009" width="10.6333333333333" style="27" customWidth="1"/>
    <col min="10010" max="10240" width="9" style="27"/>
    <col min="10241" max="10241" width="3.90833333333333" style="27" customWidth="1"/>
    <col min="10242" max="10242" width="11.725" style="27" customWidth="1"/>
    <col min="10243" max="10243" width="21" style="27" customWidth="1"/>
    <col min="10244" max="10244" width="11.6333333333333" style="27" customWidth="1"/>
    <col min="10245" max="10246" width="10.9083333333333" style="27" customWidth="1"/>
    <col min="10247" max="10247" width="14.9083333333333" style="27" customWidth="1"/>
    <col min="10248" max="10248" width="11.3666666666667" style="27" customWidth="1"/>
    <col min="10249" max="10250" width="11.9083333333333" style="27" customWidth="1"/>
    <col min="10251" max="10251" width="11.45" style="27" customWidth="1"/>
    <col min="10252" max="10252" width="12.2666666666667" style="27" customWidth="1"/>
    <col min="10253" max="10253" width="11.9083333333333" style="27" customWidth="1"/>
    <col min="10254" max="10254" width="10.9083333333333" style="27" customWidth="1"/>
    <col min="10255" max="10255" width="11.3666666666667" style="27" customWidth="1"/>
    <col min="10256" max="10256" width="10.6333333333333" style="27" customWidth="1"/>
    <col min="10257" max="10257" width="10.45" style="27" customWidth="1"/>
    <col min="10258" max="10265" width="10.6333333333333" style="27" customWidth="1"/>
    <col min="10266" max="10496" width="9" style="27"/>
    <col min="10497" max="10497" width="3.90833333333333" style="27" customWidth="1"/>
    <col min="10498" max="10498" width="11.725" style="27" customWidth="1"/>
    <col min="10499" max="10499" width="21" style="27" customWidth="1"/>
    <col min="10500" max="10500" width="11.6333333333333" style="27" customWidth="1"/>
    <col min="10501" max="10502" width="10.9083333333333" style="27" customWidth="1"/>
    <col min="10503" max="10503" width="14.9083333333333" style="27" customWidth="1"/>
    <col min="10504" max="10504" width="11.3666666666667" style="27" customWidth="1"/>
    <col min="10505" max="10506" width="11.9083333333333" style="27" customWidth="1"/>
    <col min="10507" max="10507" width="11.45" style="27" customWidth="1"/>
    <col min="10508" max="10508" width="12.2666666666667" style="27" customWidth="1"/>
    <col min="10509" max="10509" width="11.9083333333333" style="27" customWidth="1"/>
    <col min="10510" max="10510" width="10.9083333333333" style="27" customWidth="1"/>
    <col min="10511" max="10511" width="11.3666666666667" style="27" customWidth="1"/>
    <col min="10512" max="10512" width="10.6333333333333" style="27" customWidth="1"/>
    <col min="10513" max="10513" width="10.45" style="27" customWidth="1"/>
    <col min="10514" max="10521" width="10.6333333333333" style="27" customWidth="1"/>
    <col min="10522" max="10752" width="9" style="27"/>
    <col min="10753" max="10753" width="3.90833333333333" style="27" customWidth="1"/>
    <col min="10754" max="10754" width="11.725" style="27" customWidth="1"/>
    <col min="10755" max="10755" width="21" style="27" customWidth="1"/>
    <col min="10756" max="10756" width="11.6333333333333" style="27" customWidth="1"/>
    <col min="10757" max="10758" width="10.9083333333333" style="27" customWidth="1"/>
    <col min="10759" max="10759" width="14.9083333333333" style="27" customWidth="1"/>
    <col min="10760" max="10760" width="11.3666666666667" style="27" customWidth="1"/>
    <col min="10761" max="10762" width="11.9083333333333" style="27" customWidth="1"/>
    <col min="10763" max="10763" width="11.45" style="27" customWidth="1"/>
    <col min="10764" max="10764" width="12.2666666666667" style="27" customWidth="1"/>
    <col min="10765" max="10765" width="11.9083333333333" style="27" customWidth="1"/>
    <col min="10766" max="10766" width="10.9083333333333" style="27" customWidth="1"/>
    <col min="10767" max="10767" width="11.3666666666667" style="27" customWidth="1"/>
    <col min="10768" max="10768" width="10.6333333333333" style="27" customWidth="1"/>
    <col min="10769" max="10769" width="10.45" style="27" customWidth="1"/>
    <col min="10770" max="10777" width="10.6333333333333" style="27" customWidth="1"/>
    <col min="10778" max="11008" width="9" style="27"/>
    <col min="11009" max="11009" width="3.90833333333333" style="27" customWidth="1"/>
    <col min="11010" max="11010" width="11.725" style="27" customWidth="1"/>
    <col min="11011" max="11011" width="21" style="27" customWidth="1"/>
    <col min="11012" max="11012" width="11.6333333333333" style="27" customWidth="1"/>
    <col min="11013" max="11014" width="10.9083333333333" style="27" customWidth="1"/>
    <col min="11015" max="11015" width="14.9083333333333" style="27" customWidth="1"/>
    <col min="11016" max="11016" width="11.3666666666667" style="27" customWidth="1"/>
    <col min="11017" max="11018" width="11.9083333333333" style="27" customWidth="1"/>
    <col min="11019" max="11019" width="11.45" style="27" customWidth="1"/>
    <col min="11020" max="11020" width="12.2666666666667" style="27" customWidth="1"/>
    <col min="11021" max="11021" width="11.9083333333333" style="27" customWidth="1"/>
    <col min="11022" max="11022" width="10.9083333333333" style="27" customWidth="1"/>
    <col min="11023" max="11023" width="11.3666666666667" style="27" customWidth="1"/>
    <col min="11024" max="11024" width="10.6333333333333" style="27" customWidth="1"/>
    <col min="11025" max="11025" width="10.45" style="27" customWidth="1"/>
    <col min="11026" max="11033" width="10.6333333333333" style="27" customWidth="1"/>
    <col min="11034" max="11264" width="9" style="27"/>
    <col min="11265" max="11265" width="3.90833333333333" style="27" customWidth="1"/>
    <col min="11266" max="11266" width="11.725" style="27" customWidth="1"/>
    <col min="11267" max="11267" width="21" style="27" customWidth="1"/>
    <col min="11268" max="11268" width="11.6333333333333" style="27" customWidth="1"/>
    <col min="11269" max="11270" width="10.9083333333333" style="27" customWidth="1"/>
    <col min="11271" max="11271" width="14.9083333333333" style="27" customWidth="1"/>
    <col min="11272" max="11272" width="11.3666666666667" style="27" customWidth="1"/>
    <col min="11273" max="11274" width="11.9083333333333" style="27" customWidth="1"/>
    <col min="11275" max="11275" width="11.45" style="27" customWidth="1"/>
    <col min="11276" max="11276" width="12.2666666666667" style="27" customWidth="1"/>
    <col min="11277" max="11277" width="11.9083333333333" style="27" customWidth="1"/>
    <col min="11278" max="11278" width="10.9083333333333" style="27" customWidth="1"/>
    <col min="11279" max="11279" width="11.3666666666667" style="27" customWidth="1"/>
    <col min="11280" max="11280" width="10.6333333333333" style="27" customWidth="1"/>
    <col min="11281" max="11281" width="10.45" style="27" customWidth="1"/>
    <col min="11282" max="11289" width="10.6333333333333" style="27" customWidth="1"/>
    <col min="11290" max="11520" width="9" style="27"/>
    <col min="11521" max="11521" width="3.90833333333333" style="27" customWidth="1"/>
    <col min="11522" max="11522" width="11.725" style="27" customWidth="1"/>
    <col min="11523" max="11523" width="21" style="27" customWidth="1"/>
    <col min="11524" max="11524" width="11.6333333333333" style="27" customWidth="1"/>
    <col min="11525" max="11526" width="10.9083333333333" style="27" customWidth="1"/>
    <col min="11527" max="11527" width="14.9083333333333" style="27" customWidth="1"/>
    <col min="11528" max="11528" width="11.3666666666667" style="27" customWidth="1"/>
    <col min="11529" max="11530" width="11.9083333333333" style="27" customWidth="1"/>
    <col min="11531" max="11531" width="11.45" style="27" customWidth="1"/>
    <col min="11532" max="11532" width="12.2666666666667" style="27" customWidth="1"/>
    <col min="11533" max="11533" width="11.9083333333333" style="27" customWidth="1"/>
    <col min="11534" max="11534" width="10.9083333333333" style="27" customWidth="1"/>
    <col min="11535" max="11535" width="11.3666666666667" style="27" customWidth="1"/>
    <col min="11536" max="11536" width="10.6333333333333" style="27" customWidth="1"/>
    <col min="11537" max="11537" width="10.45" style="27" customWidth="1"/>
    <col min="11538" max="11545" width="10.6333333333333" style="27" customWidth="1"/>
    <col min="11546" max="11776" width="9" style="27"/>
    <col min="11777" max="11777" width="3.90833333333333" style="27" customWidth="1"/>
    <col min="11778" max="11778" width="11.725" style="27" customWidth="1"/>
    <col min="11779" max="11779" width="21" style="27" customWidth="1"/>
    <col min="11780" max="11780" width="11.6333333333333" style="27" customWidth="1"/>
    <col min="11781" max="11782" width="10.9083333333333" style="27" customWidth="1"/>
    <col min="11783" max="11783" width="14.9083333333333" style="27" customWidth="1"/>
    <col min="11784" max="11784" width="11.3666666666667" style="27" customWidth="1"/>
    <col min="11785" max="11786" width="11.9083333333333" style="27" customWidth="1"/>
    <col min="11787" max="11787" width="11.45" style="27" customWidth="1"/>
    <col min="11788" max="11788" width="12.2666666666667" style="27" customWidth="1"/>
    <col min="11789" max="11789" width="11.9083333333333" style="27" customWidth="1"/>
    <col min="11790" max="11790" width="10.9083333333333" style="27" customWidth="1"/>
    <col min="11791" max="11791" width="11.3666666666667" style="27" customWidth="1"/>
    <col min="11792" max="11792" width="10.6333333333333" style="27" customWidth="1"/>
    <col min="11793" max="11793" width="10.45" style="27" customWidth="1"/>
    <col min="11794" max="11801" width="10.6333333333333" style="27" customWidth="1"/>
    <col min="11802" max="12032" width="9" style="27"/>
    <col min="12033" max="12033" width="3.90833333333333" style="27" customWidth="1"/>
    <col min="12034" max="12034" width="11.725" style="27" customWidth="1"/>
    <col min="12035" max="12035" width="21" style="27" customWidth="1"/>
    <col min="12036" max="12036" width="11.6333333333333" style="27" customWidth="1"/>
    <col min="12037" max="12038" width="10.9083333333333" style="27" customWidth="1"/>
    <col min="12039" max="12039" width="14.9083333333333" style="27" customWidth="1"/>
    <col min="12040" max="12040" width="11.3666666666667" style="27" customWidth="1"/>
    <col min="12041" max="12042" width="11.9083333333333" style="27" customWidth="1"/>
    <col min="12043" max="12043" width="11.45" style="27" customWidth="1"/>
    <col min="12044" max="12044" width="12.2666666666667" style="27" customWidth="1"/>
    <col min="12045" max="12045" width="11.9083333333333" style="27" customWidth="1"/>
    <col min="12046" max="12046" width="10.9083333333333" style="27" customWidth="1"/>
    <col min="12047" max="12047" width="11.3666666666667" style="27" customWidth="1"/>
    <col min="12048" max="12048" width="10.6333333333333" style="27" customWidth="1"/>
    <col min="12049" max="12049" width="10.45" style="27" customWidth="1"/>
    <col min="12050" max="12057" width="10.6333333333333" style="27" customWidth="1"/>
    <col min="12058" max="12288" width="9" style="27"/>
    <col min="12289" max="12289" width="3.90833333333333" style="27" customWidth="1"/>
    <col min="12290" max="12290" width="11.725" style="27" customWidth="1"/>
    <col min="12291" max="12291" width="21" style="27" customWidth="1"/>
    <col min="12292" max="12292" width="11.6333333333333" style="27" customWidth="1"/>
    <col min="12293" max="12294" width="10.9083333333333" style="27" customWidth="1"/>
    <col min="12295" max="12295" width="14.9083333333333" style="27" customWidth="1"/>
    <col min="12296" max="12296" width="11.3666666666667" style="27" customWidth="1"/>
    <col min="12297" max="12298" width="11.9083333333333" style="27" customWidth="1"/>
    <col min="12299" max="12299" width="11.45" style="27" customWidth="1"/>
    <col min="12300" max="12300" width="12.2666666666667" style="27" customWidth="1"/>
    <col min="12301" max="12301" width="11.9083333333333" style="27" customWidth="1"/>
    <col min="12302" max="12302" width="10.9083333333333" style="27" customWidth="1"/>
    <col min="12303" max="12303" width="11.3666666666667" style="27" customWidth="1"/>
    <col min="12304" max="12304" width="10.6333333333333" style="27" customWidth="1"/>
    <col min="12305" max="12305" width="10.45" style="27" customWidth="1"/>
    <col min="12306" max="12313" width="10.6333333333333" style="27" customWidth="1"/>
    <col min="12314" max="12544" width="9" style="27"/>
    <col min="12545" max="12545" width="3.90833333333333" style="27" customWidth="1"/>
    <col min="12546" max="12546" width="11.725" style="27" customWidth="1"/>
    <col min="12547" max="12547" width="21" style="27" customWidth="1"/>
    <col min="12548" max="12548" width="11.6333333333333" style="27" customWidth="1"/>
    <col min="12549" max="12550" width="10.9083333333333" style="27" customWidth="1"/>
    <col min="12551" max="12551" width="14.9083333333333" style="27" customWidth="1"/>
    <col min="12552" max="12552" width="11.3666666666667" style="27" customWidth="1"/>
    <col min="12553" max="12554" width="11.9083333333333" style="27" customWidth="1"/>
    <col min="12555" max="12555" width="11.45" style="27" customWidth="1"/>
    <col min="12556" max="12556" width="12.2666666666667" style="27" customWidth="1"/>
    <col min="12557" max="12557" width="11.9083333333333" style="27" customWidth="1"/>
    <col min="12558" max="12558" width="10.9083333333333" style="27" customWidth="1"/>
    <col min="12559" max="12559" width="11.3666666666667" style="27" customWidth="1"/>
    <col min="12560" max="12560" width="10.6333333333333" style="27" customWidth="1"/>
    <col min="12561" max="12561" width="10.45" style="27" customWidth="1"/>
    <col min="12562" max="12569" width="10.6333333333333" style="27" customWidth="1"/>
    <col min="12570" max="12800" width="9" style="27"/>
    <col min="12801" max="12801" width="3.90833333333333" style="27" customWidth="1"/>
    <col min="12802" max="12802" width="11.725" style="27" customWidth="1"/>
    <col min="12803" max="12803" width="21" style="27" customWidth="1"/>
    <col min="12804" max="12804" width="11.6333333333333" style="27" customWidth="1"/>
    <col min="12805" max="12806" width="10.9083333333333" style="27" customWidth="1"/>
    <col min="12807" max="12807" width="14.9083333333333" style="27" customWidth="1"/>
    <col min="12808" max="12808" width="11.3666666666667" style="27" customWidth="1"/>
    <col min="12809" max="12810" width="11.9083333333333" style="27" customWidth="1"/>
    <col min="12811" max="12811" width="11.45" style="27" customWidth="1"/>
    <col min="12812" max="12812" width="12.2666666666667" style="27" customWidth="1"/>
    <col min="12813" max="12813" width="11.9083333333333" style="27" customWidth="1"/>
    <col min="12814" max="12814" width="10.9083333333333" style="27" customWidth="1"/>
    <col min="12815" max="12815" width="11.3666666666667" style="27" customWidth="1"/>
    <col min="12816" max="12816" width="10.6333333333333" style="27" customWidth="1"/>
    <col min="12817" max="12817" width="10.45" style="27" customWidth="1"/>
    <col min="12818" max="12825" width="10.6333333333333" style="27" customWidth="1"/>
    <col min="12826" max="13056" width="9" style="27"/>
    <col min="13057" max="13057" width="3.90833333333333" style="27" customWidth="1"/>
    <col min="13058" max="13058" width="11.725" style="27" customWidth="1"/>
    <col min="13059" max="13059" width="21" style="27" customWidth="1"/>
    <col min="13060" max="13060" width="11.6333333333333" style="27" customWidth="1"/>
    <col min="13061" max="13062" width="10.9083333333333" style="27" customWidth="1"/>
    <col min="13063" max="13063" width="14.9083333333333" style="27" customWidth="1"/>
    <col min="13064" max="13064" width="11.3666666666667" style="27" customWidth="1"/>
    <col min="13065" max="13066" width="11.9083333333333" style="27" customWidth="1"/>
    <col min="13067" max="13067" width="11.45" style="27" customWidth="1"/>
    <col min="13068" max="13068" width="12.2666666666667" style="27" customWidth="1"/>
    <col min="13069" max="13069" width="11.9083333333333" style="27" customWidth="1"/>
    <col min="13070" max="13070" width="10.9083333333333" style="27" customWidth="1"/>
    <col min="13071" max="13071" width="11.3666666666667" style="27" customWidth="1"/>
    <col min="13072" max="13072" width="10.6333333333333" style="27" customWidth="1"/>
    <col min="13073" max="13073" width="10.45" style="27" customWidth="1"/>
    <col min="13074" max="13081" width="10.6333333333333" style="27" customWidth="1"/>
    <col min="13082" max="13312" width="9" style="27"/>
    <col min="13313" max="13313" width="3.90833333333333" style="27" customWidth="1"/>
    <col min="13314" max="13314" width="11.725" style="27" customWidth="1"/>
    <col min="13315" max="13315" width="21" style="27" customWidth="1"/>
    <col min="13316" max="13316" width="11.6333333333333" style="27" customWidth="1"/>
    <col min="13317" max="13318" width="10.9083333333333" style="27" customWidth="1"/>
    <col min="13319" max="13319" width="14.9083333333333" style="27" customWidth="1"/>
    <col min="13320" max="13320" width="11.3666666666667" style="27" customWidth="1"/>
    <col min="13321" max="13322" width="11.9083333333333" style="27" customWidth="1"/>
    <col min="13323" max="13323" width="11.45" style="27" customWidth="1"/>
    <col min="13324" max="13324" width="12.2666666666667" style="27" customWidth="1"/>
    <col min="13325" max="13325" width="11.9083333333333" style="27" customWidth="1"/>
    <col min="13326" max="13326" width="10.9083333333333" style="27" customWidth="1"/>
    <col min="13327" max="13327" width="11.3666666666667" style="27" customWidth="1"/>
    <col min="13328" max="13328" width="10.6333333333333" style="27" customWidth="1"/>
    <col min="13329" max="13329" width="10.45" style="27" customWidth="1"/>
    <col min="13330" max="13337" width="10.6333333333333" style="27" customWidth="1"/>
    <col min="13338" max="13568" width="9" style="27"/>
    <col min="13569" max="13569" width="3.90833333333333" style="27" customWidth="1"/>
    <col min="13570" max="13570" width="11.725" style="27" customWidth="1"/>
    <col min="13571" max="13571" width="21" style="27" customWidth="1"/>
    <col min="13572" max="13572" width="11.6333333333333" style="27" customWidth="1"/>
    <col min="13573" max="13574" width="10.9083333333333" style="27" customWidth="1"/>
    <col min="13575" max="13575" width="14.9083333333333" style="27" customWidth="1"/>
    <col min="13576" max="13576" width="11.3666666666667" style="27" customWidth="1"/>
    <col min="13577" max="13578" width="11.9083333333333" style="27" customWidth="1"/>
    <col min="13579" max="13579" width="11.45" style="27" customWidth="1"/>
    <col min="13580" max="13580" width="12.2666666666667" style="27" customWidth="1"/>
    <col min="13581" max="13581" width="11.9083333333333" style="27" customWidth="1"/>
    <col min="13582" max="13582" width="10.9083333333333" style="27" customWidth="1"/>
    <col min="13583" max="13583" width="11.3666666666667" style="27" customWidth="1"/>
    <col min="13584" max="13584" width="10.6333333333333" style="27" customWidth="1"/>
    <col min="13585" max="13585" width="10.45" style="27" customWidth="1"/>
    <col min="13586" max="13593" width="10.6333333333333" style="27" customWidth="1"/>
    <col min="13594" max="13824" width="9" style="27"/>
    <col min="13825" max="13825" width="3.90833333333333" style="27" customWidth="1"/>
    <col min="13826" max="13826" width="11.725" style="27" customWidth="1"/>
    <col min="13827" max="13827" width="21" style="27" customWidth="1"/>
    <col min="13828" max="13828" width="11.6333333333333" style="27" customWidth="1"/>
    <col min="13829" max="13830" width="10.9083333333333" style="27" customWidth="1"/>
    <col min="13831" max="13831" width="14.9083333333333" style="27" customWidth="1"/>
    <col min="13832" max="13832" width="11.3666666666667" style="27" customWidth="1"/>
    <col min="13833" max="13834" width="11.9083333333333" style="27" customWidth="1"/>
    <col min="13835" max="13835" width="11.45" style="27" customWidth="1"/>
    <col min="13836" max="13836" width="12.2666666666667" style="27" customWidth="1"/>
    <col min="13837" max="13837" width="11.9083333333333" style="27" customWidth="1"/>
    <col min="13838" max="13838" width="10.9083333333333" style="27" customWidth="1"/>
    <col min="13839" max="13839" width="11.3666666666667" style="27" customWidth="1"/>
    <col min="13840" max="13840" width="10.6333333333333" style="27" customWidth="1"/>
    <col min="13841" max="13841" width="10.45" style="27" customWidth="1"/>
    <col min="13842" max="13849" width="10.6333333333333" style="27" customWidth="1"/>
    <col min="13850" max="14080" width="9" style="27"/>
    <col min="14081" max="14081" width="3.90833333333333" style="27" customWidth="1"/>
    <col min="14082" max="14082" width="11.725" style="27" customWidth="1"/>
    <col min="14083" max="14083" width="21" style="27" customWidth="1"/>
    <col min="14084" max="14084" width="11.6333333333333" style="27" customWidth="1"/>
    <col min="14085" max="14086" width="10.9083333333333" style="27" customWidth="1"/>
    <col min="14087" max="14087" width="14.9083333333333" style="27" customWidth="1"/>
    <col min="14088" max="14088" width="11.3666666666667" style="27" customWidth="1"/>
    <col min="14089" max="14090" width="11.9083333333333" style="27" customWidth="1"/>
    <col min="14091" max="14091" width="11.45" style="27" customWidth="1"/>
    <col min="14092" max="14092" width="12.2666666666667" style="27" customWidth="1"/>
    <col min="14093" max="14093" width="11.9083333333333" style="27" customWidth="1"/>
    <col min="14094" max="14094" width="10.9083333333333" style="27" customWidth="1"/>
    <col min="14095" max="14095" width="11.3666666666667" style="27" customWidth="1"/>
    <col min="14096" max="14096" width="10.6333333333333" style="27" customWidth="1"/>
    <col min="14097" max="14097" width="10.45" style="27" customWidth="1"/>
    <col min="14098" max="14105" width="10.6333333333333" style="27" customWidth="1"/>
    <col min="14106" max="14336" width="9" style="27"/>
    <col min="14337" max="14337" width="3.90833333333333" style="27" customWidth="1"/>
    <col min="14338" max="14338" width="11.725" style="27" customWidth="1"/>
    <col min="14339" max="14339" width="21" style="27" customWidth="1"/>
    <col min="14340" max="14340" width="11.6333333333333" style="27" customWidth="1"/>
    <col min="14341" max="14342" width="10.9083333333333" style="27" customWidth="1"/>
    <col min="14343" max="14343" width="14.9083333333333" style="27" customWidth="1"/>
    <col min="14344" max="14344" width="11.3666666666667" style="27" customWidth="1"/>
    <col min="14345" max="14346" width="11.9083333333333" style="27" customWidth="1"/>
    <col min="14347" max="14347" width="11.45" style="27" customWidth="1"/>
    <col min="14348" max="14348" width="12.2666666666667" style="27" customWidth="1"/>
    <col min="14349" max="14349" width="11.9083333333333" style="27" customWidth="1"/>
    <col min="14350" max="14350" width="10.9083333333333" style="27" customWidth="1"/>
    <col min="14351" max="14351" width="11.3666666666667" style="27" customWidth="1"/>
    <col min="14352" max="14352" width="10.6333333333333" style="27" customWidth="1"/>
    <col min="14353" max="14353" width="10.45" style="27" customWidth="1"/>
    <col min="14354" max="14361" width="10.6333333333333" style="27" customWidth="1"/>
    <col min="14362" max="14592" width="9" style="27"/>
    <col min="14593" max="14593" width="3.90833333333333" style="27" customWidth="1"/>
    <col min="14594" max="14594" width="11.725" style="27" customWidth="1"/>
    <col min="14595" max="14595" width="21" style="27" customWidth="1"/>
    <col min="14596" max="14596" width="11.6333333333333" style="27" customWidth="1"/>
    <col min="14597" max="14598" width="10.9083333333333" style="27" customWidth="1"/>
    <col min="14599" max="14599" width="14.9083333333333" style="27" customWidth="1"/>
    <col min="14600" max="14600" width="11.3666666666667" style="27" customWidth="1"/>
    <col min="14601" max="14602" width="11.9083333333333" style="27" customWidth="1"/>
    <col min="14603" max="14603" width="11.45" style="27" customWidth="1"/>
    <col min="14604" max="14604" width="12.2666666666667" style="27" customWidth="1"/>
    <col min="14605" max="14605" width="11.9083333333333" style="27" customWidth="1"/>
    <col min="14606" max="14606" width="10.9083333333333" style="27" customWidth="1"/>
    <col min="14607" max="14607" width="11.3666666666667" style="27" customWidth="1"/>
    <col min="14608" max="14608" width="10.6333333333333" style="27" customWidth="1"/>
    <col min="14609" max="14609" width="10.45" style="27" customWidth="1"/>
    <col min="14610" max="14617" width="10.6333333333333" style="27" customWidth="1"/>
    <col min="14618" max="14848" width="9" style="27"/>
    <col min="14849" max="14849" width="3.90833333333333" style="27" customWidth="1"/>
    <col min="14850" max="14850" width="11.725" style="27" customWidth="1"/>
    <col min="14851" max="14851" width="21" style="27" customWidth="1"/>
    <col min="14852" max="14852" width="11.6333333333333" style="27" customWidth="1"/>
    <col min="14853" max="14854" width="10.9083333333333" style="27" customWidth="1"/>
    <col min="14855" max="14855" width="14.9083333333333" style="27" customWidth="1"/>
    <col min="14856" max="14856" width="11.3666666666667" style="27" customWidth="1"/>
    <col min="14857" max="14858" width="11.9083333333333" style="27" customWidth="1"/>
    <col min="14859" max="14859" width="11.45" style="27" customWidth="1"/>
    <col min="14860" max="14860" width="12.2666666666667" style="27" customWidth="1"/>
    <col min="14861" max="14861" width="11.9083333333333" style="27" customWidth="1"/>
    <col min="14862" max="14862" width="10.9083333333333" style="27" customWidth="1"/>
    <col min="14863" max="14863" width="11.3666666666667" style="27" customWidth="1"/>
    <col min="14864" max="14864" width="10.6333333333333" style="27" customWidth="1"/>
    <col min="14865" max="14865" width="10.45" style="27" customWidth="1"/>
    <col min="14866" max="14873" width="10.6333333333333" style="27" customWidth="1"/>
    <col min="14874" max="15104" width="9" style="27"/>
    <col min="15105" max="15105" width="3.90833333333333" style="27" customWidth="1"/>
    <col min="15106" max="15106" width="11.725" style="27" customWidth="1"/>
    <col min="15107" max="15107" width="21" style="27" customWidth="1"/>
    <col min="15108" max="15108" width="11.6333333333333" style="27" customWidth="1"/>
    <col min="15109" max="15110" width="10.9083333333333" style="27" customWidth="1"/>
    <col min="15111" max="15111" width="14.9083333333333" style="27" customWidth="1"/>
    <col min="15112" max="15112" width="11.3666666666667" style="27" customWidth="1"/>
    <col min="15113" max="15114" width="11.9083333333333" style="27" customWidth="1"/>
    <col min="15115" max="15115" width="11.45" style="27" customWidth="1"/>
    <col min="15116" max="15116" width="12.2666666666667" style="27" customWidth="1"/>
    <col min="15117" max="15117" width="11.9083333333333" style="27" customWidth="1"/>
    <col min="15118" max="15118" width="10.9083333333333" style="27" customWidth="1"/>
    <col min="15119" max="15119" width="11.3666666666667" style="27" customWidth="1"/>
    <col min="15120" max="15120" width="10.6333333333333" style="27" customWidth="1"/>
    <col min="15121" max="15121" width="10.45" style="27" customWidth="1"/>
    <col min="15122" max="15129" width="10.6333333333333" style="27" customWidth="1"/>
    <col min="15130" max="15360" width="9" style="27"/>
    <col min="15361" max="15361" width="3.90833333333333" style="27" customWidth="1"/>
    <col min="15362" max="15362" width="11.725" style="27" customWidth="1"/>
    <col min="15363" max="15363" width="21" style="27" customWidth="1"/>
    <col min="15364" max="15364" width="11.6333333333333" style="27" customWidth="1"/>
    <col min="15365" max="15366" width="10.9083333333333" style="27" customWidth="1"/>
    <col min="15367" max="15367" width="14.9083333333333" style="27" customWidth="1"/>
    <col min="15368" max="15368" width="11.3666666666667" style="27" customWidth="1"/>
    <col min="15369" max="15370" width="11.9083333333333" style="27" customWidth="1"/>
    <col min="15371" max="15371" width="11.45" style="27" customWidth="1"/>
    <col min="15372" max="15372" width="12.2666666666667" style="27" customWidth="1"/>
    <col min="15373" max="15373" width="11.9083333333333" style="27" customWidth="1"/>
    <col min="15374" max="15374" width="10.9083333333333" style="27" customWidth="1"/>
    <col min="15375" max="15375" width="11.3666666666667" style="27" customWidth="1"/>
    <col min="15376" max="15376" width="10.6333333333333" style="27" customWidth="1"/>
    <col min="15377" max="15377" width="10.45" style="27" customWidth="1"/>
    <col min="15378" max="15385" width="10.6333333333333" style="27" customWidth="1"/>
    <col min="15386" max="15616" width="9" style="27"/>
    <col min="15617" max="15617" width="3.90833333333333" style="27" customWidth="1"/>
    <col min="15618" max="15618" width="11.725" style="27" customWidth="1"/>
    <col min="15619" max="15619" width="21" style="27" customWidth="1"/>
    <col min="15620" max="15620" width="11.6333333333333" style="27" customWidth="1"/>
    <col min="15621" max="15622" width="10.9083333333333" style="27" customWidth="1"/>
    <col min="15623" max="15623" width="14.9083333333333" style="27" customWidth="1"/>
    <col min="15624" max="15624" width="11.3666666666667" style="27" customWidth="1"/>
    <col min="15625" max="15626" width="11.9083333333333" style="27" customWidth="1"/>
    <col min="15627" max="15627" width="11.45" style="27" customWidth="1"/>
    <col min="15628" max="15628" width="12.2666666666667" style="27" customWidth="1"/>
    <col min="15629" max="15629" width="11.9083333333333" style="27" customWidth="1"/>
    <col min="15630" max="15630" width="10.9083333333333" style="27" customWidth="1"/>
    <col min="15631" max="15631" width="11.3666666666667" style="27" customWidth="1"/>
    <col min="15632" max="15632" width="10.6333333333333" style="27" customWidth="1"/>
    <col min="15633" max="15633" width="10.45" style="27" customWidth="1"/>
    <col min="15634" max="15641" width="10.6333333333333" style="27" customWidth="1"/>
    <col min="15642" max="15872" width="9" style="27"/>
    <col min="15873" max="15873" width="3.90833333333333" style="27" customWidth="1"/>
    <col min="15874" max="15874" width="11.725" style="27" customWidth="1"/>
    <col min="15875" max="15875" width="21" style="27" customWidth="1"/>
    <col min="15876" max="15876" width="11.6333333333333" style="27" customWidth="1"/>
    <col min="15877" max="15878" width="10.9083333333333" style="27" customWidth="1"/>
    <col min="15879" max="15879" width="14.9083333333333" style="27" customWidth="1"/>
    <col min="15880" max="15880" width="11.3666666666667" style="27" customWidth="1"/>
    <col min="15881" max="15882" width="11.9083333333333" style="27" customWidth="1"/>
    <col min="15883" max="15883" width="11.45" style="27" customWidth="1"/>
    <col min="15884" max="15884" width="12.2666666666667" style="27" customWidth="1"/>
    <col min="15885" max="15885" width="11.9083333333333" style="27" customWidth="1"/>
    <col min="15886" max="15886" width="10.9083333333333" style="27" customWidth="1"/>
    <col min="15887" max="15887" width="11.3666666666667" style="27" customWidth="1"/>
    <col min="15888" max="15888" width="10.6333333333333" style="27" customWidth="1"/>
    <col min="15889" max="15889" width="10.45" style="27" customWidth="1"/>
    <col min="15890" max="15897" width="10.6333333333333" style="27" customWidth="1"/>
    <col min="15898" max="16128" width="9" style="27"/>
    <col min="16129" max="16129" width="3.90833333333333" style="27" customWidth="1"/>
    <col min="16130" max="16130" width="11.725" style="27" customWidth="1"/>
    <col min="16131" max="16131" width="21" style="27" customWidth="1"/>
    <col min="16132" max="16132" width="11.6333333333333" style="27" customWidth="1"/>
    <col min="16133" max="16134" width="10.9083333333333" style="27" customWidth="1"/>
    <col min="16135" max="16135" width="14.9083333333333" style="27" customWidth="1"/>
    <col min="16136" max="16136" width="11.3666666666667" style="27" customWidth="1"/>
    <col min="16137" max="16138" width="11.9083333333333" style="27" customWidth="1"/>
    <col min="16139" max="16139" width="11.45" style="27" customWidth="1"/>
    <col min="16140" max="16140" width="12.2666666666667" style="27" customWidth="1"/>
    <col min="16141" max="16141" width="11.9083333333333" style="27" customWidth="1"/>
    <col min="16142" max="16142" width="10.9083333333333" style="27" customWidth="1"/>
    <col min="16143" max="16143" width="11.3666666666667" style="27" customWidth="1"/>
    <col min="16144" max="16144" width="10.6333333333333" style="27" customWidth="1"/>
    <col min="16145" max="16145" width="10.45" style="27" customWidth="1"/>
    <col min="16146" max="16153" width="10.6333333333333" style="27" customWidth="1"/>
    <col min="16154" max="16384" width="9" style="27"/>
  </cols>
  <sheetData>
    <row r="1" ht="21.75" customHeight="1" spans="1:25">
      <c r="A1" s="30" t="s">
        <v>28</v>
      </c>
      <c r="B1" s="30"/>
      <c r="C1" s="30"/>
      <c r="D1" s="30"/>
      <c r="E1" s="30"/>
      <c r="F1" s="30"/>
      <c r="G1" s="30"/>
      <c r="H1" s="30"/>
      <c r="I1" s="48"/>
      <c r="J1" s="30"/>
      <c r="K1" s="30"/>
      <c r="L1" s="30"/>
      <c r="M1" s="48"/>
      <c r="N1" s="30"/>
      <c r="O1" s="30"/>
      <c r="P1" s="30"/>
      <c r="Q1" s="48"/>
      <c r="R1" s="30"/>
      <c r="S1" s="30"/>
      <c r="T1" s="30"/>
      <c r="U1" s="30"/>
      <c r="V1" s="30"/>
      <c r="W1" s="30"/>
      <c r="X1" s="30"/>
      <c r="Y1" s="30"/>
    </row>
    <row r="2" s="25" customFormat="1" ht="32.25" customHeight="1" spans="1:25">
      <c r="A2" s="31" t="s">
        <v>29</v>
      </c>
      <c r="B2" s="32"/>
      <c r="C2" s="32"/>
      <c r="D2" s="32"/>
      <c r="E2" s="32"/>
      <c r="F2" s="32"/>
      <c r="G2" s="32"/>
      <c r="H2" s="33" t="s">
        <v>30</v>
      </c>
      <c r="I2" s="49" t="s">
        <v>31</v>
      </c>
      <c r="J2" s="50"/>
      <c r="K2" s="51"/>
      <c r="L2" s="33" t="s">
        <v>32</v>
      </c>
      <c r="M2" s="49" t="s">
        <v>33</v>
      </c>
      <c r="N2" s="50"/>
      <c r="O2" s="51"/>
      <c r="P2" s="52" t="s">
        <v>34</v>
      </c>
      <c r="Q2" s="68" t="s">
        <v>35</v>
      </c>
      <c r="R2" s="69"/>
      <c r="S2" s="70" t="s">
        <v>36</v>
      </c>
      <c r="T2" s="71"/>
      <c r="U2" s="50"/>
      <c r="V2" s="72"/>
      <c r="W2" s="72"/>
      <c r="X2" s="72"/>
      <c r="Y2" s="72"/>
    </row>
    <row r="3" s="25" customFormat="1" ht="26.25" customHeight="1" spans="1:25">
      <c r="A3" s="31"/>
      <c r="B3" s="32"/>
      <c r="C3" s="32"/>
      <c r="D3" s="32"/>
      <c r="E3" s="32"/>
      <c r="F3" s="32"/>
      <c r="G3" s="32"/>
      <c r="H3" s="33" t="s">
        <v>37</v>
      </c>
      <c r="I3" s="49" t="s">
        <v>38</v>
      </c>
      <c r="J3" s="50"/>
      <c r="K3" s="51"/>
      <c r="L3" s="33" t="s">
        <v>39</v>
      </c>
      <c r="M3" s="49" t="s">
        <v>40</v>
      </c>
      <c r="N3" s="50"/>
      <c r="O3" s="51"/>
      <c r="P3" s="52" t="s">
        <v>41</v>
      </c>
      <c r="Q3" s="73" t="s">
        <v>42</v>
      </c>
      <c r="R3" s="69"/>
      <c r="S3" s="70" t="s">
        <v>43</v>
      </c>
      <c r="T3" s="74"/>
      <c r="U3" s="75"/>
      <c r="V3" s="72"/>
      <c r="W3" s="72"/>
      <c r="X3" s="72"/>
      <c r="Y3" s="72"/>
    </row>
    <row r="4" s="26" customFormat="1" ht="34.5" customHeight="1" spans="1:25">
      <c r="A4" s="31"/>
      <c r="B4" s="32"/>
      <c r="C4" s="32"/>
      <c r="D4" s="32"/>
      <c r="E4" s="32"/>
      <c r="F4" s="32"/>
      <c r="G4" s="32"/>
      <c r="H4" s="33" t="s">
        <v>44</v>
      </c>
      <c r="I4" s="49" t="s">
        <v>45</v>
      </c>
      <c r="J4" s="50"/>
      <c r="K4" s="51"/>
      <c r="L4" s="33" t="s">
        <v>46</v>
      </c>
      <c r="M4" s="49" t="s">
        <v>47</v>
      </c>
      <c r="N4" s="50"/>
      <c r="O4" s="51"/>
      <c r="P4" s="53" t="s">
        <v>8</v>
      </c>
      <c r="Q4" s="76"/>
      <c r="R4" s="77"/>
      <c r="S4" s="70" t="s">
        <v>48</v>
      </c>
      <c r="T4" s="71"/>
      <c r="U4" s="50"/>
      <c r="V4" s="78"/>
      <c r="W4" s="79"/>
      <c r="X4" s="79"/>
      <c r="Y4" s="79"/>
    </row>
    <row r="5" s="26" customFormat="1" ht="40.5" customHeight="1" spans="1:25">
      <c r="A5" s="31"/>
      <c r="B5" s="32"/>
      <c r="C5" s="32"/>
      <c r="D5" s="32"/>
      <c r="E5" s="32"/>
      <c r="F5" s="32"/>
      <c r="G5" s="32"/>
      <c r="H5" s="33" t="s">
        <v>49</v>
      </c>
      <c r="I5" s="54" t="s">
        <v>50</v>
      </c>
      <c r="J5" s="50"/>
      <c r="K5" s="51"/>
      <c r="L5" s="33" t="s">
        <v>10</v>
      </c>
      <c r="M5" s="54" t="s">
        <v>51</v>
      </c>
      <c r="N5" s="50"/>
      <c r="O5" s="51"/>
      <c r="P5" s="52" t="s">
        <v>52</v>
      </c>
      <c r="Q5" s="80">
        <v>20200520</v>
      </c>
      <c r="R5" s="81"/>
      <c r="S5" s="70"/>
      <c r="T5" s="71"/>
      <c r="U5" s="50"/>
      <c r="V5" s="72"/>
      <c r="W5" s="82"/>
      <c r="X5" s="72"/>
      <c r="Y5" s="72"/>
    </row>
    <row r="6" s="26" customFormat="1" ht="21.75" customHeight="1" spans="1:26">
      <c r="A6" s="31"/>
      <c r="B6" s="34" t="s">
        <v>53</v>
      </c>
      <c r="C6" s="35"/>
      <c r="D6" s="35"/>
      <c r="E6" s="35"/>
      <c r="F6" s="35"/>
      <c r="G6" s="35"/>
      <c r="H6" s="35"/>
      <c r="I6" s="55"/>
      <c r="J6" s="56"/>
      <c r="K6" s="57" t="s">
        <v>54</v>
      </c>
      <c r="L6" s="57"/>
      <c r="M6" s="58"/>
      <c r="N6" s="57"/>
      <c r="O6" s="57"/>
      <c r="P6" s="57"/>
      <c r="Q6" s="58"/>
      <c r="R6" s="83" t="s">
        <v>55</v>
      </c>
      <c r="S6" s="84"/>
      <c r="T6" s="84"/>
      <c r="U6" s="84"/>
      <c r="V6" s="84"/>
      <c r="W6" s="85"/>
      <c r="X6" s="85"/>
      <c r="Y6" s="89"/>
      <c r="Z6" s="91"/>
    </row>
    <row r="7" s="26" customFormat="1" ht="58.5" customHeight="1" spans="1:25">
      <c r="A7" s="36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62</v>
      </c>
      <c r="H7" s="37" t="s">
        <v>63</v>
      </c>
      <c r="I7" s="37" t="s">
        <v>64</v>
      </c>
      <c r="J7" s="37" t="s">
        <v>65</v>
      </c>
      <c r="K7" s="59" t="s">
        <v>66</v>
      </c>
      <c r="L7" s="59" t="s">
        <v>67</v>
      </c>
      <c r="M7" s="59" t="s">
        <v>68</v>
      </c>
      <c r="N7" s="59" t="s">
        <v>69</v>
      </c>
      <c r="O7" s="59" t="s">
        <v>70</v>
      </c>
      <c r="P7" s="59" t="s">
        <v>71</v>
      </c>
      <c r="Q7" s="86" t="s">
        <v>72</v>
      </c>
      <c r="R7" s="87" t="s">
        <v>73</v>
      </c>
      <c r="S7" s="87" t="s">
        <v>211</v>
      </c>
      <c r="T7" s="87" t="s">
        <v>212</v>
      </c>
      <c r="U7" s="87" t="s">
        <v>213</v>
      </c>
      <c r="V7" s="88" t="s">
        <v>214</v>
      </c>
      <c r="W7" s="89"/>
      <c r="X7" s="90"/>
      <c r="Y7" s="92"/>
    </row>
    <row r="8" ht="15" customHeight="1" spans="1:25">
      <c r="A8" s="38">
        <v>1</v>
      </c>
      <c r="B8" s="39" t="s">
        <v>76</v>
      </c>
      <c r="C8" s="40" t="s">
        <v>215</v>
      </c>
      <c r="D8" s="41" t="s">
        <v>216</v>
      </c>
      <c r="E8" s="42" t="s">
        <v>217</v>
      </c>
      <c r="F8" s="42" t="s">
        <v>92</v>
      </c>
      <c r="G8" s="43" t="s">
        <v>81</v>
      </c>
      <c r="H8" s="38" t="s">
        <v>218</v>
      </c>
      <c r="I8" s="38" t="s">
        <v>219</v>
      </c>
      <c r="J8" s="38" t="s">
        <v>84</v>
      </c>
      <c r="K8" s="60">
        <v>1.9</v>
      </c>
      <c r="L8" s="61">
        <v>1.03</v>
      </c>
      <c r="M8" s="62">
        <v>21</v>
      </c>
      <c r="N8" s="38" t="s">
        <v>96</v>
      </c>
      <c r="O8" s="62">
        <v>41.1</v>
      </c>
      <c r="P8" s="63">
        <v>0.8005</v>
      </c>
      <c r="Q8" s="38" t="s">
        <v>220</v>
      </c>
      <c r="R8" s="38" t="s">
        <v>221</v>
      </c>
      <c r="S8" s="38" t="s">
        <v>222</v>
      </c>
      <c r="T8" s="38" t="s">
        <v>223</v>
      </c>
      <c r="U8" s="38" t="s">
        <v>224</v>
      </c>
      <c r="V8" s="38" t="s">
        <v>216</v>
      </c>
      <c r="W8" s="45"/>
      <c r="X8" s="45"/>
      <c r="Y8" s="45"/>
    </row>
    <row r="9" ht="15" customHeight="1" spans="1:25">
      <c r="A9" s="38">
        <v>2</v>
      </c>
      <c r="B9" s="39" t="s">
        <v>76</v>
      </c>
      <c r="C9" s="40" t="s">
        <v>225</v>
      </c>
      <c r="D9" s="41" t="s">
        <v>110</v>
      </c>
      <c r="E9" s="42" t="s">
        <v>104</v>
      </c>
      <c r="F9" s="42" t="s">
        <v>105</v>
      </c>
      <c r="G9" s="43" t="s">
        <v>106</v>
      </c>
      <c r="H9" s="38" t="s">
        <v>107</v>
      </c>
      <c r="I9" s="38" t="s">
        <v>108</v>
      </c>
      <c r="J9" s="38" t="s">
        <v>84</v>
      </c>
      <c r="K9" s="60">
        <v>0.25</v>
      </c>
      <c r="L9" s="61">
        <v>1.03</v>
      </c>
      <c r="M9" s="62">
        <v>6.14</v>
      </c>
      <c r="N9" s="38" t="s">
        <v>85</v>
      </c>
      <c r="O9" s="62">
        <v>1.58</v>
      </c>
      <c r="P9" s="63">
        <v>0.0308</v>
      </c>
      <c r="Q9" s="38" t="s">
        <v>109</v>
      </c>
      <c r="R9" s="38" t="s">
        <v>103</v>
      </c>
      <c r="S9" s="38" t="s">
        <v>226</v>
      </c>
      <c r="T9" s="38" t="s">
        <v>227</v>
      </c>
      <c r="U9" s="38" t="s">
        <v>227</v>
      </c>
      <c r="V9" s="38" t="s">
        <v>110</v>
      </c>
      <c r="W9" s="45"/>
      <c r="X9" s="45"/>
      <c r="Y9" s="45"/>
    </row>
    <row r="10" ht="15" customHeight="1" spans="1:25">
      <c r="A10" s="38">
        <v>3</v>
      </c>
      <c r="B10" s="39" t="s">
        <v>112</v>
      </c>
      <c r="C10" s="40" t="s">
        <v>228</v>
      </c>
      <c r="D10" s="41" t="s">
        <v>229</v>
      </c>
      <c r="E10" s="42"/>
      <c r="F10" s="42"/>
      <c r="G10" s="43" t="s">
        <v>230</v>
      </c>
      <c r="H10" s="38" t="s">
        <v>231</v>
      </c>
      <c r="I10" s="38"/>
      <c r="J10" s="38" t="s">
        <v>116</v>
      </c>
      <c r="K10" s="60">
        <v>1</v>
      </c>
      <c r="L10" s="61">
        <v>1.01</v>
      </c>
      <c r="M10" s="62">
        <v>0.7</v>
      </c>
      <c r="N10" s="38" t="s">
        <v>96</v>
      </c>
      <c r="O10" s="62">
        <v>0.71</v>
      </c>
      <c r="P10" s="63">
        <v>0.0138</v>
      </c>
      <c r="Q10" s="38" t="s">
        <v>138</v>
      </c>
      <c r="R10" s="38" t="s">
        <v>232</v>
      </c>
      <c r="S10" s="38" t="s">
        <v>232</v>
      </c>
      <c r="T10" s="38" t="s">
        <v>232</v>
      </c>
      <c r="U10" s="38" t="s">
        <v>232</v>
      </c>
      <c r="V10" s="38" t="s">
        <v>232</v>
      </c>
      <c r="W10" s="45"/>
      <c r="X10" s="45"/>
      <c r="Y10" s="45"/>
    </row>
    <row r="11" ht="15" customHeight="1" spans="1:25">
      <c r="A11" s="38">
        <v>4</v>
      </c>
      <c r="B11" s="39" t="s">
        <v>112</v>
      </c>
      <c r="C11" s="40" t="s">
        <v>233</v>
      </c>
      <c r="D11" s="41" t="s">
        <v>234</v>
      </c>
      <c r="E11" s="42"/>
      <c r="F11" s="42"/>
      <c r="G11" s="43" t="s">
        <v>130</v>
      </c>
      <c r="H11" s="38"/>
      <c r="I11" s="38"/>
      <c r="J11" s="38" t="s">
        <v>116</v>
      </c>
      <c r="K11" s="60">
        <v>3</v>
      </c>
      <c r="L11" s="61">
        <v>1.01</v>
      </c>
      <c r="M11" s="62">
        <v>0.01</v>
      </c>
      <c r="N11" s="38" t="s">
        <v>96</v>
      </c>
      <c r="O11" s="62">
        <v>0.03</v>
      </c>
      <c r="P11" s="63">
        <v>0.0006</v>
      </c>
      <c r="Q11" s="38" t="s">
        <v>117</v>
      </c>
      <c r="R11" s="38" t="s">
        <v>235</v>
      </c>
      <c r="S11" s="38" t="s">
        <v>236</v>
      </c>
      <c r="T11" s="38" t="s">
        <v>237</v>
      </c>
      <c r="U11" s="38" t="s">
        <v>238</v>
      </c>
      <c r="V11" s="38" t="s">
        <v>239</v>
      </c>
      <c r="W11" s="45"/>
      <c r="X11" s="45"/>
      <c r="Y11" s="45"/>
    </row>
    <row r="12" ht="15" customHeight="1" spans="1:25">
      <c r="A12" s="38">
        <v>5</v>
      </c>
      <c r="B12" s="39" t="s">
        <v>112</v>
      </c>
      <c r="C12" s="40" t="s">
        <v>240</v>
      </c>
      <c r="D12" s="41" t="s">
        <v>241</v>
      </c>
      <c r="E12" s="42"/>
      <c r="F12" s="42"/>
      <c r="G12" s="43" t="s">
        <v>136</v>
      </c>
      <c r="H12" s="38"/>
      <c r="I12" s="38"/>
      <c r="J12" s="38" t="s">
        <v>116</v>
      </c>
      <c r="K12" s="60">
        <v>1</v>
      </c>
      <c r="L12" s="61">
        <v>1.01</v>
      </c>
      <c r="M12" s="62">
        <v>0.01</v>
      </c>
      <c r="N12" s="38" t="s">
        <v>96</v>
      </c>
      <c r="O12" s="62">
        <v>0.01</v>
      </c>
      <c r="P12" s="63">
        <v>0.0002</v>
      </c>
      <c r="Q12" s="38" t="s">
        <v>242</v>
      </c>
      <c r="R12" s="38" t="s">
        <v>243</v>
      </c>
      <c r="S12" s="38" t="s">
        <v>243</v>
      </c>
      <c r="T12" s="38" t="s">
        <v>243</v>
      </c>
      <c r="U12" s="38" t="s">
        <v>243</v>
      </c>
      <c r="V12" s="38" t="s">
        <v>243</v>
      </c>
      <c r="W12" s="45"/>
      <c r="X12" s="45"/>
      <c r="Y12" s="45"/>
    </row>
    <row r="13" ht="15" customHeight="1" spans="1:25">
      <c r="A13" s="38">
        <v>6</v>
      </c>
      <c r="B13" s="39" t="s">
        <v>112</v>
      </c>
      <c r="C13" s="40" t="s">
        <v>140</v>
      </c>
      <c r="D13" s="41" t="s">
        <v>141</v>
      </c>
      <c r="E13" s="42"/>
      <c r="F13" s="42"/>
      <c r="G13" s="43" t="s">
        <v>136</v>
      </c>
      <c r="H13" s="38" t="s">
        <v>142</v>
      </c>
      <c r="I13" s="38"/>
      <c r="J13" s="38" t="s">
        <v>84</v>
      </c>
      <c r="K13" s="60">
        <v>0.7</v>
      </c>
      <c r="L13" s="61">
        <v>1.01</v>
      </c>
      <c r="M13" s="62">
        <v>0.22</v>
      </c>
      <c r="N13" s="38" t="s">
        <v>85</v>
      </c>
      <c r="O13" s="62">
        <v>0.16</v>
      </c>
      <c r="P13" s="63">
        <v>0.0031</v>
      </c>
      <c r="Q13" s="38" t="s">
        <v>124</v>
      </c>
      <c r="R13" s="38" t="s">
        <v>143</v>
      </c>
      <c r="S13" s="38" t="s">
        <v>143</v>
      </c>
      <c r="T13" s="38" t="s">
        <v>143</v>
      </c>
      <c r="U13" s="38" t="s">
        <v>143</v>
      </c>
      <c r="V13" s="38" t="s">
        <v>143</v>
      </c>
      <c r="W13" s="45"/>
      <c r="X13" s="45"/>
      <c r="Y13" s="45"/>
    </row>
    <row r="14" ht="15" customHeight="1" spans="1:25">
      <c r="A14" s="38">
        <v>7</v>
      </c>
      <c r="B14" s="39" t="s">
        <v>112</v>
      </c>
      <c r="C14" s="40" t="s">
        <v>144</v>
      </c>
      <c r="D14" s="41" t="s">
        <v>244</v>
      </c>
      <c r="E14" s="42"/>
      <c r="F14" s="42"/>
      <c r="G14" s="43" t="s">
        <v>146</v>
      </c>
      <c r="H14" s="38"/>
      <c r="I14" s="38"/>
      <c r="J14" s="38" t="s">
        <v>116</v>
      </c>
      <c r="K14" s="60">
        <v>2</v>
      </c>
      <c r="L14" s="61">
        <v>1.01</v>
      </c>
      <c r="M14" s="62">
        <v>0.14</v>
      </c>
      <c r="N14" s="38" t="s">
        <v>85</v>
      </c>
      <c r="O14" s="62">
        <v>0.28</v>
      </c>
      <c r="P14" s="63">
        <v>0.0055</v>
      </c>
      <c r="Q14" s="38" t="s">
        <v>117</v>
      </c>
      <c r="R14" s="38" t="s">
        <v>147</v>
      </c>
      <c r="S14" s="38" t="s">
        <v>245</v>
      </c>
      <c r="T14" s="38" t="s">
        <v>246</v>
      </c>
      <c r="U14" s="38" t="s">
        <v>247</v>
      </c>
      <c r="V14" s="38" t="s">
        <v>148</v>
      </c>
      <c r="W14" s="45"/>
      <c r="X14" s="45"/>
      <c r="Y14" s="45"/>
    </row>
    <row r="15" ht="15" customHeight="1" spans="1:25">
      <c r="A15" s="38">
        <v>8</v>
      </c>
      <c r="B15" s="39" t="s">
        <v>112</v>
      </c>
      <c r="C15" s="40" t="s">
        <v>121</v>
      </c>
      <c r="D15" s="41" t="s">
        <v>150</v>
      </c>
      <c r="E15" s="42"/>
      <c r="F15" s="42"/>
      <c r="G15" s="43" t="s">
        <v>146</v>
      </c>
      <c r="H15" s="38" t="s">
        <v>123</v>
      </c>
      <c r="I15" s="38"/>
      <c r="J15" s="38" t="s">
        <v>84</v>
      </c>
      <c r="K15" s="60">
        <v>1.1</v>
      </c>
      <c r="L15" s="61">
        <v>1.01</v>
      </c>
      <c r="M15" s="62">
        <v>0.6</v>
      </c>
      <c r="N15" s="38" t="s">
        <v>85</v>
      </c>
      <c r="O15" s="62">
        <v>0.67</v>
      </c>
      <c r="P15" s="63">
        <v>0.0131</v>
      </c>
      <c r="Q15" s="38" t="s">
        <v>124</v>
      </c>
      <c r="R15" s="38" t="s">
        <v>125</v>
      </c>
      <c r="S15" s="38" t="s">
        <v>248</v>
      </c>
      <c r="T15" s="38" t="s">
        <v>249</v>
      </c>
      <c r="U15" s="38" t="s">
        <v>250</v>
      </c>
      <c r="V15" s="38" t="s">
        <v>126</v>
      </c>
      <c r="W15" s="45"/>
      <c r="X15" s="45"/>
      <c r="Y15" s="45"/>
    </row>
    <row r="16" ht="15" customHeight="1" spans="1:25">
      <c r="A16" s="38">
        <v>9</v>
      </c>
      <c r="B16" s="39" t="s">
        <v>112</v>
      </c>
      <c r="C16" s="40" t="s">
        <v>151</v>
      </c>
      <c r="D16" s="41" t="s">
        <v>152</v>
      </c>
      <c r="E16" s="42"/>
      <c r="F16" s="42"/>
      <c r="G16" s="43"/>
      <c r="H16" s="38">
        <v>5000</v>
      </c>
      <c r="I16" s="38"/>
      <c r="J16" s="38" t="s">
        <v>84</v>
      </c>
      <c r="K16" s="60">
        <v>150</v>
      </c>
      <c r="L16" s="61">
        <v>1.01</v>
      </c>
      <c r="M16" s="62">
        <v>0.005022</v>
      </c>
      <c r="N16" s="38" t="s">
        <v>85</v>
      </c>
      <c r="O16" s="62">
        <v>0.76</v>
      </c>
      <c r="P16" s="63">
        <v>0.0148</v>
      </c>
      <c r="Q16" s="38" t="s">
        <v>153</v>
      </c>
      <c r="R16" s="38" t="s">
        <v>154</v>
      </c>
      <c r="S16" s="38" t="s">
        <v>154</v>
      </c>
      <c r="T16" s="38" t="s">
        <v>154</v>
      </c>
      <c r="U16" s="38" t="s">
        <v>154</v>
      </c>
      <c r="V16" s="38" t="s">
        <v>154</v>
      </c>
      <c r="W16" s="45"/>
      <c r="X16" s="45"/>
      <c r="Y16" s="45"/>
    </row>
    <row r="17" ht="15" customHeight="1" spans="1:25">
      <c r="A17" s="38">
        <v>10</v>
      </c>
      <c r="B17" s="39" t="s">
        <v>112</v>
      </c>
      <c r="C17" s="40" t="s">
        <v>155</v>
      </c>
      <c r="D17" s="41" t="s">
        <v>156</v>
      </c>
      <c r="E17" s="42"/>
      <c r="F17" s="42"/>
      <c r="G17" s="43"/>
      <c r="H17" s="38">
        <v>5000</v>
      </c>
      <c r="I17" s="38"/>
      <c r="J17" s="38" t="s">
        <v>84</v>
      </c>
      <c r="K17" s="60">
        <v>150</v>
      </c>
      <c r="L17" s="61">
        <v>1.01</v>
      </c>
      <c r="M17" s="62">
        <v>0.001766</v>
      </c>
      <c r="N17" s="38" t="s">
        <v>85</v>
      </c>
      <c r="O17" s="62">
        <v>0.27</v>
      </c>
      <c r="P17" s="63">
        <v>0.0053</v>
      </c>
      <c r="Q17" s="38" t="s">
        <v>153</v>
      </c>
      <c r="R17" s="38" t="s">
        <v>157</v>
      </c>
      <c r="S17" s="38" t="s">
        <v>157</v>
      </c>
      <c r="T17" s="38" t="s">
        <v>157</v>
      </c>
      <c r="U17" s="38" t="s">
        <v>157</v>
      </c>
      <c r="V17" s="38" t="s">
        <v>157</v>
      </c>
      <c r="W17" s="45"/>
      <c r="X17" s="45"/>
      <c r="Y17" s="45"/>
    </row>
    <row r="18" ht="15" customHeight="1" spans="1:25">
      <c r="A18" s="38">
        <v>11</v>
      </c>
      <c r="B18" s="39" t="s">
        <v>112</v>
      </c>
      <c r="C18" s="40" t="s">
        <v>158</v>
      </c>
      <c r="D18" s="41" t="s">
        <v>159</v>
      </c>
      <c r="E18" s="42"/>
      <c r="F18" s="42"/>
      <c r="G18" s="43"/>
      <c r="H18" s="38" t="s">
        <v>160</v>
      </c>
      <c r="I18" s="38"/>
      <c r="J18" s="38" t="s">
        <v>116</v>
      </c>
      <c r="K18" s="60">
        <v>1</v>
      </c>
      <c r="L18" s="61">
        <v>1.01</v>
      </c>
      <c r="M18" s="62">
        <v>0.14</v>
      </c>
      <c r="N18" s="38" t="s">
        <v>85</v>
      </c>
      <c r="O18" s="62">
        <v>0.14</v>
      </c>
      <c r="P18" s="63">
        <v>0.0027</v>
      </c>
      <c r="Q18" s="38" t="s">
        <v>161</v>
      </c>
      <c r="R18" s="38" t="s">
        <v>162</v>
      </c>
      <c r="S18" s="38" t="s">
        <v>162</v>
      </c>
      <c r="T18" s="38" t="s">
        <v>162</v>
      </c>
      <c r="U18" s="38" t="s">
        <v>162</v>
      </c>
      <c r="V18" s="38" t="s">
        <v>162</v>
      </c>
      <c r="W18" s="45"/>
      <c r="X18" s="45"/>
      <c r="Y18" s="45"/>
    </row>
    <row r="19" ht="15" customHeight="1" spans="1:25">
      <c r="A19" s="38">
        <v>12</v>
      </c>
      <c r="B19" s="39" t="s">
        <v>112</v>
      </c>
      <c r="C19" s="40" t="s">
        <v>163</v>
      </c>
      <c r="D19" s="41" t="s">
        <v>164</v>
      </c>
      <c r="E19" s="42"/>
      <c r="F19" s="42"/>
      <c r="G19" s="43"/>
      <c r="H19" s="38"/>
      <c r="I19" s="38"/>
      <c r="J19" s="38" t="s">
        <v>116</v>
      </c>
      <c r="K19" s="60">
        <v>1</v>
      </c>
      <c r="L19" s="61">
        <v>1.01</v>
      </c>
      <c r="M19" s="62">
        <v>0.065</v>
      </c>
      <c r="N19" s="38" t="s">
        <v>85</v>
      </c>
      <c r="O19" s="62">
        <v>0.07</v>
      </c>
      <c r="P19" s="63">
        <v>0.0014</v>
      </c>
      <c r="Q19" s="38" t="s">
        <v>165</v>
      </c>
      <c r="R19" s="38" t="s">
        <v>166</v>
      </c>
      <c r="S19" s="38" t="s">
        <v>166</v>
      </c>
      <c r="T19" s="38" t="s">
        <v>166</v>
      </c>
      <c r="U19" s="38" t="s">
        <v>166</v>
      </c>
      <c r="V19" s="38" t="s">
        <v>166</v>
      </c>
      <c r="W19" s="45"/>
      <c r="X19" s="45"/>
      <c r="Y19" s="45"/>
    </row>
    <row r="20" ht="15" customHeight="1" spans="1:25">
      <c r="A20" s="38">
        <v>13</v>
      </c>
      <c r="B20" s="39" t="s">
        <v>112</v>
      </c>
      <c r="C20" s="40" t="s">
        <v>167</v>
      </c>
      <c r="D20" s="41" t="s">
        <v>168</v>
      </c>
      <c r="E20" s="42"/>
      <c r="F20" s="42"/>
      <c r="G20" s="43"/>
      <c r="H20" s="38"/>
      <c r="I20" s="38"/>
      <c r="J20" s="38" t="s">
        <v>116</v>
      </c>
      <c r="K20" s="60">
        <v>1</v>
      </c>
      <c r="L20" s="61">
        <v>1.01</v>
      </c>
      <c r="M20" s="62">
        <v>0.14</v>
      </c>
      <c r="N20" s="38" t="s">
        <v>85</v>
      </c>
      <c r="O20" s="62">
        <v>0.14</v>
      </c>
      <c r="P20" s="63">
        <v>0.0027</v>
      </c>
      <c r="Q20" s="38" t="s">
        <v>165</v>
      </c>
      <c r="R20" s="38" t="s">
        <v>169</v>
      </c>
      <c r="S20" s="38" t="s">
        <v>169</v>
      </c>
      <c r="T20" s="38" t="s">
        <v>169</v>
      </c>
      <c r="U20" s="38" t="s">
        <v>169</v>
      </c>
      <c r="V20" s="38" t="s">
        <v>169</v>
      </c>
      <c r="W20" s="45"/>
      <c r="X20" s="45"/>
      <c r="Y20" s="45"/>
    </row>
    <row r="21" ht="15" customHeight="1" spans="1:25">
      <c r="A21" s="38">
        <v>14</v>
      </c>
      <c r="B21" s="39" t="s">
        <v>112</v>
      </c>
      <c r="C21" s="40" t="s">
        <v>170</v>
      </c>
      <c r="D21" s="41" t="s">
        <v>171</v>
      </c>
      <c r="E21" s="42"/>
      <c r="F21" s="42"/>
      <c r="G21" s="43"/>
      <c r="H21" s="38" t="s">
        <v>172</v>
      </c>
      <c r="I21" s="38"/>
      <c r="J21" s="38" t="s">
        <v>116</v>
      </c>
      <c r="K21" s="60">
        <v>1</v>
      </c>
      <c r="L21" s="61">
        <v>1.01</v>
      </c>
      <c r="M21" s="62">
        <v>0.33</v>
      </c>
      <c r="N21" s="38" t="s">
        <v>85</v>
      </c>
      <c r="O21" s="62">
        <v>0.33</v>
      </c>
      <c r="P21" s="63">
        <v>0.0064</v>
      </c>
      <c r="Q21" s="38" t="s">
        <v>173</v>
      </c>
      <c r="R21" s="38" t="s">
        <v>174</v>
      </c>
      <c r="S21" s="38" t="s">
        <v>174</v>
      </c>
      <c r="T21" s="38" t="s">
        <v>174</v>
      </c>
      <c r="U21" s="38" t="s">
        <v>174</v>
      </c>
      <c r="V21" s="38" t="s">
        <v>174</v>
      </c>
      <c r="W21" s="45"/>
      <c r="X21" s="45"/>
      <c r="Y21" s="45"/>
    </row>
    <row r="22" ht="15" customHeight="1" spans="1:25">
      <c r="A22" s="38">
        <v>15</v>
      </c>
      <c r="B22" s="213" t="s">
        <v>175</v>
      </c>
      <c r="C22" s="214" t="s">
        <v>176</v>
      </c>
      <c r="D22" s="215" t="s">
        <v>251</v>
      </c>
      <c r="E22" s="216"/>
      <c r="F22" s="216"/>
      <c r="G22" s="217" t="s">
        <v>178</v>
      </c>
      <c r="H22" s="218" t="s">
        <v>179</v>
      </c>
      <c r="I22" s="218" t="s">
        <v>252</v>
      </c>
      <c r="J22" s="218" t="s">
        <v>181</v>
      </c>
      <c r="K22" s="219">
        <v>1</v>
      </c>
      <c r="L22" s="61">
        <v>1</v>
      </c>
      <c r="M22" s="62">
        <v>1.776247</v>
      </c>
      <c r="N22" s="38"/>
      <c r="O22" s="62">
        <v>1.78</v>
      </c>
      <c r="P22" s="63">
        <v>0.0347</v>
      </c>
      <c r="Q22" s="38" t="s">
        <v>182</v>
      </c>
      <c r="R22" s="38" t="s">
        <v>253</v>
      </c>
      <c r="S22" s="38" t="s">
        <v>251</v>
      </c>
      <c r="T22" s="38" t="s">
        <v>254</v>
      </c>
      <c r="U22" s="38" t="s">
        <v>255</v>
      </c>
      <c r="V22" s="38" t="s">
        <v>256</v>
      </c>
      <c r="W22" s="45"/>
      <c r="X22" s="45"/>
      <c r="Y22" s="45"/>
    </row>
    <row r="23" ht="15" customHeight="1" spans="1:25">
      <c r="A23" s="38">
        <v>16</v>
      </c>
      <c r="B23" s="39" t="s">
        <v>175</v>
      </c>
      <c r="C23" s="40" t="s">
        <v>185</v>
      </c>
      <c r="D23" s="41" t="s">
        <v>257</v>
      </c>
      <c r="E23" s="42"/>
      <c r="F23" s="42"/>
      <c r="G23" s="43" t="s">
        <v>187</v>
      </c>
      <c r="H23" s="38" t="s">
        <v>179</v>
      </c>
      <c r="I23" s="38" t="s">
        <v>258</v>
      </c>
      <c r="J23" s="38" t="s">
        <v>181</v>
      </c>
      <c r="K23" s="60">
        <v>2</v>
      </c>
      <c r="L23" s="61">
        <v>1</v>
      </c>
      <c r="M23" s="62">
        <v>0.541495</v>
      </c>
      <c r="N23" s="38"/>
      <c r="O23" s="62">
        <v>1.08</v>
      </c>
      <c r="P23" s="63">
        <v>0.021</v>
      </c>
      <c r="Q23" s="38" t="s">
        <v>259</v>
      </c>
      <c r="R23" s="38" t="s">
        <v>260</v>
      </c>
      <c r="S23" s="38" t="s">
        <v>261</v>
      </c>
      <c r="T23" s="38" t="s">
        <v>262</v>
      </c>
      <c r="U23" s="38" t="s">
        <v>263</v>
      </c>
      <c r="V23" s="38" t="s">
        <v>257</v>
      </c>
      <c r="W23" s="45"/>
      <c r="X23" s="45"/>
      <c r="Y23" s="45"/>
    </row>
    <row r="24" ht="15" customHeight="1" spans="1:25">
      <c r="A24" s="38">
        <v>17</v>
      </c>
      <c r="B24" s="39" t="s">
        <v>175</v>
      </c>
      <c r="C24" s="40" t="s">
        <v>264</v>
      </c>
      <c r="D24" s="41" t="s">
        <v>265</v>
      </c>
      <c r="E24" s="42"/>
      <c r="F24" s="42"/>
      <c r="G24" s="43" t="s">
        <v>266</v>
      </c>
      <c r="H24" s="38" t="s">
        <v>179</v>
      </c>
      <c r="I24" s="38" t="s">
        <v>258</v>
      </c>
      <c r="J24" s="38" t="s">
        <v>181</v>
      </c>
      <c r="K24" s="60">
        <v>1</v>
      </c>
      <c r="L24" s="61">
        <v>1</v>
      </c>
      <c r="M24" s="62">
        <v>1.683926</v>
      </c>
      <c r="N24" s="38"/>
      <c r="O24" s="62">
        <v>1.68</v>
      </c>
      <c r="P24" s="63">
        <v>0.0327</v>
      </c>
      <c r="Q24" s="38" t="s">
        <v>259</v>
      </c>
      <c r="R24" s="38" t="s">
        <v>267</v>
      </c>
      <c r="S24" s="38" t="s">
        <v>268</v>
      </c>
      <c r="T24" s="38" t="s">
        <v>269</v>
      </c>
      <c r="U24" s="38" t="s">
        <v>270</v>
      </c>
      <c r="V24" s="38" t="s">
        <v>265</v>
      </c>
      <c r="W24" s="45"/>
      <c r="X24" s="45"/>
      <c r="Y24" s="45"/>
    </row>
    <row r="25" ht="15" customHeight="1" spans="1:25">
      <c r="A25" s="38">
        <v>18</v>
      </c>
      <c r="B25" s="39" t="s">
        <v>191</v>
      </c>
      <c r="C25" s="40" t="s">
        <v>202</v>
      </c>
      <c r="D25" s="41" t="s">
        <v>203</v>
      </c>
      <c r="E25" s="42"/>
      <c r="F25" s="42"/>
      <c r="G25" s="43"/>
      <c r="H25" s="38"/>
      <c r="I25" s="38"/>
      <c r="J25" s="38" t="s">
        <v>194</v>
      </c>
      <c r="K25" s="60">
        <v>1</v>
      </c>
      <c r="L25" s="61">
        <v>1.01</v>
      </c>
      <c r="M25" s="62">
        <v>0.01</v>
      </c>
      <c r="N25" s="38" t="s">
        <v>96</v>
      </c>
      <c r="O25" s="62">
        <v>0.01</v>
      </c>
      <c r="P25" s="63">
        <v>0.0002</v>
      </c>
      <c r="Q25" s="38" t="s">
        <v>195</v>
      </c>
      <c r="R25" s="38"/>
      <c r="S25" s="38"/>
      <c r="T25" s="38"/>
      <c r="U25" s="38"/>
      <c r="V25" s="38"/>
      <c r="W25" s="45"/>
      <c r="X25" s="45"/>
      <c r="Y25" s="45"/>
    </row>
    <row r="26" ht="15" customHeight="1" spans="1:25">
      <c r="A26" s="38">
        <v>19</v>
      </c>
      <c r="B26" s="39" t="s">
        <v>191</v>
      </c>
      <c r="C26" s="40" t="s">
        <v>204</v>
      </c>
      <c r="D26" s="41" t="s">
        <v>205</v>
      </c>
      <c r="E26" s="42"/>
      <c r="F26" s="42"/>
      <c r="G26" s="43"/>
      <c r="H26" s="38"/>
      <c r="I26" s="38"/>
      <c r="J26" s="38" t="s">
        <v>194</v>
      </c>
      <c r="K26" s="60">
        <v>1</v>
      </c>
      <c r="L26" s="61">
        <v>1.01</v>
      </c>
      <c r="M26" s="62">
        <v>0.03</v>
      </c>
      <c r="N26" s="38" t="s">
        <v>96</v>
      </c>
      <c r="O26" s="62">
        <v>0.03</v>
      </c>
      <c r="P26" s="63">
        <v>0.0006</v>
      </c>
      <c r="Q26" s="38" t="s">
        <v>195</v>
      </c>
      <c r="R26" s="38"/>
      <c r="S26" s="38"/>
      <c r="T26" s="38"/>
      <c r="U26" s="38"/>
      <c r="V26" s="38"/>
      <c r="W26" s="45"/>
      <c r="X26" s="45"/>
      <c r="Y26" s="45"/>
    </row>
    <row r="27" ht="15" customHeight="1" spans="1:25">
      <c r="A27" s="38">
        <v>20</v>
      </c>
      <c r="B27" s="39" t="s">
        <v>191</v>
      </c>
      <c r="C27" s="40" t="s">
        <v>206</v>
      </c>
      <c r="D27" s="41" t="s">
        <v>207</v>
      </c>
      <c r="E27" s="42"/>
      <c r="F27" s="42"/>
      <c r="G27" s="43"/>
      <c r="H27" s="38"/>
      <c r="I27" s="38"/>
      <c r="J27" s="38" t="s">
        <v>194</v>
      </c>
      <c r="K27" s="60">
        <v>0.033</v>
      </c>
      <c r="L27" s="61">
        <v>1.01</v>
      </c>
      <c r="M27" s="62">
        <v>11</v>
      </c>
      <c r="N27" s="38" t="s">
        <v>96</v>
      </c>
      <c r="O27" s="62">
        <v>0.37</v>
      </c>
      <c r="P27" s="63">
        <v>0.0072</v>
      </c>
      <c r="Q27" s="38" t="s">
        <v>195</v>
      </c>
      <c r="R27" s="38"/>
      <c r="S27" s="38"/>
      <c r="T27" s="38"/>
      <c r="U27" s="38"/>
      <c r="V27" s="38"/>
      <c r="W27" s="45"/>
      <c r="X27" s="45"/>
      <c r="Y27" s="45"/>
    </row>
    <row r="28" ht="15" customHeight="1" spans="1:25">
      <c r="A28" s="38">
        <v>21</v>
      </c>
      <c r="B28" s="39" t="s">
        <v>191</v>
      </c>
      <c r="C28" s="40" t="s">
        <v>192</v>
      </c>
      <c r="D28" s="41" t="s">
        <v>193</v>
      </c>
      <c r="E28" s="42"/>
      <c r="F28" s="42"/>
      <c r="G28" s="43"/>
      <c r="H28" s="38"/>
      <c r="I28" s="38"/>
      <c r="J28" s="38" t="s">
        <v>194</v>
      </c>
      <c r="K28" s="60">
        <v>1</v>
      </c>
      <c r="L28" s="61">
        <v>1.01</v>
      </c>
      <c r="M28" s="62">
        <v>0</v>
      </c>
      <c r="N28" s="38" t="s">
        <v>96</v>
      </c>
      <c r="O28" s="62">
        <v>0</v>
      </c>
      <c r="P28" s="63">
        <v>0</v>
      </c>
      <c r="Q28" s="38" t="s">
        <v>195</v>
      </c>
      <c r="R28" s="38"/>
      <c r="S28" s="38"/>
      <c r="T28" s="38"/>
      <c r="U28" s="38"/>
      <c r="V28" s="38"/>
      <c r="W28" s="45"/>
      <c r="X28" s="45"/>
      <c r="Y28" s="45"/>
    </row>
    <row r="29" ht="15" customHeight="1" spans="1:25">
      <c r="A29" s="38">
        <v>22</v>
      </c>
      <c r="B29" s="39" t="s">
        <v>191</v>
      </c>
      <c r="C29" s="40" t="s">
        <v>196</v>
      </c>
      <c r="D29" s="41" t="s">
        <v>197</v>
      </c>
      <c r="E29" s="42"/>
      <c r="F29" s="42"/>
      <c r="G29" s="43"/>
      <c r="H29" s="38"/>
      <c r="I29" s="38"/>
      <c r="J29" s="38" t="s">
        <v>194</v>
      </c>
      <c r="K29" s="60">
        <v>1</v>
      </c>
      <c r="L29" s="61">
        <v>1.01</v>
      </c>
      <c r="M29" s="62">
        <v>0.01</v>
      </c>
      <c r="N29" s="38" t="s">
        <v>96</v>
      </c>
      <c r="O29" s="62">
        <v>0.01</v>
      </c>
      <c r="P29" s="63">
        <v>0.0002</v>
      </c>
      <c r="Q29" s="38" t="s">
        <v>195</v>
      </c>
      <c r="R29" s="38"/>
      <c r="S29" s="38"/>
      <c r="T29" s="38"/>
      <c r="U29" s="38"/>
      <c r="V29" s="38"/>
      <c r="W29" s="45"/>
      <c r="X29" s="45"/>
      <c r="Y29" s="45"/>
    </row>
    <row r="30" ht="15" customHeight="1" spans="1:25">
      <c r="A30" s="38">
        <v>23</v>
      </c>
      <c r="B30" s="39" t="s">
        <v>191</v>
      </c>
      <c r="C30" s="40" t="s">
        <v>198</v>
      </c>
      <c r="D30" s="41" t="s">
        <v>199</v>
      </c>
      <c r="E30" s="42"/>
      <c r="F30" s="42"/>
      <c r="G30" s="43"/>
      <c r="H30" s="38"/>
      <c r="I30" s="38"/>
      <c r="J30" s="38" t="s">
        <v>194</v>
      </c>
      <c r="K30" s="60">
        <v>1</v>
      </c>
      <c r="L30" s="61">
        <v>1.01</v>
      </c>
      <c r="M30" s="62">
        <v>0.02</v>
      </c>
      <c r="N30" s="38" t="s">
        <v>96</v>
      </c>
      <c r="O30" s="62">
        <v>0.02</v>
      </c>
      <c r="P30" s="63">
        <v>0.0004</v>
      </c>
      <c r="Q30" s="38" t="s">
        <v>195</v>
      </c>
      <c r="R30" s="38"/>
      <c r="S30" s="38"/>
      <c r="T30" s="38"/>
      <c r="U30" s="38"/>
      <c r="V30" s="38"/>
      <c r="W30" s="45"/>
      <c r="X30" s="45"/>
      <c r="Y30" s="45"/>
    </row>
    <row r="31" ht="15" customHeight="1" spans="1:25">
      <c r="A31" s="38">
        <v>24</v>
      </c>
      <c r="B31" s="39" t="s">
        <v>191</v>
      </c>
      <c r="C31" s="40" t="s">
        <v>200</v>
      </c>
      <c r="D31" s="41" t="s">
        <v>201</v>
      </c>
      <c r="E31" s="42"/>
      <c r="F31" s="42"/>
      <c r="G31" s="43"/>
      <c r="H31" s="38"/>
      <c r="I31" s="38"/>
      <c r="J31" s="38" t="s">
        <v>194</v>
      </c>
      <c r="K31" s="60">
        <v>1</v>
      </c>
      <c r="L31" s="61">
        <v>1.01</v>
      </c>
      <c r="M31" s="62">
        <v>0.01</v>
      </c>
      <c r="N31" s="38" t="s">
        <v>96</v>
      </c>
      <c r="O31" s="62">
        <v>0.01</v>
      </c>
      <c r="P31" s="63">
        <v>0.0002</v>
      </c>
      <c r="Q31" s="38" t="s">
        <v>195</v>
      </c>
      <c r="R31" s="38"/>
      <c r="S31" s="38"/>
      <c r="T31" s="38"/>
      <c r="U31" s="38"/>
      <c r="V31" s="38"/>
      <c r="W31" s="45"/>
      <c r="X31" s="45"/>
      <c r="Y31" s="45"/>
    </row>
    <row r="32" ht="15" customHeight="1" spans="1:25">
      <c r="A32" s="38">
        <v>25</v>
      </c>
      <c r="B32" s="39" t="s">
        <v>191</v>
      </c>
      <c r="C32" s="38" t="s">
        <v>208</v>
      </c>
      <c r="D32" s="41" t="s">
        <v>209</v>
      </c>
      <c r="E32" s="42"/>
      <c r="F32" s="42"/>
      <c r="G32" s="43"/>
      <c r="H32" s="38"/>
      <c r="I32" s="38"/>
      <c r="J32" s="38" t="s">
        <v>116</v>
      </c>
      <c r="K32" s="60">
        <v>1</v>
      </c>
      <c r="L32" s="61">
        <v>1.01</v>
      </c>
      <c r="M32" s="62">
        <v>0.1</v>
      </c>
      <c r="N32" s="38" t="s">
        <v>96</v>
      </c>
      <c r="O32" s="62">
        <v>0.1</v>
      </c>
      <c r="P32" s="63">
        <v>0.0019</v>
      </c>
      <c r="Q32" s="38" t="s">
        <v>195</v>
      </c>
      <c r="R32" s="38"/>
      <c r="S32" s="38"/>
      <c r="T32" s="38"/>
      <c r="U32" s="38"/>
      <c r="V32" s="38"/>
      <c r="W32" s="45"/>
      <c r="X32" s="45"/>
      <c r="Y32" s="45"/>
    </row>
    <row r="33" ht="15" customHeight="1" spans="1:25">
      <c r="A33" s="38">
        <v>26</v>
      </c>
      <c r="B33" s="38"/>
      <c r="C33" s="44" t="s">
        <v>210</v>
      </c>
      <c r="D33" s="42"/>
      <c r="E33" s="42"/>
      <c r="F33" s="42"/>
      <c r="G33" s="43"/>
      <c r="H33" s="38"/>
      <c r="I33" s="38"/>
      <c r="J33" s="38"/>
      <c r="K33" s="60">
        <v>1</v>
      </c>
      <c r="L33" s="61">
        <v>0</v>
      </c>
      <c r="M33" s="62">
        <v>0</v>
      </c>
      <c r="N33" s="38"/>
      <c r="O33" s="62">
        <v>0</v>
      </c>
      <c r="P33" s="63">
        <v>0</v>
      </c>
      <c r="Q33" s="38"/>
      <c r="R33" s="38"/>
      <c r="S33" s="38"/>
      <c r="T33" s="38"/>
      <c r="U33" s="38"/>
      <c r="V33" s="38"/>
      <c r="W33" s="45"/>
      <c r="X33" s="45"/>
      <c r="Y33" s="45"/>
    </row>
    <row r="34" ht="15" customHeight="1" spans="1:25">
      <c r="A34" s="45"/>
      <c r="B34" s="45"/>
      <c r="C34" s="45"/>
      <c r="D34" s="46"/>
      <c r="E34" s="46"/>
      <c r="F34" s="46"/>
      <c r="G34" s="47"/>
      <c r="H34" s="45"/>
      <c r="I34" s="45"/>
      <c r="J34" s="45"/>
      <c r="K34" s="64"/>
      <c r="L34" s="65"/>
      <c r="M34" s="66"/>
      <c r="N34" s="45"/>
      <c r="O34" s="66"/>
      <c r="P34" s="67"/>
      <c r="Q34" s="45"/>
      <c r="R34" s="45"/>
      <c r="S34" s="45"/>
      <c r="T34" s="45"/>
      <c r="U34" s="45"/>
      <c r="V34" s="45"/>
      <c r="W34" s="45"/>
      <c r="X34" s="45"/>
      <c r="Y34" s="45"/>
    </row>
    <row r="35" ht="15" customHeight="1" spans="1:25">
      <c r="A35" s="45"/>
      <c r="B35" s="45"/>
      <c r="C35" s="45"/>
      <c r="D35" s="46"/>
      <c r="E35" s="46"/>
      <c r="F35" s="46"/>
      <c r="G35" s="47"/>
      <c r="H35" s="45"/>
      <c r="I35" s="45"/>
      <c r="J35" s="45"/>
      <c r="K35" s="64"/>
      <c r="L35" s="65"/>
      <c r="M35" s="66"/>
      <c r="N35" s="45"/>
      <c r="O35" s="66"/>
      <c r="P35" s="67"/>
      <c r="Q35" s="45"/>
      <c r="R35" s="45"/>
      <c r="S35" s="45"/>
      <c r="T35" s="45"/>
      <c r="U35" s="45"/>
      <c r="V35" s="45"/>
      <c r="W35" s="45"/>
      <c r="X35" s="45"/>
      <c r="Y35" s="45"/>
    </row>
    <row r="36" ht="15" customHeight="1" spans="1:25">
      <c r="A36" s="45"/>
      <c r="B36" s="45"/>
      <c r="C36" s="45"/>
      <c r="D36" s="46"/>
      <c r="E36" s="46"/>
      <c r="F36" s="46"/>
      <c r="G36" s="47"/>
      <c r="H36" s="45"/>
      <c r="I36" s="45"/>
      <c r="J36" s="45"/>
      <c r="K36" s="64"/>
      <c r="L36" s="65"/>
      <c r="M36" s="66"/>
      <c r="N36" s="45"/>
      <c r="O36" s="66"/>
      <c r="P36" s="67"/>
      <c r="Q36" s="45"/>
      <c r="R36" s="45"/>
      <c r="S36" s="45"/>
      <c r="T36" s="45"/>
      <c r="U36" s="45"/>
      <c r="V36" s="45"/>
      <c r="W36" s="45"/>
      <c r="X36" s="45"/>
      <c r="Y36" s="45"/>
    </row>
    <row r="37" ht="15" customHeight="1" spans="1:25">
      <c r="A37" s="45"/>
      <c r="B37" s="45"/>
      <c r="C37" s="45"/>
      <c r="D37" s="46"/>
      <c r="E37" s="46"/>
      <c r="F37" s="46"/>
      <c r="G37" s="47"/>
      <c r="H37" s="45"/>
      <c r="I37" s="45"/>
      <c r="J37" s="45"/>
      <c r="K37" s="64"/>
      <c r="L37" s="65"/>
      <c r="M37" s="66"/>
      <c r="N37" s="45"/>
      <c r="O37" s="66"/>
      <c r="P37" s="67"/>
      <c r="Q37" s="45"/>
      <c r="R37" s="45"/>
      <c r="S37" s="45"/>
      <c r="T37" s="45"/>
      <c r="U37" s="45"/>
      <c r="V37" s="45"/>
      <c r="W37" s="45"/>
      <c r="X37" s="45"/>
      <c r="Y37" s="45"/>
    </row>
    <row r="38" ht="15" customHeight="1" spans="1:25">
      <c r="A38" s="45"/>
      <c r="B38" s="45"/>
      <c r="C38" s="45"/>
      <c r="D38" s="46"/>
      <c r="E38" s="46"/>
      <c r="F38" s="46"/>
      <c r="G38" s="47"/>
      <c r="H38" s="45"/>
      <c r="I38" s="45"/>
      <c r="J38" s="45"/>
      <c r="K38" s="64"/>
      <c r="L38" s="65"/>
      <c r="M38" s="66"/>
      <c r="N38" s="45"/>
      <c r="O38" s="66"/>
      <c r="P38" s="67"/>
      <c r="Q38" s="45"/>
      <c r="R38" s="45"/>
      <c r="S38" s="45"/>
      <c r="T38" s="45"/>
      <c r="U38" s="45"/>
      <c r="V38" s="45"/>
      <c r="W38" s="45"/>
      <c r="X38" s="45"/>
      <c r="Y38" s="45"/>
    </row>
    <row r="39" ht="15" customHeight="1" spans="1:25">
      <c r="A39" s="45"/>
      <c r="B39" s="45"/>
      <c r="C39" s="45"/>
      <c r="D39" s="46"/>
      <c r="E39" s="46"/>
      <c r="F39" s="46"/>
      <c r="G39" s="47"/>
      <c r="H39" s="45"/>
      <c r="I39" s="45"/>
      <c r="J39" s="45"/>
      <c r="K39" s="64"/>
      <c r="L39" s="65"/>
      <c r="M39" s="66"/>
      <c r="N39" s="45"/>
      <c r="O39" s="66"/>
      <c r="P39" s="67"/>
      <c r="Q39" s="45"/>
      <c r="R39" s="45"/>
      <c r="S39" s="45"/>
      <c r="T39" s="45"/>
      <c r="U39" s="45"/>
      <c r="V39" s="45"/>
      <c r="W39" s="45"/>
      <c r="X39" s="45"/>
      <c r="Y39" s="45"/>
    </row>
    <row r="40" ht="15" customHeight="1" spans="1:25">
      <c r="A40" s="45"/>
      <c r="B40" s="45"/>
      <c r="C40" s="45"/>
      <c r="D40" s="46"/>
      <c r="E40" s="46"/>
      <c r="F40" s="46"/>
      <c r="G40" s="47"/>
      <c r="H40" s="45"/>
      <c r="I40" s="45"/>
      <c r="J40" s="45"/>
      <c r="K40" s="64"/>
      <c r="L40" s="65"/>
      <c r="M40" s="66"/>
      <c r="N40" s="45"/>
      <c r="O40" s="66"/>
      <c r="P40" s="67"/>
      <c r="Q40" s="45"/>
      <c r="R40" s="45"/>
      <c r="S40" s="45"/>
      <c r="T40" s="45"/>
      <c r="U40" s="45"/>
      <c r="V40" s="45"/>
      <c r="W40" s="45"/>
      <c r="X40" s="45"/>
      <c r="Y40" s="45"/>
    </row>
    <row r="41" ht="15" customHeight="1" spans="1:25">
      <c r="A41" s="45"/>
      <c r="B41" s="45"/>
      <c r="C41" s="45"/>
      <c r="D41" s="46"/>
      <c r="E41" s="46"/>
      <c r="F41" s="46"/>
      <c r="G41" s="47"/>
      <c r="H41" s="45"/>
      <c r="I41" s="45"/>
      <c r="J41" s="45"/>
      <c r="K41" s="64"/>
      <c r="L41" s="65"/>
      <c r="M41" s="66"/>
      <c r="N41" s="45"/>
      <c r="O41" s="66"/>
      <c r="P41" s="67"/>
      <c r="Q41" s="45"/>
      <c r="R41" s="45"/>
      <c r="S41" s="45"/>
      <c r="T41" s="45"/>
      <c r="U41" s="45"/>
      <c r="V41" s="45"/>
      <c r="W41" s="45"/>
      <c r="X41" s="45"/>
      <c r="Y41" s="45"/>
    </row>
    <row r="42" ht="15" customHeight="1" spans="1:25">
      <c r="A42" s="45"/>
      <c r="B42" s="45"/>
      <c r="C42" s="45"/>
      <c r="D42" s="46"/>
      <c r="E42" s="46"/>
      <c r="F42" s="46"/>
      <c r="G42" s="47"/>
      <c r="H42" s="45"/>
      <c r="I42" s="45"/>
      <c r="J42" s="45"/>
      <c r="K42" s="64"/>
      <c r="L42" s="65"/>
      <c r="M42" s="66"/>
      <c r="N42" s="45"/>
      <c r="O42" s="66"/>
      <c r="P42" s="67"/>
      <c r="Q42" s="45"/>
      <c r="R42" s="45"/>
      <c r="S42" s="45"/>
      <c r="T42" s="45"/>
      <c r="U42" s="45"/>
      <c r="V42" s="45"/>
      <c r="W42" s="45"/>
      <c r="X42" s="45"/>
      <c r="Y42" s="45"/>
    </row>
    <row r="43" ht="15" customHeight="1" spans="1:25">
      <c r="A43" s="45"/>
      <c r="B43" s="45"/>
      <c r="C43" s="45"/>
      <c r="D43" s="46"/>
      <c r="E43" s="46"/>
      <c r="F43" s="46"/>
      <c r="G43" s="47"/>
      <c r="H43" s="45"/>
      <c r="I43" s="45"/>
      <c r="J43" s="45"/>
      <c r="K43" s="64"/>
      <c r="L43" s="65"/>
      <c r="M43" s="66"/>
      <c r="N43" s="45"/>
      <c r="O43" s="66"/>
      <c r="P43" s="67"/>
      <c r="Q43" s="45"/>
      <c r="R43" s="45"/>
      <c r="S43" s="45"/>
      <c r="T43" s="45"/>
      <c r="U43" s="45"/>
      <c r="V43" s="45"/>
      <c r="W43" s="45"/>
      <c r="X43" s="45"/>
      <c r="Y43" s="45"/>
    </row>
    <row r="44" ht="15" customHeight="1" spans="1:25">
      <c r="A44" s="45"/>
      <c r="B44" s="45"/>
      <c r="C44" s="45"/>
      <c r="D44" s="46"/>
      <c r="E44" s="46"/>
      <c r="F44" s="46"/>
      <c r="G44" s="47"/>
      <c r="H44" s="45"/>
      <c r="I44" s="45"/>
      <c r="J44" s="45"/>
      <c r="K44" s="64"/>
      <c r="L44" s="65"/>
      <c r="M44" s="66"/>
      <c r="N44" s="45"/>
      <c r="O44" s="66"/>
      <c r="P44" s="67"/>
      <c r="Q44" s="45"/>
      <c r="R44" s="45"/>
      <c r="S44" s="45"/>
      <c r="T44" s="45"/>
      <c r="U44" s="45"/>
      <c r="V44" s="45"/>
      <c r="W44" s="45"/>
      <c r="X44" s="45"/>
      <c r="Y44" s="45"/>
    </row>
    <row r="45" ht="15" customHeight="1" spans="1:25">
      <c r="A45" s="45"/>
      <c r="B45" s="45"/>
      <c r="C45" s="45"/>
      <c r="D45" s="46"/>
      <c r="E45" s="46"/>
      <c r="F45" s="46"/>
      <c r="G45" s="47"/>
      <c r="H45" s="45"/>
      <c r="I45" s="45"/>
      <c r="J45" s="45"/>
      <c r="K45" s="64"/>
      <c r="L45" s="65"/>
      <c r="M45" s="66"/>
      <c r="N45" s="45"/>
      <c r="O45" s="66"/>
      <c r="P45" s="67"/>
      <c r="Q45" s="45"/>
      <c r="R45" s="45"/>
      <c r="S45" s="45"/>
      <c r="T45" s="45"/>
      <c r="U45" s="45"/>
      <c r="V45" s="45"/>
      <c r="W45" s="45"/>
      <c r="X45" s="45"/>
      <c r="Y45" s="45"/>
    </row>
    <row r="46" ht="15" customHeight="1" spans="1:25">
      <c r="A46" s="45"/>
      <c r="B46" s="45"/>
      <c r="C46" s="45"/>
      <c r="D46" s="46"/>
      <c r="E46" s="46"/>
      <c r="F46" s="46"/>
      <c r="G46" s="47"/>
      <c r="H46" s="45"/>
      <c r="I46" s="45"/>
      <c r="J46" s="45"/>
      <c r="K46" s="64"/>
      <c r="L46" s="65"/>
      <c r="M46" s="66"/>
      <c r="N46" s="45"/>
      <c r="O46" s="66"/>
      <c r="P46" s="67"/>
      <c r="Q46" s="45"/>
      <c r="R46" s="45"/>
      <c r="S46" s="45"/>
      <c r="T46" s="45"/>
      <c r="U46" s="45"/>
      <c r="V46" s="45"/>
      <c r="W46" s="45"/>
      <c r="X46" s="45"/>
      <c r="Y46" s="45"/>
    </row>
    <row r="47" ht="15" customHeight="1" spans="1:25">
      <c r="A47" s="45"/>
      <c r="B47" s="45"/>
      <c r="C47" s="45"/>
      <c r="D47" s="46"/>
      <c r="E47" s="46"/>
      <c r="F47" s="46"/>
      <c r="G47" s="47"/>
      <c r="H47" s="45"/>
      <c r="I47" s="45"/>
      <c r="J47" s="45"/>
      <c r="K47" s="64"/>
      <c r="L47" s="65"/>
      <c r="M47" s="66"/>
      <c r="N47" s="45"/>
      <c r="O47" s="66"/>
      <c r="P47" s="67"/>
      <c r="Q47" s="45"/>
      <c r="R47" s="45"/>
      <c r="S47" s="45"/>
      <c r="T47" s="45"/>
      <c r="U47" s="45"/>
      <c r="V47" s="45"/>
      <c r="W47" s="45"/>
      <c r="X47" s="45"/>
      <c r="Y47" s="45"/>
    </row>
    <row r="48" ht="15" customHeight="1" spans="1:25">
      <c r="A48" s="45"/>
      <c r="B48" s="45"/>
      <c r="C48" s="45"/>
      <c r="D48" s="46"/>
      <c r="E48" s="46"/>
      <c r="F48" s="46"/>
      <c r="G48" s="47"/>
      <c r="H48" s="45"/>
      <c r="I48" s="45"/>
      <c r="J48" s="45"/>
      <c r="K48" s="64"/>
      <c r="L48" s="65"/>
      <c r="M48" s="66"/>
      <c r="N48" s="45"/>
      <c r="O48" s="66"/>
      <c r="P48" s="67"/>
      <c r="Q48" s="45"/>
      <c r="R48" s="45"/>
      <c r="S48" s="45"/>
      <c r="T48" s="45"/>
      <c r="U48" s="45"/>
      <c r="V48" s="45"/>
      <c r="W48" s="45"/>
      <c r="X48" s="45"/>
      <c r="Y48" s="45"/>
    </row>
    <row r="49" ht="15" customHeight="1" spans="1:25">
      <c r="A49" s="45"/>
      <c r="B49" s="45"/>
      <c r="C49" s="45"/>
      <c r="D49" s="46"/>
      <c r="E49" s="46"/>
      <c r="F49" s="46"/>
      <c r="G49" s="47"/>
      <c r="H49" s="45"/>
      <c r="I49" s="45"/>
      <c r="J49" s="45"/>
      <c r="K49" s="64"/>
      <c r="L49" s="65"/>
      <c r="M49" s="66"/>
      <c r="N49" s="45"/>
      <c r="O49" s="66"/>
      <c r="P49" s="67"/>
      <c r="Q49" s="45"/>
      <c r="R49" s="45"/>
      <c r="S49" s="45"/>
      <c r="T49" s="45"/>
      <c r="U49" s="45"/>
      <c r="V49" s="45"/>
      <c r="W49" s="45"/>
      <c r="X49" s="45"/>
      <c r="Y49" s="45"/>
    </row>
    <row r="50" ht="15" customHeight="1" spans="1:25">
      <c r="A50" s="45"/>
      <c r="B50" s="45"/>
      <c r="C50" s="45"/>
      <c r="D50" s="46"/>
      <c r="E50" s="46"/>
      <c r="F50" s="46"/>
      <c r="G50" s="47"/>
      <c r="H50" s="45"/>
      <c r="I50" s="45"/>
      <c r="J50" s="45"/>
      <c r="K50" s="64"/>
      <c r="L50" s="65"/>
      <c r="M50" s="66"/>
      <c r="N50" s="45"/>
      <c r="O50" s="66"/>
      <c r="P50" s="67"/>
      <c r="Q50" s="45"/>
      <c r="R50" s="45"/>
      <c r="S50" s="45"/>
      <c r="T50" s="45"/>
      <c r="U50" s="45"/>
      <c r="V50" s="45"/>
      <c r="W50" s="45"/>
      <c r="X50" s="45"/>
      <c r="Y50" s="45"/>
    </row>
    <row r="51" ht="15" customHeight="1" spans="1:25">
      <c r="A51" s="45"/>
      <c r="B51" s="45"/>
      <c r="C51" s="45"/>
      <c r="D51" s="46"/>
      <c r="E51" s="46"/>
      <c r="F51" s="46"/>
      <c r="G51" s="47"/>
      <c r="H51" s="45"/>
      <c r="I51" s="45"/>
      <c r="J51" s="45"/>
      <c r="K51" s="64"/>
      <c r="L51" s="65"/>
      <c r="M51" s="66"/>
      <c r="N51" s="45"/>
      <c r="O51" s="66"/>
      <c r="P51" s="67"/>
      <c r="Q51" s="45"/>
      <c r="R51" s="45"/>
      <c r="S51" s="45"/>
      <c r="T51" s="45"/>
      <c r="U51" s="45"/>
      <c r="V51" s="45"/>
      <c r="W51" s="45"/>
      <c r="X51" s="45"/>
      <c r="Y51" s="45"/>
    </row>
    <row r="52" ht="15" customHeight="1" spans="1:25">
      <c r="A52" s="45"/>
      <c r="B52" s="45"/>
      <c r="C52" s="45"/>
      <c r="D52" s="46"/>
      <c r="E52" s="46"/>
      <c r="F52" s="46"/>
      <c r="G52" s="47"/>
      <c r="H52" s="45"/>
      <c r="I52" s="45"/>
      <c r="J52" s="45"/>
      <c r="K52" s="64"/>
      <c r="L52" s="65"/>
      <c r="M52" s="66"/>
      <c r="N52" s="45"/>
      <c r="O52" s="66"/>
      <c r="P52" s="67"/>
      <c r="Q52" s="45"/>
      <c r="R52" s="45"/>
      <c r="S52" s="45"/>
      <c r="T52" s="45"/>
      <c r="U52" s="45"/>
      <c r="V52" s="45"/>
      <c r="W52" s="45"/>
      <c r="X52" s="45"/>
      <c r="Y52" s="45"/>
    </row>
    <row r="53" ht="15" customHeight="1" spans="1:25">
      <c r="A53" s="45"/>
      <c r="B53" s="45"/>
      <c r="C53" s="45"/>
      <c r="D53" s="46"/>
      <c r="E53" s="46"/>
      <c r="F53" s="46"/>
      <c r="G53" s="47"/>
      <c r="H53" s="45"/>
      <c r="I53" s="45"/>
      <c r="J53" s="45"/>
      <c r="K53" s="64"/>
      <c r="L53" s="65"/>
      <c r="M53" s="66"/>
      <c r="N53" s="45"/>
      <c r="O53" s="66"/>
      <c r="P53" s="67"/>
      <c r="Q53" s="45"/>
      <c r="R53" s="45"/>
      <c r="S53" s="45"/>
      <c r="T53" s="45"/>
      <c r="U53" s="45"/>
      <c r="V53" s="45"/>
      <c r="W53" s="45"/>
      <c r="X53" s="45"/>
      <c r="Y53" s="45"/>
    </row>
    <row r="54" ht="15" customHeight="1" spans="1:25">
      <c r="A54" s="45"/>
      <c r="B54" s="45"/>
      <c r="C54" s="45"/>
      <c r="D54" s="46"/>
      <c r="E54" s="46"/>
      <c r="F54" s="46"/>
      <c r="G54" s="47"/>
      <c r="H54" s="45"/>
      <c r="I54" s="45"/>
      <c r="J54" s="45"/>
      <c r="K54" s="64"/>
      <c r="L54" s="65"/>
      <c r="M54" s="66"/>
      <c r="N54" s="45"/>
      <c r="O54" s="66"/>
      <c r="P54" s="67"/>
      <c r="Q54" s="45"/>
      <c r="R54" s="45"/>
      <c r="S54" s="45"/>
      <c r="T54" s="45"/>
      <c r="U54" s="45"/>
      <c r="V54" s="45"/>
      <c r="W54" s="45"/>
      <c r="X54" s="45"/>
      <c r="Y54" s="45"/>
    </row>
    <row r="55" ht="15" customHeight="1" spans="1:25">
      <c r="A55" s="45"/>
      <c r="B55" s="45"/>
      <c r="C55" s="45"/>
      <c r="D55" s="46"/>
      <c r="E55" s="46"/>
      <c r="F55" s="46"/>
      <c r="G55" s="47"/>
      <c r="H55" s="45"/>
      <c r="I55" s="45"/>
      <c r="J55" s="45"/>
      <c r="K55" s="64"/>
      <c r="L55" s="65"/>
      <c r="M55" s="66"/>
      <c r="N55" s="45"/>
      <c r="O55" s="66"/>
      <c r="P55" s="67"/>
      <c r="Q55" s="45"/>
      <c r="R55" s="45"/>
      <c r="S55" s="45"/>
      <c r="T55" s="45"/>
      <c r="U55" s="45"/>
      <c r="V55" s="45"/>
      <c r="W55" s="45"/>
      <c r="X55" s="45"/>
      <c r="Y55" s="45"/>
    </row>
    <row r="56" ht="15" customHeight="1" spans="1:25">
      <c r="A56" s="45"/>
      <c r="B56" s="45"/>
      <c r="C56" s="45"/>
      <c r="D56" s="46"/>
      <c r="E56" s="46"/>
      <c r="F56" s="46"/>
      <c r="G56" s="47"/>
      <c r="H56" s="45"/>
      <c r="I56" s="45"/>
      <c r="J56" s="45"/>
      <c r="K56" s="64"/>
      <c r="L56" s="65"/>
      <c r="M56" s="66"/>
      <c r="N56" s="45"/>
      <c r="O56" s="66"/>
      <c r="P56" s="67"/>
      <c r="Q56" s="45"/>
      <c r="R56" s="45"/>
      <c r="S56" s="45"/>
      <c r="T56" s="45"/>
      <c r="U56" s="45"/>
      <c r="V56" s="45"/>
      <c r="W56" s="45"/>
      <c r="X56" s="45"/>
      <c r="Y56" s="45"/>
    </row>
    <row r="57" ht="15" customHeight="1" spans="1:25">
      <c r="A57" s="45"/>
      <c r="B57" s="45"/>
      <c r="C57" s="45"/>
      <c r="D57" s="46"/>
      <c r="E57" s="46"/>
      <c r="F57" s="46"/>
      <c r="G57" s="47"/>
      <c r="H57" s="45"/>
      <c r="I57" s="45"/>
      <c r="J57" s="45"/>
      <c r="K57" s="64"/>
      <c r="L57" s="65"/>
      <c r="M57" s="66"/>
      <c r="N57" s="45"/>
      <c r="O57" s="66"/>
      <c r="P57" s="67"/>
      <c r="Q57" s="45"/>
      <c r="R57" s="45"/>
      <c r="S57" s="45"/>
      <c r="T57" s="45"/>
      <c r="U57" s="45"/>
      <c r="V57" s="45"/>
      <c r="W57" s="45"/>
      <c r="X57" s="45"/>
      <c r="Y57" s="45"/>
    </row>
    <row r="58" ht="15" customHeight="1" spans="1:25">
      <c r="A58" s="45"/>
      <c r="B58" s="45"/>
      <c r="C58" s="45"/>
      <c r="D58" s="46"/>
      <c r="E58" s="46"/>
      <c r="F58" s="46"/>
      <c r="G58" s="47"/>
      <c r="H58" s="45"/>
      <c r="I58" s="45"/>
      <c r="J58" s="45"/>
      <c r="K58" s="64"/>
      <c r="L58" s="65"/>
      <c r="M58" s="66"/>
      <c r="N58" s="45"/>
      <c r="O58" s="66"/>
      <c r="P58" s="67"/>
      <c r="Q58" s="45"/>
      <c r="R58" s="45"/>
      <c r="S58" s="45"/>
      <c r="T58" s="45"/>
      <c r="U58" s="45"/>
      <c r="V58" s="45"/>
      <c r="W58" s="45"/>
      <c r="X58" s="45"/>
      <c r="Y58" s="45"/>
    </row>
    <row r="59" ht="15" customHeight="1" spans="1:25">
      <c r="A59" s="45"/>
      <c r="B59" s="45"/>
      <c r="C59" s="45"/>
      <c r="D59" s="46"/>
      <c r="E59" s="46"/>
      <c r="F59" s="46"/>
      <c r="G59" s="47"/>
      <c r="H59" s="45"/>
      <c r="I59" s="45"/>
      <c r="J59" s="45"/>
      <c r="K59" s="64"/>
      <c r="L59" s="65"/>
      <c r="M59" s="66"/>
      <c r="N59" s="45"/>
      <c r="O59" s="66"/>
      <c r="P59" s="67"/>
      <c r="Q59" s="45"/>
      <c r="R59" s="45"/>
      <c r="S59" s="45"/>
      <c r="T59" s="45"/>
      <c r="U59" s="45"/>
      <c r="V59" s="45"/>
      <c r="W59" s="45"/>
      <c r="X59" s="45"/>
      <c r="Y59" s="45"/>
    </row>
    <row r="60" ht="15" customHeight="1" spans="1:25">
      <c r="A60" s="45"/>
      <c r="B60" s="45"/>
      <c r="C60" s="45"/>
      <c r="D60" s="46"/>
      <c r="E60" s="46"/>
      <c r="F60" s="46"/>
      <c r="G60" s="47"/>
      <c r="H60" s="45"/>
      <c r="I60" s="45"/>
      <c r="J60" s="45"/>
      <c r="K60" s="64"/>
      <c r="L60" s="65"/>
      <c r="M60" s="66"/>
      <c r="N60" s="45"/>
      <c r="O60" s="66"/>
      <c r="P60" s="67"/>
      <c r="Q60" s="45"/>
      <c r="R60" s="45"/>
      <c r="S60" s="45"/>
      <c r="T60" s="45"/>
      <c r="U60" s="45"/>
      <c r="V60" s="45"/>
      <c r="W60" s="45"/>
      <c r="X60" s="45"/>
      <c r="Y60" s="45"/>
    </row>
    <row r="61" ht="15" customHeight="1" spans="1:25">
      <c r="A61" s="45"/>
      <c r="B61" s="45"/>
      <c r="C61" s="45"/>
      <c r="D61" s="46"/>
      <c r="E61" s="46"/>
      <c r="F61" s="46"/>
      <c r="G61" s="47"/>
      <c r="H61" s="45"/>
      <c r="I61" s="45"/>
      <c r="J61" s="45"/>
      <c r="K61" s="64"/>
      <c r="L61" s="65"/>
      <c r="M61" s="66"/>
      <c r="N61" s="45"/>
      <c r="O61" s="66"/>
      <c r="P61" s="67"/>
      <c r="Q61" s="45"/>
      <c r="R61" s="45"/>
      <c r="S61" s="45"/>
      <c r="T61" s="45"/>
      <c r="U61" s="45"/>
      <c r="V61" s="45"/>
      <c r="W61" s="45"/>
      <c r="X61" s="45"/>
      <c r="Y61" s="45"/>
    </row>
    <row r="62" ht="15" customHeight="1" spans="1:25">
      <c r="A62" s="45"/>
      <c r="B62" s="45"/>
      <c r="C62" s="45"/>
      <c r="D62" s="46"/>
      <c r="E62" s="46"/>
      <c r="F62" s="46"/>
      <c r="G62" s="47"/>
      <c r="H62" s="45"/>
      <c r="I62" s="45"/>
      <c r="J62" s="45"/>
      <c r="K62" s="64"/>
      <c r="L62" s="65"/>
      <c r="M62" s="66"/>
      <c r="N62" s="45"/>
      <c r="O62" s="66"/>
      <c r="P62" s="67"/>
      <c r="Q62" s="45"/>
      <c r="R62" s="45"/>
      <c r="S62" s="45"/>
      <c r="T62" s="45"/>
      <c r="U62" s="45"/>
      <c r="V62" s="45"/>
      <c r="W62" s="45"/>
      <c r="X62" s="45"/>
      <c r="Y62" s="45"/>
    </row>
    <row r="63" ht="15" customHeight="1" spans="1:25">
      <c r="A63" s="45"/>
      <c r="B63" s="45"/>
      <c r="C63" s="45"/>
      <c r="D63" s="46"/>
      <c r="E63" s="46"/>
      <c r="F63" s="46"/>
      <c r="G63" s="47"/>
      <c r="H63" s="45"/>
      <c r="I63" s="45"/>
      <c r="J63" s="45"/>
      <c r="K63" s="64"/>
      <c r="L63" s="65"/>
      <c r="M63" s="66"/>
      <c r="N63" s="45"/>
      <c r="O63" s="66"/>
      <c r="P63" s="67"/>
      <c r="Q63" s="45"/>
      <c r="R63" s="45"/>
      <c r="S63" s="45"/>
      <c r="T63" s="45"/>
      <c r="U63" s="45"/>
      <c r="V63" s="45"/>
      <c r="W63" s="45"/>
      <c r="X63" s="45"/>
      <c r="Y63" s="45"/>
    </row>
    <row r="64" ht="15" customHeight="1" spans="1:25">
      <c r="A64" s="45"/>
      <c r="B64" s="45"/>
      <c r="C64" s="45"/>
      <c r="D64" s="46"/>
      <c r="E64" s="46"/>
      <c r="F64" s="46"/>
      <c r="G64" s="47"/>
      <c r="H64" s="45"/>
      <c r="I64" s="45"/>
      <c r="J64" s="45"/>
      <c r="K64" s="64"/>
      <c r="L64" s="65"/>
      <c r="M64" s="66"/>
      <c r="N64" s="45"/>
      <c r="O64" s="66"/>
      <c r="P64" s="67"/>
      <c r="Q64" s="45"/>
      <c r="R64" s="45"/>
      <c r="S64" s="45"/>
      <c r="T64" s="45"/>
      <c r="U64" s="45"/>
      <c r="V64" s="45"/>
      <c r="W64" s="45"/>
      <c r="X64" s="45"/>
      <c r="Y64" s="45"/>
    </row>
    <row r="65" ht="15" customHeight="1" spans="1:25">
      <c r="A65" s="45"/>
      <c r="B65" s="45"/>
      <c r="C65" s="45"/>
      <c r="D65" s="46"/>
      <c r="E65" s="46"/>
      <c r="F65" s="46"/>
      <c r="G65" s="47"/>
      <c r="H65" s="45"/>
      <c r="I65" s="45"/>
      <c r="J65" s="45"/>
      <c r="K65" s="64"/>
      <c r="L65" s="65"/>
      <c r="M65" s="66"/>
      <c r="N65" s="45"/>
      <c r="O65" s="66"/>
      <c r="P65" s="67"/>
      <c r="Q65" s="45"/>
      <c r="R65" s="45"/>
      <c r="S65" s="45"/>
      <c r="T65" s="45"/>
      <c r="U65" s="45"/>
      <c r="V65" s="45"/>
      <c r="W65" s="45"/>
      <c r="X65" s="45"/>
      <c r="Y65" s="45"/>
    </row>
    <row r="66" ht="15" customHeight="1" spans="1:25">
      <c r="A66" s="45"/>
      <c r="B66" s="45"/>
      <c r="C66" s="45"/>
      <c r="D66" s="46"/>
      <c r="E66" s="46"/>
      <c r="F66" s="46"/>
      <c r="G66" s="47"/>
      <c r="H66" s="45"/>
      <c r="I66" s="45"/>
      <c r="J66" s="45"/>
      <c r="K66" s="64"/>
      <c r="L66" s="65"/>
      <c r="M66" s="66"/>
      <c r="N66" s="45"/>
      <c r="O66" s="66"/>
      <c r="P66" s="67"/>
      <c r="Q66" s="45"/>
      <c r="R66" s="45"/>
      <c r="S66" s="45"/>
      <c r="T66" s="45"/>
      <c r="U66" s="45"/>
      <c r="V66" s="45"/>
      <c r="W66" s="45"/>
      <c r="X66" s="45"/>
      <c r="Y66" s="45"/>
    </row>
    <row r="67" ht="15" customHeight="1" spans="1:25">
      <c r="A67" s="45"/>
      <c r="B67" s="45"/>
      <c r="C67" s="45"/>
      <c r="D67" s="46"/>
      <c r="E67" s="46"/>
      <c r="F67" s="46"/>
      <c r="G67" s="47"/>
      <c r="H67" s="45"/>
      <c r="I67" s="45"/>
      <c r="J67" s="45"/>
      <c r="K67" s="64"/>
      <c r="L67" s="65"/>
      <c r="M67" s="66"/>
      <c r="N67" s="45"/>
      <c r="O67" s="66"/>
      <c r="P67" s="67"/>
      <c r="Q67" s="45"/>
      <c r="R67" s="45"/>
      <c r="S67" s="45"/>
      <c r="T67" s="45"/>
      <c r="U67" s="45"/>
      <c r="V67" s="45"/>
      <c r="W67" s="45"/>
      <c r="X67" s="45"/>
      <c r="Y67" s="45"/>
    </row>
    <row r="68" ht="15" customHeight="1" spans="1:25">
      <c r="A68" s="45"/>
      <c r="B68" s="45"/>
      <c r="C68" s="45"/>
      <c r="D68" s="46"/>
      <c r="E68" s="46"/>
      <c r="F68" s="46"/>
      <c r="G68" s="47"/>
      <c r="H68" s="45"/>
      <c r="I68" s="45"/>
      <c r="J68" s="45"/>
      <c r="K68" s="64"/>
      <c r="L68" s="65"/>
      <c r="M68" s="66"/>
      <c r="N68" s="45"/>
      <c r="O68" s="66"/>
      <c r="P68" s="67"/>
      <c r="Q68" s="45"/>
      <c r="R68" s="45"/>
      <c r="S68" s="45"/>
      <c r="T68" s="45"/>
      <c r="U68" s="45"/>
      <c r="V68" s="45"/>
      <c r="W68" s="45"/>
      <c r="X68" s="45"/>
      <c r="Y68" s="45"/>
    </row>
    <row r="69" ht="15" customHeight="1" spans="1:25">
      <c r="A69" s="45"/>
      <c r="B69" s="45"/>
      <c r="C69" s="45"/>
      <c r="D69" s="46"/>
      <c r="E69" s="46"/>
      <c r="F69" s="46"/>
      <c r="G69" s="47"/>
      <c r="H69" s="45"/>
      <c r="I69" s="45"/>
      <c r="J69" s="45"/>
      <c r="K69" s="64"/>
      <c r="L69" s="65"/>
      <c r="M69" s="66"/>
      <c r="N69" s="45"/>
      <c r="O69" s="66"/>
      <c r="P69" s="67"/>
      <c r="Q69" s="45"/>
      <c r="R69" s="45"/>
      <c r="S69" s="45"/>
      <c r="T69" s="45"/>
      <c r="U69" s="45"/>
      <c r="V69" s="45"/>
      <c r="W69" s="45"/>
      <c r="X69" s="45"/>
      <c r="Y69" s="45"/>
    </row>
    <row r="70" ht="15" customHeight="1" spans="1:25">
      <c r="A70" s="45"/>
      <c r="B70" s="45"/>
      <c r="C70" s="45"/>
      <c r="D70" s="46"/>
      <c r="E70" s="46"/>
      <c r="F70" s="46"/>
      <c r="G70" s="47"/>
      <c r="H70" s="45"/>
      <c r="I70" s="45"/>
      <c r="J70" s="45"/>
      <c r="K70" s="64"/>
      <c r="L70" s="65"/>
      <c r="M70" s="66"/>
      <c r="N70" s="45"/>
      <c r="O70" s="66"/>
      <c r="P70" s="67"/>
      <c r="Q70" s="45"/>
      <c r="R70" s="45"/>
      <c r="S70" s="45"/>
      <c r="T70" s="45"/>
      <c r="U70" s="45"/>
      <c r="V70" s="45"/>
      <c r="W70" s="45"/>
      <c r="X70" s="45"/>
      <c r="Y70" s="45"/>
    </row>
    <row r="71" ht="15" customHeight="1" spans="1:25">
      <c r="A71" s="45"/>
      <c r="B71" s="45"/>
      <c r="C71" s="45"/>
      <c r="D71" s="46"/>
      <c r="E71" s="46"/>
      <c r="F71" s="46"/>
      <c r="G71" s="47"/>
      <c r="H71" s="45"/>
      <c r="I71" s="45"/>
      <c r="J71" s="45"/>
      <c r="K71" s="64"/>
      <c r="L71" s="65"/>
      <c r="M71" s="66"/>
      <c r="N71" s="45"/>
      <c r="O71" s="66"/>
      <c r="P71" s="67"/>
      <c r="Q71" s="45"/>
      <c r="R71" s="45"/>
      <c r="S71" s="45"/>
      <c r="T71" s="45"/>
      <c r="U71" s="45"/>
      <c r="V71" s="45"/>
      <c r="W71" s="45"/>
      <c r="X71" s="45"/>
      <c r="Y71" s="45"/>
    </row>
    <row r="72" ht="15" customHeight="1" spans="1:25">
      <c r="A72" s="45"/>
      <c r="B72" s="45"/>
      <c r="C72" s="45"/>
      <c r="D72" s="46"/>
      <c r="E72" s="46"/>
      <c r="F72" s="46"/>
      <c r="G72" s="47"/>
      <c r="H72" s="45"/>
      <c r="I72" s="45"/>
      <c r="J72" s="45"/>
      <c r="K72" s="64"/>
      <c r="L72" s="65"/>
      <c r="M72" s="66"/>
      <c r="N72" s="45"/>
      <c r="O72" s="66"/>
      <c r="P72" s="67"/>
      <c r="Q72" s="45"/>
      <c r="R72" s="45"/>
      <c r="S72" s="45"/>
      <c r="T72" s="45"/>
      <c r="U72" s="45"/>
      <c r="V72" s="45"/>
      <c r="W72" s="45"/>
      <c r="X72" s="45"/>
      <c r="Y72" s="45"/>
    </row>
    <row r="73" ht="15" customHeight="1" spans="1:25">
      <c r="A73" s="45"/>
      <c r="B73" s="45"/>
      <c r="C73" s="45"/>
      <c r="D73" s="46"/>
      <c r="E73" s="46"/>
      <c r="F73" s="46"/>
      <c r="G73" s="47"/>
      <c r="H73" s="45"/>
      <c r="I73" s="45"/>
      <c r="J73" s="45"/>
      <c r="K73" s="64"/>
      <c r="L73" s="65"/>
      <c r="M73" s="66"/>
      <c r="N73" s="45"/>
      <c r="O73" s="66"/>
      <c r="P73" s="67"/>
      <c r="Q73" s="45"/>
      <c r="R73" s="45"/>
      <c r="S73" s="45"/>
      <c r="T73" s="45"/>
      <c r="U73" s="45"/>
      <c r="V73" s="45"/>
      <c r="W73" s="45"/>
      <c r="X73" s="45"/>
      <c r="Y73" s="45"/>
    </row>
    <row r="74" ht="15" customHeight="1" spans="1:25">
      <c r="A74" s="45"/>
      <c r="B74" s="45"/>
      <c r="C74" s="45"/>
      <c r="D74" s="46"/>
      <c r="E74" s="46"/>
      <c r="F74" s="46"/>
      <c r="G74" s="47"/>
      <c r="H74" s="45"/>
      <c r="I74" s="45"/>
      <c r="J74" s="45"/>
      <c r="K74" s="64"/>
      <c r="L74" s="65"/>
      <c r="M74" s="66"/>
      <c r="N74" s="45"/>
      <c r="O74" s="66"/>
      <c r="P74" s="67"/>
      <c r="Q74" s="45"/>
      <c r="R74" s="45"/>
      <c r="S74" s="45"/>
      <c r="T74" s="45"/>
      <c r="U74" s="45"/>
      <c r="V74" s="45"/>
      <c r="W74" s="45"/>
      <c r="X74" s="45"/>
      <c r="Y74" s="45"/>
    </row>
    <row r="75" ht="15" customHeight="1" spans="1:25">
      <c r="A75" s="45"/>
      <c r="B75" s="45"/>
      <c r="C75" s="45"/>
      <c r="D75" s="46"/>
      <c r="E75" s="46"/>
      <c r="F75" s="46"/>
      <c r="G75" s="47"/>
      <c r="H75" s="45"/>
      <c r="I75" s="45"/>
      <c r="J75" s="45"/>
      <c r="K75" s="64"/>
      <c r="L75" s="65"/>
      <c r="M75" s="66"/>
      <c r="N75" s="45"/>
      <c r="O75" s="66"/>
      <c r="P75" s="67"/>
      <c r="Q75" s="45"/>
      <c r="R75" s="45"/>
      <c r="S75" s="45"/>
      <c r="T75" s="45"/>
      <c r="U75" s="45"/>
      <c r="V75" s="45"/>
      <c r="W75" s="45"/>
      <c r="X75" s="45"/>
      <c r="Y75" s="45"/>
    </row>
    <row r="76" ht="15" customHeight="1" spans="1:25">
      <c r="A76" s="45"/>
      <c r="B76" s="45"/>
      <c r="C76" s="45"/>
      <c r="D76" s="46"/>
      <c r="E76" s="46"/>
      <c r="F76" s="46"/>
      <c r="G76" s="47"/>
      <c r="H76" s="45"/>
      <c r="I76" s="45"/>
      <c r="J76" s="45"/>
      <c r="K76" s="64"/>
      <c r="L76" s="65"/>
      <c r="M76" s="66"/>
      <c r="N76" s="45"/>
      <c r="O76" s="66"/>
      <c r="P76" s="67"/>
      <c r="Q76" s="45"/>
      <c r="R76" s="45"/>
      <c r="S76" s="45"/>
      <c r="T76" s="45"/>
      <c r="U76" s="45"/>
      <c r="V76" s="45"/>
      <c r="W76" s="45"/>
      <c r="X76" s="45"/>
      <c r="Y76" s="45"/>
    </row>
    <row r="77" ht="15" customHeight="1" spans="1:25">
      <c r="A77" s="45"/>
      <c r="B77" s="45"/>
      <c r="C77" s="45"/>
      <c r="D77" s="46"/>
      <c r="E77" s="46"/>
      <c r="F77" s="46"/>
      <c r="G77" s="47"/>
      <c r="H77" s="45"/>
      <c r="I77" s="45"/>
      <c r="J77" s="45"/>
      <c r="K77" s="64"/>
      <c r="L77" s="65"/>
      <c r="M77" s="66"/>
      <c r="N77" s="45"/>
      <c r="O77" s="66"/>
      <c r="P77" s="67"/>
      <c r="Q77" s="45"/>
      <c r="R77" s="45"/>
      <c r="S77" s="45"/>
      <c r="T77" s="45"/>
      <c r="U77" s="45"/>
      <c r="V77" s="45"/>
      <c r="W77" s="45"/>
      <c r="X77" s="45"/>
      <c r="Y77" s="45"/>
    </row>
    <row r="78" ht="15" customHeight="1" spans="1:25">
      <c r="A78" s="45"/>
      <c r="B78" s="45"/>
      <c r="C78" s="45"/>
      <c r="D78" s="46"/>
      <c r="E78" s="46"/>
      <c r="F78" s="46"/>
      <c r="G78" s="47"/>
      <c r="H78" s="45"/>
      <c r="I78" s="45"/>
      <c r="J78" s="45"/>
      <c r="K78" s="64"/>
      <c r="L78" s="65"/>
      <c r="M78" s="66"/>
      <c r="N78" s="45"/>
      <c r="O78" s="66"/>
      <c r="P78" s="67"/>
      <c r="Q78" s="45"/>
      <c r="R78" s="45"/>
      <c r="S78" s="45"/>
      <c r="T78" s="45"/>
      <c r="U78" s="45"/>
      <c r="V78" s="45"/>
      <c r="W78" s="45"/>
      <c r="X78" s="45"/>
      <c r="Y78" s="45"/>
    </row>
    <row r="79" ht="15" customHeight="1" spans="1:25">
      <c r="A79" s="45"/>
      <c r="B79" s="45"/>
      <c r="C79" s="45"/>
      <c r="D79" s="46"/>
      <c r="E79" s="46"/>
      <c r="F79" s="46"/>
      <c r="G79" s="47"/>
      <c r="H79" s="45"/>
      <c r="I79" s="45"/>
      <c r="J79" s="45"/>
      <c r="K79" s="64"/>
      <c r="L79" s="65"/>
      <c r="M79" s="66"/>
      <c r="N79" s="45"/>
      <c r="O79" s="66"/>
      <c r="P79" s="67"/>
      <c r="Q79" s="45"/>
      <c r="R79" s="45"/>
      <c r="S79" s="45"/>
      <c r="T79" s="45"/>
      <c r="U79" s="45"/>
      <c r="V79" s="45"/>
      <c r="W79" s="45"/>
      <c r="X79" s="45"/>
      <c r="Y79" s="45"/>
    </row>
    <row r="80" ht="15" customHeight="1" spans="1:25">
      <c r="A80" s="45"/>
      <c r="B80" s="45"/>
      <c r="C80" s="45"/>
      <c r="D80" s="46"/>
      <c r="E80" s="46"/>
      <c r="F80" s="46"/>
      <c r="G80" s="47"/>
      <c r="H80" s="45"/>
      <c r="I80" s="45"/>
      <c r="J80" s="45"/>
      <c r="K80" s="64"/>
      <c r="L80" s="65"/>
      <c r="M80" s="66"/>
      <c r="N80" s="45"/>
      <c r="O80" s="66"/>
      <c r="P80" s="67"/>
      <c r="Q80" s="45"/>
      <c r="R80" s="45"/>
      <c r="S80" s="45"/>
      <c r="T80" s="45"/>
      <c r="U80" s="45"/>
      <c r="V80" s="45"/>
      <c r="W80" s="45"/>
      <c r="X80" s="45"/>
      <c r="Y80" s="45"/>
    </row>
    <row r="81" ht="15" customHeight="1" spans="1:25">
      <c r="A81" s="45"/>
      <c r="B81" s="45"/>
      <c r="C81" s="45"/>
      <c r="D81" s="46"/>
      <c r="E81" s="46"/>
      <c r="F81" s="46"/>
      <c r="G81" s="47"/>
      <c r="H81" s="45"/>
      <c r="I81" s="45"/>
      <c r="J81" s="45"/>
      <c r="K81" s="64"/>
      <c r="L81" s="65"/>
      <c r="M81" s="66"/>
      <c r="N81" s="45"/>
      <c r="O81" s="66"/>
      <c r="P81" s="67"/>
      <c r="Q81" s="45"/>
      <c r="R81" s="45"/>
      <c r="S81" s="45"/>
      <c r="T81" s="45"/>
      <c r="U81" s="45"/>
      <c r="V81" s="45"/>
      <c r="W81" s="45"/>
      <c r="X81" s="45"/>
      <c r="Y81" s="45"/>
    </row>
    <row r="82" ht="15" customHeight="1" spans="1:25">
      <c r="A82" s="45"/>
      <c r="B82" s="45"/>
      <c r="C82" s="45"/>
      <c r="D82" s="46"/>
      <c r="E82" s="46"/>
      <c r="F82" s="46"/>
      <c r="G82" s="47"/>
      <c r="H82" s="45"/>
      <c r="I82" s="45"/>
      <c r="J82" s="45"/>
      <c r="K82" s="64"/>
      <c r="L82" s="65"/>
      <c r="M82" s="66"/>
      <c r="N82" s="45"/>
      <c r="O82" s="66"/>
      <c r="P82" s="67"/>
      <c r="Q82" s="45"/>
      <c r="R82" s="45"/>
      <c r="S82" s="45"/>
      <c r="T82" s="45"/>
      <c r="U82" s="45"/>
      <c r="V82" s="45"/>
      <c r="W82" s="45"/>
      <c r="X82" s="45"/>
      <c r="Y82" s="45"/>
    </row>
    <row r="83" ht="15" customHeight="1" spans="1:25">
      <c r="A83" s="45"/>
      <c r="B83" s="45"/>
      <c r="C83" s="45"/>
      <c r="D83" s="46"/>
      <c r="E83" s="46"/>
      <c r="F83" s="46"/>
      <c r="G83" s="47"/>
      <c r="H83" s="45"/>
      <c r="I83" s="45"/>
      <c r="J83" s="45"/>
      <c r="K83" s="64"/>
      <c r="L83" s="65"/>
      <c r="M83" s="66"/>
      <c r="N83" s="45"/>
      <c r="O83" s="66"/>
      <c r="P83" s="67"/>
      <c r="Q83" s="45"/>
      <c r="R83" s="45"/>
      <c r="S83" s="45"/>
      <c r="T83" s="45"/>
      <c r="U83" s="45"/>
      <c r="V83" s="45"/>
      <c r="W83" s="45"/>
      <c r="X83" s="45"/>
      <c r="Y83" s="45"/>
    </row>
    <row r="84" ht="15" customHeight="1" spans="1:25">
      <c r="A84" s="45"/>
      <c r="B84" s="45"/>
      <c r="C84" s="45"/>
      <c r="D84" s="46"/>
      <c r="E84" s="46"/>
      <c r="F84" s="46"/>
      <c r="G84" s="47"/>
      <c r="H84" s="45"/>
      <c r="I84" s="45"/>
      <c r="J84" s="45"/>
      <c r="K84" s="64"/>
      <c r="L84" s="65"/>
      <c r="M84" s="66"/>
      <c r="N84" s="45"/>
      <c r="O84" s="66"/>
      <c r="P84" s="67"/>
      <c r="Q84" s="45"/>
      <c r="R84" s="45"/>
      <c r="S84" s="45"/>
      <c r="T84" s="45"/>
      <c r="U84" s="45"/>
      <c r="V84" s="45"/>
      <c r="W84" s="45"/>
      <c r="X84" s="45"/>
      <c r="Y84" s="45"/>
    </row>
    <row r="85" ht="15" customHeight="1" spans="1:25">
      <c r="A85" s="45"/>
      <c r="B85" s="45"/>
      <c r="C85" s="45"/>
      <c r="D85" s="46"/>
      <c r="E85" s="46"/>
      <c r="F85" s="46"/>
      <c r="G85" s="47"/>
      <c r="H85" s="45"/>
      <c r="I85" s="45"/>
      <c r="J85" s="45"/>
      <c r="K85" s="64"/>
      <c r="L85" s="65"/>
      <c r="M85" s="66"/>
      <c r="N85" s="45"/>
      <c r="O85" s="66"/>
      <c r="P85" s="67"/>
      <c r="Q85" s="45"/>
      <c r="R85" s="45"/>
      <c r="S85" s="45"/>
      <c r="T85" s="45"/>
      <c r="U85" s="45"/>
      <c r="V85" s="45"/>
      <c r="W85" s="45"/>
      <c r="X85" s="45"/>
      <c r="Y85" s="45"/>
    </row>
    <row r="86" ht="15" customHeight="1" spans="1:25">
      <c r="A86" s="45"/>
      <c r="B86" s="45"/>
      <c r="C86" s="45"/>
      <c r="D86" s="46"/>
      <c r="E86" s="46"/>
      <c r="F86" s="46"/>
      <c r="G86" s="47"/>
      <c r="H86" s="45"/>
      <c r="I86" s="45"/>
      <c r="J86" s="45"/>
      <c r="K86" s="64"/>
      <c r="L86" s="65"/>
      <c r="M86" s="66"/>
      <c r="N86" s="45"/>
      <c r="O86" s="66"/>
      <c r="P86" s="67"/>
      <c r="Q86" s="45"/>
      <c r="R86" s="45"/>
      <c r="S86" s="45"/>
      <c r="T86" s="45"/>
      <c r="U86" s="45"/>
      <c r="V86" s="45"/>
      <c r="W86" s="45"/>
      <c r="X86" s="45"/>
      <c r="Y86" s="45"/>
    </row>
    <row r="87" ht="15" customHeight="1" spans="1:25">
      <c r="A87" s="45"/>
      <c r="B87" s="45"/>
      <c r="C87" s="45"/>
      <c r="D87" s="46"/>
      <c r="E87" s="46"/>
      <c r="F87" s="46"/>
      <c r="G87" s="47"/>
      <c r="H87" s="45"/>
      <c r="I87" s="45"/>
      <c r="J87" s="45"/>
      <c r="K87" s="64"/>
      <c r="L87" s="65"/>
      <c r="M87" s="66"/>
      <c r="N87" s="45"/>
      <c r="O87" s="66"/>
      <c r="P87" s="67"/>
      <c r="Q87" s="45"/>
      <c r="R87" s="45"/>
      <c r="S87" s="45"/>
      <c r="T87" s="45"/>
      <c r="U87" s="45"/>
      <c r="V87" s="45"/>
      <c r="W87" s="45"/>
      <c r="X87" s="45"/>
      <c r="Y87" s="45"/>
    </row>
    <row r="88" ht="15" customHeight="1" spans="1:25">
      <c r="A88" s="45"/>
      <c r="B88" s="45"/>
      <c r="C88" s="45"/>
      <c r="D88" s="46"/>
      <c r="E88" s="46"/>
      <c r="F88" s="46"/>
      <c r="G88" s="47"/>
      <c r="H88" s="45"/>
      <c r="I88" s="45"/>
      <c r="J88" s="45"/>
      <c r="K88" s="64"/>
      <c r="L88" s="65"/>
      <c r="M88" s="66"/>
      <c r="N88" s="45"/>
      <c r="O88" s="66"/>
      <c r="P88" s="67"/>
      <c r="Q88" s="45"/>
      <c r="R88" s="45"/>
      <c r="S88" s="45"/>
      <c r="T88" s="45"/>
      <c r="U88" s="45"/>
      <c r="V88" s="45"/>
      <c r="W88" s="45"/>
      <c r="X88" s="45"/>
      <c r="Y88" s="45"/>
    </row>
    <row r="89" ht="15" customHeight="1" spans="1:25">
      <c r="A89" s="45"/>
      <c r="B89" s="45"/>
      <c r="C89" s="45"/>
      <c r="D89" s="46"/>
      <c r="E89" s="46"/>
      <c r="F89" s="46"/>
      <c r="G89" s="47"/>
      <c r="H89" s="45"/>
      <c r="I89" s="45"/>
      <c r="J89" s="45"/>
      <c r="K89" s="64"/>
      <c r="L89" s="65"/>
      <c r="M89" s="66"/>
      <c r="N89" s="45"/>
      <c r="O89" s="66"/>
      <c r="P89" s="67"/>
      <c r="Q89" s="45"/>
      <c r="R89" s="45"/>
      <c r="S89" s="45"/>
      <c r="T89" s="45"/>
      <c r="U89" s="45"/>
      <c r="V89" s="45"/>
      <c r="W89" s="45"/>
      <c r="X89" s="45"/>
      <c r="Y89" s="45"/>
    </row>
    <row r="90" ht="15" customHeight="1" spans="1:25">
      <c r="A90" s="45"/>
      <c r="B90" s="45"/>
      <c r="C90" s="45"/>
      <c r="D90" s="46"/>
      <c r="E90" s="46"/>
      <c r="F90" s="46"/>
      <c r="G90" s="47"/>
      <c r="H90" s="45"/>
      <c r="I90" s="45"/>
      <c r="J90" s="45"/>
      <c r="K90" s="64"/>
      <c r="L90" s="65"/>
      <c r="M90" s="66"/>
      <c r="N90" s="45"/>
      <c r="O90" s="66"/>
      <c r="P90" s="67"/>
      <c r="Q90" s="45"/>
      <c r="R90" s="45"/>
      <c r="S90" s="45"/>
      <c r="T90" s="45"/>
      <c r="U90" s="45"/>
      <c r="V90" s="45"/>
      <c r="W90" s="45"/>
      <c r="X90" s="45"/>
      <c r="Y90" s="45"/>
    </row>
    <row r="91" ht="15" customHeight="1" spans="1:25">
      <c r="A91" s="45"/>
      <c r="B91" s="45"/>
      <c r="C91" s="45"/>
      <c r="D91" s="46"/>
      <c r="E91" s="46"/>
      <c r="F91" s="46"/>
      <c r="G91" s="47"/>
      <c r="H91" s="45"/>
      <c r="I91" s="45"/>
      <c r="J91" s="45"/>
      <c r="K91" s="64"/>
      <c r="L91" s="65"/>
      <c r="M91" s="66"/>
      <c r="N91" s="45"/>
      <c r="O91" s="66"/>
      <c r="P91" s="67"/>
      <c r="Q91" s="45"/>
      <c r="R91" s="45"/>
      <c r="S91" s="45"/>
      <c r="T91" s="45"/>
      <c r="U91" s="45"/>
      <c r="V91" s="45"/>
      <c r="W91" s="45"/>
      <c r="X91" s="45"/>
      <c r="Y91" s="45"/>
    </row>
    <row r="92" ht="15" customHeight="1" spans="1:25">
      <c r="A92" s="45"/>
      <c r="B92" s="45"/>
      <c r="C92" s="45"/>
      <c r="D92" s="46"/>
      <c r="E92" s="46"/>
      <c r="F92" s="46"/>
      <c r="G92" s="47"/>
      <c r="H92" s="45"/>
      <c r="I92" s="45"/>
      <c r="J92" s="45"/>
      <c r="K92" s="64"/>
      <c r="L92" s="65"/>
      <c r="M92" s="66"/>
      <c r="N92" s="45"/>
      <c r="O92" s="66"/>
      <c r="P92" s="67"/>
      <c r="Q92" s="45"/>
      <c r="R92" s="45"/>
      <c r="S92" s="45"/>
      <c r="T92" s="45"/>
      <c r="U92" s="45"/>
      <c r="V92" s="45"/>
      <c r="W92" s="45"/>
      <c r="X92" s="45"/>
      <c r="Y92" s="45"/>
    </row>
    <row r="93" ht="15" customHeight="1" spans="1:25">
      <c r="A93" s="45"/>
      <c r="B93" s="45"/>
      <c r="C93" s="45"/>
      <c r="D93" s="46"/>
      <c r="E93" s="46"/>
      <c r="F93" s="46"/>
      <c r="G93" s="47"/>
      <c r="H93" s="45"/>
      <c r="I93" s="45"/>
      <c r="J93" s="45"/>
      <c r="K93" s="64"/>
      <c r="L93" s="65"/>
      <c r="M93" s="66"/>
      <c r="N93" s="45"/>
      <c r="O93" s="66"/>
      <c r="P93" s="67"/>
      <c r="Q93" s="45"/>
      <c r="R93" s="45"/>
      <c r="S93" s="45"/>
      <c r="T93" s="45"/>
      <c r="U93" s="45"/>
      <c r="V93" s="45"/>
      <c r="W93" s="45"/>
      <c r="X93" s="45"/>
      <c r="Y93" s="45"/>
    </row>
    <row r="94" ht="15" customHeight="1" spans="1:25">
      <c r="A94" s="45"/>
      <c r="B94" s="45"/>
      <c r="C94" s="45"/>
      <c r="D94" s="46"/>
      <c r="E94" s="46"/>
      <c r="F94" s="46"/>
      <c r="G94" s="47"/>
      <c r="H94" s="45"/>
      <c r="I94" s="45"/>
      <c r="J94" s="45"/>
      <c r="K94" s="64"/>
      <c r="L94" s="65"/>
      <c r="M94" s="66"/>
      <c r="N94" s="45"/>
      <c r="O94" s="66"/>
      <c r="P94" s="67"/>
      <c r="Q94" s="45"/>
      <c r="R94" s="45"/>
      <c r="S94" s="45"/>
      <c r="T94" s="45"/>
      <c r="U94" s="45"/>
      <c r="V94" s="45"/>
      <c r="W94" s="45"/>
      <c r="X94" s="45"/>
      <c r="Y94" s="45"/>
    </row>
    <row r="95" ht="15" customHeight="1" spans="1:25">
      <c r="A95" s="45"/>
      <c r="B95" s="45"/>
      <c r="C95" s="45"/>
      <c r="D95" s="46"/>
      <c r="E95" s="46"/>
      <c r="F95" s="46"/>
      <c r="G95" s="47"/>
      <c r="H95" s="45"/>
      <c r="I95" s="45"/>
      <c r="J95" s="45"/>
      <c r="K95" s="64"/>
      <c r="L95" s="65"/>
      <c r="M95" s="66"/>
      <c r="N95" s="45"/>
      <c r="O95" s="66"/>
      <c r="P95" s="67"/>
      <c r="Q95" s="45"/>
      <c r="R95" s="45"/>
      <c r="S95" s="45"/>
      <c r="T95" s="45"/>
      <c r="U95" s="45"/>
      <c r="V95" s="45"/>
      <c r="W95" s="45"/>
      <c r="X95" s="45"/>
      <c r="Y95" s="45"/>
    </row>
    <row r="96" ht="15" customHeight="1" spans="1:25">
      <c r="A96" s="45"/>
      <c r="B96" s="45"/>
      <c r="C96" s="45"/>
      <c r="D96" s="46"/>
      <c r="E96" s="46"/>
      <c r="F96" s="46"/>
      <c r="G96" s="47"/>
      <c r="H96" s="45"/>
      <c r="I96" s="45"/>
      <c r="J96" s="45"/>
      <c r="K96" s="64"/>
      <c r="L96" s="65"/>
      <c r="M96" s="66"/>
      <c r="N96" s="45"/>
      <c r="O96" s="66"/>
      <c r="P96" s="67"/>
      <c r="Q96" s="45"/>
      <c r="R96" s="45"/>
      <c r="S96" s="45"/>
      <c r="T96" s="45"/>
      <c r="U96" s="45"/>
      <c r="V96" s="45"/>
      <c r="W96" s="45"/>
      <c r="X96" s="45"/>
      <c r="Y96" s="45"/>
    </row>
    <row r="97" ht="15" customHeight="1" spans="1:25">
      <c r="A97" s="45"/>
      <c r="B97" s="45"/>
      <c r="C97" s="45"/>
      <c r="D97" s="46"/>
      <c r="E97" s="46"/>
      <c r="F97" s="46"/>
      <c r="G97" s="47"/>
      <c r="H97" s="45"/>
      <c r="I97" s="45"/>
      <c r="J97" s="45"/>
      <c r="K97" s="64"/>
      <c r="L97" s="65"/>
      <c r="M97" s="66"/>
      <c r="N97" s="45"/>
      <c r="O97" s="66"/>
      <c r="P97" s="67"/>
      <c r="Q97" s="45"/>
      <c r="R97" s="45"/>
      <c r="S97" s="45"/>
      <c r="T97" s="45"/>
      <c r="U97" s="45"/>
      <c r="V97" s="45"/>
      <c r="W97" s="45"/>
      <c r="X97" s="45"/>
      <c r="Y97" s="45"/>
    </row>
    <row r="98" ht="15" customHeight="1" spans="1:25">
      <c r="A98" s="45"/>
      <c r="B98" s="45"/>
      <c r="C98" s="45"/>
      <c r="D98" s="46"/>
      <c r="E98" s="46"/>
      <c r="F98" s="46"/>
      <c r="G98" s="47"/>
      <c r="H98" s="45"/>
      <c r="I98" s="45"/>
      <c r="J98" s="45"/>
      <c r="K98" s="64"/>
      <c r="L98" s="65"/>
      <c r="M98" s="66"/>
      <c r="N98" s="45"/>
      <c r="O98" s="66"/>
      <c r="P98" s="67"/>
      <c r="Q98" s="45"/>
      <c r="R98" s="45"/>
      <c r="S98" s="45"/>
      <c r="T98" s="45"/>
      <c r="U98" s="45"/>
      <c r="V98" s="45"/>
      <c r="W98" s="45"/>
      <c r="X98" s="45"/>
      <c r="Y98" s="45"/>
    </row>
    <row r="99" ht="15" customHeight="1" spans="1:25">
      <c r="A99" s="45"/>
      <c r="B99" s="45"/>
      <c r="C99" s="45"/>
      <c r="D99" s="46"/>
      <c r="E99" s="46"/>
      <c r="F99" s="46"/>
      <c r="G99" s="47"/>
      <c r="H99" s="45"/>
      <c r="I99" s="45"/>
      <c r="J99" s="45"/>
      <c r="K99" s="64"/>
      <c r="L99" s="65"/>
      <c r="M99" s="66"/>
      <c r="N99" s="45"/>
      <c r="O99" s="66"/>
      <c r="P99" s="67"/>
      <c r="Q99" s="45"/>
      <c r="R99" s="45"/>
      <c r="S99" s="45"/>
      <c r="T99" s="45"/>
      <c r="U99" s="45"/>
      <c r="V99" s="45"/>
      <c r="W99" s="45"/>
      <c r="X99" s="45"/>
      <c r="Y99" s="45"/>
    </row>
    <row r="100" ht="15" customHeight="1" spans="1:25">
      <c r="A100" s="45"/>
      <c r="B100" s="45"/>
      <c r="C100" s="45"/>
      <c r="D100" s="46"/>
      <c r="E100" s="46"/>
      <c r="F100" s="46"/>
      <c r="G100" s="47"/>
      <c r="H100" s="45"/>
      <c r="I100" s="45"/>
      <c r="J100" s="45"/>
      <c r="K100" s="64"/>
      <c r="L100" s="65"/>
      <c r="M100" s="66"/>
      <c r="N100" s="45"/>
      <c r="O100" s="66"/>
      <c r="P100" s="67"/>
      <c r="Q100" s="45"/>
      <c r="R100" s="45"/>
      <c r="S100" s="45"/>
      <c r="T100" s="45"/>
      <c r="U100" s="45"/>
      <c r="V100" s="45"/>
      <c r="W100" s="45"/>
      <c r="X100" s="45"/>
      <c r="Y100" s="45"/>
    </row>
    <row r="101" ht="15" customHeight="1" spans="1:25">
      <c r="A101" s="45"/>
      <c r="B101" s="45"/>
      <c r="C101" s="45"/>
      <c r="D101" s="46"/>
      <c r="E101" s="46"/>
      <c r="F101" s="46"/>
      <c r="G101" s="47"/>
      <c r="H101" s="45"/>
      <c r="I101" s="45"/>
      <c r="J101" s="45"/>
      <c r="K101" s="64"/>
      <c r="L101" s="65"/>
      <c r="M101" s="66"/>
      <c r="N101" s="45"/>
      <c r="O101" s="66"/>
      <c r="P101" s="67"/>
      <c r="Q101" s="45"/>
      <c r="R101" s="45"/>
      <c r="S101" s="45"/>
      <c r="T101" s="45"/>
      <c r="U101" s="45"/>
      <c r="V101" s="45"/>
      <c r="W101" s="45"/>
      <c r="X101" s="45"/>
      <c r="Y101" s="45"/>
    </row>
    <row r="102" ht="15" customHeight="1" spans="1:25">
      <c r="A102" s="45"/>
      <c r="B102" s="45"/>
      <c r="C102" s="45"/>
      <c r="D102" s="46"/>
      <c r="E102" s="46"/>
      <c r="F102" s="46"/>
      <c r="G102" s="47"/>
      <c r="H102" s="45"/>
      <c r="I102" s="45"/>
      <c r="J102" s="45"/>
      <c r="K102" s="64"/>
      <c r="L102" s="65"/>
      <c r="M102" s="66"/>
      <c r="N102" s="45"/>
      <c r="O102" s="66"/>
      <c r="P102" s="67"/>
      <c r="Q102" s="45"/>
      <c r="R102" s="45"/>
      <c r="S102" s="45"/>
      <c r="T102" s="45"/>
      <c r="U102" s="45"/>
      <c r="V102" s="45"/>
      <c r="W102" s="45"/>
      <c r="X102" s="45"/>
      <c r="Y102" s="45"/>
    </row>
    <row r="103" ht="15" customHeight="1" spans="1:25">
      <c r="A103" s="45"/>
      <c r="B103" s="45"/>
      <c r="C103" s="45"/>
      <c r="D103" s="46"/>
      <c r="E103" s="46"/>
      <c r="F103" s="46"/>
      <c r="G103" s="47"/>
      <c r="H103" s="45"/>
      <c r="I103" s="45"/>
      <c r="J103" s="45"/>
      <c r="K103" s="64"/>
      <c r="L103" s="65"/>
      <c r="M103" s="66"/>
      <c r="N103" s="45"/>
      <c r="O103" s="66"/>
      <c r="P103" s="67"/>
      <c r="Q103" s="45"/>
      <c r="R103" s="45"/>
      <c r="S103" s="45"/>
      <c r="T103" s="45"/>
      <c r="U103" s="45"/>
      <c r="V103" s="45"/>
      <c r="W103" s="45"/>
      <c r="X103" s="45"/>
      <c r="Y103" s="45"/>
    </row>
    <row r="104" ht="15" customHeight="1" spans="1:25">
      <c r="A104" s="45"/>
      <c r="B104" s="45"/>
      <c r="C104" s="45"/>
      <c r="D104" s="46"/>
      <c r="E104" s="46"/>
      <c r="F104" s="46"/>
      <c r="G104" s="47"/>
      <c r="H104" s="45"/>
      <c r="I104" s="45"/>
      <c r="J104" s="45"/>
      <c r="K104" s="64"/>
      <c r="L104" s="65"/>
      <c r="M104" s="66"/>
      <c r="N104" s="45"/>
      <c r="O104" s="66"/>
      <c r="P104" s="67"/>
      <c r="Q104" s="45"/>
      <c r="R104" s="45"/>
      <c r="S104" s="45"/>
      <c r="T104" s="45"/>
      <c r="U104" s="45"/>
      <c r="V104" s="45"/>
      <c r="W104" s="45"/>
      <c r="X104" s="45"/>
      <c r="Y104" s="45"/>
    </row>
    <row r="105" ht="15" customHeight="1" spans="1:25">
      <c r="A105" s="45"/>
      <c r="B105" s="45"/>
      <c r="C105" s="45"/>
      <c r="D105" s="46"/>
      <c r="E105" s="46"/>
      <c r="F105" s="46"/>
      <c r="G105" s="47"/>
      <c r="H105" s="45"/>
      <c r="I105" s="45"/>
      <c r="J105" s="45"/>
      <c r="K105" s="64"/>
      <c r="L105" s="65"/>
      <c r="M105" s="66"/>
      <c r="N105" s="45"/>
      <c r="O105" s="66"/>
      <c r="P105" s="67"/>
      <c r="Q105" s="45"/>
      <c r="R105" s="45"/>
      <c r="S105" s="45"/>
      <c r="T105" s="45"/>
      <c r="U105" s="45"/>
      <c r="V105" s="45"/>
      <c r="W105" s="45"/>
      <c r="X105" s="45"/>
      <c r="Y105" s="45"/>
    </row>
    <row r="106" ht="15" customHeight="1" spans="1:25">
      <c r="A106" s="45"/>
      <c r="B106" s="45"/>
      <c r="C106" s="45"/>
      <c r="D106" s="46"/>
      <c r="E106" s="46"/>
      <c r="F106" s="46"/>
      <c r="G106" s="47"/>
      <c r="H106" s="45"/>
      <c r="I106" s="45"/>
      <c r="J106" s="45"/>
      <c r="K106" s="64"/>
      <c r="L106" s="65"/>
      <c r="M106" s="66"/>
      <c r="N106" s="45"/>
      <c r="O106" s="66"/>
      <c r="P106" s="67"/>
      <c r="Q106" s="45"/>
      <c r="R106" s="45"/>
      <c r="S106" s="45"/>
      <c r="T106" s="45"/>
      <c r="U106" s="45"/>
      <c r="V106" s="45"/>
      <c r="W106" s="45"/>
      <c r="X106" s="45"/>
      <c r="Y106" s="45"/>
    </row>
    <row r="107" ht="15" customHeight="1" spans="1:25">
      <c r="A107" s="45"/>
      <c r="B107" s="45"/>
      <c r="C107" s="45"/>
      <c r="D107" s="46"/>
      <c r="E107" s="46"/>
      <c r="F107" s="46"/>
      <c r="G107" s="47"/>
      <c r="H107" s="45"/>
      <c r="I107" s="45"/>
      <c r="J107" s="45"/>
      <c r="K107" s="64"/>
      <c r="L107" s="65"/>
      <c r="M107" s="66"/>
      <c r="N107" s="45"/>
      <c r="O107" s="66"/>
      <c r="P107" s="67"/>
      <c r="Q107" s="45"/>
      <c r="R107" s="45"/>
      <c r="S107" s="45"/>
      <c r="T107" s="45"/>
      <c r="U107" s="45"/>
      <c r="V107" s="45"/>
      <c r="W107" s="45"/>
      <c r="X107" s="45"/>
      <c r="Y107" s="45"/>
    </row>
    <row r="108" ht="15" customHeight="1" spans="1:25">
      <c r="A108" s="45"/>
      <c r="B108" s="45"/>
      <c r="C108" s="45"/>
      <c r="D108" s="46"/>
      <c r="E108" s="46"/>
      <c r="F108" s="46"/>
      <c r="G108" s="47"/>
      <c r="H108" s="45"/>
      <c r="I108" s="45"/>
      <c r="J108" s="45"/>
      <c r="K108" s="64"/>
      <c r="L108" s="65"/>
      <c r="M108" s="66"/>
      <c r="N108" s="45"/>
      <c r="O108" s="66"/>
      <c r="P108" s="67"/>
      <c r="Q108" s="45"/>
      <c r="R108" s="45"/>
      <c r="S108" s="45"/>
      <c r="T108" s="45"/>
      <c r="U108" s="45"/>
      <c r="V108" s="45"/>
      <c r="W108" s="45"/>
      <c r="X108" s="45"/>
      <c r="Y108" s="45"/>
    </row>
    <row r="109" ht="15" customHeight="1" spans="1:25">
      <c r="A109" s="45"/>
      <c r="B109" s="45"/>
      <c r="C109" s="45"/>
      <c r="D109" s="46"/>
      <c r="E109" s="46"/>
      <c r="F109" s="46"/>
      <c r="G109" s="47"/>
      <c r="H109" s="45"/>
      <c r="I109" s="45"/>
      <c r="J109" s="45"/>
      <c r="K109" s="64"/>
      <c r="L109" s="65"/>
      <c r="M109" s="66"/>
      <c r="N109" s="45"/>
      <c r="O109" s="66"/>
      <c r="P109" s="67"/>
      <c r="Q109" s="45"/>
      <c r="R109" s="45"/>
      <c r="S109" s="45"/>
      <c r="T109" s="45"/>
      <c r="U109" s="45"/>
      <c r="V109" s="45"/>
      <c r="W109" s="45"/>
      <c r="X109" s="45"/>
      <c r="Y109" s="45"/>
    </row>
    <row r="110" ht="15" customHeight="1" spans="1:25">
      <c r="A110" s="45"/>
      <c r="B110" s="45"/>
      <c r="C110" s="45"/>
      <c r="D110" s="46"/>
      <c r="E110" s="46"/>
      <c r="F110" s="46"/>
      <c r="G110" s="47"/>
      <c r="H110" s="45"/>
      <c r="I110" s="45"/>
      <c r="J110" s="45"/>
      <c r="K110" s="64"/>
      <c r="L110" s="65"/>
      <c r="M110" s="66"/>
      <c r="N110" s="45"/>
      <c r="O110" s="66"/>
      <c r="P110" s="67"/>
      <c r="Q110" s="45"/>
      <c r="R110" s="45"/>
      <c r="S110" s="45"/>
      <c r="T110" s="45"/>
      <c r="U110" s="45"/>
      <c r="V110" s="45"/>
      <c r="W110" s="45"/>
      <c r="X110" s="45"/>
      <c r="Y110" s="45"/>
    </row>
    <row r="111" ht="15" customHeight="1" spans="1:25">
      <c r="A111" s="45"/>
      <c r="B111" s="45"/>
      <c r="C111" s="45"/>
      <c r="D111" s="46"/>
      <c r="E111" s="46"/>
      <c r="F111" s="46"/>
      <c r="G111" s="47"/>
      <c r="H111" s="45"/>
      <c r="I111" s="45"/>
      <c r="J111" s="45"/>
      <c r="K111" s="64"/>
      <c r="L111" s="65"/>
      <c r="M111" s="66"/>
      <c r="N111" s="45"/>
      <c r="O111" s="66"/>
      <c r="P111" s="67"/>
      <c r="Q111" s="45"/>
      <c r="R111" s="45"/>
      <c r="S111" s="45"/>
      <c r="T111" s="45"/>
      <c r="U111" s="45"/>
      <c r="V111" s="45"/>
      <c r="W111" s="45"/>
      <c r="X111" s="45"/>
      <c r="Y111" s="45"/>
    </row>
    <row r="112" ht="15" customHeight="1" spans="1:25">
      <c r="A112" s="45"/>
      <c r="B112" s="45"/>
      <c r="C112" s="45"/>
      <c r="D112" s="46"/>
      <c r="E112" s="46"/>
      <c r="F112" s="46"/>
      <c r="G112" s="47"/>
      <c r="H112" s="45"/>
      <c r="I112" s="45"/>
      <c r="J112" s="45"/>
      <c r="K112" s="64"/>
      <c r="L112" s="65"/>
      <c r="M112" s="66"/>
      <c r="N112" s="45"/>
      <c r="O112" s="66"/>
      <c r="P112" s="67"/>
      <c r="Q112" s="45"/>
      <c r="R112" s="45"/>
      <c r="S112" s="45"/>
      <c r="T112" s="45"/>
      <c r="U112" s="45"/>
      <c r="V112" s="45"/>
      <c r="W112" s="45"/>
      <c r="X112" s="45"/>
      <c r="Y112" s="45"/>
    </row>
    <row r="113" ht="15" customHeight="1" spans="1:25">
      <c r="A113" s="45"/>
      <c r="B113" s="45"/>
      <c r="C113" s="45"/>
      <c r="D113" s="46"/>
      <c r="E113" s="46"/>
      <c r="F113" s="46"/>
      <c r="G113" s="47"/>
      <c r="H113" s="45"/>
      <c r="I113" s="45"/>
      <c r="J113" s="45"/>
      <c r="K113" s="64"/>
      <c r="L113" s="65"/>
      <c r="M113" s="66"/>
      <c r="N113" s="45"/>
      <c r="O113" s="66"/>
      <c r="P113" s="67"/>
      <c r="Q113" s="45"/>
      <c r="R113" s="45"/>
      <c r="S113" s="45"/>
      <c r="T113" s="45"/>
      <c r="U113" s="45"/>
      <c r="V113" s="45"/>
      <c r="W113" s="45"/>
      <c r="X113" s="45"/>
      <c r="Y113" s="45"/>
    </row>
    <row r="114" ht="15" customHeight="1" spans="1:25">
      <c r="A114" s="45"/>
      <c r="B114" s="45"/>
      <c r="C114" s="45"/>
      <c r="D114" s="46"/>
      <c r="E114" s="46"/>
      <c r="F114" s="46"/>
      <c r="G114" s="47"/>
      <c r="H114" s="45"/>
      <c r="I114" s="45"/>
      <c r="J114" s="45"/>
      <c r="K114" s="64"/>
      <c r="L114" s="65"/>
      <c r="M114" s="66"/>
      <c r="N114" s="45"/>
      <c r="O114" s="66"/>
      <c r="P114" s="67"/>
      <c r="Q114" s="45"/>
      <c r="R114" s="45"/>
      <c r="S114" s="45"/>
      <c r="T114" s="45"/>
      <c r="U114" s="45"/>
      <c r="V114" s="45"/>
      <c r="W114" s="45"/>
      <c r="X114" s="45"/>
      <c r="Y114" s="45"/>
    </row>
    <row r="115" ht="15" customHeight="1" spans="1:25">
      <c r="A115" s="45"/>
      <c r="B115" s="45"/>
      <c r="C115" s="45"/>
      <c r="D115" s="46"/>
      <c r="E115" s="46"/>
      <c r="F115" s="46"/>
      <c r="G115" s="47"/>
      <c r="H115" s="45"/>
      <c r="I115" s="45"/>
      <c r="J115" s="45"/>
      <c r="K115" s="64"/>
      <c r="L115" s="65"/>
      <c r="M115" s="66"/>
      <c r="N115" s="45"/>
      <c r="O115" s="66"/>
      <c r="P115" s="67"/>
      <c r="Q115" s="45"/>
      <c r="R115" s="45"/>
      <c r="S115" s="45"/>
      <c r="T115" s="45"/>
      <c r="U115" s="45"/>
      <c r="V115" s="45"/>
      <c r="W115" s="45"/>
      <c r="X115" s="45"/>
      <c r="Y115" s="45"/>
    </row>
    <row r="116" ht="15" customHeight="1" spans="1:25">
      <c r="A116" s="45"/>
      <c r="B116" s="45"/>
      <c r="C116" s="45"/>
      <c r="D116" s="46"/>
      <c r="E116" s="46"/>
      <c r="F116" s="46"/>
      <c r="G116" s="47"/>
      <c r="H116" s="45"/>
      <c r="I116" s="45"/>
      <c r="J116" s="45"/>
      <c r="K116" s="64"/>
      <c r="L116" s="65"/>
      <c r="M116" s="66"/>
      <c r="N116" s="45"/>
      <c r="O116" s="66"/>
      <c r="P116" s="67"/>
      <c r="Q116" s="45"/>
      <c r="R116" s="45"/>
      <c r="S116" s="45"/>
      <c r="T116" s="45"/>
      <c r="U116" s="45"/>
      <c r="V116" s="45"/>
      <c r="W116" s="45"/>
      <c r="X116" s="45"/>
      <c r="Y116" s="45"/>
    </row>
    <row r="117" ht="15" customHeight="1" spans="1:25">
      <c r="A117" s="45"/>
      <c r="B117" s="45"/>
      <c r="C117" s="45"/>
      <c r="D117" s="46"/>
      <c r="E117" s="46"/>
      <c r="F117" s="46"/>
      <c r="G117" s="47"/>
      <c r="H117" s="45"/>
      <c r="I117" s="45"/>
      <c r="J117" s="45"/>
      <c r="K117" s="64"/>
      <c r="L117" s="65"/>
      <c r="M117" s="66"/>
      <c r="N117" s="45"/>
      <c r="O117" s="66"/>
      <c r="P117" s="67"/>
      <c r="Q117" s="45"/>
      <c r="R117" s="45"/>
      <c r="S117" s="45"/>
      <c r="T117" s="45"/>
      <c r="U117" s="45"/>
      <c r="V117" s="45"/>
      <c r="W117" s="45"/>
      <c r="X117" s="45"/>
      <c r="Y117" s="45"/>
    </row>
    <row r="118" ht="15" customHeight="1" spans="1:25">
      <c r="A118" s="45"/>
      <c r="B118" s="45"/>
      <c r="C118" s="45"/>
      <c r="D118" s="46"/>
      <c r="E118" s="46"/>
      <c r="F118" s="46"/>
      <c r="G118" s="47"/>
      <c r="H118" s="45"/>
      <c r="I118" s="45"/>
      <c r="J118" s="45"/>
      <c r="K118" s="64"/>
      <c r="L118" s="65"/>
      <c r="M118" s="66"/>
      <c r="N118" s="45"/>
      <c r="O118" s="66"/>
      <c r="P118" s="67"/>
      <c r="Q118" s="45"/>
      <c r="R118" s="45"/>
      <c r="S118" s="45"/>
      <c r="T118" s="45"/>
      <c r="U118" s="45"/>
      <c r="V118" s="45"/>
      <c r="W118" s="45"/>
      <c r="X118" s="45"/>
      <c r="Y118" s="45"/>
    </row>
    <row r="119" ht="15" customHeight="1" spans="1:25">
      <c r="A119" s="45"/>
      <c r="B119" s="45"/>
      <c r="C119" s="45"/>
      <c r="D119" s="46"/>
      <c r="E119" s="46"/>
      <c r="F119" s="46"/>
      <c r="G119" s="47"/>
      <c r="H119" s="45"/>
      <c r="I119" s="45"/>
      <c r="J119" s="45"/>
      <c r="K119" s="64"/>
      <c r="L119" s="65"/>
      <c r="M119" s="66"/>
      <c r="N119" s="45"/>
      <c r="O119" s="66"/>
      <c r="P119" s="67"/>
      <c r="Q119" s="45"/>
      <c r="R119" s="45"/>
      <c r="S119" s="45"/>
      <c r="T119" s="45"/>
      <c r="U119" s="45"/>
      <c r="V119" s="45"/>
      <c r="W119" s="45"/>
      <c r="X119" s="45"/>
      <c r="Y119" s="45"/>
    </row>
    <row r="120" ht="15" customHeight="1" spans="1:25">
      <c r="A120" s="45"/>
      <c r="B120" s="45"/>
      <c r="C120" s="45"/>
      <c r="D120" s="46"/>
      <c r="E120" s="46"/>
      <c r="F120" s="46"/>
      <c r="G120" s="47"/>
      <c r="H120" s="45"/>
      <c r="I120" s="45"/>
      <c r="J120" s="45"/>
      <c r="K120" s="64"/>
      <c r="L120" s="65"/>
      <c r="M120" s="66"/>
      <c r="N120" s="45"/>
      <c r="O120" s="66"/>
      <c r="P120" s="67"/>
      <c r="Q120" s="45"/>
      <c r="R120" s="45"/>
      <c r="S120" s="45"/>
      <c r="T120" s="45"/>
      <c r="U120" s="45"/>
      <c r="V120" s="45"/>
      <c r="W120" s="45"/>
      <c r="X120" s="45"/>
      <c r="Y120" s="45"/>
    </row>
    <row r="121" ht="15" customHeight="1" spans="1:25">
      <c r="A121" s="45"/>
      <c r="B121" s="45"/>
      <c r="C121" s="45"/>
      <c r="D121" s="46"/>
      <c r="E121" s="46"/>
      <c r="F121" s="46"/>
      <c r="G121" s="47"/>
      <c r="H121" s="45"/>
      <c r="I121" s="45"/>
      <c r="J121" s="45"/>
      <c r="K121" s="64"/>
      <c r="L121" s="65"/>
      <c r="M121" s="66"/>
      <c r="N121" s="45"/>
      <c r="O121" s="66"/>
      <c r="P121" s="67"/>
      <c r="Q121" s="45"/>
      <c r="R121" s="45"/>
      <c r="S121" s="45"/>
      <c r="T121" s="45"/>
      <c r="U121" s="45"/>
      <c r="V121" s="45"/>
      <c r="W121" s="45"/>
      <c r="X121" s="45"/>
      <c r="Y121" s="45"/>
    </row>
    <row r="122" ht="15" customHeight="1" spans="1:25">
      <c r="A122" s="45"/>
      <c r="B122" s="45"/>
      <c r="C122" s="45"/>
      <c r="D122" s="46"/>
      <c r="E122" s="46"/>
      <c r="F122" s="46"/>
      <c r="G122" s="47"/>
      <c r="H122" s="45"/>
      <c r="I122" s="45"/>
      <c r="J122" s="45"/>
      <c r="K122" s="64"/>
      <c r="L122" s="65"/>
      <c r="M122" s="66"/>
      <c r="N122" s="45"/>
      <c r="O122" s="66"/>
      <c r="P122" s="67"/>
      <c r="Q122" s="45"/>
      <c r="R122" s="45"/>
      <c r="S122" s="45"/>
      <c r="T122" s="45"/>
      <c r="U122" s="45"/>
      <c r="V122" s="45"/>
      <c r="W122" s="45"/>
      <c r="X122" s="45"/>
      <c r="Y122" s="45"/>
    </row>
    <row r="123" ht="15" customHeight="1" spans="1:25">
      <c r="A123" s="45"/>
      <c r="B123" s="45"/>
      <c r="C123" s="45"/>
      <c r="D123" s="46"/>
      <c r="E123" s="46"/>
      <c r="F123" s="46"/>
      <c r="G123" s="47"/>
      <c r="H123" s="45"/>
      <c r="I123" s="45"/>
      <c r="J123" s="45"/>
      <c r="K123" s="64"/>
      <c r="L123" s="65"/>
      <c r="M123" s="66"/>
      <c r="N123" s="45"/>
      <c r="O123" s="66"/>
      <c r="P123" s="67"/>
      <c r="Q123" s="45"/>
      <c r="R123" s="45"/>
      <c r="S123" s="45"/>
      <c r="T123" s="45"/>
      <c r="U123" s="45"/>
      <c r="V123" s="45"/>
      <c r="W123" s="45"/>
      <c r="X123" s="45"/>
      <c r="Y123" s="45"/>
    </row>
    <row r="124" ht="15" customHeight="1" spans="1:25">
      <c r="A124" s="45"/>
      <c r="B124" s="45"/>
      <c r="C124" s="45"/>
      <c r="D124" s="46"/>
      <c r="E124" s="46"/>
      <c r="F124" s="46"/>
      <c r="G124" s="47"/>
      <c r="H124" s="45"/>
      <c r="I124" s="45"/>
      <c r="J124" s="45"/>
      <c r="K124" s="64"/>
      <c r="L124" s="65"/>
      <c r="M124" s="66"/>
      <c r="N124" s="45"/>
      <c r="O124" s="66"/>
      <c r="P124" s="67"/>
      <c r="Q124" s="45"/>
      <c r="R124" s="45"/>
      <c r="S124" s="45"/>
      <c r="T124" s="45"/>
      <c r="U124" s="45"/>
      <c r="V124" s="45"/>
      <c r="W124" s="45"/>
      <c r="X124" s="45"/>
      <c r="Y124" s="45"/>
    </row>
    <row r="125" ht="15" customHeight="1" spans="1:25">
      <c r="A125" s="45"/>
      <c r="B125" s="45"/>
      <c r="C125" s="45"/>
      <c r="D125" s="46"/>
      <c r="E125" s="46"/>
      <c r="F125" s="46"/>
      <c r="G125" s="47"/>
      <c r="H125" s="45"/>
      <c r="I125" s="45"/>
      <c r="J125" s="45"/>
      <c r="K125" s="64"/>
      <c r="L125" s="65"/>
      <c r="M125" s="66"/>
      <c r="N125" s="45"/>
      <c r="O125" s="66"/>
      <c r="P125" s="67"/>
      <c r="Q125" s="45"/>
      <c r="R125" s="45"/>
      <c r="S125" s="45"/>
      <c r="T125" s="45"/>
      <c r="U125" s="45"/>
      <c r="V125" s="45"/>
      <c r="W125" s="45"/>
      <c r="X125" s="45"/>
      <c r="Y125" s="45"/>
    </row>
    <row r="126" ht="15" customHeight="1" spans="1:25">
      <c r="A126" s="45"/>
      <c r="B126" s="45"/>
      <c r="C126" s="45"/>
      <c r="D126" s="46"/>
      <c r="E126" s="46"/>
      <c r="F126" s="46"/>
      <c r="G126" s="47"/>
      <c r="H126" s="45"/>
      <c r="I126" s="45"/>
      <c r="J126" s="45"/>
      <c r="K126" s="64"/>
      <c r="L126" s="65"/>
      <c r="M126" s="66"/>
      <c r="N126" s="45"/>
      <c r="O126" s="66"/>
      <c r="P126" s="67"/>
      <c r="Q126" s="45"/>
      <c r="R126" s="45"/>
      <c r="S126" s="45"/>
      <c r="T126" s="45"/>
      <c r="U126" s="45"/>
      <c r="V126" s="45"/>
      <c r="W126" s="45"/>
      <c r="X126" s="45"/>
      <c r="Y126" s="45"/>
    </row>
    <row r="127" ht="15" customHeight="1" spans="1:25">
      <c r="A127" s="45"/>
      <c r="B127" s="45"/>
      <c r="C127" s="45"/>
      <c r="D127" s="46"/>
      <c r="E127" s="46"/>
      <c r="F127" s="46"/>
      <c r="G127" s="47"/>
      <c r="H127" s="45"/>
      <c r="I127" s="45"/>
      <c r="J127" s="45"/>
      <c r="K127" s="64"/>
      <c r="L127" s="65"/>
      <c r="M127" s="66"/>
      <c r="N127" s="45"/>
      <c r="O127" s="66"/>
      <c r="P127" s="67"/>
      <c r="Q127" s="45"/>
      <c r="R127" s="45"/>
      <c r="S127" s="45"/>
      <c r="T127" s="45"/>
      <c r="U127" s="45"/>
      <c r="V127" s="45"/>
      <c r="W127" s="45"/>
      <c r="X127" s="45"/>
      <c r="Y127" s="45"/>
    </row>
    <row r="128" ht="15" customHeight="1" spans="1:25">
      <c r="A128" s="45"/>
      <c r="B128" s="45"/>
      <c r="C128" s="45"/>
      <c r="D128" s="46"/>
      <c r="E128" s="46"/>
      <c r="F128" s="46"/>
      <c r="G128" s="47"/>
      <c r="H128" s="45"/>
      <c r="I128" s="45"/>
      <c r="J128" s="45"/>
      <c r="K128" s="64"/>
      <c r="L128" s="65"/>
      <c r="M128" s="66"/>
      <c r="N128" s="45"/>
      <c r="O128" s="66"/>
      <c r="P128" s="67"/>
      <c r="Q128" s="45"/>
      <c r="R128" s="45"/>
      <c r="S128" s="45"/>
      <c r="T128" s="45"/>
      <c r="U128" s="45"/>
      <c r="V128" s="45"/>
      <c r="W128" s="45"/>
      <c r="X128" s="45"/>
      <c r="Y128" s="45"/>
    </row>
    <row r="129" ht="15" customHeight="1" spans="1:25">
      <c r="A129" s="45"/>
      <c r="B129" s="45"/>
      <c r="C129" s="45"/>
      <c r="D129" s="46"/>
      <c r="E129" s="46"/>
      <c r="F129" s="46"/>
      <c r="G129" s="47"/>
      <c r="H129" s="45"/>
      <c r="I129" s="45"/>
      <c r="J129" s="45"/>
      <c r="K129" s="64"/>
      <c r="L129" s="65"/>
      <c r="M129" s="66"/>
      <c r="N129" s="45"/>
      <c r="O129" s="66"/>
      <c r="P129" s="67"/>
      <c r="Q129" s="45"/>
      <c r="R129" s="45"/>
      <c r="S129" s="45"/>
      <c r="T129" s="45"/>
      <c r="U129" s="45"/>
      <c r="V129" s="45"/>
      <c r="W129" s="45"/>
      <c r="X129" s="45"/>
      <c r="Y129" s="45"/>
    </row>
    <row r="130" ht="15" customHeight="1" spans="1:25">
      <c r="A130" s="45"/>
      <c r="B130" s="45"/>
      <c r="C130" s="45"/>
      <c r="D130" s="46"/>
      <c r="E130" s="46"/>
      <c r="F130" s="46"/>
      <c r="G130" s="47"/>
      <c r="H130" s="45"/>
      <c r="I130" s="45"/>
      <c r="J130" s="45"/>
      <c r="K130" s="64"/>
      <c r="L130" s="65"/>
      <c r="M130" s="66"/>
      <c r="N130" s="45"/>
      <c r="O130" s="66"/>
      <c r="P130" s="67"/>
      <c r="Q130" s="45"/>
      <c r="R130" s="45"/>
      <c r="S130" s="45"/>
      <c r="T130" s="45"/>
      <c r="U130" s="45"/>
      <c r="V130" s="45"/>
      <c r="W130" s="45"/>
      <c r="X130" s="45"/>
      <c r="Y130" s="45"/>
    </row>
    <row r="131" ht="15" customHeight="1" spans="1:25">
      <c r="A131" s="45"/>
      <c r="B131" s="45"/>
      <c r="C131" s="45"/>
      <c r="D131" s="46"/>
      <c r="E131" s="46"/>
      <c r="F131" s="46"/>
      <c r="G131" s="47"/>
      <c r="H131" s="45"/>
      <c r="I131" s="45"/>
      <c r="J131" s="45"/>
      <c r="K131" s="64"/>
      <c r="L131" s="65"/>
      <c r="M131" s="66"/>
      <c r="N131" s="45"/>
      <c r="O131" s="66"/>
      <c r="P131" s="67"/>
      <c r="Q131" s="45"/>
      <c r="R131" s="45"/>
      <c r="S131" s="45"/>
      <c r="T131" s="45"/>
      <c r="U131" s="45"/>
      <c r="V131" s="45"/>
      <c r="W131" s="45"/>
      <c r="X131" s="45"/>
      <c r="Y131" s="45"/>
    </row>
    <row r="132" ht="15" customHeight="1" spans="1:25">
      <c r="A132" s="45"/>
      <c r="B132" s="45"/>
      <c r="C132" s="45"/>
      <c r="D132" s="46"/>
      <c r="E132" s="46"/>
      <c r="F132" s="46"/>
      <c r="G132" s="47"/>
      <c r="H132" s="45"/>
      <c r="I132" s="45"/>
      <c r="J132" s="45"/>
      <c r="K132" s="64"/>
      <c r="L132" s="65"/>
      <c r="M132" s="66"/>
      <c r="N132" s="45"/>
      <c r="O132" s="66"/>
      <c r="P132" s="67"/>
      <c r="Q132" s="45"/>
      <c r="R132" s="45"/>
      <c r="S132" s="45"/>
      <c r="T132" s="45"/>
      <c r="U132" s="45"/>
      <c r="V132" s="45"/>
      <c r="W132" s="45"/>
      <c r="X132" s="45"/>
      <c r="Y132" s="45"/>
    </row>
    <row r="133" ht="15" customHeight="1" spans="1:25">
      <c r="A133" s="45"/>
      <c r="B133" s="45"/>
      <c r="C133" s="45"/>
      <c r="D133" s="46"/>
      <c r="E133" s="46"/>
      <c r="F133" s="46"/>
      <c r="G133" s="47"/>
      <c r="H133" s="45"/>
      <c r="I133" s="45"/>
      <c r="J133" s="45"/>
      <c r="K133" s="64"/>
      <c r="L133" s="65"/>
      <c r="M133" s="66"/>
      <c r="N133" s="45"/>
      <c r="O133" s="66"/>
      <c r="P133" s="67"/>
      <c r="Q133" s="45"/>
      <c r="R133" s="45"/>
      <c r="S133" s="45"/>
      <c r="T133" s="45"/>
      <c r="U133" s="45"/>
      <c r="V133" s="45"/>
      <c r="W133" s="45"/>
      <c r="X133" s="45"/>
      <c r="Y133" s="45"/>
    </row>
    <row r="134" ht="15" customHeight="1" spans="1:25">
      <c r="A134" s="45"/>
      <c r="B134" s="45"/>
      <c r="C134" s="45"/>
      <c r="D134" s="46"/>
      <c r="E134" s="46"/>
      <c r="F134" s="46"/>
      <c r="G134" s="47"/>
      <c r="H134" s="45"/>
      <c r="I134" s="45"/>
      <c r="J134" s="45"/>
      <c r="K134" s="64"/>
      <c r="L134" s="65"/>
      <c r="M134" s="66"/>
      <c r="N134" s="45"/>
      <c r="O134" s="66"/>
      <c r="P134" s="67"/>
      <c r="Q134" s="45"/>
      <c r="R134" s="45"/>
      <c r="S134" s="45"/>
      <c r="T134" s="45"/>
      <c r="U134" s="45"/>
      <c r="V134" s="45"/>
      <c r="W134" s="45"/>
      <c r="X134" s="45"/>
      <c r="Y134" s="45"/>
    </row>
    <row r="135" ht="15" customHeight="1" spans="1:25">
      <c r="A135" s="45"/>
      <c r="B135" s="45"/>
      <c r="C135" s="45"/>
      <c r="D135" s="46"/>
      <c r="E135" s="46"/>
      <c r="F135" s="46"/>
      <c r="G135" s="47"/>
      <c r="H135" s="45"/>
      <c r="I135" s="45"/>
      <c r="J135" s="45"/>
      <c r="K135" s="64"/>
      <c r="L135" s="65"/>
      <c r="M135" s="66"/>
      <c r="N135" s="45"/>
      <c r="O135" s="66"/>
      <c r="P135" s="67"/>
      <c r="Q135" s="45"/>
      <c r="R135" s="45"/>
      <c r="S135" s="45"/>
      <c r="T135" s="45"/>
      <c r="U135" s="45"/>
      <c r="V135" s="45"/>
      <c r="W135" s="45"/>
      <c r="X135" s="45"/>
      <c r="Y135" s="45"/>
    </row>
    <row r="136" ht="15" customHeight="1" spans="1:25">
      <c r="A136" s="45"/>
      <c r="B136" s="45"/>
      <c r="C136" s="45"/>
      <c r="D136" s="46"/>
      <c r="E136" s="46"/>
      <c r="F136" s="46"/>
      <c r="G136" s="47"/>
      <c r="H136" s="45"/>
      <c r="I136" s="45"/>
      <c r="J136" s="45"/>
      <c r="K136" s="64"/>
      <c r="L136" s="65"/>
      <c r="M136" s="66"/>
      <c r="N136" s="45"/>
      <c r="O136" s="66"/>
      <c r="P136" s="67"/>
      <c r="Q136" s="45"/>
      <c r="R136" s="45"/>
      <c r="S136" s="45"/>
      <c r="T136" s="45"/>
      <c r="U136" s="45"/>
      <c r="V136" s="45"/>
      <c r="W136" s="45"/>
      <c r="X136" s="45"/>
      <c r="Y136" s="45"/>
    </row>
    <row r="137" ht="15" customHeight="1" spans="1:25">
      <c r="A137" s="45"/>
      <c r="B137" s="45"/>
      <c r="C137" s="45"/>
      <c r="D137" s="46"/>
      <c r="E137" s="46"/>
      <c r="F137" s="46"/>
      <c r="G137" s="47"/>
      <c r="H137" s="45"/>
      <c r="I137" s="45"/>
      <c r="J137" s="45"/>
      <c r="K137" s="64"/>
      <c r="L137" s="65"/>
      <c r="M137" s="66"/>
      <c r="N137" s="45"/>
      <c r="O137" s="66"/>
      <c r="P137" s="67"/>
      <c r="Q137" s="45"/>
      <c r="R137" s="45"/>
      <c r="S137" s="45"/>
      <c r="T137" s="45"/>
      <c r="U137" s="45"/>
      <c r="V137" s="45"/>
      <c r="W137" s="45"/>
      <c r="X137" s="45"/>
      <c r="Y137" s="45"/>
    </row>
    <row r="138" ht="15" customHeight="1" spans="1:25">
      <c r="A138" s="45"/>
      <c r="B138" s="45"/>
      <c r="C138" s="45"/>
      <c r="D138" s="46"/>
      <c r="E138" s="46"/>
      <c r="F138" s="46"/>
      <c r="G138" s="47"/>
      <c r="H138" s="45"/>
      <c r="I138" s="45"/>
      <c r="J138" s="45"/>
      <c r="K138" s="64"/>
      <c r="L138" s="65"/>
      <c r="M138" s="66"/>
      <c r="N138" s="45"/>
      <c r="O138" s="66"/>
      <c r="P138" s="67"/>
      <c r="Q138" s="45"/>
      <c r="R138" s="45"/>
      <c r="S138" s="45"/>
      <c r="T138" s="45"/>
      <c r="U138" s="45"/>
      <c r="V138" s="45"/>
      <c r="W138" s="45"/>
      <c r="X138" s="45"/>
      <c r="Y138" s="45"/>
    </row>
    <row r="139" ht="15" customHeight="1" spans="1:25">
      <c r="A139" s="45"/>
      <c r="B139" s="45"/>
      <c r="C139" s="45"/>
      <c r="D139" s="46"/>
      <c r="E139" s="46"/>
      <c r="F139" s="46"/>
      <c r="G139" s="47"/>
      <c r="H139" s="45"/>
      <c r="I139" s="45"/>
      <c r="J139" s="45"/>
      <c r="K139" s="64"/>
      <c r="L139" s="65"/>
      <c r="M139" s="66"/>
      <c r="N139" s="45"/>
      <c r="O139" s="66"/>
      <c r="P139" s="67"/>
      <c r="Q139" s="45"/>
      <c r="R139" s="45"/>
      <c r="S139" s="45"/>
      <c r="T139" s="45"/>
      <c r="U139" s="45"/>
      <c r="V139" s="45"/>
      <c r="W139" s="45"/>
      <c r="X139" s="45"/>
      <c r="Y139" s="45"/>
    </row>
    <row r="140" ht="15" customHeight="1" spans="1:25">
      <c r="A140" s="45"/>
      <c r="B140" s="45"/>
      <c r="C140" s="45"/>
      <c r="D140" s="46"/>
      <c r="E140" s="46"/>
      <c r="F140" s="46"/>
      <c r="G140" s="47"/>
      <c r="H140" s="45"/>
      <c r="I140" s="45"/>
      <c r="J140" s="45"/>
      <c r="K140" s="64"/>
      <c r="L140" s="65"/>
      <c r="M140" s="66"/>
      <c r="N140" s="45"/>
      <c r="O140" s="66"/>
      <c r="P140" s="67"/>
      <c r="Q140" s="45"/>
      <c r="R140" s="45"/>
      <c r="S140" s="45"/>
      <c r="T140" s="45"/>
      <c r="U140" s="45"/>
      <c r="V140" s="45"/>
      <c r="W140" s="45"/>
      <c r="X140" s="45"/>
      <c r="Y140" s="45"/>
    </row>
    <row r="141" ht="15" customHeight="1" spans="1:25">
      <c r="A141" s="45"/>
      <c r="B141" s="45"/>
      <c r="C141" s="45"/>
      <c r="D141" s="46"/>
      <c r="E141" s="46"/>
      <c r="F141" s="46"/>
      <c r="G141" s="47"/>
      <c r="H141" s="45"/>
      <c r="I141" s="45"/>
      <c r="J141" s="45"/>
      <c r="K141" s="64"/>
      <c r="L141" s="65"/>
      <c r="M141" s="66"/>
      <c r="N141" s="45"/>
      <c r="O141" s="66"/>
      <c r="P141" s="67"/>
      <c r="Q141" s="45"/>
      <c r="R141" s="45"/>
      <c r="S141" s="45"/>
      <c r="T141" s="45"/>
      <c r="U141" s="45"/>
      <c r="V141" s="45"/>
      <c r="W141" s="45"/>
      <c r="X141" s="45"/>
      <c r="Y141" s="45"/>
    </row>
    <row r="142" ht="15" customHeight="1" spans="1:25">
      <c r="A142" s="45"/>
      <c r="B142" s="45"/>
      <c r="C142" s="45"/>
      <c r="D142" s="46"/>
      <c r="E142" s="46"/>
      <c r="F142" s="46"/>
      <c r="G142" s="47"/>
      <c r="H142" s="45"/>
      <c r="I142" s="45"/>
      <c r="J142" s="45"/>
      <c r="K142" s="64"/>
      <c r="L142" s="65"/>
      <c r="M142" s="66"/>
      <c r="N142" s="45"/>
      <c r="O142" s="66"/>
      <c r="P142" s="67"/>
      <c r="Q142" s="45"/>
      <c r="R142" s="45"/>
      <c r="S142" s="45"/>
      <c r="T142" s="45"/>
      <c r="U142" s="45"/>
      <c r="V142" s="45"/>
      <c r="W142" s="45"/>
      <c r="X142" s="45"/>
      <c r="Y142" s="45"/>
    </row>
    <row r="143" ht="15" customHeight="1" spans="1:25">
      <c r="A143" s="45"/>
      <c r="B143" s="45"/>
      <c r="C143" s="45"/>
      <c r="D143" s="46"/>
      <c r="E143" s="46"/>
      <c r="F143" s="46"/>
      <c r="G143" s="47"/>
      <c r="H143" s="45"/>
      <c r="I143" s="45"/>
      <c r="J143" s="45"/>
      <c r="K143" s="64"/>
      <c r="L143" s="65"/>
      <c r="M143" s="66"/>
      <c r="N143" s="45"/>
      <c r="O143" s="66"/>
      <c r="P143" s="67"/>
      <c r="Q143" s="45"/>
      <c r="R143" s="45"/>
      <c r="S143" s="45"/>
      <c r="T143" s="45"/>
      <c r="U143" s="45"/>
      <c r="V143" s="45"/>
      <c r="W143" s="45"/>
      <c r="X143" s="45"/>
      <c r="Y143" s="45"/>
    </row>
    <row r="144" ht="15" customHeight="1" spans="1:25">
      <c r="A144" s="45"/>
      <c r="B144" s="45"/>
      <c r="C144" s="45"/>
      <c r="D144" s="46"/>
      <c r="E144" s="46"/>
      <c r="F144" s="46"/>
      <c r="G144" s="47"/>
      <c r="H144" s="45"/>
      <c r="I144" s="45"/>
      <c r="J144" s="45"/>
      <c r="K144" s="64"/>
      <c r="L144" s="65"/>
      <c r="M144" s="66"/>
      <c r="N144" s="45"/>
      <c r="O144" s="66"/>
      <c r="P144" s="67"/>
      <c r="Q144" s="45"/>
      <c r="R144" s="45"/>
      <c r="S144" s="45"/>
      <c r="T144" s="45"/>
      <c r="U144" s="45"/>
      <c r="V144" s="45"/>
      <c r="W144" s="45"/>
      <c r="X144" s="45"/>
      <c r="Y144" s="45"/>
    </row>
    <row r="145" ht="15" customHeight="1" spans="1:25">
      <c r="A145" s="45"/>
      <c r="B145" s="45"/>
      <c r="C145" s="45"/>
      <c r="D145" s="46"/>
      <c r="E145" s="46"/>
      <c r="F145" s="46"/>
      <c r="G145" s="47"/>
      <c r="H145" s="45"/>
      <c r="I145" s="45"/>
      <c r="J145" s="45"/>
      <c r="K145" s="64"/>
      <c r="L145" s="65"/>
      <c r="M145" s="66"/>
      <c r="N145" s="45"/>
      <c r="O145" s="66"/>
      <c r="P145" s="67"/>
      <c r="Q145" s="45"/>
      <c r="R145" s="45"/>
      <c r="S145" s="45"/>
      <c r="T145" s="45"/>
      <c r="U145" s="45"/>
      <c r="V145" s="45"/>
      <c r="W145" s="45"/>
      <c r="X145" s="45"/>
      <c r="Y145" s="45"/>
    </row>
    <row r="146" ht="15" customHeight="1" spans="1:25">
      <c r="A146" s="45"/>
      <c r="B146" s="45"/>
      <c r="C146" s="45"/>
      <c r="D146" s="46"/>
      <c r="E146" s="46"/>
      <c r="F146" s="46"/>
      <c r="G146" s="47"/>
      <c r="H146" s="45"/>
      <c r="I146" s="45"/>
      <c r="J146" s="45"/>
      <c r="K146" s="64"/>
      <c r="L146" s="65"/>
      <c r="M146" s="66"/>
      <c r="N146" s="45"/>
      <c r="O146" s="66"/>
      <c r="P146" s="67"/>
      <c r="Q146" s="45"/>
      <c r="R146" s="45"/>
      <c r="S146" s="45"/>
      <c r="T146" s="45"/>
      <c r="U146" s="45"/>
      <c r="V146" s="45"/>
      <c r="W146" s="45"/>
      <c r="X146" s="45"/>
      <c r="Y146" s="45"/>
    </row>
    <row r="147" ht="15" customHeight="1" spans="1:25">
      <c r="A147" s="45"/>
      <c r="B147" s="45"/>
      <c r="C147" s="45"/>
      <c r="D147" s="46"/>
      <c r="E147" s="46"/>
      <c r="F147" s="46"/>
      <c r="G147" s="47"/>
      <c r="H147" s="45"/>
      <c r="I147" s="45"/>
      <c r="J147" s="45"/>
      <c r="K147" s="64"/>
      <c r="L147" s="65"/>
      <c r="M147" s="66"/>
      <c r="N147" s="45"/>
      <c r="O147" s="66"/>
      <c r="P147" s="67"/>
      <c r="Q147" s="45"/>
      <c r="R147" s="45"/>
      <c r="S147" s="45"/>
      <c r="T147" s="45"/>
      <c r="U147" s="45"/>
      <c r="V147" s="45"/>
      <c r="W147" s="45"/>
      <c r="X147" s="45"/>
      <c r="Y147" s="45"/>
    </row>
    <row r="148" ht="15" customHeight="1" spans="1:25">
      <c r="A148" s="45"/>
      <c r="B148" s="45"/>
      <c r="C148" s="45"/>
      <c r="D148" s="46"/>
      <c r="E148" s="46"/>
      <c r="F148" s="46"/>
      <c r="G148" s="47"/>
      <c r="H148" s="45"/>
      <c r="I148" s="45"/>
      <c r="J148" s="45"/>
      <c r="K148" s="64"/>
      <c r="L148" s="65"/>
      <c r="M148" s="66"/>
      <c r="N148" s="45"/>
      <c r="O148" s="66"/>
      <c r="P148" s="67"/>
      <c r="Q148" s="45"/>
      <c r="R148" s="45"/>
      <c r="S148" s="45"/>
      <c r="T148" s="45"/>
      <c r="U148" s="45"/>
      <c r="V148" s="45"/>
      <c r="W148" s="45"/>
      <c r="X148" s="45"/>
      <c r="Y148" s="45"/>
    </row>
    <row r="149" ht="15" customHeight="1" spans="1:25">
      <c r="A149" s="45"/>
      <c r="B149" s="45"/>
      <c r="C149" s="45"/>
      <c r="D149" s="46"/>
      <c r="E149" s="46"/>
      <c r="F149" s="46"/>
      <c r="G149" s="47"/>
      <c r="H149" s="45"/>
      <c r="I149" s="45"/>
      <c r="J149" s="45"/>
      <c r="K149" s="64"/>
      <c r="L149" s="65"/>
      <c r="M149" s="66"/>
      <c r="N149" s="45"/>
      <c r="O149" s="66"/>
      <c r="P149" s="67"/>
      <c r="Q149" s="45"/>
      <c r="R149" s="45"/>
      <c r="S149" s="45"/>
      <c r="T149" s="45"/>
      <c r="U149" s="45"/>
      <c r="V149" s="45"/>
      <c r="W149" s="45"/>
      <c r="X149" s="45"/>
      <c r="Y149" s="45"/>
    </row>
    <row r="150" ht="15" customHeight="1" spans="1:25">
      <c r="A150" s="45"/>
      <c r="B150" s="45"/>
      <c r="C150" s="45"/>
      <c r="D150" s="46"/>
      <c r="E150" s="46"/>
      <c r="F150" s="46"/>
      <c r="G150" s="47"/>
      <c r="H150" s="45"/>
      <c r="I150" s="45"/>
      <c r="J150" s="45"/>
      <c r="K150" s="64"/>
      <c r="L150" s="65"/>
      <c r="M150" s="66"/>
      <c r="N150" s="45"/>
      <c r="O150" s="66"/>
      <c r="P150" s="67"/>
      <c r="Q150" s="45"/>
      <c r="R150" s="45"/>
      <c r="S150" s="45"/>
      <c r="T150" s="45"/>
      <c r="U150" s="45"/>
      <c r="V150" s="45"/>
      <c r="W150" s="45"/>
      <c r="X150" s="45"/>
      <c r="Y150" s="45"/>
    </row>
    <row r="151" ht="15" customHeight="1" spans="1:25">
      <c r="A151" s="45"/>
      <c r="B151" s="45"/>
      <c r="C151" s="45"/>
      <c r="D151" s="46"/>
      <c r="E151" s="46"/>
      <c r="F151" s="46"/>
      <c r="G151" s="47"/>
      <c r="H151" s="45"/>
      <c r="I151" s="45"/>
      <c r="J151" s="45"/>
      <c r="K151" s="64"/>
      <c r="L151" s="65"/>
      <c r="M151" s="66"/>
      <c r="N151" s="45"/>
      <c r="O151" s="66"/>
      <c r="P151" s="67"/>
      <c r="Q151" s="45"/>
      <c r="R151" s="45"/>
      <c r="S151" s="45"/>
      <c r="T151" s="45"/>
      <c r="U151" s="45"/>
      <c r="V151" s="45"/>
      <c r="W151" s="45"/>
      <c r="X151" s="45"/>
      <c r="Y151" s="45"/>
    </row>
    <row r="152" ht="15" customHeight="1" spans="1:25">
      <c r="A152" s="45"/>
      <c r="B152" s="45"/>
      <c r="C152" s="45"/>
      <c r="D152" s="46"/>
      <c r="E152" s="46"/>
      <c r="F152" s="46"/>
      <c r="G152" s="47"/>
      <c r="H152" s="45"/>
      <c r="I152" s="45"/>
      <c r="J152" s="45"/>
      <c r="K152" s="64"/>
      <c r="L152" s="65"/>
      <c r="M152" s="66"/>
      <c r="N152" s="45"/>
      <c r="O152" s="66"/>
      <c r="P152" s="67"/>
      <c r="Q152" s="45"/>
      <c r="R152" s="45"/>
      <c r="S152" s="45"/>
      <c r="T152" s="45"/>
      <c r="U152" s="45"/>
      <c r="V152" s="45"/>
      <c r="W152" s="45"/>
      <c r="X152" s="45"/>
      <c r="Y152" s="45"/>
    </row>
    <row r="153" ht="15" customHeight="1" spans="1:25">
      <c r="A153" s="45"/>
      <c r="B153" s="45"/>
      <c r="C153" s="45"/>
      <c r="D153" s="46"/>
      <c r="E153" s="46"/>
      <c r="F153" s="46"/>
      <c r="G153" s="47"/>
      <c r="H153" s="45"/>
      <c r="I153" s="45"/>
      <c r="J153" s="45"/>
      <c r="K153" s="64"/>
      <c r="L153" s="65"/>
      <c r="M153" s="66"/>
      <c r="N153" s="45"/>
      <c r="O153" s="66"/>
      <c r="P153" s="67"/>
      <c r="Q153" s="45"/>
      <c r="R153" s="45"/>
      <c r="S153" s="45"/>
      <c r="T153" s="45"/>
      <c r="U153" s="45"/>
      <c r="V153" s="45"/>
      <c r="W153" s="45"/>
      <c r="X153" s="45"/>
      <c r="Y153" s="45"/>
    </row>
    <row r="154" ht="15" customHeight="1" spans="1:25">
      <c r="A154" s="45"/>
      <c r="B154" s="45"/>
      <c r="C154" s="45"/>
      <c r="D154" s="46"/>
      <c r="E154" s="46"/>
      <c r="F154" s="46"/>
      <c r="G154" s="47"/>
      <c r="H154" s="45"/>
      <c r="I154" s="45"/>
      <c r="J154" s="45"/>
      <c r="K154" s="64"/>
      <c r="L154" s="65"/>
      <c r="M154" s="66"/>
      <c r="N154" s="45"/>
      <c r="O154" s="66"/>
      <c r="P154" s="67"/>
      <c r="Q154" s="45"/>
      <c r="R154" s="45"/>
      <c r="S154" s="45"/>
      <c r="T154" s="45"/>
      <c r="U154" s="45"/>
      <c r="V154" s="45"/>
      <c r="W154" s="45"/>
      <c r="X154" s="45"/>
      <c r="Y154" s="45"/>
    </row>
    <row r="155" ht="15" customHeight="1" spans="1:25">
      <c r="A155" s="45"/>
      <c r="B155" s="45"/>
      <c r="C155" s="45"/>
      <c r="D155" s="46"/>
      <c r="E155" s="46"/>
      <c r="F155" s="46"/>
      <c r="G155" s="47"/>
      <c r="H155" s="45"/>
      <c r="I155" s="45"/>
      <c r="J155" s="45"/>
      <c r="K155" s="64"/>
      <c r="L155" s="65"/>
      <c r="M155" s="66"/>
      <c r="N155" s="45"/>
      <c r="O155" s="66"/>
      <c r="P155" s="67"/>
      <c r="Q155" s="45"/>
      <c r="R155" s="45"/>
      <c r="S155" s="45"/>
      <c r="T155" s="45"/>
      <c r="U155" s="45"/>
      <c r="V155" s="45"/>
      <c r="W155" s="45"/>
      <c r="X155" s="45"/>
      <c r="Y155" s="45"/>
    </row>
    <row r="156" ht="15" customHeight="1" spans="1:25">
      <c r="A156" s="45"/>
      <c r="B156" s="45"/>
      <c r="C156" s="45"/>
      <c r="D156" s="46"/>
      <c r="E156" s="46"/>
      <c r="F156" s="46"/>
      <c r="G156" s="47"/>
      <c r="H156" s="45"/>
      <c r="I156" s="45"/>
      <c r="J156" s="45"/>
      <c r="K156" s="64"/>
      <c r="L156" s="65"/>
      <c r="M156" s="66"/>
      <c r="N156" s="45"/>
      <c r="O156" s="66"/>
      <c r="P156" s="67"/>
      <c r="Q156" s="45"/>
      <c r="R156" s="45"/>
      <c r="S156" s="45"/>
      <c r="T156" s="45"/>
      <c r="U156" s="45"/>
      <c r="V156" s="45"/>
      <c r="W156" s="45"/>
      <c r="X156" s="45"/>
      <c r="Y156" s="45"/>
    </row>
    <row r="157" ht="15" customHeight="1" spans="1:25">
      <c r="A157" s="45"/>
      <c r="B157" s="45"/>
      <c r="C157" s="45"/>
      <c r="D157" s="46"/>
      <c r="E157" s="46"/>
      <c r="F157" s="46"/>
      <c r="G157" s="47"/>
      <c r="H157" s="45"/>
      <c r="I157" s="45"/>
      <c r="J157" s="45"/>
      <c r="K157" s="64"/>
      <c r="L157" s="65"/>
      <c r="M157" s="66"/>
      <c r="N157" s="45"/>
      <c r="O157" s="66"/>
      <c r="P157" s="67"/>
      <c r="Q157" s="45"/>
      <c r="R157" s="45"/>
      <c r="S157" s="45"/>
      <c r="T157" s="45"/>
      <c r="U157" s="45"/>
      <c r="V157" s="45"/>
      <c r="W157" s="45"/>
      <c r="X157" s="45"/>
      <c r="Y157" s="45"/>
    </row>
    <row r="158" ht="15" customHeight="1" spans="1:25">
      <c r="A158" s="45"/>
      <c r="B158" s="45"/>
      <c r="C158" s="45"/>
      <c r="D158" s="46"/>
      <c r="E158" s="46"/>
      <c r="F158" s="46"/>
      <c r="G158" s="47"/>
      <c r="H158" s="45"/>
      <c r="I158" s="45"/>
      <c r="J158" s="45"/>
      <c r="K158" s="64"/>
      <c r="L158" s="65"/>
      <c r="M158" s="66"/>
      <c r="N158" s="45"/>
      <c r="O158" s="66"/>
      <c r="P158" s="67"/>
      <c r="Q158" s="45"/>
      <c r="R158" s="45"/>
      <c r="S158" s="45"/>
      <c r="T158" s="45"/>
      <c r="U158" s="45"/>
      <c r="V158" s="45"/>
      <c r="W158" s="45"/>
      <c r="X158" s="45"/>
      <c r="Y158" s="45"/>
    </row>
    <row r="159" ht="15" customHeight="1" spans="1:25">
      <c r="A159" s="45"/>
      <c r="B159" s="45"/>
      <c r="C159" s="45"/>
      <c r="D159" s="46"/>
      <c r="E159" s="46"/>
      <c r="F159" s="46"/>
      <c r="G159" s="47"/>
      <c r="H159" s="45"/>
      <c r="I159" s="45"/>
      <c r="J159" s="45"/>
      <c r="K159" s="64"/>
      <c r="L159" s="65"/>
      <c r="M159" s="66"/>
      <c r="N159" s="45"/>
      <c r="O159" s="66"/>
      <c r="P159" s="67"/>
      <c r="Q159" s="45"/>
      <c r="R159" s="45"/>
      <c r="S159" s="45"/>
      <c r="T159" s="45"/>
      <c r="U159" s="45"/>
      <c r="V159" s="45"/>
      <c r="W159" s="45"/>
      <c r="X159" s="45"/>
      <c r="Y159" s="45"/>
    </row>
    <row r="160" ht="15" customHeight="1" spans="1:25">
      <c r="A160" s="45"/>
      <c r="B160" s="45"/>
      <c r="C160" s="45"/>
      <c r="D160" s="46"/>
      <c r="E160" s="46"/>
      <c r="F160" s="46"/>
      <c r="G160" s="47"/>
      <c r="H160" s="45"/>
      <c r="I160" s="45"/>
      <c r="J160" s="45"/>
      <c r="K160" s="64"/>
      <c r="L160" s="65"/>
      <c r="M160" s="66"/>
      <c r="N160" s="45"/>
      <c r="O160" s="66"/>
      <c r="P160" s="67"/>
      <c r="Q160" s="45"/>
      <c r="R160" s="45"/>
      <c r="S160" s="45"/>
      <c r="T160" s="45"/>
      <c r="U160" s="45"/>
      <c r="V160" s="45"/>
      <c r="W160" s="45"/>
      <c r="X160" s="45"/>
      <c r="Y160" s="45"/>
    </row>
    <row r="161" ht="15" customHeight="1" spans="1:25">
      <c r="A161" s="45"/>
      <c r="B161" s="45"/>
      <c r="C161" s="45"/>
      <c r="D161" s="46"/>
      <c r="E161" s="46"/>
      <c r="F161" s="46"/>
      <c r="G161" s="47"/>
      <c r="H161" s="45"/>
      <c r="I161" s="45"/>
      <c r="J161" s="45"/>
      <c r="K161" s="64"/>
      <c r="L161" s="65"/>
      <c r="M161" s="66"/>
      <c r="N161" s="45"/>
      <c r="O161" s="66"/>
      <c r="P161" s="67"/>
      <c r="Q161" s="45"/>
      <c r="R161" s="45"/>
      <c r="S161" s="45"/>
      <c r="T161" s="45"/>
      <c r="U161" s="45"/>
      <c r="V161" s="45"/>
      <c r="W161" s="45"/>
      <c r="X161" s="45"/>
      <c r="Y161" s="45"/>
    </row>
    <row r="162" ht="15" customHeight="1" spans="1:25">
      <c r="A162" s="45"/>
      <c r="B162" s="45"/>
      <c r="C162" s="45"/>
      <c r="D162" s="46"/>
      <c r="E162" s="46"/>
      <c r="F162" s="46"/>
      <c r="G162" s="47"/>
      <c r="H162" s="45"/>
      <c r="I162" s="45"/>
      <c r="J162" s="45"/>
      <c r="K162" s="64"/>
      <c r="L162" s="65"/>
      <c r="M162" s="66"/>
      <c r="N162" s="45"/>
      <c r="O162" s="66"/>
      <c r="P162" s="67"/>
      <c r="Q162" s="45"/>
      <c r="R162" s="45"/>
      <c r="S162" s="45"/>
      <c r="T162" s="45"/>
      <c r="U162" s="45"/>
      <c r="V162" s="45"/>
      <c r="W162" s="45"/>
      <c r="X162" s="45"/>
      <c r="Y162" s="45"/>
    </row>
    <row r="163" ht="15" customHeight="1" spans="1:25">
      <c r="A163" s="45"/>
      <c r="B163" s="45"/>
      <c r="C163" s="45"/>
      <c r="D163" s="46"/>
      <c r="E163" s="46"/>
      <c r="F163" s="46"/>
      <c r="G163" s="47"/>
      <c r="H163" s="45"/>
      <c r="I163" s="45"/>
      <c r="J163" s="45"/>
      <c r="K163" s="64"/>
      <c r="L163" s="65"/>
      <c r="M163" s="66"/>
      <c r="N163" s="45"/>
      <c r="O163" s="66"/>
      <c r="P163" s="67"/>
      <c r="Q163" s="45"/>
      <c r="R163" s="45"/>
      <c r="S163" s="45"/>
      <c r="T163" s="45"/>
      <c r="U163" s="45"/>
      <c r="V163" s="45"/>
      <c r="W163" s="45"/>
      <c r="X163" s="45"/>
      <c r="Y163" s="45"/>
    </row>
    <row r="164" ht="15" customHeight="1" spans="1:25">
      <c r="A164" s="45"/>
      <c r="B164" s="45"/>
      <c r="C164" s="45"/>
      <c r="D164" s="46"/>
      <c r="E164" s="46"/>
      <c r="F164" s="46"/>
      <c r="G164" s="47"/>
      <c r="H164" s="45"/>
      <c r="I164" s="45"/>
      <c r="J164" s="45"/>
      <c r="K164" s="64"/>
      <c r="L164" s="65"/>
      <c r="M164" s="66"/>
      <c r="N164" s="45"/>
      <c r="O164" s="66"/>
      <c r="P164" s="67"/>
      <c r="Q164" s="45"/>
      <c r="R164" s="45"/>
      <c r="S164" s="45"/>
      <c r="T164" s="45"/>
      <c r="U164" s="45"/>
      <c r="V164" s="45"/>
      <c r="W164" s="45"/>
      <c r="X164" s="45"/>
      <c r="Y164" s="45"/>
    </row>
    <row r="165" ht="15" customHeight="1" spans="1:25">
      <c r="A165" s="45"/>
      <c r="B165" s="45"/>
      <c r="C165" s="45"/>
      <c r="D165" s="46"/>
      <c r="E165" s="46"/>
      <c r="F165" s="46"/>
      <c r="G165" s="47"/>
      <c r="H165" s="45"/>
      <c r="I165" s="45"/>
      <c r="J165" s="45"/>
      <c r="K165" s="64"/>
      <c r="L165" s="65"/>
      <c r="M165" s="66"/>
      <c r="N165" s="45"/>
      <c r="O165" s="66"/>
      <c r="P165" s="67"/>
      <c r="Q165" s="45"/>
      <c r="R165" s="45"/>
      <c r="S165" s="45"/>
      <c r="T165" s="45"/>
      <c r="U165" s="45"/>
      <c r="V165" s="45"/>
      <c r="W165" s="45"/>
      <c r="X165" s="45"/>
      <c r="Y165" s="45"/>
    </row>
    <row r="166" ht="15" customHeight="1" spans="1:25">
      <c r="A166" s="45"/>
      <c r="B166" s="45"/>
      <c r="C166" s="45"/>
      <c r="D166" s="46"/>
      <c r="E166" s="46"/>
      <c r="F166" s="46"/>
      <c r="G166" s="47"/>
      <c r="H166" s="45"/>
      <c r="I166" s="45"/>
      <c r="J166" s="45"/>
      <c r="K166" s="64"/>
      <c r="L166" s="65"/>
      <c r="M166" s="66"/>
      <c r="N166" s="45"/>
      <c r="O166" s="66"/>
      <c r="P166" s="67"/>
      <c r="Q166" s="45"/>
      <c r="R166" s="45"/>
      <c r="S166" s="45"/>
      <c r="T166" s="45"/>
      <c r="U166" s="45"/>
      <c r="V166" s="45"/>
      <c r="W166" s="45"/>
      <c r="X166" s="45"/>
      <c r="Y166" s="45"/>
    </row>
    <row r="167" ht="15" customHeight="1" spans="1:25">
      <c r="A167" s="45"/>
      <c r="B167" s="45"/>
      <c r="C167" s="45"/>
      <c r="D167" s="46"/>
      <c r="E167" s="46"/>
      <c r="F167" s="46"/>
      <c r="G167" s="47"/>
      <c r="H167" s="45"/>
      <c r="I167" s="45"/>
      <c r="J167" s="45"/>
      <c r="K167" s="64"/>
      <c r="L167" s="65"/>
      <c r="M167" s="66"/>
      <c r="N167" s="45"/>
      <c r="O167" s="66"/>
      <c r="P167" s="67"/>
      <c r="Q167" s="45"/>
      <c r="R167" s="45"/>
      <c r="S167" s="45"/>
      <c r="T167" s="45"/>
      <c r="U167" s="45"/>
      <c r="V167" s="45"/>
      <c r="W167" s="45"/>
      <c r="X167" s="45"/>
      <c r="Y167" s="45"/>
    </row>
    <row r="168" ht="15" customHeight="1" spans="1:25">
      <c r="A168" s="45"/>
      <c r="B168" s="45"/>
      <c r="C168" s="45"/>
      <c r="D168" s="46"/>
      <c r="E168" s="46"/>
      <c r="F168" s="46"/>
      <c r="G168" s="47"/>
      <c r="H168" s="45"/>
      <c r="I168" s="45"/>
      <c r="J168" s="45"/>
      <c r="K168" s="64"/>
      <c r="L168" s="65"/>
      <c r="M168" s="66"/>
      <c r="N168" s="45"/>
      <c r="O168" s="66"/>
      <c r="P168" s="67"/>
      <c r="Q168" s="45"/>
      <c r="R168" s="45"/>
      <c r="S168" s="45"/>
      <c r="T168" s="45"/>
      <c r="U168" s="45"/>
      <c r="V168" s="45"/>
      <c r="W168" s="45"/>
      <c r="X168" s="45"/>
      <c r="Y168" s="45"/>
    </row>
    <row r="169" ht="15" customHeight="1" spans="1:25">
      <c r="A169" s="45"/>
      <c r="B169" s="45"/>
      <c r="C169" s="45"/>
      <c r="D169" s="46"/>
      <c r="E169" s="46"/>
      <c r="F169" s="46"/>
      <c r="G169" s="47"/>
      <c r="H169" s="45"/>
      <c r="I169" s="45"/>
      <c r="J169" s="45"/>
      <c r="K169" s="64"/>
      <c r="L169" s="65"/>
      <c r="M169" s="66"/>
      <c r="N169" s="45"/>
      <c r="O169" s="66"/>
      <c r="P169" s="67"/>
      <c r="Q169" s="45"/>
      <c r="R169" s="45"/>
      <c r="S169" s="45"/>
      <c r="T169" s="45"/>
      <c r="U169" s="45"/>
      <c r="V169" s="45"/>
      <c r="W169" s="45"/>
      <c r="X169" s="45"/>
      <c r="Y169" s="45"/>
    </row>
    <row r="170" ht="15" customHeight="1" spans="1:25">
      <c r="A170" s="45"/>
      <c r="B170" s="45"/>
      <c r="C170" s="45"/>
      <c r="D170" s="46"/>
      <c r="E170" s="46"/>
      <c r="F170" s="46"/>
      <c r="G170" s="47"/>
      <c r="H170" s="45"/>
      <c r="I170" s="45"/>
      <c r="J170" s="45"/>
      <c r="K170" s="64"/>
      <c r="L170" s="65"/>
      <c r="M170" s="66"/>
      <c r="N170" s="45"/>
      <c r="O170" s="66"/>
      <c r="P170" s="67"/>
      <c r="Q170" s="45"/>
      <c r="R170" s="45"/>
      <c r="S170" s="45"/>
      <c r="T170" s="45"/>
      <c r="U170" s="45"/>
      <c r="V170" s="45"/>
      <c r="W170" s="45"/>
      <c r="X170" s="45"/>
      <c r="Y170" s="45"/>
    </row>
    <row r="171" ht="15" customHeight="1" spans="1:25">
      <c r="A171" s="45"/>
      <c r="B171" s="45"/>
      <c r="C171" s="45"/>
      <c r="D171" s="46"/>
      <c r="E171" s="46"/>
      <c r="F171" s="46"/>
      <c r="G171" s="47"/>
      <c r="H171" s="45"/>
      <c r="I171" s="45"/>
      <c r="J171" s="45"/>
      <c r="K171" s="64"/>
      <c r="L171" s="65"/>
      <c r="M171" s="66"/>
      <c r="N171" s="45"/>
      <c r="O171" s="66"/>
      <c r="P171" s="67"/>
      <c r="Q171" s="45"/>
      <c r="R171" s="45"/>
      <c r="S171" s="45"/>
      <c r="T171" s="45"/>
      <c r="U171" s="45"/>
      <c r="V171" s="45"/>
      <c r="W171" s="45"/>
      <c r="X171" s="45"/>
      <c r="Y171" s="45"/>
    </row>
    <row r="172" ht="15" customHeight="1" spans="1:25">
      <c r="A172" s="45"/>
      <c r="B172" s="45"/>
      <c r="C172" s="45"/>
      <c r="D172" s="46"/>
      <c r="E172" s="46"/>
      <c r="F172" s="46"/>
      <c r="G172" s="47"/>
      <c r="H172" s="45"/>
      <c r="I172" s="45"/>
      <c r="J172" s="45"/>
      <c r="K172" s="64"/>
      <c r="L172" s="65"/>
      <c r="M172" s="66"/>
      <c r="N172" s="45"/>
      <c r="O172" s="66"/>
      <c r="P172" s="67"/>
      <c r="Q172" s="45"/>
      <c r="R172" s="45"/>
      <c r="S172" s="45"/>
      <c r="T172" s="45"/>
      <c r="U172" s="45"/>
      <c r="V172" s="45"/>
      <c r="W172" s="45"/>
      <c r="X172" s="45"/>
      <c r="Y172" s="45"/>
    </row>
    <row r="173" ht="15" customHeight="1" spans="1:25">
      <c r="A173" s="45"/>
      <c r="B173" s="45"/>
      <c r="C173" s="45"/>
      <c r="D173" s="46"/>
      <c r="E173" s="46"/>
      <c r="F173" s="46"/>
      <c r="G173" s="47"/>
      <c r="H173" s="45"/>
      <c r="I173" s="45"/>
      <c r="J173" s="45"/>
      <c r="K173" s="64"/>
      <c r="L173" s="65"/>
      <c r="M173" s="66"/>
      <c r="N173" s="45"/>
      <c r="O173" s="66"/>
      <c r="P173" s="67"/>
      <c r="Q173" s="45"/>
      <c r="R173" s="45"/>
      <c r="S173" s="45"/>
      <c r="T173" s="45"/>
      <c r="U173" s="45"/>
      <c r="V173" s="45"/>
      <c r="W173" s="45"/>
      <c r="X173" s="45"/>
      <c r="Y173" s="45"/>
    </row>
    <row r="174" ht="15" customHeight="1" spans="1:25">
      <c r="A174" s="45"/>
      <c r="B174" s="45"/>
      <c r="C174" s="45"/>
      <c r="D174" s="46"/>
      <c r="E174" s="46"/>
      <c r="F174" s="46"/>
      <c r="G174" s="47"/>
      <c r="H174" s="45"/>
      <c r="I174" s="45"/>
      <c r="J174" s="45"/>
      <c r="K174" s="64"/>
      <c r="L174" s="65"/>
      <c r="M174" s="66"/>
      <c r="N174" s="45"/>
      <c r="O174" s="66"/>
      <c r="P174" s="67"/>
      <c r="Q174" s="45"/>
      <c r="R174" s="45"/>
      <c r="S174" s="45"/>
      <c r="T174" s="45"/>
      <c r="U174" s="45"/>
      <c r="V174" s="45"/>
      <c r="W174" s="45"/>
      <c r="X174" s="45"/>
      <c r="Y174" s="45"/>
    </row>
    <row r="175" ht="15" customHeight="1" spans="1:25">
      <c r="A175" s="45"/>
      <c r="B175" s="45"/>
      <c r="C175" s="45"/>
      <c r="D175" s="46"/>
      <c r="E175" s="46"/>
      <c r="F175" s="46"/>
      <c r="G175" s="47"/>
      <c r="H175" s="45"/>
      <c r="I175" s="45"/>
      <c r="J175" s="45"/>
      <c r="K175" s="64"/>
      <c r="L175" s="65"/>
      <c r="M175" s="66"/>
      <c r="N175" s="45"/>
      <c r="O175" s="66"/>
      <c r="P175" s="67"/>
      <c r="Q175" s="45"/>
      <c r="R175" s="45"/>
      <c r="S175" s="45"/>
      <c r="T175" s="45"/>
      <c r="U175" s="45"/>
      <c r="V175" s="45"/>
      <c r="W175" s="45"/>
      <c r="X175" s="45"/>
      <c r="Y175" s="45"/>
    </row>
    <row r="176" ht="15" customHeight="1" spans="1:25">
      <c r="A176" s="45"/>
      <c r="B176" s="45"/>
      <c r="C176" s="45"/>
      <c r="D176" s="46"/>
      <c r="E176" s="46"/>
      <c r="F176" s="46"/>
      <c r="G176" s="47"/>
      <c r="H176" s="45"/>
      <c r="I176" s="45"/>
      <c r="J176" s="45"/>
      <c r="K176" s="64"/>
      <c r="L176" s="65"/>
      <c r="M176" s="66"/>
      <c r="N176" s="45"/>
      <c r="O176" s="66"/>
      <c r="P176" s="67"/>
      <c r="Q176" s="45"/>
      <c r="R176" s="45"/>
      <c r="S176" s="45"/>
      <c r="T176" s="45"/>
      <c r="U176" s="45"/>
      <c r="V176" s="45"/>
      <c r="W176" s="45"/>
      <c r="X176" s="45"/>
      <c r="Y176" s="45"/>
    </row>
    <row r="177" ht="15" customHeight="1" spans="1:25">
      <c r="A177" s="45"/>
      <c r="B177" s="45"/>
      <c r="C177" s="45"/>
      <c r="D177" s="46"/>
      <c r="E177" s="46"/>
      <c r="F177" s="46"/>
      <c r="G177" s="47"/>
      <c r="H177" s="45"/>
      <c r="I177" s="45"/>
      <c r="J177" s="45"/>
      <c r="K177" s="64"/>
      <c r="L177" s="65"/>
      <c r="M177" s="66"/>
      <c r="N177" s="45"/>
      <c r="O177" s="66"/>
      <c r="P177" s="67"/>
      <c r="Q177" s="45"/>
      <c r="R177" s="45"/>
      <c r="S177" s="45"/>
      <c r="T177" s="45"/>
      <c r="U177" s="45"/>
      <c r="V177" s="45"/>
      <c r="W177" s="45"/>
      <c r="X177" s="45"/>
      <c r="Y177" s="45"/>
    </row>
    <row r="178" ht="15" customHeight="1" spans="1:25">
      <c r="A178" s="45"/>
      <c r="B178" s="45"/>
      <c r="C178" s="45"/>
      <c r="D178" s="46"/>
      <c r="E178" s="46"/>
      <c r="F178" s="46"/>
      <c r="G178" s="47"/>
      <c r="H178" s="45"/>
      <c r="I178" s="45"/>
      <c r="J178" s="45"/>
      <c r="K178" s="64"/>
      <c r="L178" s="65"/>
      <c r="M178" s="66"/>
      <c r="N178" s="45"/>
      <c r="O178" s="66"/>
      <c r="P178" s="67"/>
      <c r="Q178" s="45"/>
      <c r="R178" s="45"/>
      <c r="S178" s="45"/>
      <c r="T178" s="45"/>
      <c r="U178" s="45"/>
      <c r="V178" s="45"/>
      <c r="W178" s="45"/>
      <c r="X178" s="45"/>
      <c r="Y178" s="45"/>
    </row>
    <row r="179" ht="15" customHeight="1" spans="1:25">
      <c r="A179" s="45"/>
      <c r="B179" s="45"/>
      <c r="C179" s="45"/>
      <c r="D179" s="46"/>
      <c r="E179" s="46"/>
      <c r="F179" s="46"/>
      <c r="G179" s="47"/>
      <c r="H179" s="45"/>
      <c r="I179" s="45"/>
      <c r="J179" s="45"/>
      <c r="K179" s="64"/>
      <c r="L179" s="65"/>
      <c r="M179" s="66"/>
      <c r="N179" s="45"/>
      <c r="O179" s="66"/>
      <c r="P179" s="67"/>
      <c r="Q179" s="45"/>
      <c r="R179" s="45"/>
      <c r="S179" s="45"/>
      <c r="T179" s="45"/>
      <c r="U179" s="45"/>
      <c r="V179" s="45"/>
      <c r="W179" s="45"/>
      <c r="X179" s="45"/>
      <c r="Y179" s="45"/>
    </row>
    <row r="180" ht="15" customHeight="1" spans="1:25">
      <c r="A180" s="45"/>
      <c r="B180" s="45"/>
      <c r="C180" s="45"/>
      <c r="D180" s="46"/>
      <c r="E180" s="46"/>
      <c r="F180" s="46"/>
      <c r="G180" s="47"/>
      <c r="H180" s="45"/>
      <c r="I180" s="45"/>
      <c r="J180" s="45"/>
      <c r="K180" s="64"/>
      <c r="L180" s="65"/>
      <c r="M180" s="66"/>
      <c r="N180" s="45"/>
      <c r="O180" s="66"/>
      <c r="P180" s="67"/>
      <c r="Q180" s="45"/>
      <c r="R180" s="45"/>
      <c r="S180" s="45"/>
      <c r="T180" s="45"/>
      <c r="U180" s="45"/>
      <c r="V180" s="45"/>
      <c r="W180" s="45"/>
      <c r="X180" s="45"/>
      <c r="Y180" s="45"/>
    </row>
    <row r="181" ht="15" customHeight="1" spans="1:25">
      <c r="A181" s="45"/>
      <c r="B181" s="45"/>
      <c r="C181" s="45"/>
      <c r="D181" s="46"/>
      <c r="E181" s="46"/>
      <c r="F181" s="46"/>
      <c r="G181" s="47"/>
      <c r="H181" s="45"/>
      <c r="I181" s="45"/>
      <c r="J181" s="45"/>
      <c r="K181" s="64"/>
      <c r="L181" s="65"/>
      <c r="M181" s="66"/>
      <c r="N181" s="45"/>
      <c r="O181" s="66"/>
      <c r="P181" s="67"/>
      <c r="Q181" s="45"/>
      <c r="R181" s="45"/>
      <c r="S181" s="45"/>
      <c r="T181" s="45"/>
      <c r="U181" s="45"/>
      <c r="V181" s="45"/>
      <c r="W181" s="45"/>
      <c r="X181" s="45"/>
      <c r="Y181" s="45"/>
    </row>
    <row r="182" ht="15" customHeight="1" spans="1:25">
      <c r="A182" s="45"/>
      <c r="B182" s="45"/>
      <c r="C182" s="45"/>
      <c r="D182" s="46"/>
      <c r="E182" s="46"/>
      <c r="F182" s="46"/>
      <c r="G182" s="47"/>
      <c r="H182" s="45"/>
      <c r="I182" s="45"/>
      <c r="J182" s="45"/>
      <c r="K182" s="64"/>
      <c r="L182" s="65"/>
      <c r="M182" s="66"/>
      <c r="N182" s="45"/>
      <c r="O182" s="66"/>
      <c r="P182" s="67"/>
      <c r="Q182" s="45"/>
      <c r="R182" s="45"/>
      <c r="S182" s="45"/>
      <c r="T182" s="45"/>
      <c r="U182" s="45"/>
      <c r="V182" s="45"/>
      <c r="W182" s="45"/>
      <c r="X182" s="45"/>
      <c r="Y182" s="45"/>
    </row>
    <row r="183" ht="15" customHeight="1" spans="1:25">
      <c r="A183" s="45"/>
      <c r="B183" s="45"/>
      <c r="C183" s="45"/>
      <c r="D183" s="46"/>
      <c r="E183" s="46"/>
      <c r="F183" s="46"/>
      <c r="G183" s="47"/>
      <c r="H183" s="45"/>
      <c r="I183" s="45"/>
      <c r="J183" s="45"/>
      <c r="K183" s="64"/>
      <c r="L183" s="65"/>
      <c r="M183" s="66"/>
      <c r="N183" s="45"/>
      <c r="O183" s="66"/>
      <c r="P183" s="67"/>
      <c r="Q183" s="45"/>
      <c r="R183" s="45"/>
      <c r="S183" s="45"/>
      <c r="T183" s="45"/>
      <c r="U183" s="45"/>
      <c r="V183" s="45"/>
      <c r="W183" s="45"/>
      <c r="X183" s="45"/>
      <c r="Y183" s="45"/>
    </row>
    <row r="184" ht="15" customHeight="1" spans="1:25">
      <c r="A184" s="45"/>
      <c r="B184" s="45"/>
      <c r="C184" s="45"/>
      <c r="D184" s="46"/>
      <c r="E184" s="46"/>
      <c r="F184" s="46"/>
      <c r="G184" s="47"/>
      <c r="H184" s="45"/>
      <c r="I184" s="45"/>
      <c r="J184" s="45"/>
      <c r="K184" s="64"/>
      <c r="L184" s="65"/>
      <c r="M184" s="66"/>
      <c r="N184" s="45"/>
      <c r="O184" s="66"/>
      <c r="P184" s="67"/>
      <c r="Q184" s="45"/>
      <c r="R184" s="45"/>
      <c r="S184" s="45"/>
      <c r="T184" s="45"/>
      <c r="U184" s="45"/>
      <c r="V184" s="45"/>
      <c r="W184" s="45"/>
      <c r="X184" s="45"/>
      <c r="Y184" s="45"/>
    </row>
    <row r="185" ht="15" customHeight="1" spans="1:25">
      <c r="A185" s="45"/>
      <c r="B185" s="45"/>
      <c r="C185" s="45"/>
      <c r="D185" s="46"/>
      <c r="E185" s="46"/>
      <c r="F185" s="46"/>
      <c r="G185" s="47"/>
      <c r="H185" s="45"/>
      <c r="I185" s="45"/>
      <c r="J185" s="45"/>
      <c r="K185" s="64"/>
      <c r="L185" s="65"/>
      <c r="M185" s="66"/>
      <c r="N185" s="45"/>
      <c r="O185" s="66"/>
      <c r="P185" s="67"/>
      <c r="Q185" s="45"/>
      <c r="R185" s="45"/>
      <c r="S185" s="45"/>
      <c r="T185" s="45"/>
      <c r="U185" s="45"/>
      <c r="V185" s="45"/>
      <c r="W185" s="45"/>
      <c r="X185" s="45"/>
      <c r="Y185" s="45"/>
    </row>
    <row r="186" ht="15" customHeight="1" spans="1:25">
      <c r="A186" s="45"/>
      <c r="B186" s="45"/>
      <c r="C186" s="45"/>
      <c r="D186" s="46"/>
      <c r="E186" s="46"/>
      <c r="F186" s="46"/>
      <c r="G186" s="47"/>
      <c r="H186" s="45"/>
      <c r="I186" s="45"/>
      <c r="J186" s="45"/>
      <c r="K186" s="64"/>
      <c r="L186" s="65"/>
      <c r="M186" s="66"/>
      <c r="N186" s="45"/>
      <c r="O186" s="66"/>
      <c r="P186" s="67"/>
      <c r="Q186" s="45"/>
      <c r="R186" s="45"/>
      <c r="S186" s="45"/>
      <c r="T186" s="45"/>
      <c r="U186" s="45"/>
      <c r="V186" s="45"/>
      <c r="W186" s="45"/>
      <c r="X186" s="45"/>
      <c r="Y186" s="45"/>
    </row>
    <row r="187" ht="15" customHeight="1" spans="1:25">
      <c r="A187" s="45"/>
      <c r="B187" s="45"/>
      <c r="C187" s="45"/>
      <c r="D187" s="46"/>
      <c r="E187" s="46"/>
      <c r="F187" s="46"/>
      <c r="G187" s="47"/>
      <c r="H187" s="45"/>
      <c r="I187" s="45"/>
      <c r="J187" s="45"/>
      <c r="K187" s="64"/>
      <c r="L187" s="65"/>
      <c r="M187" s="66"/>
      <c r="N187" s="45"/>
      <c r="O187" s="66"/>
      <c r="P187" s="67"/>
      <c r="Q187" s="45"/>
      <c r="R187" s="45"/>
      <c r="S187" s="45"/>
      <c r="T187" s="45"/>
      <c r="U187" s="45"/>
      <c r="V187" s="45"/>
      <c r="W187" s="45"/>
      <c r="X187" s="45"/>
      <c r="Y187" s="45"/>
    </row>
    <row r="188" ht="15" customHeight="1" spans="1:25">
      <c r="A188" s="45"/>
      <c r="B188" s="45"/>
      <c r="C188" s="45"/>
      <c r="D188" s="46"/>
      <c r="E188" s="46"/>
      <c r="F188" s="46"/>
      <c r="G188" s="47"/>
      <c r="H188" s="45"/>
      <c r="I188" s="45"/>
      <c r="J188" s="45"/>
      <c r="K188" s="64"/>
      <c r="L188" s="65"/>
      <c r="M188" s="66"/>
      <c r="N188" s="45"/>
      <c r="O188" s="66"/>
      <c r="P188" s="67"/>
      <c r="Q188" s="45"/>
      <c r="R188" s="45"/>
      <c r="S188" s="45"/>
      <c r="T188" s="45"/>
      <c r="U188" s="45"/>
      <c r="V188" s="45"/>
      <c r="W188" s="45"/>
      <c r="X188" s="45"/>
      <c r="Y188" s="45"/>
    </row>
    <row r="189" ht="15" customHeight="1" spans="1:25">
      <c r="A189" s="45"/>
      <c r="B189" s="45"/>
      <c r="C189" s="45"/>
      <c r="D189" s="46"/>
      <c r="E189" s="46"/>
      <c r="F189" s="46"/>
      <c r="G189" s="47"/>
      <c r="H189" s="45"/>
      <c r="I189" s="45"/>
      <c r="J189" s="45"/>
      <c r="K189" s="64"/>
      <c r="L189" s="65"/>
      <c r="M189" s="66"/>
      <c r="N189" s="45"/>
      <c r="O189" s="66"/>
      <c r="P189" s="67"/>
      <c r="Q189" s="45"/>
      <c r="R189" s="45"/>
      <c r="S189" s="45"/>
      <c r="T189" s="45"/>
      <c r="U189" s="45"/>
      <c r="V189" s="45"/>
      <c r="W189" s="45"/>
      <c r="X189" s="45"/>
      <c r="Y189" s="45"/>
    </row>
    <row r="190" ht="15" customHeight="1" spans="1:25">
      <c r="A190" s="45"/>
      <c r="B190" s="45"/>
      <c r="C190" s="45"/>
      <c r="D190" s="46"/>
      <c r="E190" s="46"/>
      <c r="F190" s="46"/>
      <c r="G190" s="47"/>
      <c r="H190" s="45"/>
      <c r="I190" s="45"/>
      <c r="J190" s="45"/>
      <c r="K190" s="64"/>
      <c r="L190" s="65"/>
      <c r="M190" s="66"/>
      <c r="N190" s="45"/>
      <c r="O190" s="66"/>
      <c r="P190" s="67"/>
      <c r="Q190" s="45"/>
      <c r="R190" s="45"/>
      <c r="S190" s="45"/>
      <c r="T190" s="45"/>
      <c r="U190" s="45"/>
      <c r="V190" s="45"/>
      <c r="W190" s="45"/>
      <c r="X190" s="45"/>
      <c r="Y190" s="45"/>
    </row>
    <row r="191" ht="15" customHeight="1" spans="1:25">
      <c r="A191" s="45"/>
      <c r="B191" s="45"/>
      <c r="C191" s="45"/>
      <c r="D191" s="46"/>
      <c r="E191" s="46"/>
      <c r="F191" s="46"/>
      <c r="G191" s="47"/>
      <c r="H191" s="45"/>
      <c r="I191" s="45"/>
      <c r="J191" s="45"/>
      <c r="K191" s="64"/>
      <c r="L191" s="65"/>
      <c r="M191" s="66"/>
      <c r="N191" s="45"/>
      <c r="O191" s="66"/>
      <c r="P191" s="67"/>
      <c r="Q191" s="45"/>
      <c r="R191" s="45"/>
      <c r="S191" s="45"/>
      <c r="T191" s="45"/>
      <c r="U191" s="45"/>
      <c r="V191" s="45"/>
      <c r="W191" s="45"/>
      <c r="X191" s="45"/>
      <c r="Y191" s="45"/>
    </row>
    <row r="192" ht="15" customHeight="1" spans="1:25">
      <c r="A192" s="45"/>
      <c r="B192" s="45"/>
      <c r="C192" s="45"/>
      <c r="D192" s="46"/>
      <c r="E192" s="46"/>
      <c r="F192" s="46"/>
      <c r="G192" s="47"/>
      <c r="H192" s="45"/>
      <c r="I192" s="45"/>
      <c r="J192" s="45"/>
      <c r="K192" s="64"/>
      <c r="L192" s="65"/>
      <c r="M192" s="66"/>
      <c r="N192" s="45"/>
      <c r="O192" s="66"/>
      <c r="P192" s="67"/>
      <c r="Q192" s="45"/>
      <c r="R192" s="45"/>
      <c r="S192" s="45"/>
      <c r="T192" s="45"/>
      <c r="U192" s="45"/>
      <c r="V192" s="45"/>
      <c r="W192" s="45"/>
      <c r="X192" s="45"/>
      <c r="Y192" s="45"/>
    </row>
    <row r="193" ht="15" customHeight="1" spans="1:25">
      <c r="A193" s="45"/>
      <c r="B193" s="45"/>
      <c r="C193" s="45"/>
      <c r="D193" s="46"/>
      <c r="E193" s="46"/>
      <c r="F193" s="46"/>
      <c r="G193" s="47"/>
      <c r="H193" s="45"/>
      <c r="I193" s="45"/>
      <c r="J193" s="45"/>
      <c r="K193" s="64"/>
      <c r="L193" s="65"/>
      <c r="M193" s="66"/>
      <c r="N193" s="45"/>
      <c r="O193" s="66"/>
      <c r="P193" s="67"/>
      <c r="Q193" s="45"/>
      <c r="R193" s="45"/>
      <c r="S193" s="45"/>
      <c r="T193" s="45"/>
      <c r="U193" s="45"/>
      <c r="V193" s="45"/>
      <c r="W193" s="45"/>
      <c r="X193" s="45"/>
      <c r="Y193" s="45"/>
    </row>
    <row r="194" ht="15" customHeight="1" spans="1:25">
      <c r="A194" s="45"/>
      <c r="B194" s="45"/>
      <c r="C194" s="45"/>
      <c r="D194" s="46"/>
      <c r="E194" s="46"/>
      <c r="F194" s="46"/>
      <c r="G194" s="47"/>
      <c r="H194" s="45"/>
      <c r="I194" s="45"/>
      <c r="J194" s="45"/>
      <c r="K194" s="64"/>
      <c r="L194" s="65"/>
      <c r="M194" s="66"/>
      <c r="N194" s="45"/>
      <c r="O194" s="66"/>
      <c r="P194" s="67"/>
      <c r="Q194" s="45"/>
      <c r="R194" s="45"/>
      <c r="S194" s="45"/>
      <c r="T194" s="45"/>
      <c r="U194" s="45"/>
      <c r="V194" s="45"/>
      <c r="W194" s="45"/>
      <c r="X194" s="45"/>
      <c r="Y194" s="45"/>
    </row>
    <row r="195" ht="15" customHeight="1" spans="1:25">
      <c r="A195" s="45"/>
      <c r="B195" s="45"/>
      <c r="C195" s="45"/>
      <c r="D195" s="46"/>
      <c r="E195" s="46"/>
      <c r="F195" s="46"/>
      <c r="G195" s="47"/>
      <c r="H195" s="45"/>
      <c r="I195" s="45"/>
      <c r="J195" s="45"/>
      <c r="K195" s="64"/>
      <c r="L195" s="65"/>
      <c r="M195" s="66"/>
      <c r="N195" s="45"/>
      <c r="O195" s="66"/>
      <c r="P195" s="67"/>
      <c r="Q195" s="45"/>
      <c r="R195" s="45"/>
      <c r="S195" s="45"/>
      <c r="T195" s="45"/>
      <c r="U195" s="45"/>
      <c r="V195" s="45"/>
      <c r="W195" s="45"/>
      <c r="X195" s="45"/>
      <c r="Y195" s="45"/>
    </row>
    <row r="196" ht="15" customHeight="1" spans="1:25">
      <c r="A196" s="45"/>
      <c r="B196" s="45"/>
      <c r="C196" s="45"/>
      <c r="D196" s="46"/>
      <c r="E196" s="46"/>
      <c r="F196" s="46"/>
      <c r="G196" s="47"/>
      <c r="H196" s="45"/>
      <c r="I196" s="45"/>
      <c r="J196" s="45"/>
      <c r="K196" s="64"/>
      <c r="L196" s="65"/>
      <c r="M196" s="66"/>
      <c r="N196" s="45"/>
      <c r="O196" s="66"/>
      <c r="P196" s="67"/>
      <c r="Q196" s="45"/>
      <c r="R196" s="45"/>
      <c r="S196" s="45"/>
      <c r="T196" s="45"/>
      <c r="U196" s="45"/>
      <c r="V196" s="45"/>
      <c r="W196" s="45"/>
      <c r="X196" s="45"/>
      <c r="Y196" s="45"/>
    </row>
    <row r="197" ht="15" customHeight="1" spans="1:25">
      <c r="A197" s="45"/>
      <c r="B197" s="45"/>
      <c r="C197" s="45"/>
      <c r="D197" s="46"/>
      <c r="E197" s="46"/>
      <c r="F197" s="46"/>
      <c r="G197" s="47"/>
      <c r="H197" s="45"/>
      <c r="I197" s="45"/>
      <c r="J197" s="45"/>
      <c r="K197" s="64"/>
      <c r="L197" s="65"/>
      <c r="M197" s="66"/>
      <c r="N197" s="45"/>
      <c r="O197" s="66"/>
      <c r="P197" s="67"/>
      <c r="Q197" s="45"/>
      <c r="R197" s="45"/>
      <c r="S197" s="45"/>
      <c r="T197" s="45"/>
      <c r="U197" s="45"/>
      <c r="V197" s="45"/>
      <c r="W197" s="45"/>
      <c r="X197" s="45"/>
      <c r="Y197" s="45"/>
    </row>
    <row r="198" ht="15" customHeight="1" spans="1:25">
      <c r="A198" s="45"/>
      <c r="B198" s="45"/>
      <c r="C198" s="45"/>
      <c r="D198" s="46"/>
      <c r="E198" s="46"/>
      <c r="F198" s="46"/>
      <c r="G198" s="47"/>
      <c r="H198" s="45"/>
      <c r="I198" s="45"/>
      <c r="J198" s="45"/>
      <c r="K198" s="64"/>
      <c r="L198" s="65"/>
      <c r="M198" s="66"/>
      <c r="N198" s="45"/>
      <c r="O198" s="66"/>
      <c r="P198" s="67"/>
      <c r="Q198" s="45"/>
      <c r="R198" s="45"/>
      <c r="S198" s="45"/>
      <c r="T198" s="45"/>
      <c r="U198" s="45"/>
      <c r="V198" s="45"/>
      <c r="W198" s="45"/>
      <c r="X198" s="45"/>
      <c r="Y198" s="45"/>
    </row>
    <row r="199" ht="15" customHeight="1" spans="1:25">
      <c r="A199" s="45"/>
      <c r="B199" s="45"/>
      <c r="C199" s="45"/>
      <c r="D199" s="46"/>
      <c r="E199" s="46"/>
      <c r="F199" s="46"/>
      <c r="G199" s="47"/>
      <c r="H199" s="45"/>
      <c r="I199" s="45"/>
      <c r="J199" s="45"/>
      <c r="K199" s="64"/>
      <c r="L199" s="65"/>
      <c r="M199" s="66"/>
      <c r="N199" s="45"/>
      <c r="O199" s="66"/>
      <c r="P199" s="67"/>
      <c r="Q199" s="45"/>
      <c r="R199" s="45"/>
      <c r="S199" s="45"/>
      <c r="T199" s="45"/>
      <c r="U199" s="45"/>
      <c r="V199" s="45"/>
      <c r="W199" s="45"/>
      <c r="X199" s="45"/>
      <c r="Y199" s="45"/>
    </row>
    <row r="200" ht="15" customHeight="1" spans="1:25">
      <c r="A200" s="45"/>
      <c r="B200" s="45"/>
      <c r="C200" s="45"/>
      <c r="D200" s="46"/>
      <c r="E200" s="46"/>
      <c r="F200" s="46"/>
      <c r="G200" s="47"/>
      <c r="H200" s="45"/>
      <c r="I200" s="45"/>
      <c r="J200" s="45"/>
      <c r="K200" s="64"/>
      <c r="L200" s="65"/>
      <c r="M200" s="66"/>
      <c r="N200" s="45"/>
      <c r="O200" s="66"/>
      <c r="P200" s="67"/>
      <c r="Q200" s="45"/>
      <c r="R200" s="45"/>
      <c r="S200" s="45"/>
      <c r="T200" s="45"/>
      <c r="U200" s="45"/>
      <c r="V200" s="45"/>
      <c r="W200" s="45"/>
      <c r="X200" s="45"/>
      <c r="Y200" s="45"/>
    </row>
    <row r="201" ht="15" customHeight="1" spans="1:25">
      <c r="A201" s="45"/>
      <c r="B201" s="45"/>
      <c r="C201" s="45"/>
      <c r="D201" s="46"/>
      <c r="E201" s="46"/>
      <c r="F201" s="46"/>
      <c r="G201" s="47"/>
      <c r="H201" s="45"/>
      <c r="I201" s="45"/>
      <c r="J201" s="45"/>
      <c r="K201" s="64"/>
      <c r="L201" s="65"/>
      <c r="M201" s="66"/>
      <c r="N201" s="45"/>
      <c r="O201" s="66"/>
      <c r="P201" s="67"/>
      <c r="Q201" s="45"/>
      <c r="R201" s="45"/>
      <c r="S201" s="45"/>
      <c r="T201" s="45"/>
      <c r="U201" s="45"/>
      <c r="V201" s="45"/>
      <c r="W201" s="45"/>
      <c r="X201" s="45"/>
      <c r="Y201" s="45"/>
    </row>
    <row r="202" ht="15" customHeight="1" spans="1:25">
      <c r="A202" s="45"/>
      <c r="B202" s="45"/>
      <c r="C202" s="45"/>
      <c r="D202" s="46"/>
      <c r="E202" s="46"/>
      <c r="F202" s="46"/>
      <c r="G202" s="47"/>
      <c r="H202" s="45"/>
      <c r="I202" s="45"/>
      <c r="J202" s="45"/>
      <c r="K202" s="64"/>
      <c r="L202" s="65"/>
      <c r="M202" s="66"/>
      <c r="N202" s="45"/>
      <c r="O202" s="66"/>
      <c r="P202" s="67"/>
      <c r="Q202" s="45"/>
      <c r="R202" s="45"/>
      <c r="S202" s="45"/>
      <c r="T202" s="45"/>
      <c r="U202" s="45"/>
      <c r="V202" s="45"/>
      <c r="W202" s="45"/>
      <c r="X202" s="45"/>
      <c r="Y202" s="45"/>
    </row>
    <row r="203" ht="15" customHeight="1" spans="1:25">
      <c r="A203" s="45"/>
      <c r="B203" s="45"/>
      <c r="C203" s="45"/>
      <c r="D203" s="46"/>
      <c r="E203" s="46"/>
      <c r="F203" s="46"/>
      <c r="G203" s="47"/>
      <c r="H203" s="45"/>
      <c r="I203" s="45"/>
      <c r="J203" s="45"/>
      <c r="K203" s="64"/>
      <c r="L203" s="65"/>
      <c r="M203" s="66"/>
      <c r="N203" s="45"/>
      <c r="O203" s="66"/>
      <c r="P203" s="67"/>
      <c r="Q203" s="45"/>
      <c r="R203" s="45"/>
      <c r="S203" s="45"/>
      <c r="T203" s="45"/>
      <c r="U203" s="45"/>
      <c r="V203" s="45"/>
      <c r="W203" s="45"/>
      <c r="X203" s="45"/>
      <c r="Y203" s="45"/>
    </row>
    <row r="204" ht="15" customHeight="1" spans="1:25">
      <c r="A204" s="45"/>
      <c r="B204" s="45"/>
      <c r="C204" s="45"/>
      <c r="D204" s="46"/>
      <c r="E204" s="46"/>
      <c r="F204" s="46"/>
      <c r="G204" s="47"/>
      <c r="H204" s="45"/>
      <c r="I204" s="45"/>
      <c r="J204" s="45"/>
      <c r="K204" s="64"/>
      <c r="L204" s="65"/>
      <c r="M204" s="66"/>
      <c r="N204" s="45"/>
      <c r="O204" s="66"/>
      <c r="P204" s="67"/>
      <c r="Q204" s="45"/>
      <c r="R204" s="45"/>
      <c r="S204" s="45"/>
      <c r="T204" s="45"/>
      <c r="U204" s="45"/>
      <c r="V204" s="45"/>
      <c r="W204" s="45"/>
      <c r="X204" s="45"/>
      <c r="Y204" s="45"/>
    </row>
    <row r="205" ht="15" customHeight="1" spans="1:25">
      <c r="A205" s="45"/>
      <c r="B205" s="45"/>
      <c r="C205" s="45"/>
      <c r="D205" s="46"/>
      <c r="E205" s="46"/>
      <c r="F205" s="46"/>
      <c r="G205" s="47"/>
      <c r="H205" s="45"/>
      <c r="I205" s="45"/>
      <c r="J205" s="45"/>
      <c r="K205" s="64"/>
      <c r="L205" s="65"/>
      <c r="M205" s="66"/>
      <c r="N205" s="45"/>
      <c r="O205" s="66"/>
      <c r="P205" s="67"/>
      <c r="Q205" s="45"/>
      <c r="R205" s="45"/>
      <c r="S205" s="45"/>
      <c r="T205" s="45"/>
      <c r="U205" s="45"/>
      <c r="V205" s="45"/>
      <c r="W205" s="45"/>
      <c r="X205" s="45"/>
      <c r="Y205" s="45"/>
    </row>
    <row r="206" ht="15" customHeight="1" spans="1:25">
      <c r="A206" s="45"/>
      <c r="B206" s="45"/>
      <c r="C206" s="45"/>
      <c r="D206" s="46"/>
      <c r="E206" s="46"/>
      <c r="F206" s="46"/>
      <c r="G206" s="47"/>
      <c r="H206" s="45"/>
      <c r="I206" s="45"/>
      <c r="J206" s="45"/>
      <c r="K206" s="64"/>
      <c r="L206" s="65"/>
      <c r="M206" s="66"/>
      <c r="N206" s="45"/>
      <c r="O206" s="66"/>
      <c r="P206" s="67"/>
      <c r="Q206" s="45"/>
      <c r="R206" s="45"/>
      <c r="S206" s="45"/>
      <c r="T206" s="45"/>
      <c r="U206" s="45"/>
      <c r="V206" s="45"/>
      <c r="W206" s="45"/>
      <c r="X206" s="45"/>
      <c r="Y206" s="45"/>
    </row>
    <row r="207" ht="15" customHeight="1" spans="1:25">
      <c r="A207" s="45"/>
      <c r="B207" s="45"/>
      <c r="C207" s="45"/>
      <c r="D207" s="46"/>
      <c r="E207" s="46"/>
      <c r="F207" s="46"/>
      <c r="G207" s="47"/>
      <c r="H207" s="45"/>
      <c r="I207" s="45"/>
      <c r="J207" s="45"/>
      <c r="K207" s="64"/>
      <c r="L207" s="65"/>
      <c r="M207" s="66"/>
      <c r="N207" s="45"/>
      <c r="O207" s="66"/>
      <c r="P207" s="67"/>
      <c r="Q207" s="45"/>
      <c r="R207" s="45"/>
      <c r="S207" s="45"/>
      <c r="T207" s="45"/>
      <c r="U207" s="45"/>
      <c r="V207" s="45"/>
      <c r="W207" s="45"/>
      <c r="X207" s="45"/>
      <c r="Y207" s="45"/>
    </row>
    <row r="208" ht="15" customHeight="1" spans="1:25">
      <c r="A208" s="45"/>
      <c r="B208" s="45"/>
      <c r="C208" s="45"/>
      <c r="D208" s="46"/>
      <c r="E208" s="46"/>
      <c r="F208" s="46"/>
      <c r="G208" s="47"/>
      <c r="H208" s="45"/>
      <c r="I208" s="45"/>
      <c r="J208" s="45"/>
      <c r="K208" s="64"/>
      <c r="L208" s="65"/>
      <c r="M208" s="66"/>
      <c r="N208" s="45"/>
      <c r="O208" s="66"/>
      <c r="P208" s="67"/>
      <c r="Q208" s="45"/>
      <c r="R208" s="45"/>
      <c r="S208" s="45"/>
      <c r="T208" s="45"/>
      <c r="U208" s="45"/>
      <c r="V208" s="45"/>
      <c r="W208" s="45"/>
      <c r="X208" s="45"/>
      <c r="Y208" s="45"/>
    </row>
    <row r="209" ht="15" customHeight="1" spans="1:25">
      <c r="A209" s="45"/>
      <c r="B209" s="45"/>
      <c r="C209" s="45"/>
      <c r="D209" s="46"/>
      <c r="E209" s="46"/>
      <c r="F209" s="46"/>
      <c r="G209" s="47"/>
      <c r="H209" s="45"/>
      <c r="I209" s="45"/>
      <c r="J209" s="45"/>
      <c r="K209" s="64"/>
      <c r="L209" s="65"/>
      <c r="M209" s="66"/>
      <c r="N209" s="45"/>
      <c r="O209" s="66"/>
      <c r="P209" s="67"/>
      <c r="Q209" s="45"/>
      <c r="R209" s="45"/>
      <c r="S209" s="45"/>
      <c r="T209" s="45"/>
      <c r="U209" s="45"/>
      <c r="V209" s="45"/>
      <c r="W209" s="45"/>
      <c r="X209" s="45"/>
      <c r="Y209" s="45"/>
    </row>
    <row r="210" ht="15" customHeight="1" spans="1:25">
      <c r="A210" s="45"/>
      <c r="B210" s="45"/>
      <c r="C210" s="45"/>
      <c r="D210" s="46"/>
      <c r="E210" s="46"/>
      <c r="F210" s="46"/>
      <c r="G210" s="47"/>
      <c r="H210" s="45"/>
      <c r="I210" s="45"/>
      <c r="J210" s="45"/>
      <c r="K210" s="64"/>
      <c r="L210" s="65"/>
      <c r="M210" s="66"/>
      <c r="N210" s="45"/>
      <c r="O210" s="66"/>
      <c r="P210" s="67"/>
      <c r="Q210" s="45"/>
      <c r="R210" s="45"/>
      <c r="S210" s="45"/>
      <c r="T210" s="45"/>
      <c r="U210" s="45"/>
      <c r="V210" s="45"/>
      <c r="W210" s="45"/>
      <c r="X210" s="45"/>
      <c r="Y210" s="45"/>
    </row>
    <row r="211" ht="15" customHeight="1" spans="1:25">
      <c r="A211" s="45"/>
      <c r="B211" s="45"/>
      <c r="C211" s="45"/>
      <c r="D211" s="46"/>
      <c r="E211" s="46"/>
      <c r="F211" s="46"/>
      <c r="G211" s="47"/>
      <c r="H211" s="45"/>
      <c r="I211" s="45"/>
      <c r="J211" s="45"/>
      <c r="K211" s="64"/>
      <c r="L211" s="65"/>
      <c r="M211" s="66"/>
      <c r="N211" s="45"/>
      <c r="O211" s="66"/>
      <c r="P211" s="67"/>
      <c r="Q211" s="45"/>
      <c r="R211" s="45"/>
      <c r="S211" s="45"/>
      <c r="T211" s="45"/>
      <c r="U211" s="45"/>
      <c r="V211" s="45"/>
      <c r="W211" s="45"/>
      <c r="X211" s="45"/>
      <c r="Y211" s="45"/>
    </row>
    <row r="212" ht="15" customHeight="1" spans="1:25">
      <c r="A212" s="45"/>
      <c r="B212" s="45"/>
      <c r="C212" s="45"/>
      <c r="D212" s="46"/>
      <c r="E212" s="46"/>
      <c r="F212" s="46"/>
      <c r="G212" s="47"/>
      <c r="H212" s="45"/>
      <c r="I212" s="45"/>
      <c r="J212" s="45"/>
      <c r="K212" s="64"/>
      <c r="L212" s="65"/>
      <c r="M212" s="66"/>
      <c r="N212" s="45"/>
      <c r="O212" s="66"/>
      <c r="P212" s="67"/>
      <c r="Q212" s="45"/>
      <c r="R212" s="45"/>
      <c r="S212" s="45"/>
      <c r="T212" s="45"/>
      <c r="U212" s="45"/>
      <c r="V212" s="45"/>
      <c r="W212" s="45"/>
      <c r="X212" s="45"/>
      <c r="Y212" s="45"/>
    </row>
    <row r="213" ht="15" customHeight="1" spans="1:25">
      <c r="A213" s="45"/>
      <c r="B213" s="45"/>
      <c r="C213" s="45"/>
      <c r="D213" s="46"/>
      <c r="E213" s="46"/>
      <c r="F213" s="46"/>
      <c r="G213" s="47"/>
      <c r="H213" s="45"/>
      <c r="I213" s="45"/>
      <c r="J213" s="45"/>
      <c r="K213" s="64"/>
      <c r="L213" s="65"/>
      <c r="M213" s="66"/>
      <c r="N213" s="45"/>
      <c r="O213" s="66"/>
      <c r="P213" s="67"/>
      <c r="Q213" s="45"/>
      <c r="R213" s="45"/>
      <c r="S213" s="45"/>
      <c r="T213" s="45"/>
      <c r="U213" s="45"/>
      <c r="V213" s="45"/>
      <c r="W213" s="45"/>
      <c r="X213" s="45"/>
      <c r="Y213" s="45"/>
    </row>
    <row r="214" ht="15" customHeight="1" spans="1:25">
      <c r="A214" s="45"/>
      <c r="B214" s="45"/>
      <c r="C214" s="45"/>
      <c r="D214" s="46"/>
      <c r="E214" s="46"/>
      <c r="F214" s="46"/>
      <c r="G214" s="47"/>
      <c r="H214" s="45"/>
      <c r="I214" s="45"/>
      <c r="J214" s="45"/>
      <c r="K214" s="64"/>
      <c r="L214" s="65"/>
      <c r="M214" s="66"/>
      <c r="N214" s="45"/>
      <c r="O214" s="66"/>
      <c r="P214" s="67"/>
      <c r="Q214" s="45"/>
      <c r="R214" s="45"/>
      <c r="S214" s="45"/>
      <c r="T214" s="45"/>
      <c r="U214" s="45"/>
      <c r="V214" s="45"/>
      <c r="W214" s="45"/>
      <c r="X214" s="45"/>
      <c r="Y214" s="45"/>
    </row>
    <row r="215" ht="15" customHeight="1" spans="1:25">
      <c r="A215" s="45"/>
      <c r="B215" s="45"/>
      <c r="C215" s="45"/>
      <c r="D215" s="46"/>
      <c r="E215" s="46"/>
      <c r="F215" s="46"/>
      <c r="G215" s="47"/>
      <c r="H215" s="45"/>
      <c r="I215" s="45"/>
      <c r="J215" s="45"/>
      <c r="K215" s="64"/>
      <c r="L215" s="65"/>
      <c r="M215" s="66"/>
      <c r="N215" s="45"/>
      <c r="O215" s="66"/>
      <c r="P215" s="67"/>
      <c r="Q215" s="45"/>
      <c r="R215" s="45"/>
      <c r="S215" s="45"/>
      <c r="T215" s="45"/>
      <c r="U215" s="45"/>
      <c r="V215" s="45"/>
      <c r="W215" s="45"/>
      <c r="X215" s="45"/>
      <c r="Y215" s="45"/>
    </row>
    <row r="216" ht="15" customHeight="1" spans="1:25">
      <c r="A216" s="45"/>
      <c r="B216" s="45"/>
      <c r="C216" s="45"/>
      <c r="D216" s="46"/>
      <c r="E216" s="46"/>
      <c r="F216" s="46"/>
      <c r="G216" s="47"/>
      <c r="H216" s="45"/>
      <c r="I216" s="45"/>
      <c r="J216" s="45"/>
      <c r="K216" s="64"/>
      <c r="L216" s="65"/>
      <c r="M216" s="66"/>
      <c r="N216" s="45"/>
      <c r="O216" s="66"/>
      <c r="P216" s="67"/>
      <c r="Q216" s="45"/>
      <c r="R216" s="45"/>
      <c r="S216" s="45"/>
      <c r="T216" s="45"/>
      <c r="U216" s="45"/>
      <c r="V216" s="45"/>
      <c r="W216" s="45"/>
      <c r="X216" s="45"/>
      <c r="Y216" s="45"/>
    </row>
    <row r="217" ht="15" customHeight="1" spans="1:25">
      <c r="A217" s="45"/>
      <c r="B217" s="45"/>
      <c r="C217" s="45"/>
      <c r="D217" s="46"/>
      <c r="E217" s="46"/>
      <c r="F217" s="46"/>
      <c r="G217" s="47"/>
      <c r="H217" s="45"/>
      <c r="I217" s="45"/>
      <c r="J217" s="45"/>
      <c r="K217" s="64"/>
      <c r="L217" s="65"/>
      <c r="M217" s="66"/>
      <c r="N217" s="45"/>
      <c r="O217" s="66"/>
      <c r="P217" s="67"/>
      <c r="Q217" s="45"/>
      <c r="R217" s="45"/>
      <c r="S217" s="45"/>
      <c r="T217" s="45"/>
      <c r="U217" s="45"/>
      <c r="V217" s="45"/>
      <c r="W217" s="45"/>
      <c r="X217" s="45"/>
      <c r="Y217" s="45"/>
    </row>
    <row r="218" ht="15" customHeight="1" spans="1:25">
      <c r="A218" s="45"/>
      <c r="B218" s="45"/>
      <c r="C218" s="45"/>
      <c r="D218" s="46"/>
      <c r="E218" s="46"/>
      <c r="F218" s="46"/>
      <c r="G218" s="47"/>
      <c r="H218" s="45"/>
      <c r="I218" s="45"/>
      <c r="J218" s="45"/>
      <c r="K218" s="64"/>
      <c r="L218" s="65"/>
      <c r="M218" s="66"/>
      <c r="N218" s="45"/>
      <c r="O218" s="66"/>
      <c r="P218" s="67"/>
      <c r="Q218" s="45"/>
      <c r="R218" s="45"/>
      <c r="S218" s="45"/>
      <c r="T218" s="45"/>
      <c r="U218" s="45"/>
      <c r="V218" s="45"/>
      <c r="W218" s="45"/>
      <c r="X218" s="45"/>
      <c r="Y218" s="45"/>
    </row>
    <row r="219" ht="15" customHeight="1" spans="1:25">
      <c r="A219" s="45"/>
      <c r="B219" s="45"/>
      <c r="C219" s="45"/>
      <c r="D219" s="46"/>
      <c r="E219" s="46"/>
      <c r="F219" s="46"/>
      <c r="G219" s="47"/>
      <c r="H219" s="45"/>
      <c r="I219" s="45"/>
      <c r="J219" s="45"/>
      <c r="K219" s="64"/>
      <c r="L219" s="65"/>
      <c r="M219" s="66"/>
      <c r="N219" s="45"/>
      <c r="O219" s="66"/>
      <c r="P219" s="67"/>
      <c r="Q219" s="45"/>
      <c r="R219" s="45"/>
      <c r="S219" s="45"/>
      <c r="T219" s="45"/>
      <c r="U219" s="45"/>
      <c r="V219" s="45"/>
      <c r="W219" s="45"/>
      <c r="X219" s="45"/>
      <c r="Y219" s="45"/>
    </row>
    <row r="220" ht="15" customHeight="1" spans="1:25">
      <c r="A220" s="45"/>
      <c r="B220" s="45"/>
      <c r="C220" s="45"/>
      <c r="D220" s="46"/>
      <c r="E220" s="46"/>
      <c r="F220" s="46"/>
      <c r="G220" s="47"/>
      <c r="H220" s="45"/>
      <c r="I220" s="45"/>
      <c r="J220" s="45"/>
      <c r="K220" s="64"/>
      <c r="L220" s="65"/>
      <c r="M220" s="66"/>
      <c r="N220" s="45"/>
      <c r="O220" s="66"/>
      <c r="P220" s="67"/>
      <c r="Q220" s="45"/>
      <c r="R220" s="45"/>
      <c r="S220" s="45"/>
      <c r="T220" s="45"/>
      <c r="U220" s="45"/>
      <c r="V220" s="45"/>
      <c r="W220" s="45"/>
      <c r="X220" s="45"/>
      <c r="Y220" s="45"/>
    </row>
    <row r="221" ht="15" customHeight="1" spans="1:25">
      <c r="A221" s="45"/>
      <c r="B221" s="45"/>
      <c r="C221" s="45"/>
      <c r="D221" s="46"/>
      <c r="E221" s="46"/>
      <c r="F221" s="46"/>
      <c r="G221" s="47"/>
      <c r="H221" s="45"/>
      <c r="I221" s="45"/>
      <c r="J221" s="45"/>
      <c r="K221" s="64"/>
      <c r="L221" s="65"/>
      <c r="M221" s="66"/>
      <c r="N221" s="45"/>
      <c r="O221" s="66"/>
      <c r="P221" s="67"/>
      <c r="Q221" s="45"/>
      <c r="R221" s="45"/>
      <c r="S221" s="45"/>
      <c r="T221" s="45"/>
      <c r="U221" s="45"/>
      <c r="V221" s="45"/>
      <c r="W221" s="45"/>
      <c r="X221" s="45"/>
      <c r="Y221" s="45"/>
    </row>
    <row r="222" ht="15" customHeight="1" spans="1:25">
      <c r="A222" s="45"/>
      <c r="B222" s="45"/>
      <c r="C222" s="45"/>
      <c r="D222" s="46"/>
      <c r="E222" s="46"/>
      <c r="F222" s="46"/>
      <c r="G222" s="47"/>
      <c r="H222" s="45"/>
      <c r="I222" s="45"/>
      <c r="J222" s="45"/>
      <c r="K222" s="64"/>
      <c r="L222" s="65"/>
      <c r="M222" s="66"/>
      <c r="N222" s="45"/>
      <c r="O222" s="66"/>
      <c r="P222" s="67"/>
      <c r="Q222" s="45"/>
      <c r="R222" s="45"/>
      <c r="S222" s="45"/>
      <c r="T222" s="45"/>
      <c r="U222" s="45"/>
      <c r="V222" s="45"/>
      <c r="W222" s="45"/>
      <c r="X222" s="45"/>
      <c r="Y222" s="45"/>
    </row>
    <row r="223" ht="15" customHeight="1" spans="1:25">
      <c r="A223" s="45"/>
      <c r="B223" s="45"/>
      <c r="C223" s="45"/>
      <c r="D223" s="46"/>
      <c r="E223" s="46"/>
      <c r="F223" s="46"/>
      <c r="G223" s="47"/>
      <c r="H223" s="45"/>
      <c r="I223" s="45"/>
      <c r="J223" s="45"/>
      <c r="K223" s="64"/>
      <c r="L223" s="65"/>
      <c r="M223" s="66"/>
      <c r="N223" s="45"/>
      <c r="O223" s="66"/>
      <c r="P223" s="67"/>
      <c r="Q223" s="45"/>
      <c r="R223" s="45"/>
      <c r="S223" s="45"/>
      <c r="T223" s="45"/>
      <c r="U223" s="45"/>
      <c r="V223" s="45"/>
      <c r="W223" s="45"/>
      <c r="X223" s="45"/>
      <c r="Y223" s="45"/>
    </row>
    <row r="224" ht="15" customHeight="1" spans="1:25">
      <c r="A224" s="45"/>
      <c r="B224" s="45"/>
      <c r="C224" s="45"/>
      <c r="D224" s="46"/>
      <c r="E224" s="46"/>
      <c r="F224" s="46"/>
      <c r="G224" s="47"/>
      <c r="H224" s="45"/>
      <c r="I224" s="45"/>
      <c r="J224" s="45"/>
      <c r="K224" s="64"/>
      <c r="L224" s="65"/>
      <c r="M224" s="66"/>
      <c r="N224" s="45"/>
      <c r="O224" s="66"/>
      <c r="P224" s="67"/>
      <c r="Q224" s="45"/>
      <c r="R224" s="45"/>
      <c r="S224" s="45"/>
      <c r="T224" s="45"/>
      <c r="U224" s="45"/>
      <c r="V224" s="45"/>
      <c r="W224" s="45"/>
      <c r="X224" s="45"/>
      <c r="Y224" s="45"/>
    </row>
    <row r="225" ht="15" customHeight="1" spans="1:25">
      <c r="A225" s="45"/>
      <c r="B225" s="45"/>
      <c r="C225" s="45"/>
      <c r="D225" s="46"/>
      <c r="E225" s="46"/>
      <c r="F225" s="46"/>
      <c r="G225" s="47"/>
      <c r="H225" s="45"/>
      <c r="I225" s="45"/>
      <c r="J225" s="45"/>
      <c r="K225" s="64"/>
      <c r="L225" s="65"/>
      <c r="M225" s="66"/>
      <c r="N225" s="45"/>
      <c r="O225" s="66"/>
      <c r="P225" s="67"/>
      <c r="Q225" s="45"/>
      <c r="R225" s="45"/>
      <c r="S225" s="45"/>
      <c r="T225" s="45"/>
      <c r="U225" s="45"/>
      <c r="V225" s="45"/>
      <c r="W225" s="45"/>
      <c r="X225" s="45"/>
      <c r="Y225" s="45"/>
    </row>
    <row r="226" ht="15" customHeight="1" spans="1:25">
      <c r="A226" s="45"/>
      <c r="B226" s="45"/>
      <c r="C226" s="45"/>
      <c r="D226" s="46"/>
      <c r="E226" s="46"/>
      <c r="F226" s="46"/>
      <c r="G226" s="47"/>
      <c r="H226" s="45"/>
      <c r="I226" s="45"/>
      <c r="J226" s="45"/>
      <c r="K226" s="64"/>
      <c r="L226" s="65"/>
      <c r="M226" s="66"/>
      <c r="N226" s="45"/>
      <c r="O226" s="66"/>
      <c r="P226" s="67"/>
      <c r="Q226" s="45"/>
      <c r="R226" s="45"/>
      <c r="S226" s="45"/>
      <c r="T226" s="45"/>
      <c r="U226" s="45"/>
      <c r="V226" s="45"/>
      <c r="W226" s="45"/>
      <c r="X226" s="45"/>
      <c r="Y226" s="45"/>
    </row>
    <row r="227" ht="15" customHeight="1" spans="1:25">
      <c r="A227" s="45"/>
      <c r="B227" s="45"/>
      <c r="C227" s="45"/>
      <c r="D227" s="46"/>
      <c r="E227" s="46"/>
      <c r="F227" s="46"/>
      <c r="G227" s="47"/>
      <c r="H227" s="45"/>
      <c r="I227" s="45"/>
      <c r="J227" s="45"/>
      <c r="K227" s="64"/>
      <c r="L227" s="65"/>
      <c r="M227" s="66"/>
      <c r="N227" s="45"/>
      <c r="O227" s="66"/>
      <c r="P227" s="67"/>
      <c r="Q227" s="45"/>
      <c r="R227" s="45"/>
      <c r="S227" s="45"/>
      <c r="T227" s="45"/>
      <c r="U227" s="45"/>
      <c r="V227" s="45"/>
      <c r="W227" s="45"/>
      <c r="X227" s="45"/>
      <c r="Y227" s="45"/>
    </row>
    <row r="228" ht="15" customHeight="1" spans="1:25">
      <c r="A228" s="45"/>
      <c r="B228" s="45"/>
      <c r="C228" s="45"/>
      <c r="D228" s="46"/>
      <c r="E228" s="46"/>
      <c r="F228" s="46"/>
      <c r="G228" s="47"/>
      <c r="H228" s="45"/>
      <c r="I228" s="45"/>
      <c r="J228" s="45"/>
      <c r="K228" s="64"/>
      <c r="L228" s="65"/>
      <c r="M228" s="66"/>
      <c r="N228" s="45"/>
      <c r="O228" s="66"/>
      <c r="P228" s="67"/>
      <c r="Q228" s="45"/>
      <c r="R228" s="45"/>
      <c r="S228" s="45"/>
      <c r="T228" s="45"/>
      <c r="U228" s="45"/>
      <c r="V228" s="45"/>
      <c r="W228" s="45"/>
      <c r="X228" s="45"/>
      <c r="Y228" s="45"/>
    </row>
    <row r="229" ht="15" customHeight="1" spans="1:25">
      <c r="A229" s="45"/>
      <c r="B229" s="45"/>
      <c r="C229" s="45"/>
      <c r="D229" s="46"/>
      <c r="E229" s="46"/>
      <c r="F229" s="46"/>
      <c r="G229" s="47"/>
      <c r="H229" s="45"/>
      <c r="I229" s="45"/>
      <c r="J229" s="45"/>
      <c r="K229" s="64"/>
      <c r="L229" s="65"/>
      <c r="M229" s="66"/>
      <c r="N229" s="45"/>
      <c r="O229" s="66"/>
      <c r="P229" s="67"/>
      <c r="Q229" s="45"/>
      <c r="R229" s="45"/>
      <c r="S229" s="45"/>
      <c r="T229" s="45"/>
      <c r="U229" s="45"/>
      <c r="V229" s="45"/>
      <c r="W229" s="45"/>
      <c r="X229" s="45"/>
      <c r="Y229" s="45"/>
    </row>
    <row r="230" ht="15" customHeight="1" spans="1:25">
      <c r="A230" s="45"/>
      <c r="B230" s="45"/>
      <c r="C230" s="45"/>
      <c r="D230" s="46"/>
      <c r="E230" s="46"/>
      <c r="F230" s="46"/>
      <c r="G230" s="47"/>
      <c r="H230" s="45"/>
      <c r="I230" s="45"/>
      <c r="J230" s="45"/>
      <c r="K230" s="64"/>
      <c r="L230" s="65"/>
      <c r="M230" s="66"/>
      <c r="N230" s="45"/>
      <c r="O230" s="66"/>
      <c r="P230" s="67"/>
      <c r="Q230" s="45"/>
      <c r="R230" s="45"/>
      <c r="S230" s="45"/>
      <c r="T230" s="45"/>
      <c r="U230" s="45"/>
      <c r="V230" s="45"/>
      <c r="W230" s="45"/>
      <c r="X230" s="45"/>
      <c r="Y230" s="45"/>
    </row>
    <row r="231" ht="15" customHeight="1" spans="1:25">
      <c r="A231" s="45"/>
      <c r="B231" s="45"/>
      <c r="C231" s="45"/>
      <c r="D231" s="46"/>
      <c r="E231" s="46"/>
      <c r="F231" s="46"/>
      <c r="G231" s="47"/>
      <c r="H231" s="45"/>
      <c r="I231" s="45"/>
      <c r="J231" s="45"/>
      <c r="K231" s="64"/>
      <c r="L231" s="65"/>
      <c r="M231" s="66"/>
      <c r="N231" s="45"/>
      <c r="O231" s="66"/>
      <c r="P231" s="67"/>
      <c r="Q231" s="45"/>
      <c r="R231" s="45"/>
      <c r="S231" s="45"/>
      <c r="T231" s="45"/>
      <c r="U231" s="45"/>
      <c r="V231" s="45"/>
      <c r="W231" s="45"/>
      <c r="X231" s="45"/>
      <c r="Y231" s="45"/>
    </row>
    <row r="232" ht="15" customHeight="1" spans="1:25">
      <c r="A232" s="45"/>
      <c r="B232" s="45"/>
      <c r="C232" s="45"/>
      <c r="D232" s="46"/>
      <c r="E232" s="46"/>
      <c r="F232" s="46"/>
      <c r="G232" s="47"/>
      <c r="H232" s="45"/>
      <c r="I232" s="45"/>
      <c r="J232" s="45"/>
      <c r="K232" s="64"/>
      <c r="L232" s="65"/>
      <c r="M232" s="66"/>
      <c r="N232" s="45"/>
      <c r="O232" s="66"/>
      <c r="P232" s="67"/>
      <c r="Q232" s="45"/>
      <c r="R232" s="45"/>
      <c r="S232" s="45"/>
      <c r="T232" s="45"/>
      <c r="U232" s="45"/>
      <c r="V232" s="45"/>
      <c r="W232" s="45"/>
      <c r="X232" s="45"/>
      <c r="Y232" s="45"/>
    </row>
    <row r="233" ht="15" customHeight="1" spans="1:25">
      <c r="A233" s="45"/>
      <c r="B233" s="45"/>
      <c r="C233" s="45"/>
      <c r="D233" s="46"/>
      <c r="E233" s="46"/>
      <c r="F233" s="46"/>
      <c r="G233" s="47"/>
      <c r="H233" s="45"/>
      <c r="I233" s="45"/>
      <c r="J233" s="45"/>
      <c r="K233" s="64"/>
      <c r="L233" s="65"/>
      <c r="M233" s="66"/>
      <c r="N233" s="45"/>
      <c r="O233" s="66"/>
      <c r="P233" s="67"/>
      <c r="Q233" s="45"/>
      <c r="R233" s="45"/>
      <c r="S233" s="45"/>
      <c r="T233" s="45"/>
      <c r="U233" s="45"/>
      <c r="V233" s="45"/>
      <c r="W233" s="45"/>
      <c r="X233" s="45"/>
      <c r="Y233" s="45"/>
    </row>
    <row r="234" ht="15" customHeight="1" spans="1:25">
      <c r="A234" s="45"/>
      <c r="B234" s="45"/>
      <c r="C234" s="45"/>
      <c r="D234" s="46"/>
      <c r="E234" s="46"/>
      <c r="F234" s="46"/>
      <c r="G234" s="47"/>
      <c r="H234" s="45"/>
      <c r="I234" s="45"/>
      <c r="J234" s="45"/>
      <c r="K234" s="64"/>
      <c r="L234" s="65"/>
      <c r="M234" s="66"/>
      <c r="N234" s="45"/>
      <c r="O234" s="66"/>
      <c r="P234" s="67"/>
      <c r="Q234" s="45"/>
      <c r="R234" s="45"/>
      <c r="S234" s="45"/>
      <c r="T234" s="45"/>
      <c r="U234" s="45"/>
      <c r="V234" s="45"/>
      <c r="W234" s="45"/>
      <c r="X234" s="45"/>
      <c r="Y234" s="45"/>
    </row>
    <row r="235" ht="15" customHeight="1" spans="1:25">
      <c r="A235" s="45"/>
      <c r="B235" s="45"/>
      <c r="C235" s="45"/>
      <c r="D235" s="46"/>
      <c r="E235" s="46"/>
      <c r="F235" s="46"/>
      <c r="G235" s="47"/>
      <c r="H235" s="45"/>
      <c r="I235" s="45"/>
      <c r="J235" s="45"/>
      <c r="K235" s="64"/>
      <c r="L235" s="65"/>
      <c r="M235" s="66"/>
      <c r="N235" s="45"/>
      <c r="O235" s="66"/>
      <c r="P235" s="67"/>
      <c r="Q235" s="45"/>
      <c r="R235" s="45"/>
      <c r="S235" s="45"/>
      <c r="T235" s="45"/>
      <c r="U235" s="45"/>
      <c r="V235" s="45"/>
      <c r="W235" s="45"/>
      <c r="X235" s="45"/>
      <c r="Y235" s="45"/>
    </row>
    <row r="236" ht="15" customHeight="1" spans="1:25">
      <c r="A236" s="45"/>
      <c r="B236" s="45"/>
      <c r="C236" s="45"/>
      <c r="D236" s="46"/>
      <c r="E236" s="46"/>
      <c r="F236" s="46"/>
      <c r="G236" s="47"/>
      <c r="H236" s="45"/>
      <c r="I236" s="45"/>
      <c r="J236" s="45"/>
      <c r="K236" s="64"/>
      <c r="L236" s="65"/>
      <c r="M236" s="66"/>
      <c r="N236" s="45"/>
      <c r="O236" s="66"/>
      <c r="P236" s="67"/>
      <c r="Q236" s="45"/>
      <c r="R236" s="45"/>
      <c r="S236" s="45"/>
      <c r="T236" s="45"/>
      <c r="U236" s="45"/>
      <c r="V236" s="45"/>
      <c r="W236" s="45"/>
      <c r="X236" s="45"/>
      <c r="Y236" s="45"/>
    </row>
    <row r="237" ht="15" customHeight="1" spans="1:25">
      <c r="A237" s="45"/>
      <c r="B237" s="45"/>
      <c r="C237" s="45"/>
      <c r="D237" s="46"/>
      <c r="E237" s="46"/>
      <c r="F237" s="46"/>
      <c r="G237" s="47"/>
      <c r="H237" s="45"/>
      <c r="I237" s="45"/>
      <c r="J237" s="45"/>
      <c r="K237" s="64"/>
      <c r="L237" s="65"/>
      <c r="M237" s="66"/>
      <c r="N237" s="45"/>
      <c r="O237" s="66"/>
      <c r="P237" s="67"/>
      <c r="Q237" s="45"/>
      <c r="R237" s="45"/>
      <c r="S237" s="45"/>
      <c r="T237" s="45"/>
      <c r="U237" s="45"/>
      <c r="V237" s="45"/>
      <c r="W237" s="45"/>
      <c r="X237" s="45"/>
      <c r="Y237" s="45"/>
    </row>
    <row r="238" ht="15" customHeight="1" spans="1:25">
      <c r="A238" s="45"/>
      <c r="B238" s="45"/>
      <c r="C238" s="45"/>
      <c r="D238" s="46"/>
      <c r="E238" s="46"/>
      <c r="F238" s="46"/>
      <c r="G238" s="47"/>
      <c r="H238" s="45"/>
      <c r="I238" s="45"/>
      <c r="J238" s="45"/>
      <c r="K238" s="64"/>
      <c r="L238" s="65"/>
      <c r="M238" s="66"/>
      <c r="N238" s="45"/>
      <c r="O238" s="66"/>
      <c r="P238" s="67"/>
      <c r="Q238" s="45"/>
      <c r="R238" s="45"/>
      <c r="S238" s="45"/>
      <c r="T238" s="45"/>
      <c r="U238" s="45"/>
      <c r="V238" s="45"/>
      <c r="W238" s="45"/>
      <c r="X238" s="45"/>
      <c r="Y238" s="45"/>
    </row>
    <row r="239" ht="15" customHeight="1" spans="1:25">
      <c r="A239" s="45"/>
      <c r="B239" s="45"/>
      <c r="C239" s="45"/>
      <c r="D239" s="46"/>
      <c r="E239" s="46"/>
      <c r="F239" s="46"/>
      <c r="G239" s="47"/>
      <c r="H239" s="45"/>
      <c r="I239" s="45"/>
      <c r="J239" s="45"/>
      <c r="K239" s="64"/>
      <c r="L239" s="65"/>
      <c r="M239" s="66"/>
      <c r="N239" s="45"/>
      <c r="O239" s="66"/>
      <c r="P239" s="67"/>
      <c r="Q239" s="45"/>
      <c r="R239" s="45"/>
      <c r="S239" s="45"/>
      <c r="T239" s="45"/>
      <c r="U239" s="45"/>
      <c r="V239" s="45"/>
      <c r="W239" s="45"/>
      <c r="X239" s="45"/>
      <c r="Y239" s="45"/>
    </row>
    <row r="240" ht="15" customHeight="1" spans="1:25">
      <c r="A240" s="45"/>
      <c r="B240" s="45"/>
      <c r="C240" s="45"/>
      <c r="D240" s="46"/>
      <c r="E240" s="46"/>
      <c r="F240" s="46"/>
      <c r="G240" s="47"/>
      <c r="H240" s="45"/>
      <c r="I240" s="45"/>
      <c r="J240" s="45"/>
      <c r="K240" s="64"/>
      <c r="L240" s="65"/>
      <c r="M240" s="66"/>
      <c r="N240" s="45"/>
      <c r="O240" s="66"/>
      <c r="P240" s="67"/>
      <c r="Q240" s="45"/>
      <c r="R240" s="45"/>
      <c r="S240" s="45"/>
      <c r="T240" s="45"/>
      <c r="U240" s="45"/>
      <c r="V240" s="45"/>
      <c r="W240" s="45"/>
      <c r="X240" s="45"/>
      <c r="Y240" s="45"/>
    </row>
    <row r="241" ht="15" customHeight="1" spans="1:25">
      <c r="A241" s="45"/>
      <c r="B241" s="45"/>
      <c r="C241" s="45"/>
      <c r="D241" s="46"/>
      <c r="E241" s="46"/>
      <c r="F241" s="46"/>
      <c r="G241" s="47"/>
      <c r="H241" s="45"/>
      <c r="I241" s="45"/>
      <c r="J241" s="45"/>
      <c r="K241" s="64"/>
      <c r="L241" s="65"/>
      <c r="M241" s="66"/>
      <c r="N241" s="45"/>
      <c r="O241" s="66"/>
      <c r="P241" s="67"/>
      <c r="Q241" s="45"/>
      <c r="R241" s="45"/>
      <c r="S241" s="45"/>
      <c r="T241" s="45"/>
      <c r="U241" s="45"/>
      <c r="V241" s="45"/>
      <c r="W241" s="45"/>
      <c r="X241" s="45"/>
      <c r="Y241" s="45"/>
    </row>
    <row r="242" ht="15" customHeight="1" spans="1:25">
      <c r="A242" s="45"/>
      <c r="B242" s="45"/>
      <c r="C242" s="45"/>
      <c r="D242" s="46"/>
      <c r="E242" s="46"/>
      <c r="F242" s="46"/>
      <c r="G242" s="47"/>
      <c r="H242" s="45"/>
      <c r="I242" s="45"/>
      <c r="J242" s="45"/>
      <c r="K242" s="64"/>
      <c r="L242" s="65"/>
      <c r="M242" s="66"/>
      <c r="N242" s="45"/>
      <c r="O242" s="66"/>
      <c r="P242" s="67"/>
      <c r="Q242" s="45"/>
      <c r="R242" s="45"/>
      <c r="S242" s="45"/>
      <c r="T242" s="45"/>
      <c r="U242" s="45"/>
      <c r="V242" s="45"/>
      <c r="W242" s="45"/>
      <c r="X242" s="45"/>
      <c r="Y242" s="45"/>
    </row>
    <row r="243" ht="15" customHeight="1" spans="1:25">
      <c r="A243" s="45"/>
      <c r="B243" s="45"/>
      <c r="C243" s="45"/>
      <c r="D243" s="46"/>
      <c r="E243" s="46"/>
      <c r="F243" s="46"/>
      <c r="G243" s="47"/>
      <c r="H243" s="45"/>
      <c r="I243" s="45"/>
      <c r="J243" s="45"/>
      <c r="K243" s="64"/>
      <c r="L243" s="65"/>
      <c r="M243" s="66"/>
      <c r="N243" s="45"/>
      <c r="O243" s="66"/>
      <c r="P243" s="67"/>
      <c r="Q243" s="45"/>
      <c r="R243" s="45"/>
      <c r="S243" s="45"/>
      <c r="T243" s="45"/>
      <c r="U243" s="45"/>
      <c r="V243" s="45"/>
      <c r="W243" s="45"/>
      <c r="X243" s="45"/>
      <c r="Y243" s="45"/>
    </row>
    <row r="244" ht="15" customHeight="1" spans="1:25">
      <c r="A244" s="45"/>
      <c r="B244" s="45"/>
      <c r="C244" s="45"/>
      <c r="D244" s="46"/>
      <c r="E244" s="46"/>
      <c r="F244" s="46"/>
      <c r="G244" s="47"/>
      <c r="H244" s="45"/>
      <c r="I244" s="45"/>
      <c r="J244" s="45"/>
      <c r="K244" s="64"/>
      <c r="L244" s="65"/>
      <c r="M244" s="66"/>
      <c r="N244" s="45"/>
      <c r="O244" s="66"/>
      <c r="P244" s="67"/>
      <c r="Q244" s="45"/>
      <c r="R244" s="45"/>
      <c r="S244" s="45"/>
      <c r="T244" s="45"/>
      <c r="U244" s="45"/>
      <c r="V244" s="45"/>
      <c r="W244" s="45"/>
      <c r="X244" s="45"/>
      <c r="Y244" s="45"/>
    </row>
    <row r="245" ht="15" customHeight="1" spans="1:25">
      <c r="A245" s="45"/>
      <c r="B245" s="45"/>
      <c r="C245" s="45"/>
      <c r="D245" s="46"/>
      <c r="E245" s="46"/>
      <c r="F245" s="46"/>
      <c r="G245" s="47"/>
      <c r="H245" s="45"/>
      <c r="I245" s="45"/>
      <c r="J245" s="45"/>
      <c r="K245" s="64"/>
      <c r="L245" s="65"/>
      <c r="M245" s="66"/>
      <c r="N245" s="45"/>
      <c r="O245" s="66"/>
      <c r="P245" s="67"/>
      <c r="Q245" s="45"/>
      <c r="R245" s="45"/>
      <c r="S245" s="45"/>
      <c r="T245" s="45"/>
      <c r="U245" s="45"/>
      <c r="V245" s="45"/>
      <c r="W245" s="45"/>
      <c r="X245" s="45"/>
      <c r="Y245" s="45"/>
    </row>
    <row r="246" ht="15" customHeight="1" spans="1:25">
      <c r="A246" s="45"/>
      <c r="B246" s="45"/>
      <c r="C246" s="45"/>
      <c r="D246" s="46"/>
      <c r="E246" s="46"/>
      <c r="F246" s="46"/>
      <c r="G246" s="47"/>
      <c r="H246" s="45"/>
      <c r="I246" s="45"/>
      <c r="J246" s="45"/>
      <c r="K246" s="64"/>
      <c r="L246" s="65"/>
      <c r="M246" s="66"/>
      <c r="N246" s="45"/>
      <c r="O246" s="66"/>
      <c r="P246" s="67"/>
      <c r="Q246" s="45"/>
      <c r="R246" s="45"/>
      <c r="S246" s="45"/>
      <c r="T246" s="45"/>
      <c r="U246" s="45"/>
      <c r="V246" s="45"/>
      <c r="W246" s="45"/>
      <c r="X246" s="45"/>
      <c r="Y246" s="45"/>
    </row>
    <row r="247" ht="15" customHeight="1" spans="1:25">
      <c r="A247" s="45"/>
      <c r="B247" s="45"/>
      <c r="C247" s="45"/>
      <c r="D247" s="46"/>
      <c r="E247" s="46"/>
      <c r="F247" s="46"/>
      <c r="G247" s="47"/>
      <c r="H247" s="45"/>
      <c r="I247" s="45"/>
      <c r="J247" s="45"/>
      <c r="K247" s="64"/>
      <c r="L247" s="65"/>
      <c r="M247" s="66"/>
      <c r="N247" s="45"/>
      <c r="O247" s="66"/>
      <c r="P247" s="67"/>
      <c r="Q247" s="45"/>
      <c r="R247" s="45"/>
      <c r="S247" s="45"/>
      <c r="T247" s="45"/>
      <c r="U247" s="45"/>
      <c r="V247" s="45"/>
      <c r="W247" s="45"/>
      <c r="X247" s="45"/>
      <c r="Y247" s="45"/>
    </row>
    <row r="248" ht="15" customHeight="1" spans="1:25">
      <c r="A248" s="45"/>
      <c r="B248" s="45"/>
      <c r="C248" s="45"/>
      <c r="D248" s="46"/>
      <c r="E248" s="46"/>
      <c r="F248" s="46"/>
      <c r="G248" s="47"/>
      <c r="H248" s="45"/>
      <c r="I248" s="45"/>
      <c r="J248" s="45"/>
      <c r="K248" s="64"/>
      <c r="L248" s="65"/>
      <c r="M248" s="66"/>
      <c r="N248" s="45"/>
      <c r="O248" s="66"/>
      <c r="P248" s="67"/>
      <c r="Q248" s="45"/>
      <c r="R248" s="45"/>
      <c r="S248" s="45"/>
      <c r="T248" s="45"/>
      <c r="U248" s="45"/>
      <c r="V248" s="45"/>
      <c r="W248" s="45"/>
      <c r="X248" s="45"/>
      <c r="Y248" s="45"/>
    </row>
    <row r="249" ht="15" customHeight="1" spans="1:25">
      <c r="A249" s="45"/>
      <c r="B249" s="45"/>
      <c r="C249" s="45"/>
      <c r="D249" s="46"/>
      <c r="E249" s="46"/>
      <c r="F249" s="46"/>
      <c r="G249" s="47"/>
      <c r="H249" s="45"/>
      <c r="I249" s="45"/>
      <c r="J249" s="45"/>
      <c r="K249" s="64"/>
      <c r="L249" s="65"/>
      <c r="M249" s="66"/>
      <c r="N249" s="45"/>
      <c r="O249" s="66"/>
      <c r="P249" s="67"/>
      <c r="Q249" s="45"/>
      <c r="R249" s="45"/>
      <c r="S249" s="45"/>
      <c r="T249" s="45"/>
      <c r="U249" s="45"/>
      <c r="V249" s="45"/>
      <c r="W249" s="45"/>
      <c r="X249" s="45"/>
      <c r="Y249" s="45"/>
    </row>
    <row r="250" ht="15" customHeight="1" spans="1:25">
      <c r="A250" s="45"/>
      <c r="B250" s="45"/>
      <c r="C250" s="45"/>
      <c r="D250" s="46"/>
      <c r="E250" s="46"/>
      <c r="F250" s="46"/>
      <c r="G250" s="47"/>
      <c r="H250" s="45"/>
      <c r="I250" s="45"/>
      <c r="J250" s="45"/>
      <c r="K250" s="64"/>
      <c r="L250" s="65"/>
      <c r="M250" s="66"/>
      <c r="N250" s="45"/>
      <c r="O250" s="66"/>
      <c r="P250" s="67"/>
      <c r="Q250" s="45"/>
      <c r="R250" s="45"/>
      <c r="S250" s="45"/>
      <c r="T250" s="45"/>
      <c r="U250" s="45"/>
      <c r="V250" s="45"/>
      <c r="W250" s="45"/>
      <c r="X250" s="45"/>
      <c r="Y250" s="45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topLeftCell="A4" workbookViewId="0">
      <selection activeCell="F16" sqref="F16"/>
    </sheetView>
  </sheetViews>
  <sheetFormatPr defaultColWidth="9" defaultRowHeight="16.5"/>
  <cols>
    <col min="1" max="1" width="3.90833333333333" style="27" customWidth="1"/>
    <col min="2" max="2" width="11.725" style="27" customWidth="1"/>
    <col min="3" max="3" width="21" style="27" customWidth="1"/>
    <col min="4" max="4" width="14.2666666666667" style="28" customWidth="1"/>
    <col min="5" max="6" width="10.9083333333333" style="28" customWidth="1"/>
    <col min="7" max="7" width="14.9083333333333" style="29" customWidth="1"/>
    <col min="8" max="8" width="11.3666666666667" style="27" customWidth="1"/>
    <col min="9" max="10" width="11.9083333333333" style="27" customWidth="1"/>
    <col min="11" max="11" width="11.45" style="27" customWidth="1"/>
    <col min="12" max="12" width="12.2666666666667" style="27" customWidth="1"/>
    <col min="13" max="13" width="11.9083333333333" style="27" customWidth="1"/>
    <col min="14" max="14" width="10.9083333333333" style="27" customWidth="1"/>
    <col min="15" max="15" width="11.3666666666667" style="27" customWidth="1"/>
    <col min="16" max="16" width="10.6333333333333" style="27" customWidth="1"/>
    <col min="17" max="17" width="10.45" style="27" customWidth="1"/>
    <col min="18" max="25" width="10.6333333333333" style="27" customWidth="1"/>
    <col min="26" max="256" width="9" style="27"/>
    <col min="257" max="257" width="3.90833333333333" style="27" customWidth="1"/>
    <col min="258" max="258" width="11.725" style="27" customWidth="1"/>
    <col min="259" max="259" width="21" style="27" customWidth="1"/>
    <col min="260" max="260" width="11.6333333333333" style="27" customWidth="1"/>
    <col min="261" max="262" width="10.9083333333333" style="27" customWidth="1"/>
    <col min="263" max="263" width="14.9083333333333" style="27" customWidth="1"/>
    <col min="264" max="264" width="11.3666666666667" style="27" customWidth="1"/>
    <col min="265" max="266" width="11.9083333333333" style="27" customWidth="1"/>
    <col min="267" max="267" width="11.45" style="27" customWidth="1"/>
    <col min="268" max="268" width="12.2666666666667" style="27" customWidth="1"/>
    <col min="269" max="269" width="11.9083333333333" style="27" customWidth="1"/>
    <col min="270" max="270" width="10.9083333333333" style="27" customWidth="1"/>
    <col min="271" max="271" width="11.3666666666667" style="27" customWidth="1"/>
    <col min="272" max="272" width="10.6333333333333" style="27" customWidth="1"/>
    <col min="273" max="273" width="10.45" style="27" customWidth="1"/>
    <col min="274" max="281" width="10.6333333333333" style="27" customWidth="1"/>
    <col min="282" max="512" width="9" style="27"/>
    <col min="513" max="513" width="3.90833333333333" style="27" customWidth="1"/>
    <col min="514" max="514" width="11.725" style="27" customWidth="1"/>
    <col min="515" max="515" width="21" style="27" customWidth="1"/>
    <col min="516" max="516" width="11.6333333333333" style="27" customWidth="1"/>
    <col min="517" max="518" width="10.9083333333333" style="27" customWidth="1"/>
    <col min="519" max="519" width="14.9083333333333" style="27" customWidth="1"/>
    <col min="520" max="520" width="11.3666666666667" style="27" customWidth="1"/>
    <col min="521" max="522" width="11.9083333333333" style="27" customWidth="1"/>
    <col min="523" max="523" width="11.45" style="27" customWidth="1"/>
    <col min="524" max="524" width="12.2666666666667" style="27" customWidth="1"/>
    <col min="525" max="525" width="11.9083333333333" style="27" customWidth="1"/>
    <col min="526" max="526" width="10.9083333333333" style="27" customWidth="1"/>
    <col min="527" max="527" width="11.3666666666667" style="27" customWidth="1"/>
    <col min="528" max="528" width="10.6333333333333" style="27" customWidth="1"/>
    <col min="529" max="529" width="10.45" style="27" customWidth="1"/>
    <col min="530" max="537" width="10.6333333333333" style="27" customWidth="1"/>
    <col min="538" max="768" width="9" style="27"/>
    <col min="769" max="769" width="3.90833333333333" style="27" customWidth="1"/>
    <col min="770" max="770" width="11.725" style="27" customWidth="1"/>
    <col min="771" max="771" width="21" style="27" customWidth="1"/>
    <col min="772" max="772" width="11.6333333333333" style="27" customWidth="1"/>
    <col min="773" max="774" width="10.9083333333333" style="27" customWidth="1"/>
    <col min="775" max="775" width="14.9083333333333" style="27" customWidth="1"/>
    <col min="776" max="776" width="11.3666666666667" style="27" customWidth="1"/>
    <col min="777" max="778" width="11.9083333333333" style="27" customWidth="1"/>
    <col min="779" max="779" width="11.45" style="27" customWidth="1"/>
    <col min="780" max="780" width="12.2666666666667" style="27" customWidth="1"/>
    <col min="781" max="781" width="11.9083333333333" style="27" customWidth="1"/>
    <col min="782" max="782" width="10.9083333333333" style="27" customWidth="1"/>
    <col min="783" max="783" width="11.3666666666667" style="27" customWidth="1"/>
    <col min="784" max="784" width="10.6333333333333" style="27" customWidth="1"/>
    <col min="785" max="785" width="10.45" style="27" customWidth="1"/>
    <col min="786" max="793" width="10.6333333333333" style="27" customWidth="1"/>
    <col min="794" max="1024" width="9" style="27"/>
    <col min="1025" max="1025" width="3.90833333333333" style="27" customWidth="1"/>
    <col min="1026" max="1026" width="11.725" style="27" customWidth="1"/>
    <col min="1027" max="1027" width="21" style="27" customWidth="1"/>
    <col min="1028" max="1028" width="11.6333333333333" style="27" customWidth="1"/>
    <col min="1029" max="1030" width="10.9083333333333" style="27" customWidth="1"/>
    <col min="1031" max="1031" width="14.9083333333333" style="27" customWidth="1"/>
    <col min="1032" max="1032" width="11.3666666666667" style="27" customWidth="1"/>
    <col min="1033" max="1034" width="11.9083333333333" style="27" customWidth="1"/>
    <col min="1035" max="1035" width="11.45" style="27" customWidth="1"/>
    <col min="1036" max="1036" width="12.2666666666667" style="27" customWidth="1"/>
    <col min="1037" max="1037" width="11.9083333333333" style="27" customWidth="1"/>
    <col min="1038" max="1038" width="10.9083333333333" style="27" customWidth="1"/>
    <col min="1039" max="1039" width="11.3666666666667" style="27" customWidth="1"/>
    <col min="1040" max="1040" width="10.6333333333333" style="27" customWidth="1"/>
    <col min="1041" max="1041" width="10.45" style="27" customWidth="1"/>
    <col min="1042" max="1049" width="10.6333333333333" style="27" customWidth="1"/>
    <col min="1050" max="1280" width="9" style="27"/>
    <col min="1281" max="1281" width="3.90833333333333" style="27" customWidth="1"/>
    <col min="1282" max="1282" width="11.725" style="27" customWidth="1"/>
    <col min="1283" max="1283" width="21" style="27" customWidth="1"/>
    <col min="1284" max="1284" width="11.6333333333333" style="27" customWidth="1"/>
    <col min="1285" max="1286" width="10.9083333333333" style="27" customWidth="1"/>
    <col min="1287" max="1287" width="14.9083333333333" style="27" customWidth="1"/>
    <col min="1288" max="1288" width="11.3666666666667" style="27" customWidth="1"/>
    <col min="1289" max="1290" width="11.9083333333333" style="27" customWidth="1"/>
    <col min="1291" max="1291" width="11.45" style="27" customWidth="1"/>
    <col min="1292" max="1292" width="12.2666666666667" style="27" customWidth="1"/>
    <col min="1293" max="1293" width="11.9083333333333" style="27" customWidth="1"/>
    <col min="1294" max="1294" width="10.9083333333333" style="27" customWidth="1"/>
    <col min="1295" max="1295" width="11.3666666666667" style="27" customWidth="1"/>
    <col min="1296" max="1296" width="10.6333333333333" style="27" customWidth="1"/>
    <col min="1297" max="1297" width="10.45" style="27" customWidth="1"/>
    <col min="1298" max="1305" width="10.6333333333333" style="27" customWidth="1"/>
    <col min="1306" max="1536" width="9" style="27"/>
    <col min="1537" max="1537" width="3.90833333333333" style="27" customWidth="1"/>
    <col min="1538" max="1538" width="11.725" style="27" customWidth="1"/>
    <col min="1539" max="1539" width="21" style="27" customWidth="1"/>
    <col min="1540" max="1540" width="11.6333333333333" style="27" customWidth="1"/>
    <col min="1541" max="1542" width="10.9083333333333" style="27" customWidth="1"/>
    <col min="1543" max="1543" width="14.9083333333333" style="27" customWidth="1"/>
    <col min="1544" max="1544" width="11.3666666666667" style="27" customWidth="1"/>
    <col min="1545" max="1546" width="11.9083333333333" style="27" customWidth="1"/>
    <col min="1547" max="1547" width="11.45" style="27" customWidth="1"/>
    <col min="1548" max="1548" width="12.2666666666667" style="27" customWidth="1"/>
    <col min="1549" max="1549" width="11.9083333333333" style="27" customWidth="1"/>
    <col min="1550" max="1550" width="10.9083333333333" style="27" customWidth="1"/>
    <col min="1551" max="1551" width="11.3666666666667" style="27" customWidth="1"/>
    <col min="1552" max="1552" width="10.6333333333333" style="27" customWidth="1"/>
    <col min="1553" max="1553" width="10.45" style="27" customWidth="1"/>
    <col min="1554" max="1561" width="10.6333333333333" style="27" customWidth="1"/>
    <col min="1562" max="1792" width="9" style="27"/>
    <col min="1793" max="1793" width="3.90833333333333" style="27" customWidth="1"/>
    <col min="1794" max="1794" width="11.725" style="27" customWidth="1"/>
    <col min="1795" max="1795" width="21" style="27" customWidth="1"/>
    <col min="1796" max="1796" width="11.6333333333333" style="27" customWidth="1"/>
    <col min="1797" max="1798" width="10.9083333333333" style="27" customWidth="1"/>
    <col min="1799" max="1799" width="14.9083333333333" style="27" customWidth="1"/>
    <col min="1800" max="1800" width="11.3666666666667" style="27" customWidth="1"/>
    <col min="1801" max="1802" width="11.9083333333333" style="27" customWidth="1"/>
    <col min="1803" max="1803" width="11.45" style="27" customWidth="1"/>
    <col min="1804" max="1804" width="12.2666666666667" style="27" customWidth="1"/>
    <col min="1805" max="1805" width="11.9083333333333" style="27" customWidth="1"/>
    <col min="1806" max="1806" width="10.9083333333333" style="27" customWidth="1"/>
    <col min="1807" max="1807" width="11.3666666666667" style="27" customWidth="1"/>
    <col min="1808" max="1808" width="10.6333333333333" style="27" customWidth="1"/>
    <col min="1809" max="1809" width="10.45" style="27" customWidth="1"/>
    <col min="1810" max="1817" width="10.6333333333333" style="27" customWidth="1"/>
    <col min="1818" max="2048" width="9" style="27"/>
    <col min="2049" max="2049" width="3.90833333333333" style="27" customWidth="1"/>
    <col min="2050" max="2050" width="11.725" style="27" customWidth="1"/>
    <col min="2051" max="2051" width="21" style="27" customWidth="1"/>
    <col min="2052" max="2052" width="11.6333333333333" style="27" customWidth="1"/>
    <col min="2053" max="2054" width="10.9083333333333" style="27" customWidth="1"/>
    <col min="2055" max="2055" width="14.9083333333333" style="27" customWidth="1"/>
    <col min="2056" max="2056" width="11.3666666666667" style="27" customWidth="1"/>
    <col min="2057" max="2058" width="11.9083333333333" style="27" customWidth="1"/>
    <col min="2059" max="2059" width="11.45" style="27" customWidth="1"/>
    <col min="2060" max="2060" width="12.2666666666667" style="27" customWidth="1"/>
    <col min="2061" max="2061" width="11.9083333333333" style="27" customWidth="1"/>
    <col min="2062" max="2062" width="10.9083333333333" style="27" customWidth="1"/>
    <col min="2063" max="2063" width="11.3666666666667" style="27" customWidth="1"/>
    <col min="2064" max="2064" width="10.6333333333333" style="27" customWidth="1"/>
    <col min="2065" max="2065" width="10.45" style="27" customWidth="1"/>
    <col min="2066" max="2073" width="10.6333333333333" style="27" customWidth="1"/>
    <col min="2074" max="2304" width="9" style="27"/>
    <col min="2305" max="2305" width="3.90833333333333" style="27" customWidth="1"/>
    <col min="2306" max="2306" width="11.725" style="27" customWidth="1"/>
    <col min="2307" max="2307" width="21" style="27" customWidth="1"/>
    <col min="2308" max="2308" width="11.6333333333333" style="27" customWidth="1"/>
    <col min="2309" max="2310" width="10.9083333333333" style="27" customWidth="1"/>
    <col min="2311" max="2311" width="14.9083333333333" style="27" customWidth="1"/>
    <col min="2312" max="2312" width="11.3666666666667" style="27" customWidth="1"/>
    <col min="2313" max="2314" width="11.9083333333333" style="27" customWidth="1"/>
    <col min="2315" max="2315" width="11.45" style="27" customWidth="1"/>
    <col min="2316" max="2316" width="12.2666666666667" style="27" customWidth="1"/>
    <col min="2317" max="2317" width="11.9083333333333" style="27" customWidth="1"/>
    <col min="2318" max="2318" width="10.9083333333333" style="27" customWidth="1"/>
    <col min="2319" max="2319" width="11.3666666666667" style="27" customWidth="1"/>
    <col min="2320" max="2320" width="10.6333333333333" style="27" customWidth="1"/>
    <col min="2321" max="2321" width="10.45" style="27" customWidth="1"/>
    <col min="2322" max="2329" width="10.6333333333333" style="27" customWidth="1"/>
    <col min="2330" max="2560" width="9" style="27"/>
    <col min="2561" max="2561" width="3.90833333333333" style="27" customWidth="1"/>
    <col min="2562" max="2562" width="11.725" style="27" customWidth="1"/>
    <col min="2563" max="2563" width="21" style="27" customWidth="1"/>
    <col min="2564" max="2564" width="11.6333333333333" style="27" customWidth="1"/>
    <col min="2565" max="2566" width="10.9083333333333" style="27" customWidth="1"/>
    <col min="2567" max="2567" width="14.9083333333333" style="27" customWidth="1"/>
    <col min="2568" max="2568" width="11.3666666666667" style="27" customWidth="1"/>
    <col min="2569" max="2570" width="11.9083333333333" style="27" customWidth="1"/>
    <col min="2571" max="2571" width="11.45" style="27" customWidth="1"/>
    <col min="2572" max="2572" width="12.2666666666667" style="27" customWidth="1"/>
    <col min="2573" max="2573" width="11.9083333333333" style="27" customWidth="1"/>
    <col min="2574" max="2574" width="10.9083333333333" style="27" customWidth="1"/>
    <col min="2575" max="2575" width="11.3666666666667" style="27" customWidth="1"/>
    <col min="2576" max="2576" width="10.6333333333333" style="27" customWidth="1"/>
    <col min="2577" max="2577" width="10.45" style="27" customWidth="1"/>
    <col min="2578" max="2585" width="10.6333333333333" style="27" customWidth="1"/>
    <col min="2586" max="2816" width="9" style="27"/>
    <col min="2817" max="2817" width="3.90833333333333" style="27" customWidth="1"/>
    <col min="2818" max="2818" width="11.725" style="27" customWidth="1"/>
    <col min="2819" max="2819" width="21" style="27" customWidth="1"/>
    <col min="2820" max="2820" width="11.6333333333333" style="27" customWidth="1"/>
    <col min="2821" max="2822" width="10.9083333333333" style="27" customWidth="1"/>
    <col min="2823" max="2823" width="14.9083333333333" style="27" customWidth="1"/>
    <col min="2824" max="2824" width="11.3666666666667" style="27" customWidth="1"/>
    <col min="2825" max="2826" width="11.9083333333333" style="27" customWidth="1"/>
    <col min="2827" max="2827" width="11.45" style="27" customWidth="1"/>
    <col min="2828" max="2828" width="12.2666666666667" style="27" customWidth="1"/>
    <col min="2829" max="2829" width="11.9083333333333" style="27" customWidth="1"/>
    <col min="2830" max="2830" width="10.9083333333333" style="27" customWidth="1"/>
    <col min="2831" max="2831" width="11.3666666666667" style="27" customWidth="1"/>
    <col min="2832" max="2832" width="10.6333333333333" style="27" customWidth="1"/>
    <col min="2833" max="2833" width="10.45" style="27" customWidth="1"/>
    <col min="2834" max="2841" width="10.6333333333333" style="27" customWidth="1"/>
    <col min="2842" max="3072" width="9" style="27"/>
    <col min="3073" max="3073" width="3.90833333333333" style="27" customWidth="1"/>
    <col min="3074" max="3074" width="11.725" style="27" customWidth="1"/>
    <col min="3075" max="3075" width="21" style="27" customWidth="1"/>
    <col min="3076" max="3076" width="11.6333333333333" style="27" customWidth="1"/>
    <col min="3077" max="3078" width="10.9083333333333" style="27" customWidth="1"/>
    <col min="3079" max="3079" width="14.9083333333333" style="27" customWidth="1"/>
    <col min="3080" max="3080" width="11.3666666666667" style="27" customWidth="1"/>
    <col min="3081" max="3082" width="11.9083333333333" style="27" customWidth="1"/>
    <col min="3083" max="3083" width="11.45" style="27" customWidth="1"/>
    <col min="3084" max="3084" width="12.2666666666667" style="27" customWidth="1"/>
    <col min="3085" max="3085" width="11.9083333333333" style="27" customWidth="1"/>
    <col min="3086" max="3086" width="10.9083333333333" style="27" customWidth="1"/>
    <col min="3087" max="3087" width="11.3666666666667" style="27" customWidth="1"/>
    <col min="3088" max="3088" width="10.6333333333333" style="27" customWidth="1"/>
    <col min="3089" max="3089" width="10.45" style="27" customWidth="1"/>
    <col min="3090" max="3097" width="10.6333333333333" style="27" customWidth="1"/>
    <col min="3098" max="3328" width="9" style="27"/>
    <col min="3329" max="3329" width="3.90833333333333" style="27" customWidth="1"/>
    <col min="3330" max="3330" width="11.725" style="27" customWidth="1"/>
    <col min="3331" max="3331" width="21" style="27" customWidth="1"/>
    <col min="3332" max="3332" width="11.6333333333333" style="27" customWidth="1"/>
    <col min="3333" max="3334" width="10.9083333333333" style="27" customWidth="1"/>
    <col min="3335" max="3335" width="14.9083333333333" style="27" customWidth="1"/>
    <col min="3336" max="3336" width="11.3666666666667" style="27" customWidth="1"/>
    <col min="3337" max="3338" width="11.9083333333333" style="27" customWidth="1"/>
    <col min="3339" max="3339" width="11.45" style="27" customWidth="1"/>
    <col min="3340" max="3340" width="12.2666666666667" style="27" customWidth="1"/>
    <col min="3341" max="3341" width="11.9083333333333" style="27" customWidth="1"/>
    <col min="3342" max="3342" width="10.9083333333333" style="27" customWidth="1"/>
    <col min="3343" max="3343" width="11.3666666666667" style="27" customWidth="1"/>
    <col min="3344" max="3344" width="10.6333333333333" style="27" customWidth="1"/>
    <col min="3345" max="3345" width="10.45" style="27" customWidth="1"/>
    <col min="3346" max="3353" width="10.6333333333333" style="27" customWidth="1"/>
    <col min="3354" max="3584" width="9" style="27"/>
    <col min="3585" max="3585" width="3.90833333333333" style="27" customWidth="1"/>
    <col min="3586" max="3586" width="11.725" style="27" customWidth="1"/>
    <col min="3587" max="3587" width="21" style="27" customWidth="1"/>
    <col min="3588" max="3588" width="11.6333333333333" style="27" customWidth="1"/>
    <col min="3589" max="3590" width="10.9083333333333" style="27" customWidth="1"/>
    <col min="3591" max="3591" width="14.9083333333333" style="27" customWidth="1"/>
    <col min="3592" max="3592" width="11.3666666666667" style="27" customWidth="1"/>
    <col min="3593" max="3594" width="11.9083333333333" style="27" customWidth="1"/>
    <col min="3595" max="3595" width="11.45" style="27" customWidth="1"/>
    <col min="3596" max="3596" width="12.2666666666667" style="27" customWidth="1"/>
    <col min="3597" max="3597" width="11.9083333333333" style="27" customWidth="1"/>
    <col min="3598" max="3598" width="10.9083333333333" style="27" customWidth="1"/>
    <col min="3599" max="3599" width="11.3666666666667" style="27" customWidth="1"/>
    <col min="3600" max="3600" width="10.6333333333333" style="27" customWidth="1"/>
    <col min="3601" max="3601" width="10.45" style="27" customWidth="1"/>
    <col min="3602" max="3609" width="10.6333333333333" style="27" customWidth="1"/>
    <col min="3610" max="3840" width="9" style="27"/>
    <col min="3841" max="3841" width="3.90833333333333" style="27" customWidth="1"/>
    <col min="3842" max="3842" width="11.725" style="27" customWidth="1"/>
    <col min="3843" max="3843" width="21" style="27" customWidth="1"/>
    <col min="3844" max="3844" width="11.6333333333333" style="27" customWidth="1"/>
    <col min="3845" max="3846" width="10.9083333333333" style="27" customWidth="1"/>
    <col min="3847" max="3847" width="14.9083333333333" style="27" customWidth="1"/>
    <col min="3848" max="3848" width="11.3666666666667" style="27" customWidth="1"/>
    <col min="3849" max="3850" width="11.9083333333333" style="27" customWidth="1"/>
    <col min="3851" max="3851" width="11.45" style="27" customWidth="1"/>
    <col min="3852" max="3852" width="12.2666666666667" style="27" customWidth="1"/>
    <col min="3853" max="3853" width="11.9083333333333" style="27" customWidth="1"/>
    <col min="3854" max="3854" width="10.9083333333333" style="27" customWidth="1"/>
    <col min="3855" max="3855" width="11.3666666666667" style="27" customWidth="1"/>
    <col min="3856" max="3856" width="10.6333333333333" style="27" customWidth="1"/>
    <col min="3857" max="3857" width="10.45" style="27" customWidth="1"/>
    <col min="3858" max="3865" width="10.6333333333333" style="27" customWidth="1"/>
    <col min="3866" max="4096" width="9" style="27"/>
    <col min="4097" max="4097" width="3.90833333333333" style="27" customWidth="1"/>
    <col min="4098" max="4098" width="11.725" style="27" customWidth="1"/>
    <col min="4099" max="4099" width="21" style="27" customWidth="1"/>
    <col min="4100" max="4100" width="11.6333333333333" style="27" customWidth="1"/>
    <col min="4101" max="4102" width="10.9083333333333" style="27" customWidth="1"/>
    <col min="4103" max="4103" width="14.9083333333333" style="27" customWidth="1"/>
    <col min="4104" max="4104" width="11.3666666666667" style="27" customWidth="1"/>
    <col min="4105" max="4106" width="11.9083333333333" style="27" customWidth="1"/>
    <col min="4107" max="4107" width="11.45" style="27" customWidth="1"/>
    <col min="4108" max="4108" width="12.2666666666667" style="27" customWidth="1"/>
    <col min="4109" max="4109" width="11.9083333333333" style="27" customWidth="1"/>
    <col min="4110" max="4110" width="10.9083333333333" style="27" customWidth="1"/>
    <col min="4111" max="4111" width="11.3666666666667" style="27" customWidth="1"/>
    <col min="4112" max="4112" width="10.6333333333333" style="27" customWidth="1"/>
    <col min="4113" max="4113" width="10.45" style="27" customWidth="1"/>
    <col min="4114" max="4121" width="10.6333333333333" style="27" customWidth="1"/>
    <col min="4122" max="4352" width="9" style="27"/>
    <col min="4353" max="4353" width="3.90833333333333" style="27" customWidth="1"/>
    <col min="4354" max="4354" width="11.725" style="27" customWidth="1"/>
    <col min="4355" max="4355" width="21" style="27" customWidth="1"/>
    <col min="4356" max="4356" width="11.6333333333333" style="27" customWidth="1"/>
    <col min="4357" max="4358" width="10.9083333333333" style="27" customWidth="1"/>
    <col min="4359" max="4359" width="14.9083333333333" style="27" customWidth="1"/>
    <col min="4360" max="4360" width="11.3666666666667" style="27" customWidth="1"/>
    <col min="4361" max="4362" width="11.9083333333333" style="27" customWidth="1"/>
    <col min="4363" max="4363" width="11.45" style="27" customWidth="1"/>
    <col min="4364" max="4364" width="12.2666666666667" style="27" customWidth="1"/>
    <col min="4365" max="4365" width="11.9083333333333" style="27" customWidth="1"/>
    <col min="4366" max="4366" width="10.9083333333333" style="27" customWidth="1"/>
    <col min="4367" max="4367" width="11.3666666666667" style="27" customWidth="1"/>
    <col min="4368" max="4368" width="10.6333333333333" style="27" customWidth="1"/>
    <col min="4369" max="4369" width="10.45" style="27" customWidth="1"/>
    <col min="4370" max="4377" width="10.6333333333333" style="27" customWidth="1"/>
    <col min="4378" max="4608" width="9" style="27"/>
    <col min="4609" max="4609" width="3.90833333333333" style="27" customWidth="1"/>
    <col min="4610" max="4610" width="11.725" style="27" customWidth="1"/>
    <col min="4611" max="4611" width="21" style="27" customWidth="1"/>
    <col min="4612" max="4612" width="11.6333333333333" style="27" customWidth="1"/>
    <col min="4613" max="4614" width="10.9083333333333" style="27" customWidth="1"/>
    <col min="4615" max="4615" width="14.9083333333333" style="27" customWidth="1"/>
    <col min="4616" max="4616" width="11.3666666666667" style="27" customWidth="1"/>
    <col min="4617" max="4618" width="11.9083333333333" style="27" customWidth="1"/>
    <col min="4619" max="4619" width="11.45" style="27" customWidth="1"/>
    <col min="4620" max="4620" width="12.2666666666667" style="27" customWidth="1"/>
    <col min="4621" max="4621" width="11.9083333333333" style="27" customWidth="1"/>
    <col min="4622" max="4622" width="10.9083333333333" style="27" customWidth="1"/>
    <col min="4623" max="4623" width="11.3666666666667" style="27" customWidth="1"/>
    <col min="4624" max="4624" width="10.6333333333333" style="27" customWidth="1"/>
    <col min="4625" max="4625" width="10.45" style="27" customWidth="1"/>
    <col min="4626" max="4633" width="10.6333333333333" style="27" customWidth="1"/>
    <col min="4634" max="4864" width="9" style="27"/>
    <col min="4865" max="4865" width="3.90833333333333" style="27" customWidth="1"/>
    <col min="4866" max="4866" width="11.725" style="27" customWidth="1"/>
    <col min="4867" max="4867" width="21" style="27" customWidth="1"/>
    <col min="4868" max="4868" width="11.6333333333333" style="27" customWidth="1"/>
    <col min="4869" max="4870" width="10.9083333333333" style="27" customWidth="1"/>
    <col min="4871" max="4871" width="14.9083333333333" style="27" customWidth="1"/>
    <col min="4872" max="4872" width="11.3666666666667" style="27" customWidth="1"/>
    <col min="4873" max="4874" width="11.9083333333333" style="27" customWidth="1"/>
    <col min="4875" max="4875" width="11.45" style="27" customWidth="1"/>
    <col min="4876" max="4876" width="12.2666666666667" style="27" customWidth="1"/>
    <col min="4877" max="4877" width="11.9083333333333" style="27" customWidth="1"/>
    <col min="4878" max="4878" width="10.9083333333333" style="27" customWidth="1"/>
    <col min="4879" max="4879" width="11.3666666666667" style="27" customWidth="1"/>
    <col min="4880" max="4880" width="10.6333333333333" style="27" customWidth="1"/>
    <col min="4881" max="4881" width="10.45" style="27" customWidth="1"/>
    <col min="4882" max="4889" width="10.6333333333333" style="27" customWidth="1"/>
    <col min="4890" max="5120" width="9" style="27"/>
    <col min="5121" max="5121" width="3.90833333333333" style="27" customWidth="1"/>
    <col min="5122" max="5122" width="11.725" style="27" customWidth="1"/>
    <col min="5123" max="5123" width="21" style="27" customWidth="1"/>
    <col min="5124" max="5124" width="11.6333333333333" style="27" customWidth="1"/>
    <col min="5125" max="5126" width="10.9083333333333" style="27" customWidth="1"/>
    <col min="5127" max="5127" width="14.9083333333333" style="27" customWidth="1"/>
    <col min="5128" max="5128" width="11.3666666666667" style="27" customWidth="1"/>
    <col min="5129" max="5130" width="11.9083333333333" style="27" customWidth="1"/>
    <col min="5131" max="5131" width="11.45" style="27" customWidth="1"/>
    <col min="5132" max="5132" width="12.2666666666667" style="27" customWidth="1"/>
    <col min="5133" max="5133" width="11.9083333333333" style="27" customWidth="1"/>
    <col min="5134" max="5134" width="10.9083333333333" style="27" customWidth="1"/>
    <col min="5135" max="5135" width="11.3666666666667" style="27" customWidth="1"/>
    <col min="5136" max="5136" width="10.6333333333333" style="27" customWidth="1"/>
    <col min="5137" max="5137" width="10.45" style="27" customWidth="1"/>
    <col min="5138" max="5145" width="10.6333333333333" style="27" customWidth="1"/>
    <col min="5146" max="5376" width="9" style="27"/>
    <col min="5377" max="5377" width="3.90833333333333" style="27" customWidth="1"/>
    <col min="5378" max="5378" width="11.725" style="27" customWidth="1"/>
    <col min="5379" max="5379" width="21" style="27" customWidth="1"/>
    <col min="5380" max="5380" width="11.6333333333333" style="27" customWidth="1"/>
    <col min="5381" max="5382" width="10.9083333333333" style="27" customWidth="1"/>
    <col min="5383" max="5383" width="14.9083333333333" style="27" customWidth="1"/>
    <col min="5384" max="5384" width="11.3666666666667" style="27" customWidth="1"/>
    <col min="5385" max="5386" width="11.9083333333333" style="27" customWidth="1"/>
    <col min="5387" max="5387" width="11.45" style="27" customWidth="1"/>
    <col min="5388" max="5388" width="12.2666666666667" style="27" customWidth="1"/>
    <col min="5389" max="5389" width="11.9083333333333" style="27" customWidth="1"/>
    <col min="5390" max="5390" width="10.9083333333333" style="27" customWidth="1"/>
    <col min="5391" max="5391" width="11.3666666666667" style="27" customWidth="1"/>
    <col min="5392" max="5392" width="10.6333333333333" style="27" customWidth="1"/>
    <col min="5393" max="5393" width="10.45" style="27" customWidth="1"/>
    <col min="5394" max="5401" width="10.6333333333333" style="27" customWidth="1"/>
    <col min="5402" max="5632" width="9" style="27"/>
    <col min="5633" max="5633" width="3.90833333333333" style="27" customWidth="1"/>
    <col min="5634" max="5634" width="11.725" style="27" customWidth="1"/>
    <col min="5635" max="5635" width="21" style="27" customWidth="1"/>
    <col min="5636" max="5636" width="11.6333333333333" style="27" customWidth="1"/>
    <col min="5637" max="5638" width="10.9083333333333" style="27" customWidth="1"/>
    <col min="5639" max="5639" width="14.9083333333333" style="27" customWidth="1"/>
    <col min="5640" max="5640" width="11.3666666666667" style="27" customWidth="1"/>
    <col min="5641" max="5642" width="11.9083333333333" style="27" customWidth="1"/>
    <col min="5643" max="5643" width="11.45" style="27" customWidth="1"/>
    <col min="5644" max="5644" width="12.2666666666667" style="27" customWidth="1"/>
    <col min="5645" max="5645" width="11.9083333333333" style="27" customWidth="1"/>
    <col min="5646" max="5646" width="10.9083333333333" style="27" customWidth="1"/>
    <col min="5647" max="5647" width="11.3666666666667" style="27" customWidth="1"/>
    <col min="5648" max="5648" width="10.6333333333333" style="27" customWidth="1"/>
    <col min="5649" max="5649" width="10.45" style="27" customWidth="1"/>
    <col min="5650" max="5657" width="10.6333333333333" style="27" customWidth="1"/>
    <col min="5658" max="5888" width="9" style="27"/>
    <col min="5889" max="5889" width="3.90833333333333" style="27" customWidth="1"/>
    <col min="5890" max="5890" width="11.725" style="27" customWidth="1"/>
    <col min="5891" max="5891" width="21" style="27" customWidth="1"/>
    <col min="5892" max="5892" width="11.6333333333333" style="27" customWidth="1"/>
    <col min="5893" max="5894" width="10.9083333333333" style="27" customWidth="1"/>
    <col min="5895" max="5895" width="14.9083333333333" style="27" customWidth="1"/>
    <col min="5896" max="5896" width="11.3666666666667" style="27" customWidth="1"/>
    <col min="5897" max="5898" width="11.9083333333333" style="27" customWidth="1"/>
    <col min="5899" max="5899" width="11.45" style="27" customWidth="1"/>
    <col min="5900" max="5900" width="12.2666666666667" style="27" customWidth="1"/>
    <col min="5901" max="5901" width="11.9083333333333" style="27" customWidth="1"/>
    <col min="5902" max="5902" width="10.9083333333333" style="27" customWidth="1"/>
    <col min="5903" max="5903" width="11.3666666666667" style="27" customWidth="1"/>
    <col min="5904" max="5904" width="10.6333333333333" style="27" customWidth="1"/>
    <col min="5905" max="5905" width="10.45" style="27" customWidth="1"/>
    <col min="5906" max="5913" width="10.6333333333333" style="27" customWidth="1"/>
    <col min="5914" max="6144" width="9" style="27"/>
    <col min="6145" max="6145" width="3.90833333333333" style="27" customWidth="1"/>
    <col min="6146" max="6146" width="11.725" style="27" customWidth="1"/>
    <col min="6147" max="6147" width="21" style="27" customWidth="1"/>
    <col min="6148" max="6148" width="11.6333333333333" style="27" customWidth="1"/>
    <col min="6149" max="6150" width="10.9083333333333" style="27" customWidth="1"/>
    <col min="6151" max="6151" width="14.9083333333333" style="27" customWidth="1"/>
    <col min="6152" max="6152" width="11.3666666666667" style="27" customWidth="1"/>
    <col min="6153" max="6154" width="11.9083333333333" style="27" customWidth="1"/>
    <col min="6155" max="6155" width="11.45" style="27" customWidth="1"/>
    <col min="6156" max="6156" width="12.2666666666667" style="27" customWidth="1"/>
    <col min="6157" max="6157" width="11.9083333333333" style="27" customWidth="1"/>
    <col min="6158" max="6158" width="10.9083333333333" style="27" customWidth="1"/>
    <col min="6159" max="6159" width="11.3666666666667" style="27" customWidth="1"/>
    <col min="6160" max="6160" width="10.6333333333333" style="27" customWidth="1"/>
    <col min="6161" max="6161" width="10.45" style="27" customWidth="1"/>
    <col min="6162" max="6169" width="10.6333333333333" style="27" customWidth="1"/>
    <col min="6170" max="6400" width="9" style="27"/>
    <col min="6401" max="6401" width="3.90833333333333" style="27" customWidth="1"/>
    <col min="6402" max="6402" width="11.725" style="27" customWidth="1"/>
    <col min="6403" max="6403" width="21" style="27" customWidth="1"/>
    <col min="6404" max="6404" width="11.6333333333333" style="27" customWidth="1"/>
    <col min="6405" max="6406" width="10.9083333333333" style="27" customWidth="1"/>
    <col min="6407" max="6407" width="14.9083333333333" style="27" customWidth="1"/>
    <col min="6408" max="6408" width="11.3666666666667" style="27" customWidth="1"/>
    <col min="6409" max="6410" width="11.9083333333333" style="27" customWidth="1"/>
    <col min="6411" max="6411" width="11.45" style="27" customWidth="1"/>
    <col min="6412" max="6412" width="12.2666666666667" style="27" customWidth="1"/>
    <col min="6413" max="6413" width="11.9083333333333" style="27" customWidth="1"/>
    <col min="6414" max="6414" width="10.9083333333333" style="27" customWidth="1"/>
    <col min="6415" max="6415" width="11.3666666666667" style="27" customWidth="1"/>
    <col min="6416" max="6416" width="10.6333333333333" style="27" customWidth="1"/>
    <col min="6417" max="6417" width="10.45" style="27" customWidth="1"/>
    <col min="6418" max="6425" width="10.6333333333333" style="27" customWidth="1"/>
    <col min="6426" max="6656" width="9" style="27"/>
    <col min="6657" max="6657" width="3.90833333333333" style="27" customWidth="1"/>
    <col min="6658" max="6658" width="11.725" style="27" customWidth="1"/>
    <col min="6659" max="6659" width="21" style="27" customWidth="1"/>
    <col min="6660" max="6660" width="11.6333333333333" style="27" customWidth="1"/>
    <col min="6661" max="6662" width="10.9083333333333" style="27" customWidth="1"/>
    <col min="6663" max="6663" width="14.9083333333333" style="27" customWidth="1"/>
    <col min="6664" max="6664" width="11.3666666666667" style="27" customWidth="1"/>
    <col min="6665" max="6666" width="11.9083333333333" style="27" customWidth="1"/>
    <col min="6667" max="6667" width="11.45" style="27" customWidth="1"/>
    <col min="6668" max="6668" width="12.2666666666667" style="27" customWidth="1"/>
    <col min="6669" max="6669" width="11.9083333333333" style="27" customWidth="1"/>
    <col min="6670" max="6670" width="10.9083333333333" style="27" customWidth="1"/>
    <col min="6671" max="6671" width="11.3666666666667" style="27" customWidth="1"/>
    <col min="6672" max="6672" width="10.6333333333333" style="27" customWidth="1"/>
    <col min="6673" max="6673" width="10.45" style="27" customWidth="1"/>
    <col min="6674" max="6681" width="10.6333333333333" style="27" customWidth="1"/>
    <col min="6682" max="6912" width="9" style="27"/>
    <col min="6913" max="6913" width="3.90833333333333" style="27" customWidth="1"/>
    <col min="6914" max="6914" width="11.725" style="27" customWidth="1"/>
    <col min="6915" max="6915" width="21" style="27" customWidth="1"/>
    <col min="6916" max="6916" width="11.6333333333333" style="27" customWidth="1"/>
    <col min="6917" max="6918" width="10.9083333333333" style="27" customWidth="1"/>
    <col min="6919" max="6919" width="14.9083333333333" style="27" customWidth="1"/>
    <col min="6920" max="6920" width="11.3666666666667" style="27" customWidth="1"/>
    <col min="6921" max="6922" width="11.9083333333333" style="27" customWidth="1"/>
    <col min="6923" max="6923" width="11.45" style="27" customWidth="1"/>
    <col min="6924" max="6924" width="12.2666666666667" style="27" customWidth="1"/>
    <col min="6925" max="6925" width="11.9083333333333" style="27" customWidth="1"/>
    <col min="6926" max="6926" width="10.9083333333333" style="27" customWidth="1"/>
    <col min="6927" max="6927" width="11.3666666666667" style="27" customWidth="1"/>
    <col min="6928" max="6928" width="10.6333333333333" style="27" customWidth="1"/>
    <col min="6929" max="6929" width="10.45" style="27" customWidth="1"/>
    <col min="6930" max="6937" width="10.6333333333333" style="27" customWidth="1"/>
    <col min="6938" max="7168" width="9" style="27"/>
    <col min="7169" max="7169" width="3.90833333333333" style="27" customWidth="1"/>
    <col min="7170" max="7170" width="11.725" style="27" customWidth="1"/>
    <col min="7171" max="7171" width="21" style="27" customWidth="1"/>
    <col min="7172" max="7172" width="11.6333333333333" style="27" customWidth="1"/>
    <col min="7173" max="7174" width="10.9083333333333" style="27" customWidth="1"/>
    <col min="7175" max="7175" width="14.9083333333333" style="27" customWidth="1"/>
    <col min="7176" max="7176" width="11.3666666666667" style="27" customWidth="1"/>
    <col min="7177" max="7178" width="11.9083333333333" style="27" customWidth="1"/>
    <col min="7179" max="7179" width="11.45" style="27" customWidth="1"/>
    <col min="7180" max="7180" width="12.2666666666667" style="27" customWidth="1"/>
    <col min="7181" max="7181" width="11.9083333333333" style="27" customWidth="1"/>
    <col min="7182" max="7182" width="10.9083333333333" style="27" customWidth="1"/>
    <col min="7183" max="7183" width="11.3666666666667" style="27" customWidth="1"/>
    <col min="7184" max="7184" width="10.6333333333333" style="27" customWidth="1"/>
    <col min="7185" max="7185" width="10.45" style="27" customWidth="1"/>
    <col min="7186" max="7193" width="10.6333333333333" style="27" customWidth="1"/>
    <col min="7194" max="7424" width="9" style="27"/>
    <col min="7425" max="7425" width="3.90833333333333" style="27" customWidth="1"/>
    <col min="7426" max="7426" width="11.725" style="27" customWidth="1"/>
    <col min="7427" max="7427" width="21" style="27" customWidth="1"/>
    <col min="7428" max="7428" width="11.6333333333333" style="27" customWidth="1"/>
    <col min="7429" max="7430" width="10.9083333333333" style="27" customWidth="1"/>
    <col min="7431" max="7431" width="14.9083333333333" style="27" customWidth="1"/>
    <col min="7432" max="7432" width="11.3666666666667" style="27" customWidth="1"/>
    <col min="7433" max="7434" width="11.9083333333333" style="27" customWidth="1"/>
    <col min="7435" max="7435" width="11.45" style="27" customWidth="1"/>
    <col min="7436" max="7436" width="12.2666666666667" style="27" customWidth="1"/>
    <col min="7437" max="7437" width="11.9083333333333" style="27" customWidth="1"/>
    <col min="7438" max="7438" width="10.9083333333333" style="27" customWidth="1"/>
    <col min="7439" max="7439" width="11.3666666666667" style="27" customWidth="1"/>
    <col min="7440" max="7440" width="10.6333333333333" style="27" customWidth="1"/>
    <col min="7441" max="7441" width="10.45" style="27" customWidth="1"/>
    <col min="7442" max="7449" width="10.6333333333333" style="27" customWidth="1"/>
    <col min="7450" max="7680" width="9" style="27"/>
    <col min="7681" max="7681" width="3.90833333333333" style="27" customWidth="1"/>
    <col min="7682" max="7682" width="11.725" style="27" customWidth="1"/>
    <col min="7683" max="7683" width="21" style="27" customWidth="1"/>
    <col min="7684" max="7684" width="11.6333333333333" style="27" customWidth="1"/>
    <col min="7685" max="7686" width="10.9083333333333" style="27" customWidth="1"/>
    <col min="7687" max="7687" width="14.9083333333333" style="27" customWidth="1"/>
    <col min="7688" max="7688" width="11.3666666666667" style="27" customWidth="1"/>
    <col min="7689" max="7690" width="11.9083333333333" style="27" customWidth="1"/>
    <col min="7691" max="7691" width="11.45" style="27" customWidth="1"/>
    <col min="7692" max="7692" width="12.2666666666667" style="27" customWidth="1"/>
    <col min="7693" max="7693" width="11.9083333333333" style="27" customWidth="1"/>
    <col min="7694" max="7694" width="10.9083333333333" style="27" customWidth="1"/>
    <col min="7695" max="7695" width="11.3666666666667" style="27" customWidth="1"/>
    <col min="7696" max="7696" width="10.6333333333333" style="27" customWidth="1"/>
    <col min="7697" max="7697" width="10.45" style="27" customWidth="1"/>
    <col min="7698" max="7705" width="10.6333333333333" style="27" customWidth="1"/>
    <col min="7706" max="7936" width="9" style="27"/>
    <col min="7937" max="7937" width="3.90833333333333" style="27" customWidth="1"/>
    <col min="7938" max="7938" width="11.725" style="27" customWidth="1"/>
    <col min="7939" max="7939" width="21" style="27" customWidth="1"/>
    <col min="7940" max="7940" width="11.6333333333333" style="27" customWidth="1"/>
    <col min="7941" max="7942" width="10.9083333333333" style="27" customWidth="1"/>
    <col min="7943" max="7943" width="14.9083333333333" style="27" customWidth="1"/>
    <col min="7944" max="7944" width="11.3666666666667" style="27" customWidth="1"/>
    <col min="7945" max="7946" width="11.9083333333333" style="27" customWidth="1"/>
    <col min="7947" max="7947" width="11.45" style="27" customWidth="1"/>
    <col min="7948" max="7948" width="12.2666666666667" style="27" customWidth="1"/>
    <col min="7949" max="7949" width="11.9083333333333" style="27" customWidth="1"/>
    <col min="7950" max="7950" width="10.9083333333333" style="27" customWidth="1"/>
    <col min="7951" max="7951" width="11.3666666666667" style="27" customWidth="1"/>
    <col min="7952" max="7952" width="10.6333333333333" style="27" customWidth="1"/>
    <col min="7953" max="7953" width="10.45" style="27" customWidth="1"/>
    <col min="7954" max="7961" width="10.6333333333333" style="27" customWidth="1"/>
    <col min="7962" max="8192" width="9" style="27"/>
    <col min="8193" max="8193" width="3.90833333333333" style="27" customWidth="1"/>
    <col min="8194" max="8194" width="11.725" style="27" customWidth="1"/>
    <col min="8195" max="8195" width="21" style="27" customWidth="1"/>
    <col min="8196" max="8196" width="11.6333333333333" style="27" customWidth="1"/>
    <col min="8197" max="8198" width="10.9083333333333" style="27" customWidth="1"/>
    <col min="8199" max="8199" width="14.9083333333333" style="27" customWidth="1"/>
    <col min="8200" max="8200" width="11.3666666666667" style="27" customWidth="1"/>
    <col min="8201" max="8202" width="11.9083333333333" style="27" customWidth="1"/>
    <col min="8203" max="8203" width="11.45" style="27" customWidth="1"/>
    <col min="8204" max="8204" width="12.2666666666667" style="27" customWidth="1"/>
    <col min="8205" max="8205" width="11.9083333333333" style="27" customWidth="1"/>
    <col min="8206" max="8206" width="10.9083333333333" style="27" customWidth="1"/>
    <col min="8207" max="8207" width="11.3666666666667" style="27" customWidth="1"/>
    <col min="8208" max="8208" width="10.6333333333333" style="27" customWidth="1"/>
    <col min="8209" max="8209" width="10.45" style="27" customWidth="1"/>
    <col min="8210" max="8217" width="10.6333333333333" style="27" customWidth="1"/>
    <col min="8218" max="8448" width="9" style="27"/>
    <col min="8449" max="8449" width="3.90833333333333" style="27" customWidth="1"/>
    <col min="8450" max="8450" width="11.725" style="27" customWidth="1"/>
    <col min="8451" max="8451" width="21" style="27" customWidth="1"/>
    <col min="8452" max="8452" width="11.6333333333333" style="27" customWidth="1"/>
    <col min="8453" max="8454" width="10.9083333333333" style="27" customWidth="1"/>
    <col min="8455" max="8455" width="14.9083333333333" style="27" customWidth="1"/>
    <col min="8456" max="8456" width="11.3666666666667" style="27" customWidth="1"/>
    <col min="8457" max="8458" width="11.9083333333333" style="27" customWidth="1"/>
    <col min="8459" max="8459" width="11.45" style="27" customWidth="1"/>
    <col min="8460" max="8460" width="12.2666666666667" style="27" customWidth="1"/>
    <col min="8461" max="8461" width="11.9083333333333" style="27" customWidth="1"/>
    <col min="8462" max="8462" width="10.9083333333333" style="27" customWidth="1"/>
    <col min="8463" max="8463" width="11.3666666666667" style="27" customWidth="1"/>
    <col min="8464" max="8464" width="10.6333333333333" style="27" customWidth="1"/>
    <col min="8465" max="8465" width="10.45" style="27" customWidth="1"/>
    <col min="8466" max="8473" width="10.6333333333333" style="27" customWidth="1"/>
    <col min="8474" max="8704" width="9" style="27"/>
    <col min="8705" max="8705" width="3.90833333333333" style="27" customWidth="1"/>
    <col min="8706" max="8706" width="11.725" style="27" customWidth="1"/>
    <col min="8707" max="8707" width="21" style="27" customWidth="1"/>
    <col min="8708" max="8708" width="11.6333333333333" style="27" customWidth="1"/>
    <col min="8709" max="8710" width="10.9083333333333" style="27" customWidth="1"/>
    <col min="8711" max="8711" width="14.9083333333333" style="27" customWidth="1"/>
    <col min="8712" max="8712" width="11.3666666666667" style="27" customWidth="1"/>
    <col min="8713" max="8714" width="11.9083333333333" style="27" customWidth="1"/>
    <col min="8715" max="8715" width="11.45" style="27" customWidth="1"/>
    <col min="8716" max="8716" width="12.2666666666667" style="27" customWidth="1"/>
    <col min="8717" max="8717" width="11.9083333333333" style="27" customWidth="1"/>
    <col min="8718" max="8718" width="10.9083333333333" style="27" customWidth="1"/>
    <col min="8719" max="8719" width="11.3666666666667" style="27" customWidth="1"/>
    <col min="8720" max="8720" width="10.6333333333333" style="27" customWidth="1"/>
    <col min="8721" max="8721" width="10.45" style="27" customWidth="1"/>
    <col min="8722" max="8729" width="10.6333333333333" style="27" customWidth="1"/>
    <col min="8730" max="8960" width="9" style="27"/>
    <col min="8961" max="8961" width="3.90833333333333" style="27" customWidth="1"/>
    <col min="8962" max="8962" width="11.725" style="27" customWidth="1"/>
    <col min="8963" max="8963" width="21" style="27" customWidth="1"/>
    <col min="8964" max="8964" width="11.6333333333333" style="27" customWidth="1"/>
    <col min="8965" max="8966" width="10.9083333333333" style="27" customWidth="1"/>
    <col min="8967" max="8967" width="14.9083333333333" style="27" customWidth="1"/>
    <col min="8968" max="8968" width="11.3666666666667" style="27" customWidth="1"/>
    <col min="8969" max="8970" width="11.9083333333333" style="27" customWidth="1"/>
    <col min="8971" max="8971" width="11.45" style="27" customWidth="1"/>
    <col min="8972" max="8972" width="12.2666666666667" style="27" customWidth="1"/>
    <col min="8973" max="8973" width="11.9083333333333" style="27" customWidth="1"/>
    <col min="8974" max="8974" width="10.9083333333333" style="27" customWidth="1"/>
    <col min="8975" max="8975" width="11.3666666666667" style="27" customWidth="1"/>
    <col min="8976" max="8976" width="10.6333333333333" style="27" customWidth="1"/>
    <col min="8977" max="8977" width="10.45" style="27" customWidth="1"/>
    <col min="8978" max="8985" width="10.6333333333333" style="27" customWidth="1"/>
    <col min="8986" max="9216" width="9" style="27"/>
    <col min="9217" max="9217" width="3.90833333333333" style="27" customWidth="1"/>
    <col min="9218" max="9218" width="11.725" style="27" customWidth="1"/>
    <col min="9219" max="9219" width="21" style="27" customWidth="1"/>
    <col min="9220" max="9220" width="11.6333333333333" style="27" customWidth="1"/>
    <col min="9221" max="9222" width="10.9083333333333" style="27" customWidth="1"/>
    <col min="9223" max="9223" width="14.9083333333333" style="27" customWidth="1"/>
    <col min="9224" max="9224" width="11.3666666666667" style="27" customWidth="1"/>
    <col min="9225" max="9226" width="11.9083333333333" style="27" customWidth="1"/>
    <col min="9227" max="9227" width="11.45" style="27" customWidth="1"/>
    <col min="9228" max="9228" width="12.2666666666667" style="27" customWidth="1"/>
    <col min="9229" max="9229" width="11.9083333333333" style="27" customWidth="1"/>
    <col min="9230" max="9230" width="10.9083333333333" style="27" customWidth="1"/>
    <col min="9231" max="9231" width="11.3666666666667" style="27" customWidth="1"/>
    <col min="9232" max="9232" width="10.6333333333333" style="27" customWidth="1"/>
    <col min="9233" max="9233" width="10.45" style="27" customWidth="1"/>
    <col min="9234" max="9241" width="10.6333333333333" style="27" customWidth="1"/>
    <col min="9242" max="9472" width="9" style="27"/>
    <col min="9473" max="9473" width="3.90833333333333" style="27" customWidth="1"/>
    <col min="9474" max="9474" width="11.725" style="27" customWidth="1"/>
    <col min="9475" max="9475" width="21" style="27" customWidth="1"/>
    <col min="9476" max="9476" width="11.6333333333333" style="27" customWidth="1"/>
    <col min="9477" max="9478" width="10.9083333333333" style="27" customWidth="1"/>
    <col min="9479" max="9479" width="14.9083333333333" style="27" customWidth="1"/>
    <col min="9480" max="9480" width="11.3666666666667" style="27" customWidth="1"/>
    <col min="9481" max="9482" width="11.9083333333333" style="27" customWidth="1"/>
    <col min="9483" max="9483" width="11.45" style="27" customWidth="1"/>
    <col min="9484" max="9484" width="12.2666666666667" style="27" customWidth="1"/>
    <col min="9485" max="9485" width="11.9083333333333" style="27" customWidth="1"/>
    <col min="9486" max="9486" width="10.9083333333333" style="27" customWidth="1"/>
    <col min="9487" max="9487" width="11.3666666666667" style="27" customWidth="1"/>
    <col min="9488" max="9488" width="10.6333333333333" style="27" customWidth="1"/>
    <col min="9489" max="9489" width="10.45" style="27" customWidth="1"/>
    <col min="9490" max="9497" width="10.6333333333333" style="27" customWidth="1"/>
    <col min="9498" max="9728" width="9" style="27"/>
    <col min="9729" max="9729" width="3.90833333333333" style="27" customWidth="1"/>
    <col min="9730" max="9730" width="11.725" style="27" customWidth="1"/>
    <col min="9731" max="9731" width="21" style="27" customWidth="1"/>
    <col min="9732" max="9732" width="11.6333333333333" style="27" customWidth="1"/>
    <col min="9733" max="9734" width="10.9083333333333" style="27" customWidth="1"/>
    <col min="9735" max="9735" width="14.9083333333333" style="27" customWidth="1"/>
    <col min="9736" max="9736" width="11.3666666666667" style="27" customWidth="1"/>
    <col min="9737" max="9738" width="11.9083333333333" style="27" customWidth="1"/>
    <col min="9739" max="9739" width="11.45" style="27" customWidth="1"/>
    <col min="9740" max="9740" width="12.2666666666667" style="27" customWidth="1"/>
    <col min="9741" max="9741" width="11.9083333333333" style="27" customWidth="1"/>
    <col min="9742" max="9742" width="10.9083333333333" style="27" customWidth="1"/>
    <col min="9743" max="9743" width="11.3666666666667" style="27" customWidth="1"/>
    <col min="9744" max="9744" width="10.6333333333333" style="27" customWidth="1"/>
    <col min="9745" max="9745" width="10.45" style="27" customWidth="1"/>
    <col min="9746" max="9753" width="10.6333333333333" style="27" customWidth="1"/>
    <col min="9754" max="9984" width="9" style="27"/>
    <col min="9985" max="9985" width="3.90833333333333" style="27" customWidth="1"/>
    <col min="9986" max="9986" width="11.725" style="27" customWidth="1"/>
    <col min="9987" max="9987" width="21" style="27" customWidth="1"/>
    <col min="9988" max="9988" width="11.6333333333333" style="27" customWidth="1"/>
    <col min="9989" max="9990" width="10.9083333333333" style="27" customWidth="1"/>
    <col min="9991" max="9991" width="14.9083333333333" style="27" customWidth="1"/>
    <col min="9992" max="9992" width="11.3666666666667" style="27" customWidth="1"/>
    <col min="9993" max="9994" width="11.9083333333333" style="27" customWidth="1"/>
    <col min="9995" max="9995" width="11.45" style="27" customWidth="1"/>
    <col min="9996" max="9996" width="12.2666666666667" style="27" customWidth="1"/>
    <col min="9997" max="9997" width="11.9083333333333" style="27" customWidth="1"/>
    <col min="9998" max="9998" width="10.9083333333333" style="27" customWidth="1"/>
    <col min="9999" max="9999" width="11.3666666666667" style="27" customWidth="1"/>
    <col min="10000" max="10000" width="10.6333333333333" style="27" customWidth="1"/>
    <col min="10001" max="10001" width="10.45" style="27" customWidth="1"/>
    <col min="10002" max="10009" width="10.6333333333333" style="27" customWidth="1"/>
    <col min="10010" max="10240" width="9" style="27"/>
    <col min="10241" max="10241" width="3.90833333333333" style="27" customWidth="1"/>
    <col min="10242" max="10242" width="11.725" style="27" customWidth="1"/>
    <col min="10243" max="10243" width="21" style="27" customWidth="1"/>
    <col min="10244" max="10244" width="11.6333333333333" style="27" customWidth="1"/>
    <col min="10245" max="10246" width="10.9083333333333" style="27" customWidth="1"/>
    <col min="10247" max="10247" width="14.9083333333333" style="27" customWidth="1"/>
    <col min="10248" max="10248" width="11.3666666666667" style="27" customWidth="1"/>
    <col min="10249" max="10250" width="11.9083333333333" style="27" customWidth="1"/>
    <col min="10251" max="10251" width="11.45" style="27" customWidth="1"/>
    <col min="10252" max="10252" width="12.2666666666667" style="27" customWidth="1"/>
    <col min="10253" max="10253" width="11.9083333333333" style="27" customWidth="1"/>
    <col min="10254" max="10254" width="10.9083333333333" style="27" customWidth="1"/>
    <col min="10255" max="10255" width="11.3666666666667" style="27" customWidth="1"/>
    <col min="10256" max="10256" width="10.6333333333333" style="27" customWidth="1"/>
    <col min="10257" max="10257" width="10.45" style="27" customWidth="1"/>
    <col min="10258" max="10265" width="10.6333333333333" style="27" customWidth="1"/>
    <col min="10266" max="10496" width="9" style="27"/>
    <col min="10497" max="10497" width="3.90833333333333" style="27" customWidth="1"/>
    <col min="10498" max="10498" width="11.725" style="27" customWidth="1"/>
    <col min="10499" max="10499" width="21" style="27" customWidth="1"/>
    <col min="10500" max="10500" width="11.6333333333333" style="27" customWidth="1"/>
    <col min="10501" max="10502" width="10.9083333333333" style="27" customWidth="1"/>
    <col min="10503" max="10503" width="14.9083333333333" style="27" customWidth="1"/>
    <col min="10504" max="10504" width="11.3666666666667" style="27" customWidth="1"/>
    <col min="10505" max="10506" width="11.9083333333333" style="27" customWidth="1"/>
    <col min="10507" max="10507" width="11.45" style="27" customWidth="1"/>
    <col min="10508" max="10508" width="12.2666666666667" style="27" customWidth="1"/>
    <col min="10509" max="10509" width="11.9083333333333" style="27" customWidth="1"/>
    <col min="10510" max="10510" width="10.9083333333333" style="27" customWidth="1"/>
    <col min="10511" max="10511" width="11.3666666666667" style="27" customWidth="1"/>
    <col min="10512" max="10512" width="10.6333333333333" style="27" customWidth="1"/>
    <col min="10513" max="10513" width="10.45" style="27" customWidth="1"/>
    <col min="10514" max="10521" width="10.6333333333333" style="27" customWidth="1"/>
    <col min="10522" max="10752" width="9" style="27"/>
    <col min="10753" max="10753" width="3.90833333333333" style="27" customWidth="1"/>
    <col min="10754" max="10754" width="11.725" style="27" customWidth="1"/>
    <col min="10755" max="10755" width="21" style="27" customWidth="1"/>
    <col min="10756" max="10756" width="11.6333333333333" style="27" customWidth="1"/>
    <col min="10757" max="10758" width="10.9083333333333" style="27" customWidth="1"/>
    <col min="10759" max="10759" width="14.9083333333333" style="27" customWidth="1"/>
    <col min="10760" max="10760" width="11.3666666666667" style="27" customWidth="1"/>
    <col min="10761" max="10762" width="11.9083333333333" style="27" customWidth="1"/>
    <col min="10763" max="10763" width="11.45" style="27" customWidth="1"/>
    <col min="10764" max="10764" width="12.2666666666667" style="27" customWidth="1"/>
    <col min="10765" max="10765" width="11.9083333333333" style="27" customWidth="1"/>
    <col min="10766" max="10766" width="10.9083333333333" style="27" customWidth="1"/>
    <col min="10767" max="10767" width="11.3666666666667" style="27" customWidth="1"/>
    <col min="10768" max="10768" width="10.6333333333333" style="27" customWidth="1"/>
    <col min="10769" max="10769" width="10.45" style="27" customWidth="1"/>
    <col min="10770" max="10777" width="10.6333333333333" style="27" customWidth="1"/>
    <col min="10778" max="11008" width="9" style="27"/>
    <col min="11009" max="11009" width="3.90833333333333" style="27" customWidth="1"/>
    <col min="11010" max="11010" width="11.725" style="27" customWidth="1"/>
    <col min="11011" max="11011" width="21" style="27" customWidth="1"/>
    <col min="11012" max="11012" width="11.6333333333333" style="27" customWidth="1"/>
    <col min="11013" max="11014" width="10.9083333333333" style="27" customWidth="1"/>
    <col min="11015" max="11015" width="14.9083333333333" style="27" customWidth="1"/>
    <col min="11016" max="11016" width="11.3666666666667" style="27" customWidth="1"/>
    <col min="11017" max="11018" width="11.9083333333333" style="27" customWidth="1"/>
    <col min="11019" max="11019" width="11.45" style="27" customWidth="1"/>
    <col min="11020" max="11020" width="12.2666666666667" style="27" customWidth="1"/>
    <col min="11021" max="11021" width="11.9083333333333" style="27" customWidth="1"/>
    <col min="11022" max="11022" width="10.9083333333333" style="27" customWidth="1"/>
    <col min="11023" max="11023" width="11.3666666666667" style="27" customWidth="1"/>
    <col min="11024" max="11024" width="10.6333333333333" style="27" customWidth="1"/>
    <col min="11025" max="11025" width="10.45" style="27" customWidth="1"/>
    <col min="11026" max="11033" width="10.6333333333333" style="27" customWidth="1"/>
    <col min="11034" max="11264" width="9" style="27"/>
    <col min="11265" max="11265" width="3.90833333333333" style="27" customWidth="1"/>
    <col min="11266" max="11266" width="11.725" style="27" customWidth="1"/>
    <col min="11267" max="11267" width="21" style="27" customWidth="1"/>
    <col min="11268" max="11268" width="11.6333333333333" style="27" customWidth="1"/>
    <col min="11269" max="11270" width="10.9083333333333" style="27" customWidth="1"/>
    <col min="11271" max="11271" width="14.9083333333333" style="27" customWidth="1"/>
    <col min="11272" max="11272" width="11.3666666666667" style="27" customWidth="1"/>
    <col min="11273" max="11274" width="11.9083333333333" style="27" customWidth="1"/>
    <col min="11275" max="11275" width="11.45" style="27" customWidth="1"/>
    <col min="11276" max="11276" width="12.2666666666667" style="27" customWidth="1"/>
    <col min="11277" max="11277" width="11.9083333333333" style="27" customWidth="1"/>
    <col min="11278" max="11278" width="10.9083333333333" style="27" customWidth="1"/>
    <col min="11279" max="11279" width="11.3666666666667" style="27" customWidth="1"/>
    <col min="11280" max="11280" width="10.6333333333333" style="27" customWidth="1"/>
    <col min="11281" max="11281" width="10.45" style="27" customWidth="1"/>
    <col min="11282" max="11289" width="10.6333333333333" style="27" customWidth="1"/>
    <col min="11290" max="11520" width="9" style="27"/>
    <col min="11521" max="11521" width="3.90833333333333" style="27" customWidth="1"/>
    <col min="11522" max="11522" width="11.725" style="27" customWidth="1"/>
    <col min="11523" max="11523" width="21" style="27" customWidth="1"/>
    <col min="11524" max="11524" width="11.6333333333333" style="27" customWidth="1"/>
    <col min="11525" max="11526" width="10.9083333333333" style="27" customWidth="1"/>
    <col min="11527" max="11527" width="14.9083333333333" style="27" customWidth="1"/>
    <col min="11528" max="11528" width="11.3666666666667" style="27" customWidth="1"/>
    <col min="11529" max="11530" width="11.9083333333333" style="27" customWidth="1"/>
    <col min="11531" max="11531" width="11.45" style="27" customWidth="1"/>
    <col min="11532" max="11532" width="12.2666666666667" style="27" customWidth="1"/>
    <col min="11533" max="11533" width="11.9083333333333" style="27" customWidth="1"/>
    <col min="11534" max="11534" width="10.9083333333333" style="27" customWidth="1"/>
    <col min="11535" max="11535" width="11.3666666666667" style="27" customWidth="1"/>
    <col min="11536" max="11536" width="10.6333333333333" style="27" customWidth="1"/>
    <col min="11537" max="11537" width="10.45" style="27" customWidth="1"/>
    <col min="11538" max="11545" width="10.6333333333333" style="27" customWidth="1"/>
    <col min="11546" max="11776" width="9" style="27"/>
    <col min="11777" max="11777" width="3.90833333333333" style="27" customWidth="1"/>
    <col min="11778" max="11778" width="11.725" style="27" customWidth="1"/>
    <col min="11779" max="11779" width="21" style="27" customWidth="1"/>
    <col min="11780" max="11780" width="11.6333333333333" style="27" customWidth="1"/>
    <col min="11781" max="11782" width="10.9083333333333" style="27" customWidth="1"/>
    <col min="11783" max="11783" width="14.9083333333333" style="27" customWidth="1"/>
    <col min="11784" max="11784" width="11.3666666666667" style="27" customWidth="1"/>
    <col min="11785" max="11786" width="11.9083333333333" style="27" customWidth="1"/>
    <col min="11787" max="11787" width="11.45" style="27" customWidth="1"/>
    <col min="11788" max="11788" width="12.2666666666667" style="27" customWidth="1"/>
    <col min="11789" max="11789" width="11.9083333333333" style="27" customWidth="1"/>
    <col min="11790" max="11790" width="10.9083333333333" style="27" customWidth="1"/>
    <col min="11791" max="11791" width="11.3666666666667" style="27" customWidth="1"/>
    <col min="11792" max="11792" width="10.6333333333333" style="27" customWidth="1"/>
    <col min="11793" max="11793" width="10.45" style="27" customWidth="1"/>
    <col min="11794" max="11801" width="10.6333333333333" style="27" customWidth="1"/>
    <col min="11802" max="12032" width="9" style="27"/>
    <col min="12033" max="12033" width="3.90833333333333" style="27" customWidth="1"/>
    <col min="12034" max="12034" width="11.725" style="27" customWidth="1"/>
    <col min="12035" max="12035" width="21" style="27" customWidth="1"/>
    <col min="12036" max="12036" width="11.6333333333333" style="27" customWidth="1"/>
    <col min="12037" max="12038" width="10.9083333333333" style="27" customWidth="1"/>
    <col min="12039" max="12039" width="14.9083333333333" style="27" customWidth="1"/>
    <col min="12040" max="12040" width="11.3666666666667" style="27" customWidth="1"/>
    <col min="12041" max="12042" width="11.9083333333333" style="27" customWidth="1"/>
    <col min="12043" max="12043" width="11.45" style="27" customWidth="1"/>
    <col min="12044" max="12044" width="12.2666666666667" style="27" customWidth="1"/>
    <col min="12045" max="12045" width="11.9083333333333" style="27" customWidth="1"/>
    <col min="12046" max="12046" width="10.9083333333333" style="27" customWidth="1"/>
    <col min="12047" max="12047" width="11.3666666666667" style="27" customWidth="1"/>
    <col min="12048" max="12048" width="10.6333333333333" style="27" customWidth="1"/>
    <col min="12049" max="12049" width="10.45" style="27" customWidth="1"/>
    <col min="12050" max="12057" width="10.6333333333333" style="27" customWidth="1"/>
    <col min="12058" max="12288" width="9" style="27"/>
    <col min="12289" max="12289" width="3.90833333333333" style="27" customWidth="1"/>
    <col min="12290" max="12290" width="11.725" style="27" customWidth="1"/>
    <col min="12291" max="12291" width="21" style="27" customWidth="1"/>
    <col min="12292" max="12292" width="11.6333333333333" style="27" customWidth="1"/>
    <col min="12293" max="12294" width="10.9083333333333" style="27" customWidth="1"/>
    <col min="12295" max="12295" width="14.9083333333333" style="27" customWidth="1"/>
    <col min="12296" max="12296" width="11.3666666666667" style="27" customWidth="1"/>
    <col min="12297" max="12298" width="11.9083333333333" style="27" customWidth="1"/>
    <col min="12299" max="12299" width="11.45" style="27" customWidth="1"/>
    <col min="12300" max="12300" width="12.2666666666667" style="27" customWidth="1"/>
    <col min="12301" max="12301" width="11.9083333333333" style="27" customWidth="1"/>
    <col min="12302" max="12302" width="10.9083333333333" style="27" customWidth="1"/>
    <col min="12303" max="12303" width="11.3666666666667" style="27" customWidth="1"/>
    <col min="12304" max="12304" width="10.6333333333333" style="27" customWidth="1"/>
    <col min="12305" max="12305" width="10.45" style="27" customWidth="1"/>
    <col min="12306" max="12313" width="10.6333333333333" style="27" customWidth="1"/>
    <col min="12314" max="12544" width="9" style="27"/>
    <col min="12545" max="12545" width="3.90833333333333" style="27" customWidth="1"/>
    <col min="12546" max="12546" width="11.725" style="27" customWidth="1"/>
    <col min="12547" max="12547" width="21" style="27" customWidth="1"/>
    <col min="12548" max="12548" width="11.6333333333333" style="27" customWidth="1"/>
    <col min="12549" max="12550" width="10.9083333333333" style="27" customWidth="1"/>
    <col min="12551" max="12551" width="14.9083333333333" style="27" customWidth="1"/>
    <col min="12552" max="12552" width="11.3666666666667" style="27" customWidth="1"/>
    <col min="12553" max="12554" width="11.9083333333333" style="27" customWidth="1"/>
    <col min="12555" max="12555" width="11.45" style="27" customWidth="1"/>
    <col min="12556" max="12556" width="12.2666666666667" style="27" customWidth="1"/>
    <col min="12557" max="12557" width="11.9083333333333" style="27" customWidth="1"/>
    <col min="12558" max="12558" width="10.9083333333333" style="27" customWidth="1"/>
    <col min="12559" max="12559" width="11.3666666666667" style="27" customWidth="1"/>
    <col min="12560" max="12560" width="10.6333333333333" style="27" customWidth="1"/>
    <col min="12561" max="12561" width="10.45" style="27" customWidth="1"/>
    <col min="12562" max="12569" width="10.6333333333333" style="27" customWidth="1"/>
    <col min="12570" max="12800" width="9" style="27"/>
    <col min="12801" max="12801" width="3.90833333333333" style="27" customWidth="1"/>
    <col min="12802" max="12802" width="11.725" style="27" customWidth="1"/>
    <col min="12803" max="12803" width="21" style="27" customWidth="1"/>
    <col min="12804" max="12804" width="11.6333333333333" style="27" customWidth="1"/>
    <col min="12805" max="12806" width="10.9083333333333" style="27" customWidth="1"/>
    <col min="12807" max="12807" width="14.9083333333333" style="27" customWidth="1"/>
    <col min="12808" max="12808" width="11.3666666666667" style="27" customWidth="1"/>
    <col min="12809" max="12810" width="11.9083333333333" style="27" customWidth="1"/>
    <col min="12811" max="12811" width="11.45" style="27" customWidth="1"/>
    <col min="12812" max="12812" width="12.2666666666667" style="27" customWidth="1"/>
    <col min="12813" max="12813" width="11.9083333333333" style="27" customWidth="1"/>
    <col min="12814" max="12814" width="10.9083333333333" style="27" customWidth="1"/>
    <col min="12815" max="12815" width="11.3666666666667" style="27" customWidth="1"/>
    <col min="12816" max="12816" width="10.6333333333333" style="27" customWidth="1"/>
    <col min="12817" max="12817" width="10.45" style="27" customWidth="1"/>
    <col min="12818" max="12825" width="10.6333333333333" style="27" customWidth="1"/>
    <col min="12826" max="13056" width="9" style="27"/>
    <col min="13057" max="13057" width="3.90833333333333" style="27" customWidth="1"/>
    <col min="13058" max="13058" width="11.725" style="27" customWidth="1"/>
    <col min="13059" max="13059" width="21" style="27" customWidth="1"/>
    <col min="13060" max="13060" width="11.6333333333333" style="27" customWidth="1"/>
    <col min="13061" max="13062" width="10.9083333333333" style="27" customWidth="1"/>
    <col min="13063" max="13063" width="14.9083333333333" style="27" customWidth="1"/>
    <col min="13064" max="13064" width="11.3666666666667" style="27" customWidth="1"/>
    <col min="13065" max="13066" width="11.9083333333333" style="27" customWidth="1"/>
    <col min="13067" max="13067" width="11.45" style="27" customWidth="1"/>
    <col min="13068" max="13068" width="12.2666666666667" style="27" customWidth="1"/>
    <col min="13069" max="13069" width="11.9083333333333" style="27" customWidth="1"/>
    <col min="13070" max="13070" width="10.9083333333333" style="27" customWidth="1"/>
    <col min="13071" max="13071" width="11.3666666666667" style="27" customWidth="1"/>
    <col min="13072" max="13072" width="10.6333333333333" style="27" customWidth="1"/>
    <col min="13073" max="13073" width="10.45" style="27" customWidth="1"/>
    <col min="13074" max="13081" width="10.6333333333333" style="27" customWidth="1"/>
    <col min="13082" max="13312" width="9" style="27"/>
    <col min="13313" max="13313" width="3.90833333333333" style="27" customWidth="1"/>
    <col min="13314" max="13314" width="11.725" style="27" customWidth="1"/>
    <col min="13315" max="13315" width="21" style="27" customWidth="1"/>
    <col min="13316" max="13316" width="11.6333333333333" style="27" customWidth="1"/>
    <col min="13317" max="13318" width="10.9083333333333" style="27" customWidth="1"/>
    <col min="13319" max="13319" width="14.9083333333333" style="27" customWidth="1"/>
    <col min="13320" max="13320" width="11.3666666666667" style="27" customWidth="1"/>
    <col min="13321" max="13322" width="11.9083333333333" style="27" customWidth="1"/>
    <col min="13323" max="13323" width="11.45" style="27" customWidth="1"/>
    <col min="13324" max="13324" width="12.2666666666667" style="27" customWidth="1"/>
    <col min="13325" max="13325" width="11.9083333333333" style="27" customWidth="1"/>
    <col min="13326" max="13326" width="10.9083333333333" style="27" customWidth="1"/>
    <col min="13327" max="13327" width="11.3666666666667" style="27" customWidth="1"/>
    <col min="13328" max="13328" width="10.6333333333333" style="27" customWidth="1"/>
    <col min="13329" max="13329" width="10.45" style="27" customWidth="1"/>
    <col min="13330" max="13337" width="10.6333333333333" style="27" customWidth="1"/>
    <col min="13338" max="13568" width="9" style="27"/>
    <col min="13569" max="13569" width="3.90833333333333" style="27" customWidth="1"/>
    <col min="13570" max="13570" width="11.725" style="27" customWidth="1"/>
    <col min="13571" max="13571" width="21" style="27" customWidth="1"/>
    <col min="13572" max="13572" width="11.6333333333333" style="27" customWidth="1"/>
    <col min="13573" max="13574" width="10.9083333333333" style="27" customWidth="1"/>
    <col min="13575" max="13575" width="14.9083333333333" style="27" customWidth="1"/>
    <col min="13576" max="13576" width="11.3666666666667" style="27" customWidth="1"/>
    <col min="13577" max="13578" width="11.9083333333333" style="27" customWidth="1"/>
    <col min="13579" max="13579" width="11.45" style="27" customWidth="1"/>
    <col min="13580" max="13580" width="12.2666666666667" style="27" customWidth="1"/>
    <col min="13581" max="13581" width="11.9083333333333" style="27" customWidth="1"/>
    <col min="13582" max="13582" width="10.9083333333333" style="27" customWidth="1"/>
    <col min="13583" max="13583" width="11.3666666666667" style="27" customWidth="1"/>
    <col min="13584" max="13584" width="10.6333333333333" style="27" customWidth="1"/>
    <col min="13585" max="13585" width="10.45" style="27" customWidth="1"/>
    <col min="13586" max="13593" width="10.6333333333333" style="27" customWidth="1"/>
    <col min="13594" max="13824" width="9" style="27"/>
    <col min="13825" max="13825" width="3.90833333333333" style="27" customWidth="1"/>
    <col min="13826" max="13826" width="11.725" style="27" customWidth="1"/>
    <col min="13827" max="13827" width="21" style="27" customWidth="1"/>
    <col min="13828" max="13828" width="11.6333333333333" style="27" customWidth="1"/>
    <col min="13829" max="13830" width="10.9083333333333" style="27" customWidth="1"/>
    <col min="13831" max="13831" width="14.9083333333333" style="27" customWidth="1"/>
    <col min="13832" max="13832" width="11.3666666666667" style="27" customWidth="1"/>
    <col min="13833" max="13834" width="11.9083333333333" style="27" customWidth="1"/>
    <col min="13835" max="13835" width="11.45" style="27" customWidth="1"/>
    <col min="13836" max="13836" width="12.2666666666667" style="27" customWidth="1"/>
    <col min="13837" max="13837" width="11.9083333333333" style="27" customWidth="1"/>
    <col min="13838" max="13838" width="10.9083333333333" style="27" customWidth="1"/>
    <col min="13839" max="13839" width="11.3666666666667" style="27" customWidth="1"/>
    <col min="13840" max="13840" width="10.6333333333333" style="27" customWidth="1"/>
    <col min="13841" max="13841" width="10.45" style="27" customWidth="1"/>
    <col min="13842" max="13849" width="10.6333333333333" style="27" customWidth="1"/>
    <col min="13850" max="14080" width="9" style="27"/>
    <col min="14081" max="14081" width="3.90833333333333" style="27" customWidth="1"/>
    <col min="14082" max="14082" width="11.725" style="27" customWidth="1"/>
    <col min="14083" max="14083" width="21" style="27" customWidth="1"/>
    <col min="14084" max="14084" width="11.6333333333333" style="27" customWidth="1"/>
    <col min="14085" max="14086" width="10.9083333333333" style="27" customWidth="1"/>
    <col min="14087" max="14087" width="14.9083333333333" style="27" customWidth="1"/>
    <col min="14088" max="14088" width="11.3666666666667" style="27" customWidth="1"/>
    <col min="14089" max="14090" width="11.9083333333333" style="27" customWidth="1"/>
    <col min="14091" max="14091" width="11.45" style="27" customWidth="1"/>
    <col min="14092" max="14092" width="12.2666666666667" style="27" customWidth="1"/>
    <col min="14093" max="14093" width="11.9083333333333" style="27" customWidth="1"/>
    <col min="14094" max="14094" width="10.9083333333333" style="27" customWidth="1"/>
    <col min="14095" max="14095" width="11.3666666666667" style="27" customWidth="1"/>
    <col min="14096" max="14096" width="10.6333333333333" style="27" customWidth="1"/>
    <col min="14097" max="14097" width="10.45" style="27" customWidth="1"/>
    <col min="14098" max="14105" width="10.6333333333333" style="27" customWidth="1"/>
    <col min="14106" max="14336" width="9" style="27"/>
    <col min="14337" max="14337" width="3.90833333333333" style="27" customWidth="1"/>
    <col min="14338" max="14338" width="11.725" style="27" customWidth="1"/>
    <col min="14339" max="14339" width="21" style="27" customWidth="1"/>
    <col min="14340" max="14340" width="11.6333333333333" style="27" customWidth="1"/>
    <col min="14341" max="14342" width="10.9083333333333" style="27" customWidth="1"/>
    <col min="14343" max="14343" width="14.9083333333333" style="27" customWidth="1"/>
    <col min="14344" max="14344" width="11.3666666666667" style="27" customWidth="1"/>
    <col min="14345" max="14346" width="11.9083333333333" style="27" customWidth="1"/>
    <col min="14347" max="14347" width="11.45" style="27" customWidth="1"/>
    <col min="14348" max="14348" width="12.2666666666667" style="27" customWidth="1"/>
    <col min="14349" max="14349" width="11.9083333333333" style="27" customWidth="1"/>
    <col min="14350" max="14350" width="10.9083333333333" style="27" customWidth="1"/>
    <col min="14351" max="14351" width="11.3666666666667" style="27" customWidth="1"/>
    <col min="14352" max="14352" width="10.6333333333333" style="27" customWidth="1"/>
    <col min="14353" max="14353" width="10.45" style="27" customWidth="1"/>
    <col min="14354" max="14361" width="10.6333333333333" style="27" customWidth="1"/>
    <col min="14362" max="14592" width="9" style="27"/>
    <col min="14593" max="14593" width="3.90833333333333" style="27" customWidth="1"/>
    <col min="14594" max="14594" width="11.725" style="27" customWidth="1"/>
    <col min="14595" max="14595" width="21" style="27" customWidth="1"/>
    <col min="14596" max="14596" width="11.6333333333333" style="27" customWidth="1"/>
    <col min="14597" max="14598" width="10.9083333333333" style="27" customWidth="1"/>
    <col min="14599" max="14599" width="14.9083333333333" style="27" customWidth="1"/>
    <col min="14600" max="14600" width="11.3666666666667" style="27" customWidth="1"/>
    <col min="14601" max="14602" width="11.9083333333333" style="27" customWidth="1"/>
    <col min="14603" max="14603" width="11.45" style="27" customWidth="1"/>
    <col min="14604" max="14604" width="12.2666666666667" style="27" customWidth="1"/>
    <col min="14605" max="14605" width="11.9083333333333" style="27" customWidth="1"/>
    <col min="14606" max="14606" width="10.9083333333333" style="27" customWidth="1"/>
    <col min="14607" max="14607" width="11.3666666666667" style="27" customWidth="1"/>
    <col min="14608" max="14608" width="10.6333333333333" style="27" customWidth="1"/>
    <col min="14609" max="14609" width="10.45" style="27" customWidth="1"/>
    <col min="14610" max="14617" width="10.6333333333333" style="27" customWidth="1"/>
    <col min="14618" max="14848" width="9" style="27"/>
    <col min="14849" max="14849" width="3.90833333333333" style="27" customWidth="1"/>
    <col min="14850" max="14850" width="11.725" style="27" customWidth="1"/>
    <col min="14851" max="14851" width="21" style="27" customWidth="1"/>
    <col min="14852" max="14852" width="11.6333333333333" style="27" customWidth="1"/>
    <col min="14853" max="14854" width="10.9083333333333" style="27" customWidth="1"/>
    <col min="14855" max="14855" width="14.9083333333333" style="27" customWidth="1"/>
    <col min="14856" max="14856" width="11.3666666666667" style="27" customWidth="1"/>
    <col min="14857" max="14858" width="11.9083333333333" style="27" customWidth="1"/>
    <col min="14859" max="14859" width="11.45" style="27" customWidth="1"/>
    <col min="14860" max="14860" width="12.2666666666667" style="27" customWidth="1"/>
    <col min="14861" max="14861" width="11.9083333333333" style="27" customWidth="1"/>
    <col min="14862" max="14862" width="10.9083333333333" style="27" customWidth="1"/>
    <col min="14863" max="14863" width="11.3666666666667" style="27" customWidth="1"/>
    <col min="14864" max="14864" width="10.6333333333333" style="27" customWidth="1"/>
    <col min="14865" max="14865" width="10.45" style="27" customWidth="1"/>
    <col min="14866" max="14873" width="10.6333333333333" style="27" customWidth="1"/>
    <col min="14874" max="15104" width="9" style="27"/>
    <col min="15105" max="15105" width="3.90833333333333" style="27" customWidth="1"/>
    <col min="15106" max="15106" width="11.725" style="27" customWidth="1"/>
    <col min="15107" max="15107" width="21" style="27" customWidth="1"/>
    <col min="15108" max="15108" width="11.6333333333333" style="27" customWidth="1"/>
    <col min="15109" max="15110" width="10.9083333333333" style="27" customWidth="1"/>
    <col min="15111" max="15111" width="14.9083333333333" style="27" customWidth="1"/>
    <col min="15112" max="15112" width="11.3666666666667" style="27" customWidth="1"/>
    <col min="15113" max="15114" width="11.9083333333333" style="27" customWidth="1"/>
    <col min="15115" max="15115" width="11.45" style="27" customWidth="1"/>
    <col min="15116" max="15116" width="12.2666666666667" style="27" customWidth="1"/>
    <col min="15117" max="15117" width="11.9083333333333" style="27" customWidth="1"/>
    <col min="15118" max="15118" width="10.9083333333333" style="27" customWidth="1"/>
    <col min="15119" max="15119" width="11.3666666666667" style="27" customWidth="1"/>
    <col min="15120" max="15120" width="10.6333333333333" style="27" customWidth="1"/>
    <col min="15121" max="15121" width="10.45" style="27" customWidth="1"/>
    <col min="15122" max="15129" width="10.6333333333333" style="27" customWidth="1"/>
    <col min="15130" max="15360" width="9" style="27"/>
    <col min="15361" max="15361" width="3.90833333333333" style="27" customWidth="1"/>
    <col min="15362" max="15362" width="11.725" style="27" customWidth="1"/>
    <col min="15363" max="15363" width="21" style="27" customWidth="1"/>
    <col min="15364" max="15364" width="11.6333333333333" style="27" customWidth="1"/>
    <col min="15365" max="15366" width="10.9083333333333" style="27" customWidth="1"/>
    <col min="15367" max="15367" width="14.9083333333333" style="27" customWidth="1"/>
    <col min="15368" max="15368" width="11.3666666666667" style="27" customWidth="1"/>
    <col min="15369" max="15370" width="11.9083333333333" style="27" customWidth="1"/>
    <col min="15371" max="15371" width="11.45" style="27" customWidth="1"/>
    <col min="15372" max="15372" width="12.2666666666667" style="27" customWidth="1"/>
    <col min="15373" max="15373" width="11.9083333333333" style="27" customWidth="1"/>
    <col min="15374" max="15374" width="10.9083333333333" style="27" customWidth="1"/>
    <col min="15375" max="15375" width="11.3666666666667" style="27" customWidth="1"/>
    <col min="15376" max="15376" width="10.6333333333333" style="27" customWidth="1"/>
    <col min="15377" max="15377" width="10.45" style="27" customWidth="1"/>
    <col min="15378" max="15385" width="10.6333333333333" style="27" customWidth="1"/>
    <col min="15386" max="15616" width="9" style="27"/>
    <col min="15617" max="15617" width="3.90833333333333" style="27" customWidth="1"/>
    <col min="15618" max="15618" width="11.725" style="27" customWidth="1"/>
    <col min="15619" max="15619" width="21" style="27" customWidth="1"/>
    <col min="15620" max="15620" width="11.6333333333333" style="27" customWidth="1"/>
    <col min="15621" max="15622" width="10.9083333333333" style="27" customWidth="1"/>
    <col min="15623" max="15623" width="14.9083333333333" style="27" customWidth="1"/>
    <col min="15624" max="15624" width="11.3666666666667" style="27" customWidth="1"/>
    <col min="15625" max="15626" width="11.9083333333333" style="27" customWidth="1"/>
    <col min="15627" max="15627" width="11.45" style="27" customWidth="1"/>
    <col min="15628" max="15628" width="12.2666666666667" style="27" customWidth="1"/>
    <col min="15629" max="15629" width="11.9083333333333" style="27" customWidth="1"/>
    <col min="15630" max="15630" width="10.9083333333333" style="27" customWidth="1"/>
    <col min="15631" max="15631" width="11.3666666666667" style="27" customWidth="1"/>
    <col min="15632" max="15632" width="10.6333333333333" style="27" customWidth="1"/>
    <col min="15633" max="15633" width="10.45" style="27" customWidth="1"/>
    <col min="15634" max="15641" width="10.6333333333333" style="27" customWidth="1"/>
    <col min="15642" max="15872" width="9" style="27"/>
    <col min="15873" max="15873" width="3.90833333333333" style="27" customWidth="1"/>
    <col min="15874" max="15874" width="11.725" style="27" customWidth="1"/>
    <col min="15875" max="15875" width="21" style="27" customWidth="1"/>
    <col min="15876" max="15876" width="11.6333333333333" style="27" customWidth="1"/>
    <col min="15877" max="15878" width="10.9083333333333" style="27" customWidth="1"/>
    <col min="15879" max="15879" width="14.9083333333333" style="27" customWidth="1"/>
    <col min="15880" max="15880" width="11.3666666666667" style="27" customWidth="1"/>
    <col min="15881" max="15882" width="11.9083333333333" style="27" customWidth="1"/>
    <col min="15883" max="15883" width="11.45" style="27" customWidth="1"/>
    <col min="15884" max="15884" width="12.2666666666667" style="27" customWidth="1"/>
    <col min="15885" max="15885" width="11.9083333333333" style="27" customWidth="1"/>
    <col min="15886" max="15886" width="10.9083333333333" style="27" customWidth="1"/>
    <col min="15887" max="15887" width="11.3666666666667" style="27" customWidth="1"/>
    <col min="15888" max="15888" width="10.6333333333333" style="27" customWidth="1"/>
    <col min="15889" max="15889" width="10.45" style="27" customWidth="1"/>
    <col min="15890" max="15897" width="10.6333333333333" style="27" customWidth="1"/>
    <col min="15898" max="16128" width="9" style="27"/>
    <col min="16129" max="16129" width="3.90833333333333" style="27" customWidth="1"/>
    <col min="16130" max="16130" width="11.725" style="27" customWidth="1"/>
    <col min="16131" max="16131" width="21" style="27" customWidth="1"/>
    <col min="16132" max="16132" width="11.6333333333333" style="27" customWidth="1"/>
    <col min="16133" max="16134" width="10.9083333333333" style="27" customWidth="1"/>
    <col min="16135" max="16135" width="14.9083333333333" style="27" customWidth="1"/>
    <col min="16136" max="16136" width="11.3666666666667" style="27" customWidth="1"/>
    <col min="16137" max="16138" width="11.9083333333333" style="27" customWidth="1"/>
    <col min="16139" max="16139" width="11.45" style="27" customWidth="1"/>
    <col min="16140" max="16140" width="12.2666666666667" style="27" customWidth="1"/>
    <col min="16141" max="16141" width="11.9083333333333" style="27" customWidth="1"/>
    <col min="16142" max="16142" width="10.9083333333333" style="27" customWidth="1"/>
    <col min="16143" max="16143" width="11.3666666666667" style="27" customWidth="1"/>
    <col min="16144" max="16144" width="10.6333333333333" style="27" customWidth="1"/>
    <col min="16145" max="16145" width="10.45" style="27" customWidth="1"/>
    <col min="16146" max="16153" width="10.6333333333333" style="27" customWidth="1"/>
    <col min="16154" max="16384" width="9" style="27"/>
  </cols>
  <sheetData>
    <row r="1" ht="21.75" customHeight="1" spans="1:25">
      <c r="A1" s="30" t="s">
        <v>28</v>
      </c>
      <c r="B1" s="30"/>
      <c r="C1" s="30"/>
      <c r="D1" s="30"/>
      <c r="E1" s="30"/>
      <c r="F1" s="30"/>
      <c r="G1" s="30"/>
      <c r="H1" s="30"/>
      <c r="I1" s="48"/>
      <c r="J1" s="30"/>
      <c r="K1" s="30"/>
      <c r="L1" s="30"/>
      <c r="M1" s="48"/>
      <c r="N1" s="30"/>
      <c r="O1" s="30"/>
      <c r="P1" s="30"/>
      <c r="Q1" s="48"/>
      <c r="R1" s="30"/>
      <c r="S1" s="30"/>
      <c r="T1" s="30"/>
      <c r="U1" s="30"/>
      <c r="V1" s="30"/>
      <c r="W1" s="30"/>
      <c r="X1" s="30"/>
      <c r="Y1" s="30"/>
    </row>
    <row r="2" s="25" customFormat="1" ht="32.25" customHeight="1" spans="1:25">
      <c r="A2" s="31" t="s">
        <v>29</v>
      </c>
      <c r="B2" s="32"/>
      <c r="C2" s="32"/>
      <c r="D2" s="32"/>
      <c r="E2" s="32"/>
      <c r="F2" s="32"/>
      <c r="G2" s="32"/>
      <c r="H2" s="33" t="s">
        <v>30</v>
      </c>
      <c r="I2" s="49" t="s">
        <v>31</v>
      </c>
      <c r="J2" s="50"/>
      <c r="K2" s="51"/>
      <c r="L2" s="33" t="s">
        <v>32</v>
      </c>
      <c r="M2" s="49" t="s">
        <v>33</v>
      </c>
      <c r="N2" s="50"/>
      <c r="O2" s="51"/>
      <c r="P2" s="52" t="s">
        <v>34</v>
      </c>
      <c r="Q2" s="68" t="s">
        <v>35</v>
      </c>
      <c r="R2" s="69"/>
      <c r="S2" s="70" t="s">
        <v>36</v>
      </c>
      <c r="T2" s="71"/>
      <c r="U2" s="50"/>
      <c r="V2" s="72"/>
      <c r="W2" s="72"/>
      <c r="X2" s="72"/>
      <c r="Y2" s="72"/>
    </row>
    <row r="3" s="25" customFormat="1" ht="26.25" customHeight="1" spans="1:25">
      <c r="A3" s="31"/>
      <c r="B3" s="32"/>
      <c r="C3" s="32"/>
      <c r="D3" s="32"/>
      <c r="E3" s="32"/>
      <c r="F3" s="32"/>
      <c r="G3" s="32"/>
      <c r="H3" s="33" t="s">
        <v>37</v>
      </c>
      <c r="I3" s="49" t="s">
        <v>38</v>
      </c>
      <c r="J3" s="50"/>
      <c r="K3" s="51"/>
      <c r="L3" s="33" t="s">
        <v>39</v>
      </c>
      <c r="M3" s="49" t="s">
        <v>40</v>
      </c>
      <c r="N3" s="50"/>
      <c r="O3" s="51"/>
      <c r="P3" s="52" t="s">
        <v>41</v>
      </c>
      <c r="Q3" s="73" t="s">
        <v>42</v>
      </c>
      <c r="R3" s="69"/>
      <c r="S3" s="70" t="s">
        <v>43</v>
      </c>
      <c r="T3" s="74"/>
      <c r="U3" s="75"/>
      <c r="V3" s="72"/>
      <c r="W3" s="72"/>
      <c r="X3" s="72"/>
      <c r="Y3" s="72"/>
    </row>
    <row r="4" s="26" customFormat="1" ht="34.5" customHeight="1" spans="1:25">
      <c r="A4" s="31"/>
      <c r="B4" s="32"/>
      <c r="C4" s="32"/>
      <c r="D4" s="32"/>
      <c r="E4" s="32"/>
      <c r="F4" s="32"/>
      <c r="G4" s="32"/>
      <c r="H4" s="33" t="s">
        <v>44</v>
      </c>
      <c r="I4" s="49" t="s">
        <v>45</v>
      </c>
      <c r="J4" s="50"/>
      <c r="K4" s="51"/>
      <c r="L4" s="33" t="s">
        <v>46</v>
      </c>
      <c r="M4" s="49" t="s">
        <v>47</v>
      </c>
      <c r="N4" s="50"/>
      <c r="O4" s="51"/>
      <c r="P4" s="53" t="s">
        <v>8</v>
      </c>
      <c r="Q4" s="76"/>
      <c r="R4" s="77"/>
      <c r="S4" s="70" t="s">
        <v>48</v>
      </c>
      <c r="T4" s="71"/>
      <c r="U4" s="50"/>
      <c r="V4" s="78"/>
      <c r="W4" s="79"/>
      <c r="X4" s="79"/>
      <c r="Y4" s="79"/>
    </row>
    <row r="5" s="26" customFormat="1" ht="40.5" customHeight="1" spans="1:25">
      <c r="A5" s="31"/>
      <c r="B5" s="32"/>
      <c r="C5" s="32"/>
      <c r="D5" s="32"/>
      <c r="E5" s="32"/>
      <c r="F5" s="32"/>
      <c r="G5" s="32"/>
      <c r="H5" s="33" t="s">
        <v>49</v>
      </c>
      <c r="I5" s="54" t="s">
        <v>50</v>
      </c>
      <c r="J5" s="50"/>
      <c r="K5" s="51"/>
      <c r="L5" s="33" t="s">
        <v>10</v>
      </c>
      <c r="M5" s="54" t="s">
        <v>51</v>
      </c>
      <c r="N5" s="50"/>
      <c r="O5" s="51"/>
      <c r="P5" s="52" t="s">
        <v>52</v>
      </c>
      <c r="Q5" s="80">
        <v>20200624</v>
      </c>
      <c r="R5" s="81"/>
      <c r="S5" s="70"/>
      <c r="T5" s="71"/>
      <c r="U5" s="50"/>
      <c r="V5" s="72"/>
      <c r="W5" s="82"/>
      <c r="X5" s="72"/>
      <c r="Y5" s="72"/>
    </row>
    <row r="6" s="26" customFormat="1" ht="21.75" customHeight="1" spans="1:26">
      <c r="A6" s="31"/>
      <c r="B6" s="34" t="s">
        <v>53</v>
      </c>
      <c r="C6" s="35"/>
      <c r="D6" s="35"/>
      <c r="E6" s="35"/>
      <c r="F6" s="35"/>
      <c r="G6" s="35"/>
      <c r="H6" s="35"/>
      <c r="I6" s="55"/>
      <c r="J6" s="56"/>
      <c r="K6" s="57" t="s">
        <v>54</v>
      </c>
      <c r="L6" s="57"/>
      <c r="M6" s="58"/>
      <c r="N6" s="57"/>
      <c r="O6" s="57"/>
      <c r="P6" s="57"/>
      <c r="Q6" s="58"/>
      <c r="R6" s="83" t="s">
        <v>55</v>
      </c>
      <c r="S6" s="84"/>
      <c r="T6" s="84"/>
      <c r="U6" s="84"/>
      <c r="V6" s="84"/>
      <c r="W6" s="85"/>
      <c r="X6" s="85"/>
      <c r="Y6" s="89"/>
      <c r="Z6" s="91"/>
    </row>
    <row r="7" s="26" customFormat="1" ht="58.5" customHeight="1" spans="1:25">
      <c r="A7" s="36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62</v>
      </c>
      <c r="H7" s="37" t="s">
        <v>63</v>
      </c>
      <c r="I7" s="37" t="s">
        <v>64</v>
      </c>
      <c r="J7" s="37" t="s">
        <v>65</v>
      </c>
      <c r="K7" s="59" t="s">
        <v>66</v>
      </c>
      <c r="L7" s="59" t="s">
        <v>67</v>
      </c>
      <c r="M7" s="59" t="s">
        <v>68</v>
      </c>
      <c r="N7" s="59" t="s">
        <v>69</v>
      </c>
      <c r="O7" s="59" t="s">
        <v>70</v>
      </c>
      <c r="P7" s="59" t="s">
        <v>71</v>
      </c>
      <c r="Q7" s="86" t="s">
        <v>72</v>
      </c>
      <c r="R7" s="87" t="s">
        <v>73</v>
      </c>
      <c r="S7" s="87" t="s">
        <v>211</v>
      </c>
      <c r="T7" s="87" t="s">
        <v>212</v>
      </c>
      <c r="U7" s="87" t="s">
        <v>213</v>
      </c>
      <c r="V7" s="88" t="s">
        <v>214</v>
      </c>
      <c r="W7" s="89"/>
      <c r="X7" s="90"/>
      <c r="Y7" s="92"/>
    </row>
    <row r="8" ht="15" customHeight="1" spans="1:25">
      <c r="A8" s="38">
        <v>1</v>
      </c>
      <c r="B8" s="39" t="s">
        <v>76</v>
      </c>
      <c r="C8" s="40" t="s">
        <v>215</v>
      </c>
      <c r="D8" s="41" t="s">
        <v>216</v>
      </c>
      <c r="E8" s="42" t="s">
        <v>217</v>
      </c>
      <c r="F8" s="42" t="s">
        <v>271</v>
      </c>
      <c r="G8" s="43" t="s">
        <v>81</v>
      </c>
      <c r="H8" s="38" t="s">
        <v>218</v>
      </c>
      <c r="I8" s="38" t="s">
        <v>219</v>
      </c>
      <c r="J8" s="38" t="s">
        <v>84</v>
      </c>
      <c r="K8" s="60">
        <v>1.9</v>
      </c>
      <c r="L8" s="61">
        <v>1.03</v>
      </c>
      <c r="M8" s="62">
        <v>21</v>
      </c>
      <c r="N8" s="38" t="s">
        <v>96</v>
      </c>
      <c r="O8" s="62">
        <v>41.1</v>
      </c>
      <c r="P8" s="63">
        <v>0.7222</v>
      </c>
      <c r="Q8" s="38" t="s">
        <v>220</v>
      </c>
      <c r="R8" s="38" t="s">
        <v>221</v>
      </c>
      <c r="S8" s="38" t="s">
        <v>222</v>
      </c>
      <c r="T8" s="38" t="s">
        <v>223</v>
      </c>
      <c r="U8" s="38" t="s">
        <v>224</v>
      </c>
      <c r="V8" s="38" t="s">
        <v>216</v>
      </c>
      <c r="W8" s="45"/>
      <c r="X8" s="45"/>
      <c r="Y8" s="45"/>
    </row>
    <row r="9" ht="15" customHeight="1" spans="1:25">
      <c r="A9" s="38">
        <v>2</v>
      </c>
      <c r="B9" s="39" t="s">
        <v>76</v>
      </c>
      <c r="C9" s="40" t="s">
        <v>225</v>
      </c>
      <c r="D9" s="41" t="s">
        <v>226</v>
      </c>
      <c r="E9" s="42" t="s">
        <v>104</v>
      </c>
      <c r="F9" s="42" t="s">
        <v>105</v>
      </c>
      <c r="G9" s="43" t="s">
        <v>106</v>
      </c>
      <c r="H9" s="38" t="s">
        <v>107</v>
      </c>
      <c r="I9" s="38" t="s">
        <v>108</v>
      </c>
      <c r="J9" s="38" t="s">
        <v>84</v>
      </c>
      <c r="K9" s="60">
        <v>0.25</v>
      </c>
      <c r="L9" s="61">
        <v>1.03</v>
      </c>
      <c r="M9" s="62">
        <v>6.14</v>
      </c>
      <c r="N9" s="38" t="s">
        <v>85</v>
      </c>
      <c r="O9" s="62">
        <v>1.58</v>
      </c>
      <c r="P9" s="63">
        <v>0.0278</v>
      </c>
      <c r="Q9" s="38" t="s">
        <v>109</v>
      </c>
      <c r="R9" s="38" t="s">
        <v>103</v>
      </c>
      <c r="S9" s="38" t="s">
        <v>226</v>
      </c>
      <c r="T9" s="38" t="s">
        <v>227</v>
      </c>
      <c r="U9" s="38" t="s">
        <v>227</v>
      </c>
      <c r="V9" s="38" t="s">
        <v>110</v>
      </c>
      <c r="W9" s="45"/>
      <c r="X9" s="45"/>
      <c r="Y9" s="45"/>
    </row>
    <row r="10" ht="15" customHeight="1" spans="1:25">
      <c r="A10" s="38">
        <v>3</v>
      </c>
      <c r="B10" s="39" t="s">
        <v>112</v>
      </c>
      <c r="C10" s="40" t="s">
        <v>228</v>
      </c>
      <c r="D10" s="41" t="s">
        <v>229</v>
      </c>
      <c r="E10" s="42"/>
      <c r="F10" s="42"/>
      <c r="G10" s="43" t="s">
        <v>230</v>
      </c>
      <c r="H10" s="38" t="s">
        <v>231</v>
      </c>
      <c r="I10" s="38"/>
      <c r="J10" s="38" t="s">
        <v>116</v>
      </c>
      <c r="K10" s="60">
        <v>1</v>
      </c>
      <c r="L10" s="61">
        <v>1.01</v>
      </c>
      <c r="M10" s="62">
        <v>0.7</v>
      </c>
      <c r="N10" s="38" t="s">
        <v>96</v>
      </c>
      <c r="O10" s="62">
        <v>0.71</v>
      </c>
      <c r="P10" s="63">
        <v>0.0125</v>
      </c>
      <c r="Q10" s="38" t="s">
        <v>138</v>
      </c>
      <c r="R10" s="38" t="s">
        <v>232</v>
      </c>
      <c r="S10" s="38" t="s">
        <v>232</v>
      </c>
      <c r="T10" s="38" t="s">
        <v>232</v>
      </c>
      <c r="U10" s="38" t="s">
        <v>232</v>
      </c>
      <c r="V10" s="38" t="s">
        <v>232</v>
      </c>
      <c r="W10" s="45"/>
      <c r="X10" s="45"/>
      <c r="Y10" s="45"/>
    </row>
    <row r="11" ht="15" customHeight="1" spans="1:25">
      <c r="A11" s="38">
        <v>4</v>
      </c>
      <c r="B11" s="39" t="s">
        <v>112</v>
      </c>
      <c r="C11" s="40" t="s">
        <v>272</v>
      </c>
      <c r="D11" s="41" t="s">
        <v>273</v>
      </c>
      <c r="E11" s="42"/>
      <c r="F11" s="42"/>
      <c r="G11" s="43" t="s">
        <v>130</v>
      </c>
      <c r="H11" s="38"/>
      <c r="I11" s="38"/>
      <c r="J11" s="38" t="s">
        <v>116</v>
      </c>
      <c r="K11" s="60">
        <v>3</v>
      </c>
      <c r="L11" s="61">
        <v>1.01</v>
      </c>
      <c r="M11" s="62">
        <v>0.97</v>
      </c>
      <c r="N11" s="38" t="s">
        <v>96</v>
      </c>
      <c r="O11" s="62">
        <v>2.94</v>
      </c>
      <c r="P11" s="63">
        <v>0.0517</v>
      </c>
      <c r="Q11" s="38" t="s">
        <v>117</v>
      </c>
      <c r="R11" s="38" t="s">
        <v>235</v>
      </c>
      <c r="S11" s="38" t="s">
        <v>236</v>
      </c>
      <c r="T11" s="38" t="s">
        <v>237</v>
      </c>
      <c r="U11" s="38" t="s">
        <v>238</v>
      </c>
      <c r="V11" s="38" t="s">
        <v>239</v>
      </c>
      <c r="W11" s="45"/>
      <c r="X11" s="45"/>
      <c r="Y11" s="45"/>
    </row>
    <row r="12" ht="15" customHeight="1" spans="1:25">
      <c r="A12" s="38">
        <v>5</v>
      </c>
      <c r="B12" s="39" t="s">
        <v>112</v>
      </c>
      <c r="C12" s="40" t="s">
        <v>240</v>
      </c>
      <c r="D12" s="41" t="s">
        <v>241</v>
      </c>
      <c r="E12" s="42"/>
      <c r="F12" s="42"/>
      <c r="G12" s="43" t="s">
        <v>136</v>
      </c>
      <c r="H12" s="38"/>
      <c r="I12" s="38"/>
      <c r="J12" s="38" t="s">
        <v>116</v>
      </c>
      <c r="K12" s="60">
        <v>1</v>
      </c>
      <c r="L12" s="61">
        <v>1.01</v>
      </c>
      <c r="M12" s="62">
        <v>0.01</v>
      </c>
      <c r="N12" s="38" t="s">
        <v>96</v>
      </c>
      <c r="O12" s="62">
        <v>0.01</v>
      </c>
      <c r="P12" s="63">
        <v>0.0002</v>
      </c>
      <c r="Q12" s="38" t="s">
        <v>242</v>
      </c>
      <c r="R12" s="38" t="s">
        <v>243</v>
      </c>
      <c r="S12" s="38" t="s">
        <v>243</v>
      </c>
      <c r="T12" s="38" t="s">
        <v>243</v>
      </c>
      <c r="U12" s="38" t="s">
        <v>243</v>
      </c>
      <c r="V12" s="38" t="s">
        <v>243</v>
      </c>
      <c r="W12" s="45"/>
      <c r="X12" s="45"/>
      <c r="Y12" s="45"/>
    </row>
    <row r="13" ht="15" customHeight="1" spans="1:25">
      <c r="A13" s="38">
        <v>6</v>
      </c>
      <c r="B13" s="39" t="s">
        <v>112</v>
      </c>
      <c r="C13" s="40" t="s">
        <v>140</v>
      </c>
      <c r="D13" s="41" t="s">
        <v>141</v>
      </c>
      <c r="E13" s="42"/>
      <c r="F13" s="42"/>
      <c r="G13" s="43" t="s">
        <v>136</v>
      </c>
      <c r="H13" s="38" t="s">
        <v>142</v>
      </c>
      <c r="I13" s="38"/>
      <c r="J13" s="38" t="s">
        <v>84</v>
      </c>
      <c r="K13" s="60">
        <v>0.7</v>
      </c>
      <c r="L13" s="61">
        <v>1.01</v>
      </c>
      <c r="M13" s="62">
        <v>0.22</v>
      </c>
      <c r="N13" s="38" t="s">
        <v>85</v>
      </c>
      <c r="O13" s="62">
        <v>0.16</v>
      </c>
      <c r="P13" s="63">
        <v>0.0028</v>
      </c>
      <c r="Q13" s="38" t="s">
        <v>124</v>
      </c>
      <c r="R13" s="38" t="s">
        <v>143</v>
      </c>
      <c r="S13" s="38" t="s">
        <v>143</v>
      </c>
      <c r="T13" s="38" t="s">
        <v>143</v>
      </c>
      <c r="U13" s="38" t="s">
        <v>143</v>
      </c>
      <c r="V13" s="38" t="s">
        <v>143</v>
      </c>
      <c r="W13" s="45"/>
      <c r="X13" s="45"/>
      <c r="Y13" s="45"/>
    </row>
    <row r="14" ht="15" customHeight="1" spans="1:25">
      <c r="A14" s="38">
        <v>7</v>
      </c>
      <c r="B14" s="39" t="s">
        <v>112</v>
      </c>
      <c r="C14" s="40" t="s">
        <v>144</v>
      </c>
      <c r="D14" s="41" t="s">
        <v>244</v>
      </c>
      <c r="E14" s="42"/>
      <c r="F14" s="42"/>
      <c r="G14" s="43" t="s">
        <v>146</v>
      </c>
      <c r="H14" s="38"/>
      <c r="I14" s="38"/>
      <c r="J14" s="38" t="s">
        <v>116</v>
      </c>
      <c r="K14" s="60">
        <v>2</v>
      </c>
      <c r="L14" s="61">
        <v>1.01</v>
      </c>
      <c r="M14" s="62">
        <v>0.14</v>
      </c>
      <c r="N14" s="38" t="s">
        <v>85</v>
      </c>
      <c r="O14" s="62">
        <v>0.28</v>
      </c>
      <c r="P14" s="63">
        <v>0.0049</v>
      </c>
      <c r="Q14" s="38" t="s">
        <v>117</v>
      </c>
      <c r="R14" s="38" t="s">
        <v>147</v>
      </c>
      <c r="S14" s="38" t="s">
        <v>245</v>
      </c>
      <c r="T14" s="38" t="s">
        <v>246</v>
      </c>
      <c r="U14" s="38" t="s">
        <v>247</v>
      </c>
      <c r="V14" s="38" t="s">
        <v>148</v>
      </c>
      <c r="W14" s="45"/>
      <c r="X14" s="45"/>
      <c r="Y14" s="45"/>
    </row>
    <row r="15" ht="15" customHeight="1" spans="1:25">
      <c r="A15" s="38">
        <v>8</v>
      </c>
      <c r="B15" s="39" t="s">
        <v>112</v>
      </c>
      <c r="C15" s="40" t="s">
        <v>121</v>
      </c>
      <c r="D15" s="41" t="s">
        <v>274</v>
      </c>
      <c r="E15" s="42"/>
      <c r="F15" s="42"/>
      <c r="G15" s="43" t="s">
        <v>146</v>
      </c>
      <c r="H15" s="38" t="s">
        <v>123</v>
      </c>
      <c r="I15" s="38"/>
      <c r="J15" s="38" t="s">
        <v>84</v>
      </c>
      <c r="K15" s="60">
        <v>1.1</v>
      </c>
      <c r="L15" s="61">
        <v>1.01</v>
      </c>
      <c r="M15" s="62">
        <v>0.6</v>
      </c>
      <c r="N15" s="38" t="s">
        <v>85</v>
      </c>
      <c r="O15" s="62">
        <v>0.67</v>
      </c>
      <c r="P15" s="63">
        <v>0.0118</v>
      </c>
      <c r="Q15" s="38" t="s">
        <v>124</v>
      </c>
      <c r="R15" s="38" t="s">
        <v>125</v>
      </c>
      <c r="S15" s="38" t="s">
        <v>248</v>
      </c>
      <c r="T15" s="38" t="s">
        <v>249</v>
      </c>
      <c r="U15" s="38" t="s">
        <v>250</v>
      </c>
      <c r="V15" s="38" t="s">
        <v>126</v>
      </c>
      <c r="W15" s="45"/>
      <c r="X15" s="45"/>
      <c r="Y15" s="45"/>
    </row>
    <row r="16" ht="15" customHeight="1" spans="1:25">
      <c r="A16" s="38">
        <v>9</v>
      </c>
      <c r="B16" s="39" t="s">
        <v>112</v>
      </c>
      <c r="C16" s="40" t="s">
        <v>151</v>
      </c>
      <c r="D16" s="41" t="s">
        <v>152</v>
      </c>
      <c r="E16" s="42"/>
      <c r="F16" s="42"/>
      <c r="G16" s="43"/>
      <c r="H16" s="38">
        <v>5000</v>
      </c>
      <c r="I16" s="38"/>
      <c r="J16" s="38" t="s">
        <v>84</v>
      </c>
      <c r="K16" s="60">
        <v>150</v>
      </c>
      <c r="L16" s="61">
        <v>1.01</v>
      </c>
      <c r="M16" s="62">
        <v>0.005022</v>
      </c>
      <c r="N16" s="38" t="s">
        <v>85</v>
      </c>
      <c r="O16" s="62">
        <v>0.76</v>
      </c>
      <c r="P16" s="63">
        <v>0.0134</v>
      </c>
      <c r="Q16" s="38" t="s">
        <v>153</v>
      </c>
      <c r="R16" s="38" t="s">
        <v>154</v>
      </c>
      <c r="S16" s="38" t="s">
        <v>154</v>
      </c>
      <c r="T16" s="38" t="s">
        <v>154</v>
      </c>
      <c r="U16" s="38" t="s">
        <v>154</v>
      </c>
      <c r="V16" s="38" t="s">
        <v>154</v>
      </c>
      <c r="W16" s="45"/>
      <c r="X16" s="45"/>
      <c r="Y16" s="45"/>
    </row>
    <row r="17" ht="15" customHeight="1" spans="1:25">
      <c r="A17" s="38">
        <v>10</v>
      </c>
      <c r="B17" s="39" t="s">
        <v>112</v>
      </c>
      <c r="C17" s="40" t="s">
        <v>155</v>
      </c>
      <c r="D17" s="41" t="s">
        <v>156</v>
      </c>
      <c r="E17" s="42"/>
      <c r="F17" s="42"/>
      <c r="G17" s="43"/>
      <c r="H17" s="38">
        <v>5000</v>
      </c>
      <c r="I17" s="38"/>
      <c r="J17" s="38" t="s">
        <v>84</v>
      </c>
      <c r="K17" s="60">
        <v>150</v>
      </c>
      <c r="L17" s="61">
        <v>1.01</v>
      </c>
      <c r="M17" s="62">
        <v>0.001766</v>
      </c>
      <c r="N17" s="38" t="s">
        <v>85</v>
      </c>
      <c r="O17" s="62">
        <v>0.27</v>
      </c>
      <c r="P17" s="63">
        <v>0.0047</v>
      </c>
      <c r="Q17" s="38" t="s">
        <v>153</v>
      </c>
      <c r="R17" s="38" t="s">
        <v>157</v>
      </c>
      <c r="S17" s="38" t="s">
        <v>157</v>
      </c>
      <c r="T17" s="38" t="s">
        <v>157</v>
      </c>
      <c r="U17" s="38" t="s">
        <v>157</v>
      </c>
      <c r="V17" s="38" t="s">
        <v>157</v>
      </c>
      <c r="W17" s="45"/>
      <c r="X17" s="45"/>
      <c r="Y17" s="45"/>
    </row>
    <row r="18" ht="15" customHeight="1" spans="1:25">
      <c r="A18" s="38">
        <v>11</v>
      </c>
      <c r="B18" s="39" t="s">
        <v>112</v>
      </c>
      <c r="C18" s="40" t="s">
        <v>158</v>
      </c>
      <c r="D18" s="41" t="s">
        <v>159</v>
      </c>
      <c r="E18" s="42"/>
      <c r="F18" s="42"/>
      <c r="G18" s="43"/>
      <c r="H18" s="38" t="s">
        <v>160</v>
      </c>
      <c r="I18" s="38"/>
      <c r="J18" s="38" t="s">
        <v>116</v>
      </c>
      <c r="K18" s="60">
        <v>1</v>
      </c>
      <c r="L18" s="61">
        <v>1.01</v>
      </c>
      <c r="M18" s="62">
        <v>0.14</v>
      </c>
      <c r="N18" s="38" t="s">
        <v>85</v>
      </c>
      <c r="O18" s="62">
        <v>0.14</v>
      </c>
      <c r="P18" s="63">
        <v>0.0025</v>
      </c>
      <c r="Q18" s="38" t="s">
        <v>161</v>
      </c>
      <c r="R18" s="38" t="s">
        <v>162</v>
      </c>
      <c r="S18" s="38" t="s">
        <v>162</v>
      </c>
      <c r="T18" s="38" t="s">
        <v>162</v>
      </c>
      <c r="U18" s="38" t="s">
        <v>162</v>
      </c>
      <c r="V18" s="38" t="s">
        <v>162</v>
      </c>
      <c r="W18" s="45"/>
      <c r="X18" s="45"/>
      <c r="Y18" s="45"/>
    </row>
    <row r="19" ht="15" customHeight="1" spans="1:25">
      <c r="A19" s="38">
        <v>12</v>
      </c>
      <c r="B19" s="39" t="s">
        <v>112</v>
      </c>
      <c r="C19" s="40" t="s">
        <v>163</v>
      </c>
      <c r="D19" s="41" t="s">
        <v>164</v>
      </c>
      <c r="E19" s="42"/>
      <c r="F19" s="42"/>
      <c r="G19" s="43"/>
      <c r="H19" s="38"/>
      <c r="I19" s="38"/>
      <c r="J19" s="38" t="s">
        <v>116</v>
      </c>
      <c r="K19" s="60">
        <v>1</v>
      </c>
      <c r="L19" s="61">
        <v>1.01</v>
      </c>
      <c r="M19" s="62">
        <v>0.065</v>
      </c>
      <c r="N19" s="38" t="s">
        <v>85</v>
      </c>
      <c r="O19" s="62">
        <v>0.07</v>
      </c>
      <c r="P19" s="63">
        <v>0.0012</v>
      </c>
      <c r="Q19" s="38" t="s">
        <v>165</v>
      </c>
      <c r="R19" s="38" t="s">
        <v>166</v>
      </c>
      <c r="S19" s="38" t="s">
        <v>166</v>
      </c>
      <c r="T19" s="38" t="s">
        <v>166</v>
      </c>
      <c r="U19" s="38" t="s">
        <v>166</v>
      </c>
      <c r="V19" s="38" t="s">
        <v>166</v>
      </c>
      <c r="W19" s="45"/>
      <c r="X19" s="45"/>
      <c r="Y19" s="45"/>
    </row>
    <row r="20" ht="15" customHeight="1" spans="1:25">
      <c r="A20" s="38">
        <v>13</v>
      </c>
      <c r="B20" s="39" t="s">
        <v>112</v>
      </c>
      <c r="C20" s="40" t="s">
        <v>167</v>
      </c>
      <c r="D20" s="41" t="s">
        <v>168</v>
      </c>
      <c r="E20" s="42"/>
      <c r="F20" s="42"/>
      <c r="G20" s="43"/>
      <c r="H20" s="38"/>
      <c r="I20" s="38"/>
      <c r="J20" s="38" t="s">
        <v>116</v>
      </c>
      <c r="K20" s="60">
        <v>1</v>
      </c>
      <c r="L20" s="61">
        <v>1.01</v>
      </c>
      <c r="M20" s="62">
        <v>0.14</v>
      </c>
      <c r="N20" s="38" t="s">
        <v>85</v>
      </c>
      <c r="O20" s="62">
        <v>0.14</v>
      </c>
      <c r="P20" s="63">
        <v>0.0025</v>
      </c>
      <c r="Q20" s="38" t="s">
        <v>165</v>
      </c>
      <c r="R20" s="38" t="s">
        <v>169</v>
      </c>
      <c r="S20" s="38" t="s">
        <v>169</v>
      </c>
      <c r="T20" s="38" t="s">
        <v>169</v>
      </c>
      <c r="U20" s="38" t="s">
        <v>169</v>
      </c>
      <c r="V20" s="38" t="s">
        <v>169</v>
      </c>
      <c r="W20" s="45"/>
      <c r="X20" s="45"/>
      <c r="Y20" s="45"/>
    </row>
    <row r="21" ht="15" customHeight="1" spans="1:25">
      <c r="A21" s="38">
        <v>14</v>
      </c>
      <c r="B21" s="39" t="s">
        <v>112</v>
      </c>
      <c r="C21" s="40" t="s">
        <v>170</v>
      </c>
      <c r="D21" s="41" t="s">
        <v>171</v>
      </c>
      <c r="E21" s="42"/>
      <c r="F21" s="42"/>
      <c r="G21" s="43"/>
      <c r="H21" s="38" t="s">
        <v>172</v>
      </c>
      <c r="I21" s="38"/>
      <c r="J21" s="38" t="s">
        <v>116</v>
      </c>
      <c r="K21" s="60">
        <v>1</v>
      </c>
      <c r="L21" s="61">
        <v>1.01</v>
      </c>
      <c r="M21" s="62">
        <v>0.33</v>
      </c>
      <c r="N21" s="38" t="s">
        <v>85</v>
      </c>
      <c r="O21" s="62">
        <v>0.33</v>
      </c>
      <c r="P21" s="63">
        <v>0.0058</v>
      </c>
      <c r="Q21" s="38" t="s">
        <v>173</v>
      </c>
      <c r="R21" s="38" t="s">
        <v>174</v>
      </c>
      <c r="S21" s="38" t="s">
        <v>174</v>
      </c>
      <c r="T21" s="38" t="s">
        <v>174</v>
      </c>
      <c r="U21" s="38" t="s">
        <v>174</v>
      </c>
      <c r="V21" s="38" t="s">
        <v>174</v>
      </c>
      <c r="W21" s="45"/>
      <c r="X21" s="45"/>
      <c r="Y21" s="45"/>
    </row>
    <row r="22" ht="15" customHeight="1" spans="1:25">
      <c r="A22" s="38">
        <v>15</v>
      </c>
      <c r="B22" s="213" t="s">
        <v>175</v>
      </c>
      <c r="C22" s="214" t="s">
        <v>92</v>
      </c>
      <c r="D22" s="215" t="s">
        <v>275</v>
      </c>
      <c r="E22" s="216"/>
      <c r="F22" s="216"/>
      <c r="G22" s="217" t="s">
        <v>178</v>
      </c>
      <c r="H22" s="218" t="s">
        <v>276</v>
      </c>
      <c r="I22" s="218" t="s">
        <v>277</v>
      </c>
      <c r="J22" s="218"/>
      <c r="K22" s="219">
        <v>1</v>
      </c>
      <c r="L22" s="220">
        <v>1</v>
      </c>
      <c r="M22" s="221">
        <v>2.246</v>
      </c>
      <c r="N22" s="38" t="s">
        <v>96</v>
      </c>
      <c r="O22" s="62">
        <v>2.25</v>
      </c>
      <c r="P22" s="63">
        <v>0.0395</v>
      </c>
      <c r="Q22" s="38"/>
      <c r="R22" s="38" t="s">
        <v>275</v>
      </c>
      <c r="S22" s="38" t="s">
        <v>275</v>
      </c>
      <c r="T22" s="38" t="s">
        <v>275</v>
      </c>
      <c r="U22" s="38" t="s">
        <v>275</v>
      </c>
      <c r="V22" s="38" t="s">
        <v>275</v>
      </c>
      <c r="W22" s="45"/>
      <c r="X22" s="45"/>
      <c r="Y22" s="45"/>
    </row>
    <row r="23" ht="15" customHeight="1" spans="1:25">
      <c r="A23" s="38">
        <v>16</v>
      </c>
      <c r="B23" s="213" t="s">
        <v>175</v>
      </c>
      <c r="C23" s="214" t="s">
        <v>176</v>
      </c>
      <c r="D23" s="215" t="s">
        <v>278</v>
      </c>
      <c r="E23" s="216"/>
      <c r="F23" s="216"/>
      <c r="G23" s="217" t="s">
        <v>178</v>
      </c>
      <c r="H23" s="218" t="s">
        <v>179</v>
      </c>
      <c r="I23" s="218" t="s">
        <v>279</v>
      </c>
      <c r="J23" s="218" t="s">
        <v>181</v>
      </c>
      <c r="K23" s="219">
        <v>1</v>
      </c>
      <c r="L23" s="220">
        <v>1</v>
      </c>
      <c r="M23" s="221">
        <v>1.83173</v>
      </c>
      <c r="N23" s="38"/>
      <c r="O23" s="62">
        <v>1.83</v>
      </c>
      <c r="P23" s="63">
        <v>0.0322</v>
      </c>
      <c r="Q23" s="38" t="s">
        <v>182</v>
      </c>
      <c r="R23" s="38" t="s">
        <v>280</v>
      </c>
      <c r="S23" s="38" t="s">
        <v>278</v>
      </c>
      <c r="T23" s="38" t="s">
        <v>281</v>
      </c>
      <c r="U23" s="38" t="s">
        <v>282</v>
      </c>
      <c r="V23" s="38" t="s">
        <v>283</v>
      </c>
      <c r="W23" s="45"/>
      <c r="X23" s="45"/>
      <c r="Y23" s="45"/>
    </row>
    <row r="24" ht="15" customHeight="1" spans="1:25">
      <c r="A24" s="38">
        <v>17</v>
      </c>
      <c r="B24" s="39" t="s">
        <v>175</v>
      </c>
      <c r="C24" s="40" t="s">
        <v>185</v>
      </c>
      <c r="D24" s="41" t="s">
        <v>257</v>
      </c>
      <c r="E24" s="42"/>
      <c r="F24" s="42"/>
      <c r="G24" s="43" t="s">
        <v>187</v>
      </c>
      <c r="H24" s="38" t="s">
        <v>179</v>
      </c>
      <c r="I24" s="38" t="s">
        <v>258</v>
      </c>
      <c r="J24" s="38" t="s">
        <v>181</v>
      </c>
      <c r="K24" s="60">
        <v>2</v>
      </c>
      <c r="L24" s="61">
        <v>1</v>
      </c>
      <c r="M24" s="62">
        <v>0.541495</v>
      </c>
      <c r="N24" s="38"/>
      <c r="O24" s="62">
        <v>1.08</v>
      </c>
      <c r="P24" s="63">
        <v>0.019</v>
      </c>
      <c r="Q24" s="38" t="s">
        <v>259</v>
      </c>
      <c r="R24" s="38" t="s">
        <v>260</v>
      </c>
      <c r="S24" s="38" t="s">
        <v>261</v>
      </c>
      <c r="T24" s="38" t="s">
        <v>262</v>
      </c>
      <c r="U24" s="38" t="s">
        <v>263</v>
      </c>
      <c r="V24" s="38" t="s">
        <v>257</v>
      </c>
      <c r="W24" s="45"/>
      <c r="X24" s="45"/>
      <c r="Y24" s="45"/>
    </row>
    <row r="25" ht="15" customHeight="1" spans="1:25">
      <c r="A25" s="38">
        <v>18</v>
      </c>
      <c r="B25" s="39" t="s">
        <v>175</v>
      </c>
      <c r="C25" s="40" t="s">
        <v>264</v>
      </c>
      <c r="D25" s="41" t="s">
        <v>284</v>
      </c>
      <c r="E25" s="42"/>
      <c r="F25" s="42"/>
      <c r="G25" s="43" t="s">
        <v>266</v>
      </c>
      <c r="H25" s="38" t="s">
        <v>179</v>
      </c>
      <c r="I25" s="38" t="s">
        <v>285</v>
      </c>
      <c r="J25" s="38" t="s">
        <v>181</v>
      </c>
      <c r="K25" s="60">
        <v>1</v>
      </c>
      <c r="L25" s="61">
        <v>1</v>
      </c>
      <c r="M25" s="62">
        <v>2.037955</v>
      </c>
      <c r="N25" s="38"/>
      <c r="O25" s="62">
        <v>2.04</v>
      </c>
      <c r="P25" s="63">
        <v>0.0358</v>
      </c>
      <c r="Q25" s="38" t="s">
        <v>182</v>
      </c>
      <c r="R25" s="38" t="s">
        <v>286</v>
      </c>
      <c r="S25" s="38" t="s">
        <v>287</v>
      </c>
      <c r="T25" s="38" t="s">
        <v>288</v>
      </c>
      <c r="U25" s="38" t="s">
        <v>289</v>
      </c>
      <c r="V25" s="38" t="s">
        <v>284</v>
      </c>
      <c r="W25" s="45"/>
      <c r="X25" s="45"/>
      <c r="Y25" s="45"/>
    </row>
    <row r="26" ht="15" customHeight="1" spans="1:25">
      <c r="A26" s="38">
        <v>19</v>
      </c>
      <c r="B26" s="39" t="s">
        <v>191</v>
      </c>
      <c r="C26" s="40" t="s">
        <v>192</v>
      </c>
      <c r="D26" s="41" t="s">
        <v>193</v>
      </c>
      <c r="E26" s="42"/>
      <c r="F26" s="42"/>
      <c r="G26" s="43"/>
      <c r="H26" s="38"/>
      <c r="I26" s="38"/>
      <c r="J26" s="38" t="s">
        <v>194</v>
      </c>
      <c r="K26" s="60">
        <v>1</v>
      </c>
      <c r="L26" s="61">
        <v>1.01</v>
      </c>
      <c r="M26" s="62">
        <v>0</v>
      </c>
      <c r="N26" s="38" t="s">
        <v>96</v>
      </c>
      <c r="O26" s="62">
        <v>0</v>
      </c>
      <c r="P26" s="63">
        <v>0</v>
      </c>
      <c r="Q26" s="38" t="s">
        <v>195</v>
      </c>
      <c r="R26" s="38"/>
      <c r="S26" s="38"/>
      <c r="T26" s="38"/>
      <c r="U26" s="38"/>
      <c r="V26" s="38"/>
      <c r="W26" s="45"/>
      <c r="X26" s="45"/>
      <c r="Y26" s="45"/>
    </row>
    <row r="27" ht="15" customHeight="1" spans="1:25">
      <c r="A27" s="38">
        <v>20</v>
      </c>
      <c r="B27" s="39" t="s">
        <v>191</v>
      </c>
      <c r="C27" s="40" t="s">
        <v>196</v>
      </c>
      <c r="D27" s="41" t="s">
        <v>197</v>
      </c>
      <c r="E27" s="42"/>
      <c r="F27" s="42"/>
      <c r="G27" s="43"/>
      <c r="H27" s="38"/>
      <c r="I27" s="38"/>
      <c r="J27" s="38" t="s">
        <v>194</v>
      </c>
      <c r="K27" s="60">
        <v>1</v>
      </c>
      <c r="L27" s="61">
        <v>1.01</v>
      </c>
      <c r="M27" s="62">
        <v>0.01</v>
      </c>
      <c r="N27" s="38" t="s">
        <v>96</v>
      </c>
      <c r="O27" s="62">
        <v>0.01</v>
      </c>
      <c r="P27" s="63">
        <v>0.0002</v>
      </c>
      <c r="Q27" s="38" t="s">
        <v>195</v>
      </c>
      <c r="R27" s="38"/>
      <c r="S27" s="38"/>
      <c r="T27" s="38"/>
      <c r="U27" s="38"/>
      <c r="V27" s="38"/>
      <c r="W27" s="45"/>
      <c r="X27" s="45"/>
      <c r="Y27" s="45"/>
    </row>
    <row r="28" ht="15" customHeight="1" spans="1:25">
      <c r="A28" s="38">
        <v>21</v>
      </c>
      <c r="B28" s="39" t="s">
        <v>191</v>
      </c>
      <c r="C28" s="40" t="s">
        <v>198</v>
      </c>
      <c r="D28" s="41" t="s">
        <v>199</v>
      </c>
      <c r="E28" s="42"/>
      <c r="F28" s="42"/>
      <c r="G28" s="43"/>
      <c r="H28" s="38"/>
      <c r="I28" s="38"/>
      <c r="J28" s="38" t="s">
        <v>194</v>
      </c>
      <c r="K28" s="60">
        <v>1</v>
      </c>
      <c r="L28" s="61">
        <v>1.01</v>
      </c>
      <c r="M28" s="62">
        <v>0.02</v>
      </c>
      <c r="N28" s="38" t="s">
        <v>96</v>
      </c>
      <c r="O28" s="62">
        <v>0.02</v>
      </c>
      <c r="P28" s="63">
        <v>0.0004</v>
      </c>
      <c r="Q28" s="38" t="s">
        <v>195</v>
      </c>
      <c r="R28" s="38"/>
      <c r="S28" s="38"/>
      <c r="T28" s="38"/>
      <c r="U28" s="38"/>
      <c r="V28" s="38"/>
      <c r="W28" s="45"/>
      <c r="X28" s="45"/>
      <c r="Y28" s="45"/>
    </row>
    <row r="29" ht="15" customHeight="1" spans="1:25">
      <c r="A29" s="38">
        <v>22</v>
      </c>
      <c r="B29" s="39" t="s">
        <v>191</v>
      </c>
      <c r="C29" s="40" t="s">
        <v>200</v>
      </c>
      <c r="D29" s="41" t="s">
        <v>201</v>
      </c>
      <c r="E29" s="42"/>
      <c r="F29" s="42"/>
      <c r="G29" s="43"/>
      <c r="H29" s="38"/>
      <c r="I29" s="38"/>
      <c r="J29" s="38" t="s">
        <v>194</v>
      </c>
      <c r="K29" s="60">
        <v>1</v>
      </c>
      <c r="L29" s="61">
        <v>1.01</v>
      </c>
      <c r="M29" s="62">
        <v>0.01</v>
      </c>
      <c r="N29" s="38" t="s">
        <v>96</v>
      </c>
      <c r="O29" s="62">
        <v>0.01</v>
      </c>
      <c r="P29" s="63">
        <v>0.0002</v>
      </c>
      <c r="Q29" s="38" t="s">
        <v>195</v>
      </c>
      <c r="R29" s="38"/>
      <c r="S29" s="38"/>
      <c r="T29" s="38"/>
      <c r="U29" s="38"/>
      <c r="V29" s="38"/>
      <c r="W29" s="45"/>
      <c r="X29" s="45"/>
      <c r="Y29" s="45"/>
    </row>
    <row r="30" ht="15" customHeight="1" spans="1:25">
      <c r="A30" s="38">
        <v>23</v>
      </c>
      <c r="B30" s="39" t="s">
        <v>191</v>
      </c>
      <c r="C30" s="40" t="s">
        <v>208</v>
      </c>
      <c r="D30" s="41" t="s">
        <v>209</v>
      </c>
      <c r="E30" s="42"/>
      <c r="F30" s="42"/>
      <c r="G30" s="43"/>
      <c r="H30" s="38"/>
      <c r="I30" s="38"/>
      <c r="J30" s="38" t="s">
        <v>116</v>
      </c>
      <c r="K30" s="60">
        <v>1</v>
      </c>
      <c r="L30" s="61">
        <v>1.01</v>
      </c>
      <c r="M30" s="62">
        <v>0.1</v>
      </c>
      <c r="N30" s="38" t="s">
        <v>96</v>
      </c>
      <c r="O30" s="62">
        <v>0.1</v>
      </c>
      <c r="P30" s="63">
        <v>0.0018</v>
      </c>
      <c r="Q30" s="38" t="s">
        <v>195</v>
      </c>
      <c r="R30" s="38"/>
      <c r="S30" s="38"/>
      <c r="T30" s="38"/>
      <c r="U30" s="38"/>
      <c r="V30" s="38"/>
      <c r="W30" s="45"/>
      <c r="X30" s="45"/>
      <c r="Y30" s="45"/>
    </row>
    <row r="31" ht="15" customHeight="1" spans="1:25">
      <c r="A31" s="38">
        <v>24</v>
      </c>
      <c r="B31" s="39" t="s">
        <v>191</v>
      </c>
      <c r="C31" s="40" t="s">
        <v>202</v>
      </c>
      <c r="D31" s="41" t="s">
        <v>203</v>
      </c>
      <c r="E31" s="42"/>
      <c r="F31" s="42"/>
      <c r="G31" s="43"/>
      <c r="H31" s="38"/>
      <c r="I31" s="38"/>
      <c r="J31" s="38" t="s">
        <v>194</v>
      </c>
      <c r="K31" s="60">
        <v>1</v>
      </c>
      <c r="L31" s="61">
        <v>1.01</v>
      </c>
      <c r="M31" s="62">
        <v>0.01</v>
      </c>
      <c r="N31" s="38" t="s">
        <v>96</v>
      </c>
      <c r="O31" s="62">
        <v>0.01</v>
      </c>
      <c r="P31" s="63">
        <v>0.0002</v>
      </c>
      <c r="Q31" s="38" t="s">
        <v>195</v>
      </c>
      <c r="R31" s="38"/>
      <c r="S31" s="38"/>
      <c r="T31" s="38"/>
      <c r="U31" s="38"/>
      <c r="V31" s="38"/>
      <c r="W31" s="45"/>
      <c r="X31" s="45"/>
      <c r="Y31" s="45"/>
    </row>
    <row r="32" ht="15" customHeight="1" spans="1:25">
      <c r="A32" s="38">
        <v>25</v>
      </c>
      <c r="B32" s="39" t="s">
        <v>191</v>
      </c>
      <c r="C32" s="40" t="s">
        <v>204</v>
      </c>
      <c r="D32" s="41" t="s">
        <v>205</v>
      </c>
      <c r="E32" s="42"/>
      <c r="F32" s="42"/>
      <c r="G32" s="43"/>
      <c r="H32" s="38"/>
      <c r="I32" s="38"/>
      <c r="J32" s="38" t="s">
        <v>194</v>
      </c>
      <c r="K32" s="60">
        <v>1</v>
      </c>
      <c r="L32" s="61">
        <v>1.01</v>
      </c>
      <c r="M32" s="62">
        <v>0.03</v>
      </c>
      <c r="N32" s="38" t="s">
        <v>96</v>
      </c>
      <c r="O32" s="62">
        <v>0.03</v>
      </c>
      <c r="P32" s="63">
        <v>0.0005</v>
      </c>
      <c r="Q32" s="38" t="s">
        <v>195</v>
      </c>
      <c r="R32" s="38"/>
      <c r="S32" s="38"/>
      <c r="T32" s="38"/>
      <c r="U32" s="38"/>
      <c r="V32" s="38"/>
      <c r="W32" s="45"/>
      <c r="X32" s="45"/>
      <c r="Y32" s="45"/>
    </row>
    <row r="33" ht="15" customHeight="1" spans="1:25">
      <c r="A33" s="38">
        <v>26</v>
      </c>
      <c r="B33" s="39" t="s">
        <v>191</v>
      </c>
      <c r="C33" s="38" t="s">
        <v>206</v>
      </c>
      <c r="D33" s="41" t="s">
        <v>207</v>
      </c>
      <c r="E33" s="42"/>
      <c r="F33" s="42"/>
      <c r="G33" s="43"/>
      <c r="H33" s="38"/>
      <c r="I33" s="38"/>
      <c r="J33" s="38" t="s">
        <v>194</v>
      </c>
      <c r="K33" s="60">
        <v>0.033</v>
      </c>
      <c r="L33" s="61">
        <v>1.01</v>
      </c>
      <c r="M33" s="62">
        <v>11</v>
      </c>
      <c r="N33" s="38" t="s">
        <v>96</v>
      </c>
      <c r="O33" s="62">
        <v>0.37</v>
      </c>
      <c r="P33" s="63">
        <v>0.0065</v>
      </c>
      <c r="Q33" s="38" t="s">
        <v>195</v>
      </c>
      <c r="R33" s="38"/>
      <c r="S33" s="38"/>
      <c r="T33" s="38"/>
      <c r="U33" s="38"/>
      <c r="V33" s="38"/>
      <c r="W33" s="45"/>
      <c r="X33" s="45"/>
      <c r="Y33" s="45"/>
    </row>
    <row r="34" ht="15" customHeight="1" spans="1:25">
      <c r="A34" s="38">
        <v>27</v>
      </c>
      <c r="B34" s="38"/>
      <c r="C34" s="44" t="s">
        <v>210</v>
      </c>
      <c r="D34" s="42"/>
      <c r="E34" s="42"/>
      <c r="F34" s="42"/>
      <c r="G34" s="43"/>
      <c r="H34" s="38"/>
      <c r="I34" s="38"/>
      <c r="J34" s="38"/>
      <c r="K34" s="60">
        <v>1</v>
      </c>
      <c r="L34" s="61">
        <v>0</v>
      </c>
      <c r="M34" s="62">
        <v>0</v>
      </c>
      <c r="N34" s="38"/>
      <c r="O34" s="62">
        <v>0</v>
      </c>
      <c r="P34" s="63">
        <v>0</v>
      </c>
      <c r="Q34" s="38"/>
      <c r="R34" s="38"/>
      <c r="S34" s="38"/>
      <c r="T34" s="38"/>
      <c r="U34" s="38"/>
      <c r="V34" s="38"/>
      <c r="W34" s="45"/>
      <c r="X34" s="45"/>
      <c r="Y34" s="45"/>
    </row>
    <row r="35" ht="15" customHeight="1" spans="1:25">
      <c r="A35" s="45"/>
      <c r="B35" s="45"/>
      <c r="C35" s="45"/>
      <c r="D35" s="46"/>
      <c r="E35" s="46"/>
      <c r="F35" s="46"/>
      <c r="G35" s="47"/>
      <c r="H35" s="45"/>
      <c r="I35" s="45"/>
      <c r="J35" s="45"/>
      <c r="K35" s="64"/>
      <c r="L35" s="65"/>
      <c r="M35" s="66"/>
      <c r="N35" s="45"/>
      <c r="O35" s="66"/>
      <c r="P35" s="67"/>
      <c r="Q35" s="45"/>
      <c r="R35" s="45"/>
      <c r="S35" s="45"/>
      <c r="T35" s="45"/>
      <c r="U35" s="45"/>
      <c r="V35" s="45"/>
      <c r="W35" s="45"/>
      <c r="X35" s="45"/>
      <c r="Y35" s="45"/>
    </row>
    <row r="36" ht="15" customHeight="1" spans="1:25">
      <c r="A36" s="45"/>
      <c r="B36" s="45"/>
      <c r="C36" s="45"/>
      <c r="D36" s="46"/>
      <c r="E36" s="46"/>
      <c r="F36" s="46"/>
      <c r="G36" s="47"/>
      <c r="H36" s="45"/>
      <c r="I36" s="45"/>
      <c r="J36" s="45"/>
      <c r="K36" s="64"/>
      <c r="L36" s="65"/>
      <c r="M36" s="66"/>
      <c r="N36" s="45"/>
      <c r="O36" s="66"/>
      <c r="P36" s="67"/>
      <c r="Q36" s="45"/>
      <c r="R36" s="45"/>
      <c r="S36" s="45"/>
      <c r="T36" s="45"/>
      <c r="U36" s="45"/>
      <c r="V36" s="45"/>
      <c r="W36" s="45"/>
      <c r="X36" s="45"/>
      <c r="Y36" s="45"/>
    </row>
    <row r="37" ht="15" customHeight="1" spans="1:25">
      <c r="A37" s="45"/>
      <c r="B37" s="45"/>
      <c r="C37" s="45"/>
      <c r="D37" s="46"/>
      <c r="E37" s="46"/>
      <c r="F37" s="46"/>
      <c r="G37" s="47"/>
      <c r="H37" s="45"/>
      <c r="I37" s="45"/>
      <c r="J37" s="45"/>
      <c r="K37" s="64"/>
      <c r="L37" s="65"/>
      <c r="M37" s="66"/>
      <c r="N37" s="45"/>
      <c r="O37" s="66"/>
      <c r="P37" s="67"/>
      <c r="Q37" s="45"/>
      <c r="R37" s="45"/>
      <c r="S37" s="45"/>
      <c r="T37" s="45"/>
      <c r="U37" s="45"/>
      <c r="V37" s="45"/>
      <c r="W37" s="45"/>
      <c r="X37" s="45"/>
      <c r="Y37" s="45"/>
    </row>
    <row r="38" ht="15" customHeight="1" spans="1:25">
      <c r="A38" s="45"/>
      <c r="B38" s="45"/>
      <c r="C38" s="45"/>
      <c r="D38" s="46"/>
      <c r="E38" s="46"/>
      <c r="F38" s="46"/>
      <c r="G38" s="47"/>
      <c r="H38" s="45"/>
      <c r="I38" s="45"/>
      <c r="J38" s="45"/>
      <c r="K38" s="64"/>
      <c r="L38" s="65"/>
      <c r="M38" s="66"/>
      <c r="N38" s="45"/>
      <c r="O38" s="66"/>
      <c r="P38" s="67"/>
      <c r="Q38" s="45"/>
      <c r="R38" s="45"/>
      <c r="S38" s="45"/>
      <c r="T38" s="45"/>
      <c r="U38" s="45"/>
      <c r="V38" s="45"/>
      <c r="W38" s="45"/>
      <c r="X38" s="45"/>
      <c r="Y38" s="45"/>
    </row>
    <row r="39" ht="15" customHeight="1" spans="1:25">
      <c r="A39" s="45"/>
      <c r="B39" s="45"/>
      <c r="C39" s="45"/>
      <c r="D39" s="46"/>
      <c r="E39" s="46"/>
      <c r="F39" s="46"/>
      <c r="G39" s="47"/>
      <c r="H39" s="45"/>
      <c r="I39" s="45"/>
      <c r="J39" s="45"/>
      <c r="K39" s="64"/>
      <c r="L39" s="65"/>
      <c r="M39" s="66"/>
      <c r="N39" s="45"/>
      <c r="O39" s="66"/>
      <c r="P39" s="67"/>
      <c r="Q39" s="45"/>
      <c r="R39" s="45"/>
      <c r="S39" s="45"/>
      <c r="T39" s="45"/>
      <c r="U39" s="45"/>
      <c r="V39" s="45"/>
      <c r="W39" s="45"/>
      <c r="X39" s="45"/>
      <c r="Y39" s="45"/>
    </row>
    <row r="40" ht="15" customHeight="1" spans="1:25">
      <c r="A40" s="45"/>
      <c r="B40" s="45"/>
      <c r="C40" s="45"/>
      <c r="D40" s="46"/>
      <c r="E40" s="46"/>
      <c r="F40" s="46"/>
      <c r="G40" s="47"/>
      <c r="H40" s="45"/>
      <c r="I40" s="45"/>
      <c r="J40" s="45"/>
      <c r="K40" s="64"/>
      <c r="L40" s="65"/>
      <c r="M40" s="66"/>
      <c r="N40" s="45"/>
      <c r="O40" s="66"/>
      <c r="P40" s="67"/>
      <c r="Q40" s="45"/>
      <c r="R40" s="45"/>
      <c r="S40" s="45"/>
      <c r="T40" s="45"/>
      <c r="U40" s="45"/>
      <c r="V40" s="45"/>
      <c r="W40" s="45"/>
      <c r="X40" s="45"/>
      <c r="Y40" s="45"/>
    </row>
    <row r="41" ht="15" customHeight="1" spans="1:25">
      <c r="A41" s="45"/>
      <c r="B41" s="45"/>
      <c r="C41" s="45"/>
      <c r="D41" s="46"/>
      <c r="E41" s="46"/>
      <c r="F41" s="46"/>
      <c r="G41" s="47"/>
      <c r="H41" s="45"/>
      <c r="I41" s="45"/>
      <c r="J41" s="45"/>
      <c r="K41" s="64"/>
      <c r="L41" s="65"/>
      <c r="M41" s="66"/>
      <c r="N41" s="45"/>
      <c r="O41" s="66"/>
      <c r="P41" s="67"/>
      <c r="Q41" s="45"/>
      <c r="R41" s="45"/>
      <c r="S41" s="45"/>
      <c r="T41" s="45"/>
      <c r="U41" s="45"/>
      <c r="V41" s="45"/>
      <c r="W41" s="45"/>
      <c r="X41" s="45"/>
      <c r="Y41" s="45"/>
    </row>
    <row r="42" ht="15" customHeight="1" spans="1:25">
      <c r="A42" s="45"/>
      <c r="B42" s="45"/>
      <c r="C42" s="45"/>
      <c r="D42" s="46"/>
      <c r="E42" s="46"/>
      <c r="F42" s="46"/>
      <c r="G42" s="47"/>
      <c r="H42" s="45"/>
      <c r="I42" s="45"/>
      <c r="J42" s="45"/>
      <c r="K42" s="64"/>
      <c r="L42" s="65"/>
      <c r="M42" s="66"/>
      <c r="N42" s="45"/>
      <c r="O42" s="66"/>
      <c r="P42" s="67"/>
      <c r="Q42" s="45"/>
      <c r="R42" s="45"/>
      <c r="S42" s="45"/>
      <c r="T42" s="45"/>
      <c r="U42" s="45"/>
      <c r="V42" s="45"/>
      <c r="W42" s="45"/>
      <c r="X42" s="45"/>
      <c r="Y42" s="45"/>
    </row>
    <row r="43" ht="15" customHeight="1" spans="1:25">
      <c r="A43" s="45"/>
      <c r="B43" s="45"/>
      <c r="C43" s="45"/>
      <c r="D43" s="46"/>
      <c r="E43" s="46"/>
      <c r="F43" s="46"/>
      <c r="G43" s="47"/>
      <c r="H43" s="45"/>
      <c r="I43" s="45"/>
      <c r="J43" s="45"/>
      <c r="K43" s="64"/>
      <c r="L43" s="65"/>
      <c r="M43" s="66"/>
      <c r="N43" s="45"/>
      <c r="O43" s="66"/>
      <c r="P43" s="67"/>
      <c r="Q43" s="45"/>
      <c r="R43" s="45"/>
      <c r="S43" s="45"/>
      <c r="T43" s="45"/>
      <c r="U43" s="45"/>
      <c r="V43" s="45"/>
      <c r="W43" s="45"/>
      <c r="X43" s="45"/>
      <c r="Y43" s="45"/>
    </row>
    <row r="44" ht="15" customHeight="1" spans="1:25">
      <c r="A44" s="45"/>
      <c r="B44" s="45"/>
      <c r="C44" s="45"/>
      <c r="D44" s="46"/>
      <c r="E44" s="46"/>
      <c r="F44" s="46"/>
      <c r="G44" s="47"/>
      <c r="H44" s="45"/>
      <c r="I44" s="45"/>
      <c r="J44" s="45"/>
      <c r="K44" s="64"/>
      <c r="L44" s="65"/>
      <c r="M44" s="66"/>
      <c r="N44" s="45"/>
      <c r="O44" s="66"/>
      <c r="P44" s="67"/>
      <c r="Q44" s="45"/>
      <c r="R44" s="45"/>
      <c r="S44" s="45"/>
      <c r="T44" s="45"/>
      <c r="U44" s="45"/>
      <c r="V44" s="45"/>
      <c r="W44" s="45"/>
      <c r="X44" s="45"/>
      <c r="Y44" s="45"/>
    </row>
    <row r="45" ht="15" customHeight="1" spans="1:25">
      <c r="A45" s="45"/>
      <c r="B45" s="45"/>
      <c r="C45" s="45"/>
      <c r="D45" s="46"/>
      <c r="E45" s="46"/>
      <c r="F45" s="46"/>
      <c r="G45" s="47"/>
      <c r="H45" s="45"/>
      <c r="I45" s="45"/>
      <c r="J45" s="45"/>
      <c r="K45" s="64"/>
      <c r="L45" s="65"/>
      <c r="M45" s="66"/>
      <c r="N45" s="45"/>
      <c r="O45" s="66"/>
      <c r="P45" s="67"/>
      <c r="Q45" s="45"/>
      <c r="R45" s="45"/>
      <c r="S45" s="45"/>
      <c r="T45" s="45"/>
      <c r="U45" s="45"/>
      <c r="V45" s="45"/>
      <c r="W45" s="45"/>
      <c r="X45" s="45"/>
      <c r="Y45" s="45"/>
    </row>
    <row r="46" ht="15" customHeight="1" spans="1:25">
      <c r="A46" s="45"/>
      <c r="B46" s="45"/>
      <c r="C46" s="45"/>
      <c r="D46" s="46"/>
      <c r="E46" s="46"/>
      <c r="F46" s="46"/>
      <c r="G46" s="47"/>
      <c r="H46" s="45"/>
      <c r="I46" s="45"/>
      <c r="J46" s="45"/>
      <c r="K46" s="64"/>
      <c r="L46" s="65"/>
      <c r="M46" s="66"/>
      <c r="N46" s="45"/>
      <c r="O46" s="66"/>
      <c r="P46" s="67"/>
      <c r="Q46" s="45"/>
      <c r="R46" s="45"/>
      <c r="S46" s="45"/>
      <c r="T46" s="45"/>
      <c r="U46" s="45"/>
      <c r="V46" s="45"/>
      <c r="W46" s="45"/>
      <c r="X46" s="45"/>
      <c r="Y46" s="45"/>
    </row>
    <row r="47" ht="15" customHeight="1" spans="1:25">
      <c r="A47" s="45"/>
      <c r="B47" s="45"/>
      <c r="C47" s="45"/>
      <c r="D47" s="46"/>
      <c r="E47" s="46"/>
      <c r="F47" s="46"/>
      <c r="G47" s="47"/>
      <c r="H47" s="45"/>
      <c r="I47" s="45"/>
      <c r="J47" s="45"/>
      <c r="K47" s="64"/>
      <c r="L47" s="65"/>
      <c r="M47" s="66"/>
      <c r="N47" s="45"/>
      <c r="O47" s="66"/>
      <c r="P47" s="67"/>
      <c r="Q47" s="45"/>
      <c r="R47" s="45"/>
      <c r="S47" s="45"/>
      <c r="T47" s="45"/>
      <c r="U47" s="45"/>
      <c r="V47" s="45"/>
      <c r="W47" s="45"/>
      <c r="X47" s="45"/>
      <c r="Y47" s="45"/>
    </row>
    <row r="48" ht="15" customHeight="1" spans="1:25">
      <c r="A48" s="45"/>
      <c r="B48" s="45"/>
      <c r="C48" s="45"/>
      <c r="D48" s="46"/>
      <c r="E48" s="46"/>
      <c r="F48" s="46"/>
      <c r="G48" s="47"/>
      <c r="H48" s="45"/>
      <c r="I48" s="45"/>
      <c r="J48" s="45"/>
      <c r="K48" s="64"/>
      <c r="L48" s="65"/>
      <c r="M48" s="66"/>
      <c r="N48" s="45"/>
      <c r="O48" s="66"/>
      <c r="P48" s="67"/>
      <c r="Q48" s="45"/>
      <c r="R48" s="45"/>
      <c r="S48" s="45"/>
      <c r="T48" s="45"/>
      <c r="U48" s="45"/>
      <c r="V48" s="45"/>
      <c r="W48" s="45"/>
      <c r="X48" s="45"/>
      <c r="Y48" s="45"/>
    </row>
    <row r="49" ht="15" customHeight="1" spans="1:25">
      <c r="A49" s="45"/>
      <c r="B49" s="45"/>
      <c r="C49" s="45"/>
      <c r="D49" s="46"/>
      <c r="E49" s="46"/>
      <c r="F49" s="46"/>
      <c r="G49" s="47"/>
      <c r="H49" s="45"/>
      <c r="I49" s="45"/>
      <c r="J49" s="45"/>
      <c r="K49" s="64"/>
      <c r="L49" s="65"/>
      <c r="M49" s="66"/>
      <c r="N49" s="45"/>
      <c r="O49" s="66"/>
      <c r="P49" s="67"/>
      <c r="Q49" s="45"/>
      <c r="R49" s="45"/>
      <c r="S49" s="45"/>
      <c r="T49" s="45"/>
      <c r="U49" s="45"/>
      <c r="V49" s="45"/>
      <c r="W49" s="45"/>
      <c r="X49" s="45"/>
      <c r="Y49" s="45"/>
    </row>
    <row r="50" ht="15" customHeight="1" spans="1:25">
      <c r="A50" s="45"/>
      <c r="B50" s="45"/>
      <c r="C50" s="45"/>
      <c r="D50" s="46"/>
      <c r="E50" s="46"/>
      <c r="F50" s="46"/>
      <c r="G50" s="47"/>
      <c r="H50" s="45"/>
      <c r="I50" s="45"/>
      <c r="J50" s="45"/>
      <c r="K50" s="64"/>
      <c r="L50" s="65"/>
      <c r="M50" s="66"/>
      <c r="N50" s="45"/>
      <c r="O50" s="66"/>
      <c r="P50" s="67"/>
      <c r="Q50" s="45"/>
      <c r="R50" s="45"/>
      <c r="S50" s="45"/>
      <c r="T50" s="45"/>
      <c r="U50" s="45"/>
      <c r="V50" s="45"/>
      <c r="W50" s="45"/>
      <c r="X50" s="45"/>
      <c r="Y50" s="45"/>
    </row>
    <row r="51" ht="15" customHeight="1" spans="1:25">
      <c r="A51" s="45"/>
      <c r="B51" s="45"/>
      <c r="C51" s="45"/>
      <c r="D51" s="46"/>
      <c r="E51" s="46"/>
      <c r="F51" s="46"/>
      <c r="G51" s="47"/>
      <c r="H51" s="45"/>
      <c r="I51" s="45"/>
      <c r="J51" s="45"/>
      <c r="K51" s="64"/>
      <c r="L51" s="65"/>
      <c r="M51" s="66"/>
      <c r="N51" s="45"/>
      <c r="O51" s="66"/>
      <c r="P51" s="67"/>
      <c r="Q51" s="45"/>
      <c r="R51" s="45"/>
      <c r="S51" s="45"/>
      <c r="T51" s="45"/>
      <c r="U51" s="45"/>
      <c r="V51" s="45"/>
      <c r="W51" s="45"/>
      <c r="X51" s="45"/>
      <c r="Y51" s="45"/>
    </row>
    <row r="52" ht="15" customHeight="1" spans="1:25">
      <c r="A52" s="45"/>
      <c r="B52" s="45"/>
      <c r="C52" s="45"/>
      <c r="D52" s="46"/>
      <c r="E52" s="46"/>
      <c r="F52" s="46"/>
      <c r="G52" s="47"/>
      <c r="H52" s="45"/>
      <c r="I52" s="45"/>
      <c r="J52" s="45"/>
      <c r="K52" s="64"/>
      <c r="L52" s="65"/>
      <c r="M52" s="66"/>
      <c r="N52" s="45"/>
      <c r="O52" s="66"/>
      <c r="P52" s="67"/>
      <c r="Q52" s="45"/>
      <c r="R52" s="45"/>
      <c r="S52" s="45"/>
      <c r="T52" s="45"/>
      <c r="U52" s="45"/>
      <c r="V52" s="45"/>
      <c r="W52" s="45"/>
      <c r="X52" s="45"/>
      <c r="Y52" s="45"/>
    </row>
    <row r="53" ht="15" customHeight="1" spans="1:25">
      <c r="A53" s="45"/>
      <c r="B53" s="45"/>
      <c r="C53" s="45"/>
      <c r="D53" s="46"/>
      <c r="E53" s="46"/>
      <c r="F53" s="46"/>
      <c r="G53" s="47"/>
      <c r="H53" s="45"/>
      <c r="I53" s="45"/>
      <c r="J53" s="45"/>
      <c r="K53" s="64"/>
      <c r="L53" s="65"/>
      <c r="M53" s="66"/>
      <c r="N53" s="45"/>
      <c r="O53" s="66"/>
      <c r="P53" s="67"/>
      <c r="Q53" s="45"/>
      <c r="R53" s="45"/>
      <c r="S53" s="45"/>
      <c r="T53" s="45"/>
      <c r="U53" s="45"/>
      <c r="V53" s="45"/>
      <c r="W53" s="45"/>
      <c r="X53" s="45"/>
      <c r="Y53" s="45"/>
    </row>
    <row r="54" ht="15" customHeight="1" spans="1:25">
      <c r="A54" s="45"/>
      <c r="B54" s="45"/>
      <c r="C54" s="45"/>
      <c r="D54" s="46"/>
      <c r="E54" s="46"/>
      <c r="F54" s="46"/>
      <c r="G54" s="47"/>
      <c r="H54" s="45"/>
      <c r="I54" s="45"/>
      <c r="J54" s="45"/>
      <c r="K54" s="64"/>
      <c r="L54" s="65"/>
      <c r="M54" s="66"/>
      <c r="N54" s="45"/>
      <c r="O54" s="66"/>
      <c r="P54" s="67"/>
      <c r="Q54" s="45"/>
      <c r="R54" s="45"/>
      <c r="S54" s="45"/>
      <c r="T54" s="45"/>
      <c r="U54" s="45"/>
      <c r="V54" s="45"/>
      <c r="W54" s="45"/>
      <c r="X54" s="45"/>
      <c r="Y54" s="45"/>
    </row>
    <row r="55" ht="15" customHeight="1" spans="1:25">
      <c r="A55" s="45"/>
      <c r="B55" s="45"/>
      <c r="C55" s="45"/>
      <c r="D55" s="46"/>
      <c r="E55" s="46"/>
      <c r="F55" s="46"/>
      <c r="G55" s="47"/>
      <c r="H55" s="45"/>
      <c r="I55" s="45"/>
      <c r="J55" s="45"/>
      <c r="K55" s="64"/>
      <c r="L55" s="65"/>
      <c r="M55" s="66"/>
      <c r="N55" s="45"/>
      <c r="O55" s="66"/>
      <c r="P55" s="67"/>
      <c r="Q55" s="45"/>
      <c r="R55" s="45"/>
      <c r="S55" s="45"/>
      <c r="T55" s="45"/>
      <c r="U55" s="45"/>
      <c r="V55" s="45"/>
      <c r="W55" s="45"/>
      <c r="X55" s="45"/>
      <c r="Y55" s="45"/>
    </row>
    <row r="56" ht="15" customHeight="1" spans="1:25">
      <c r="A56" s="45"/>
      <c r="B56" s="45"/>
      <c r="C56" s="45"/>
      <c r="D56" s="46"/>
      <c r="E56" s="46"/>
      <c r="F56" s="46"/>
      <c r="G56" s="47"/>
      <c r="H56" s="45"/>
      <c r="I56" s="45"/>
      <c r="J56" s="45"/>
      <c r="K56" s="64"/>
      <c r="L56" s="65"/>
      <c r="M56" s="66"/>
      <c r="N56" s="45"/>
      <c r="O56" s="66"/>
      <c r="P56" s="67"/>
      <c r="Q56" s="45"/>
      <c r="R56" s="45"/>
      <c r="S56" s="45"/>
      <c r="T56" s="45"/>
      <c r="U56" s="45"/>
      <c r="V56" s="45"/>
      <c r="W56" s="45"/>
      <c r="X56" s="45"/>
      <c r="Y56" s="45"/>
    </row>
    <row r="57" ht="15" customHeight="1" spans="1:25">
      <c r="A57" s="45"/>
      <c r="B57" s="45"/>
      <c r="C57" s="45"/>
      <c r="D57" s="46"/>
      <c r="E57" s="46"/>
      <c r="F57" s="46"/>
      <c r="G57" s="47"/>
      <c r="H57" s="45"/>
      <c r="I57" s="45"/>
      <c r="J57" s="45"/>
      <c r="K57" s="64"/>
      <c r="L57" s="65"/>
      <c r="M57" s="66"/>
      <c r="N57" s="45"/>
      <c r="O57" s="66"/>
      <c r="P57" s="67"/>
      <c r="Q57" s="45"/>
      <c r="R57" s="45"/>
      <c r="S57" s="45"/>
      <c r="T57" s="45"/>
      <c r="U57" s="45"/>
      <c r="V57" s="45"/>
      <c r="W57" s="45"/>
      <c r="X57" s="45"/>
      <c r="Y57" s="45"/>
    </row>
    <row r="58" ht="15" customHeight="1" spans="1:25">
      <c r="A58" s="45"/>
      <c r="B58" s="45"/>
      <c r="C58" s="45"/>
      <c r="D58" s="46"/>
      <c r="E58" s="46"/>
      <c r="F58" s="46"/>
      <c r="G58" s="47"/>
      <c r="H58" s="45"/>
      <c r="I58" s="45"/>
      <c r="J58" s="45"/>
      <c r="K58" s="64"/>
      <c r="L58" s="65"/>
      <c r="M58" s="66"/>
      <c r="N58" s="45"/>
      <c r="O58" s="66"/>
      <c r="P58" s="67"/>
      <c r="Q58" s="45"/>
      <c r="R58" s="45"/>
      <c r="S58" s="45"/>
      <c r="T58" s="45"/>
      <c r="U58" s="45"/>
      <c r="V58" s="45"/>
      <c r="W58" s="45"/>
      <c r="X58" s="45"/>
      <c r="Y58" s="45"/>
    </row>
    <row r="59" ht="15" customHeight="1" spans="1:25">
      <c r="A59" s="45"/>
      <c r="B59" s="45"/>
      <c r="C59" s="45"/>
      <c r="D59" s="46"/>
      <c r="E59" s="46"/>
      <c r="F59" s="46"/>
      <c r="G59" s="47"/>
      <c r="H59" s="45"/>
      <c r="I59" s="45"/>
      <c r="J59" s="45"/>
      <c r="K59" s="64"/>
      <c r="L59" s="65"/>
      <c r="M59" s="66"/>
      <c r="N59" s="45"/>
      <c r="O59" s="66"/>
      <c r="P59" s="67"/>
      <c r="Q59" s="45"/>
      <c r="R59" s="45"/>
      <c r="S59" s="45"/>
      <c r="T59" s="45"/>
      <c r="U59" s="45"/>
      <c r="V59" s="45"/>
      <c r="W59" s="45"/>
      <c r="X59" s="45"/>
      <c r="Y59" s="45"/>
    </row>
    <row r="60" ht="15" customHeight="1" spans="1:25">
      <c r="A60" s="45"/>
      <c r="B60" s="45"/>
      <c r="C60" s="45"/>
      <c r="D60" s="46"/>
      <c r="E60" s="46"/>
      <c r="F60" s="46"/>
      <c r="G60" s="47"/>
      <c r="H60" s="45"/>
      <c r="I60" s="45"/>
      <c r="J60" s="45"/>
      <c r="K60" s="64"/>
      <c r="L60" s="65"/>
      <c r="M60" s="66"/>
      <c r="N60" s="45"/>
      <c r="O60" s="66"/>
      <c r="P60" s="67"/>
      <c r="Q60" s="45"/>
      <c r="R60" s="45"/>
      <c r="S60" s="45"/>
      <c r="T60" s="45"/>
      <c r="U60" s="45"/>
      <c r="V60" s="45"/>
      <c r="W60" s="45"/>
      <c r="X60" s="45"/>
      <c r="Y60" s="45"/>
    </row>
    <row r="61" ht="15" customHeight="1" spans="1:25">
      <c r="A61" s="45"/>
      <c r="B61" s="45"/>
      <c r="C61" s="45"/>
      <c r="D61" s="46"/>
      <c r="E61" s="46"/>
      <c r="F61" s="46"/>
      <c r="G61" s="47"/>
      <c r="H61" s="45"/>
      <c r="I61" s="45"/>
      <c r="J61" s="45"/>
      <c r="K61" s="64"/>
      <c r="L61" s="65"/>
      <c r="M61" s="66"/>
      <c r="N61" s="45"/>
      <c r="O61" s="66"/>
      <c r="P61" s="67"/>
      <c r="Q61" s="45"/>
      <c r="R61" s="45"/>
      <c r="S61" s="45"/>
      <c r="T61" s="45"/>
      <c r="U61" s="45"/>
      <c r="V61" s="45"/>
      <c r="W61" s="45"/>
      <c r="X61" s="45"/>
      <c r="Y61" s="45"/>
    </row>
    <row r="62" ht="15" customHeight="1" spans="1:25">
      <c r="A62" s="45"/>
      <c r="B62" s="45"/>
      <c r="C62" s="45"/>
      <c r="D62" s="46"/>
      <c r="E62" s="46"/>
      <c r="F62" s="46"/>
      <c r="G62" s="47"/>
      <c r="H62" s="45"/>
      <c r="I62" s="45"/>
      <c r="J62" s="45"/>
      <c r="K62" s="64"/>
      <c r="L62" s="65"/>
      <c r="M62" s="66"/>
      <c r="N62" s="45"/>
      <c r="O62" s="66"/>
      <c r="P62" s="67"/>
      <c r="Q62" s="45"/>
      <c r="R62" s="45"/>
      <c r="S62" s="45"/>
      <c r="T62" s="45"/>
      <c r="U62" s="45"/>
      <c r="V62" s="45"/>
      <c r="W62" s="45"/>
      <c r="X62" s="45"/>
      <c r="Y62" s="45"/>
    </row>
    <row r="63" ht="15" customHeight="1" spans="1:25">
      <c r="A63" s="45"/>
      <c r="B63" s="45"/>
      <c r="C63" s="45"/>
      <c r="D63" s="46"/>
      <c r="E63" s="46"/>
      <c r="F63" s="46"/>
      <c r="G63" s="47"/>
      <c r="H63" s="45"/>
      <c r="I63" s="45"/>
      <c r="J63" s="45"/>
      <c r="K63" s="64"/>
      <c r="L63" s="65"/>
      <c r="M63" s="66"/>
      <c r="N63" s="45"/>
      <c r="O63" s="66"/>
      <c r="P63" s="67"/>
      <c r="Q63" s="45"/>
      <c r="R63" s="45"/>
      <c r="S63" s="45"/>
      <c r="T63" s="45"/>
      <c r="U63" s="45"/>
      <c r="V63" s="45"/>
      <c r="W63" s="45"/>
      <c r="X63" s="45"/>
      <c r="Y63" s="45"/>
    </row>
    <row r="64" ht="15" customHeight="1" spans="1:25">
      <c r="A64" s="45"/>
      <c r="B64" s="45"/>
      <c r="C64" s="45"/>
      <c r="D64" s="46"/>
      <c r="E64" s="46"/>
      <c r="F64" s="46"/>
      <c r="G64" s="47"/>
      <c r="H64" s="45"/>
      <c r="I64" s="45"/>
      <c r="J64" s="45"/>
      <c r="K64" s="64"/>
      <c r="L64" s="65"/>
      <c r="M64" s="66"/>
      <c r="N64" s="45"/>
      <c r="O64" s="66"/>
      <c r="P64" s="67"/>
      <c r="Q64" s="45"/>
      <c r="R64" s="45"/>
      <c r="S64" s="45"/>
      <c r="T64" s="45"/>
      <c r="U64" s="45"/>
      <c r="V64" s="45"/>
      <c r="W64" s="45"/>
      <c r="X64" s="45"/>
      <c r="Y64" s="45"/>
    </row>
    <row r="65" ht="15" customHeight="1" spans="1:25">
      <c r="A65" s="45"/>
      <c r="B65" s="45"/>
      <c r="C65" s="45"/>
      <c r="D65" s="46"/>
      <c r="E65" s="46"/>
      <c r="F65" s="46"/>
      <c r="G65" s="47"/>
      <c r="H65" s="45"/>
      <c r="I65" s="45"/>
      <c r="J65" s="45"/>
      <c r="K65" s="64"/>
      <c r="L65" s="65"/>
      <c r="M65" s="66"/>
      <c r="N65" s="45"/>
      <c r="O65" s="66"/>
      <c r="P65" s="67"/>
      <c r="Q65" s="45"/>
      <c r="R65" s="45"/>
      <c r="S65" s="45"/>
      <c r="T65" s="45"/>
      <c r="U65" s="45"/>
      <c r="V65" s="45"/>
      <c r="W65" s="45"/>
      <c r="X65" s="45"/>
      <c r="Y65" s="45"/>
    </row>
    <row r="66" ht="15" customHeight="1" spans="1:25">
      <c r="A66" s="45"/>
      <c r="B66" s="45"/>
      <c r="C66" s="45"/>
      <c r="D66" s="46"/>
      <c r="E66" s="46"/>
      <c r="F66" s="46"/>
      <c r="G66" s="47"/>
      <c r="H66" s="45"/>
      <c r="I66" s="45"/>
      <c r="J66" s="45"/>
      <c r="K66" s="64"/>
      <c r="L66" s="65"/>
      <c r="M66" s="66"/>
      <c r="N66" s="45"/>
      <c r="O66" s="66"/>
      <c r="P66" s="67"/>
      <c r="Q66" s="45"/>
      <c r="R66" s="45"/>
      <c r="S66" s="45"/>
      <c r="T66" s="45"/>
      <c r="U66" s="45"/>
      <c r="V66" s="45"/>
      <c r="W66" s="45"/>
      <c r="X66" s="45"/>
      <c r="Y66" s="45"/>
    </row>
    <row r="67" ht="15" customHeight="1" spans="1:25">
      <c r="A67" s="45"/>
      <c r="B67" s="45"/>
      <c r="C67" s="45"/>
      <c r="D67" s="46"/>
      <c r="E67" s="46"/>
      <c r="F67" s="46"/>
      <c r="G67" s="47"/>
      <c r="H67" s="45"/>
      <c r="I67" s="45"/>
      <c r="J67" s="45"/>
      <c r="K67" s="64"/>
      <c r="L67" s="65"/>
      <c r="M67" s="66"/>
      <c r="N67" s="45"/>
      <c r="O67" s="66"/>
      <c r="P67" s="67"/>
      <c r="Q67" s="45"/>
      <c r="R67" s="45"/>
      <c r="S67" s="45"/>
      <c r="T67" s="45"/>
      <c r="U67" s="45"/>
      <c r="V67" s="45"/>
      <c r="W67" s="45"/>
      <c r="X67" s="45"/>
      <c r="Y67" s="45"/>
    </row>
    <row r="68" ht="15" customHeight="1" spans="1:25">
      <c r="A68" s="45"/>
      <c r="B68" s="45"/>
      <c r="C68" s="45"/>
      <c r="D68" s="46"/>
      <c r="E68" s="46"/>
      <c r="F68" s="46"/>
      <c r="G68" s="47"/>
      <c r="H68" s="45"/>
      <c r="I68" s="45"/>
      <c r="J68" s="45"/>
      <c r="K68" s="64"/>
      <c r="L68" s="65"/>
      <c r="M68" s="66"/>
      <c r="N68" s="45"/>
      <c r="O68" s="66"/>
      <c r="P68" s="67"/>
      <c r="Q68" s="45"/>
      <c r="R68" s="45"/>
      <c r="S68" s="45"/>
      <c r="T68" s="45"/>
      <c r="U68" s="45"/>
      <c r="V68" s="45"/>
      <c r="W68" s="45"/>
      <c r="X68" s="45"/>
      <c r="Y68" s="45"/>
    </row>
    <row r="69" ht="15" customHeight="1" spans="1:25">
      <c r="A69" s="45"/>
      <c r="B69" s="45"/>
      <c r="C69" s="45"/>
      <c r="D69" s="46"/>
      <c r="E69" s="46"/>
      <c r="F69" s="46"/>
      <c r="G69" s="47"/>
      <c r="H69" s="45"/>
      <c r="I69" s="45"/>
      <c r="J69" s="45"/>
      <c r="K69" s="64"/>
      <c r="L69" s="65"/>
      <c r="M69" s="66"/>
      <c r="N69" s="45"/>
      <c r="O69" s="66"/>
      <c r="P69" s="67"/>
      <c r="Q69" s="45"/>
      <c r="R69" s="45"/>
      <c r="S69" s="45"/>
      <c r="T69" s="45"/>
      <c r="U69" s="45"/>
      <c r="V69" s="45"/>
      <c r="W69" s="45"/>
      <c r="X69" s="45"/>
      <c r="Y69" s="45"/>
    </row>
    <row r="70" ht="15" customHeight="1" spans="1:25">
      <c r="A70" s="45"/>
      <c r="B70" s="45"/>
      <c r="C70" s="45"/>
      <c r="D70" s="46"/>
      <c r="E70" s="46"/>
      <c r="F70" s="46"/>
      <c r="G70" s="47"/>
      <c r="H70" s="45"/>
      <c r="I70" s="45"/>
      <c r="J70" s="45"/>
      <c r="K70" s="64"/>
      <c r="L70" s="65"/>
      <c r="M70" s="66"/>
      <c r="N70" s="45"/>
      <c r="O70" s="66"/>
      <c r="P70" s="67"/>
      <c r="Q70" s="45"/>
      <c r="R70" s="45"/>
      <c r="S70" s="45"/>
      <c r="T70" s="45"/>
      <c r="U70" s="45"/>
      <c r="V70" s="45"/>
      <c r="W70" s="45"/>
      <c r="X70" s="45"/>
      <c r="Y70" s="45"/>
    </row>
    <row r="71" ht="15" customHeight="1" spans="1:25">
      <c r="A71" s="45"/>
      <c r="B71" s="45"/>
      <c r="C71" s="45"/>
      <c r="D71" s="46"/>
      <c r="E71" s="46"/>
      <c r="F71" s="46"/>
      <c r="G71" s="47"/>
      <c r="H71" s="45"/>
      <c r="I71" s="45"/>
      <c r="J71" s="45"/>
      <c r="K71" s="64"/>
      <c r="L71" s="65"/>
      <c r="M71" s="66"/>
      <c r="N71" s="45"/>
      <c r="O71" s="66"/>
      <c r="P71" s="67"/>
      <c r="Q71" s="45"/>
      <c r="R71" s="45"/>
      <c r="S71" s="45"/>
      <c r="T71" s="45"/>
      <c r="U71" s="45"/>
      <c r="V71" s="45"/>
      <c r="W71" s="45"/>
      <c r="X71" s="45"/>
      <c r="Y71" s="45"/>
    </row>
    <row r="72" ht="15" customHeight="1" spans="1:25">
      <c r="A72" s="45"/>
      <c r="B72" s="45"/>
      <c r="C72" s="45"/>
      <c r="D72" s="46"/>
      <c r="E72" s="46"/>
      <c r="F72" s="46"/>
      <c r="G72" s="47"/>
      <c r="H72" s="45"/>
      <c r="I72" s="45"/>
      <c r="J72" s="45"/>
      <c r="K72" s="64"/>
      <c r="L72" s="65"/>
      <c r="M72" s="66"/>
      <c r="N72" s="45"/>
      <c r="O72" s="66"/>
      <c r="P72" s="67"/>
      <c r="Q72" s="45"/>
      <c r="R72" s="45"/>
      <c r="S72" s="45"/>
      <c r="T72" s="45"/>
      <c r="U72" s="45"/>
      <c r="V72" s="45"/>
      <c r="W72" s="45"/>
      <c r="X72" s="45"/>
      <c r="Y72" s="45"/>
    </row>
    <row r="73" ht="15" customHeight="1" spans="1:25">
      <c r="A73" s="45"/>
      <c r="B73" s="45"/>
      <c r="C73" s="45"/>
      <c r="D73" s="46"/>
      <c r="E73" s="46"/>
      <c r="F73" s="46"/>
      <c r="G73" s="47"/>
      <c r="H73" s="45"/>
      <c r="I73" s="45"/>
      <c r="J73" s="45"/>
      <c r="K73" s="64"/>
      <c r="L73" s="65"/>
      <c r="M73" s="66"/>
      <c r="N73" s="45"/>
      <c r="O73" s="66"/>
      <c r="P73" s="67"/>
      <c r="Q73" s="45"/>
      <c r="R73" s="45"/>
      <c r="S73" s="45"/>
      <c r="T73" s="45"/>
      <c r="U73" s="45"/>
      <c r="V73" s="45"/>
      <c r="W73" s="45"/>
      <c r="X73" s="45"/>
      <c r="Y73" s="45"/>
    </row>
    <row r="74" ht="15" customHeight="1" spans="1:25">
      <c r="A74" s="45"/>
      <c r="B74" s="45"/>
      <c r="C74" s="45"/>
      <c r="D74" s="46"/>
      <c r="E74" s="46"/>
      <c r="F74" s="46"/>
      <c r="G74" s="47"/>
      <c r="H74" s="45"/>
      <c r="I74" s="45"/>
      <c r="J74" s="45"/>
      <c r="K74" s="64"/>
      <c r="L74" s="65"/>
      <c r="M74" s="66"/>
      <c r="N74" s="45"/>
      <c r="O74" s="66"/>
      <c r="P74" s="67"/>
      <c r="Q74" s="45"/>
      <c r="R74" s="45"/>
      <c r="S74" s="45"/>
      <c r="T74" s="45"/>
      <c r="U74" s="45"/>
      <c r="V74" s="45"/>
      <c r="W74" s="45"/>
      <c r="X74" s="45"/>
      <c r="Y74" s="45"/>
    </row>
    <row r="75" ht="15" customHeight="1" spans="1:25">
      <c r="A75" s="45"/>
      <c r="B75" s="45"/>
      <c r="C75" s="45"/>
      <c r="D75" s="46"/>
      <c r="E75" s="46"/>
      <c r="F75" s="46"/>
      <c r="G75" s="47"/>
      <c r="H75" s="45"/>
      <c r="I75" s="45"/>
      <c r="J75" s="45"/>
      <c r="K75" s="64"/>
      <c r="L75" s="65"/>
      <c r="M75" s="66"/>
      <c r="N75" s="45"/>
      <c r="O75" s="66"/>
      <c r="P75" s="67"/>
      <c r="Q75" s="45"/>
      <c r="R75" s="45"/>
      <c r="S75" s="45"/>
      <c r="T75" s="45"/>
      <c r="U75" s="45"/>
      <c r="V75" s="45"/>
      <c r="W75" s="45"/>
      <c r="X75" s="45"/>
      <c r="Y75" s="45"/>
    </row>
    <row r="76" ht="15" customHeight="1" spans="1:25">
      <c r="A76" s="45"/>
      <c r="B76" s="45"/>
      <c r="C76" s="45"/>
      <c r="D76" s="46"/>
      <c r="E76" s="46"/>
      <c r="F76" s="46"/>
      <c r="G76" s="47"/>
      <c r="H76" s="45"/>
      <c r="I76" s="45"/>
      <c r="J76" s="45"/>
      <c r="K76" s="64"/>
      <c r="L76" s="65"/>
      <c r="M76" s="66"/>
      <c r="N76" s="45"/>
      <c r="O76" s="66"/>
      <c r="P76" s="67"/>
      <c r="Q76" s="45"/>
      <c r="R76" s="45"/>
      <c r="S76" s="45"/>
      <c r="T76" s="45"/>
      <c r="U76" s="45"/>
      <c r="V76" s="45"/>
      <c r="W76" s="45"/>
      <c r="X76" s="45"/>
      <c r="Y76" s="45"/>
    </row>
    <row r="77" ht="15" customHeight="1" spans="1:25">
      <c r="A77" s="45"/>
      <c r="B77" s="45"/>
      <c r="C77" s="45"/>
      <c r="D77" s="46"/>
      <c r="E77" s="46"/>
      <c r="F77" s="46"/>
      <c r="G77" s="47"/>
      <c r="H77" s="45"/>
      <c r="I77" s="45"/>
      <c r="J77" s="45"/>
      <c r="K77" s="64"/>
      <c r="L77" s="65"/>
      <c r="M77" s="66"/>
      <c r="N77" s="45"/>
      <c r="O77" s="66"/>
      <c r="P77" s="67"/>
      <c r="Q77" s="45"/>
      <c r="R77" s="45"/>
      <c r="S77" s="45"/>
      <c r="T77" s="45"/>
      <c r="U77" s="45"/>
      <c r="V77" s="45"/>
      <c r="W77" s="45"/>
      <c r="X77" s="45"/>
      <c r="Y77" s="45"/>
    </row>
    <row r="78" ht="15" customHeight="1" spans="1:25">
      <c r="A78" s="45"/>
      <c r="B78" s="45"/>
      <c r="C78" s="45"/>
      <c r="D78" s="46"/>
      <c r="E78" s="46"/>
      <c r="F78" s="46"/>
      <c r="G78" s="47"/>
      <c r="H78" s="45"/>
      <c r="I78" s="45"/>
      <c r="J78" s="45"/>
      <c r="K78" s="64"/>
      <c r="L78" s="65"/>
      <c r="M78" s="66"/>
      <c r="N78" s="45"/>
      <c r="O78" s="66"/>
      <c r="P78" s="67"/>
      <c r="Q78" s="45"/>
      <c r="R78" s="45"/>
      <c r="S78" s="45"/>
      <c r="T78" s="45"/>
      <c r="U78" s="45"/>
      <c r="V78" s="45"/>
      <c r="W78" s="45"/>
      <c r="X78" s="45"/>
      <c r="Y78" s="45"/>
    </row>
    <row r="79" ht="15" customHeight="1" spans="1:25">
      <c r="A79" s="45"/>
      <c r="B79" s="45"/>
      <c r="C79" s="45"/>
      <c r="D79" s="46"/>
      <c r="E79" s="46"/>
      <c r="F79" s="46"/>
      <c r="G79" s="47"/>
      <c r="H79" s="45"/>
      <c r="I79" s="45"/>
      <c r="J79" s="45"/>
      <c r="K79" s="64"/>
      <c r="L79" s="65"/>
      <c r="M79" s="66"/>
      <c r="N79" s="45"/>
      <c r="O79" s="66"/>
      <c r="P79" s="67"/>
      <c r="Q79" s="45"/>
      <c r="R79" s="45"/>
      <c r="S79" s="45"/>
      <c r="T79" s="45"/>
      <c r="U79" s="45"/>
      <c r="V79" s="45"/>
      <c r="W79" s="45"/>
      <c r="X79" s="45"/>
      <c r="Y79" s="45"/>
    </row>
    <row r="80" ht="15" customHeight="1" spans="1:25">
      <c r="A80" s="45"/>
      <c r="B80" s="45"/>
      <c r="C80" s="45"/>
      <c r="D80" s="46"/>
      <c r="E80" s="46"/>
      <c r="F80" s="46"/>
      <c r="G80" s="47"/>
      <c r="H80" s="45"/>
      <c r="I80" s="45"/>
      <c r="J80" s="45"/>
      <c r="K80" s="64"/>
      <c r="L80" s="65"/>
      <c r="M80" s="66"/>
      <c r="N80" s="45"/>
      <c r="O80" s="66"/>
      <c r="P80" s="67"/>
      <c r="Q80" s="45"/>
      <c r="R80" s="45"/>
      <c r="S80" s="45"/>
      <c r="T80" s="45"/>
      <c r="U80" s="45"/>
      <c r="V80" s="45"/>
      <c r="W80" s="45"/>
      <c r="X80" s="45"/>
      <c r="Y80" s="45"/>
    </row>
    <row r="81" ht="15" customHeight="1" spans="1:25">
      <c r="A81" s="45"/>
      <c r="B81" s="45"/>
      <c r="C81" s="45"/>
      <c r="D81" s="46"/>
      <c r="E81" s="46"/>
      <c r="F81" s="46"/>
      <c r="G81" s="47"/>
      <c r="H81" s="45"/>
      <c r="I81" s="45"/>
      <c r="J81" s="45"/>
      <c r="K81" s="64"/>
      <c r="L81" s="65"/>
      <c r="M81" s="66"/>
      <c r="N81" s="45"/>
      <c r="O81" s="66"/>
      <c r="P81" s="67"/>
      <c r="Q81" s="45"/>
      <c r="R81" s="45"/>
      <c r="S81" s="45"/>
      <c r="T81" s="45"/>
      <c r="U81" s="45"/>
      <c r="V81" s="45"/>
      <c r="W81" s="45"/>
      <c r="X81" s="45"/>
      <c r="Y81" s="45"/>
    </row>
    <row r="82" ht="15" customHeight="1" spans="1:25">
      <c r="A82" s="45"/>
      <c r="B82" s="45"/>
      <c r="C82" s="45"/>
      <c r="D82" s="46"/>
      <c r="E82" s="46"/>
      <c r="F82" s="46"/>
      <c r="G82" s="47"/>
      <c r="H82" s="45"/>
      <c r="I82" s="45"/>
      <c r="J82" s="45"/>
      <c r="K82" s="64"/>
      <c r="L82" s="65"/>
      <c r="M82" s="66"/>
      <c r="N82" s="45"/>
      <c r="O82" s="66"/>
      <c r="P82" s="67"/>
      <c r="Q82" s="45"/>
      <c r="R82" s="45"/>
      <c r="S82" s="45"/>
      <c r="T82" s="45"/>
      <c r="U82" s="45"/>
      <c r="V82" s="45"/>
      <c r="W82" s="45"/>
      <c r="X82" s="45"/>
      <c r="Y82" s="45"/>
    </row>
    <row r="83" ht="15" customHeight="1" spans="1:25">
      <c r="A83" s="45"/>
      <c r="B83" s="45"/>
      <c r="C83" s="45"/>
      <c r="D83" s="46"/>
      <c r="E83" s="46"/>
      <c r="F83" s="46"/>
      <c r="G83" s="47"/>
      <c r="H83" s="45"/>
      <c r="I83" s="45"/>
      <c r="J83" s="45"/>
      <c r="K83" s="64"/>
      <c r="L83" s="65"/>
      <c r="M83" s="66"/>
      <c r="N83" s="45"/>
      <c r="O83" s="66"/>
      <c r="P83" s="67"/>
      <c r="Q83" s="45"/>
      <c r="R83" s="45"/>
      <c r="S83" s="45"/>
      <c r="T83" s="45"/>
      <c r="U83" s="45"/>
      <c r="V83" s="45"/>
      <c r="W83" s="45"/>
      <c r="X83" s="45"/>
      <c r="Y83" s="45"/>
    </row>
    <row r="84" ht="15" customHeight="1" spans="1:25">
      <c r="A84" s="45"/>
      <c r="B84" s="45"/>
      <c r="C84" s="45"/>
      <c r="D84" s="46"/>
      <c r="E84" s="46"/>
      <c r="F84" s="46"/>
      <c r="G84" s="47"/>
      <c r="H84" s="45"/>
      <c r="I84" s="45"/>
      <c r="J84" s="45"/>
      <c r="K84" s="64"/>
      <c r="L84" s="65"/>
      <c r="M84" s="66"/>
      <c r="N84" s="45"/>
      <c r="O84" s="66"/>
      <c r="P84" s="67"/>
      <c r="Q84" s="45"/>
      <c r="R84" s="45"/>
      <c r="S84" s="45"/>
      <c r="T84" s="45"/>
      <c r="U84" s="45"/>
      <c r="V84" s="45"/>
      <c r="W84" s="45"/>
      <c r="X84" s="45"/>
      <c r="Y84" s="45"/>
    </row>
    <row r="85" ht="15" customHeight="1" spans="1:25">
      <c r="A85" s="45"/>
      <c r="B85" s="45"/>
      <c r="C85" s="45"/>
      <c r="D85" s="46"/>
      <c r="E85" s="46"/>
      <c r="F85" s="46"/>
      <c r="G85" s="47"/>
      <c r="H85" s="45"/>
      <c r="I85" s="45"/>
      <c r="J85" s="45"/>
      <c r="K85" s="64"/>
      <c r="L85" s="65"/>
      <c r="M85" s="66"/>
      <c r="N85" s="45"/>
      <c r="O85" s="66"/>
      <c r="P85" s="67"/>
      <c r="Q85" s="45"/>
      <c r="R85" s="45"/>
      <c r="S85" s="45"/>
      <c r="T85" s="45"/>
      <c r="U85" s="45"/>
      <c r="V85" s="45"/>
      <c r="W85" s="45"/>
      <c r="X85" s="45"/>
      <c r="Y85" s="45"/>
    </row>
    <row r="86" ht="15" customHeight="1" spans="1:25">
      <c r="A86" s="45"/>
      <c r="B86" s="45"/>
      <c r="C86" s="45"/>
      <c r="D86" s="46"/>
      <c r="E86" s="46"/>
      <c r="F86" s="46"/>
      <c r="G86" s="47"/>
      <c r="H86" s="45"/>
      <c r="I86" s="45"/>
      <c r="J86" s="45"/>
      <c r="K86" s="64"/>
      <c r="L86" s="65"/>
      <c r="M86" s="66"/>
      <c r="N86" s="45"/>
      <c r="O86" s="66"/>
      <c r="P86" s="67"/>
      <c r="Q86" s="45"/>
      <c r="R86" s="45"/>
      <c r="S86" s="45"/>
      <c r="T86" s="45"/>
      <c r="U86" s="45"/>
      <c r="V86" s="45"/>
      <c r="W86" s="45"/>
      <c r="X86" s="45"/>
      <c r="Y86" s="45"/>
    </row>
    <row r="87" ht="15" customHeight="1" spans="1:25">
      <c r="A87" s="45"/>
      <c r="B87" s="45"/>
      <c r="C87" s="45"/>
      <c r="D87" s="46"/>
      <c r="E87" s="46"/>
      <c r="F87" s="46"/>
      <c r="G87" s="47"/>
      <c r="H87" s="45"/>
      <c r="I87" s="45"/>
      <c r="J87" s="45"/>
      <c r="K87" s="64"/>
      <c r="L87" s="65"/>
      <c r="M87" s="66"/>
      <c r="N87" s="45"/>
      <c r="O87" s="66"/>
      <c r="P87" s="67"/>
      <c r="Q87" s="45"/>
      <c r="R87" s="45"/>
      <c r="S87" s="45"/>
      <c r="T87" s="45"/>
      <c r="U87" s="45"/>
      <c r="V87" s="45"/>
      <c r="W87" s="45"/>
      <c r="X87" s="45"/>
      <c r="Y87" s="45"/>
    </row>
    <row r="88" ht="15" customHeight="1" spans="1:25">
      <c r="A88" s="45"/>
      <c r="B88" s="45"/>
      <c r="C88" s="45"/>
      <c r="D88" s="46"/>
      <c r="E88" s="46"/>
      <c r="F88" s="46"/>
      <c r="G88" s="47"/>
      <c r="H88" s="45"/>
      <c r="I88" s="45"/>
      <c r="J88" s="45"/>
      <c r="K88" s="64"/>
      <c r="L88" s="65"/>
      <c r="M88" s="66"/>
      <c r="N88" s="45"/>
      <c r="O88" s="66"/>
      <c r="P88" s="67"/>
      <c r="Q88" s="45"/>
      <c r="R88" s="45"/>
      <c r="S88" s="45"/>
      <c r="T88" s="45"/>
      <c r="U88" s="45"/>
      <c r="V88" s="45"/>
      <c r="W88" s="45"/>
      <c r="X88" s="45"/>
      <c r="Y88" s="45"/>
    </row>
    <row r="89" ht="15" customHeight="1" spans="1:25">
      <c r="A89" s="45"/>
      <c r="B89" s="45"/>
      <c r="C89" s="45"/>
      <c r="D89" s="46"/>
      <c r="E89" s="46"/>
      <c r="F89" s="46"/>
      <c r="G89" s="47"/>
      <c r="H89" s="45"/>
      <c r="I89" s="45"/>
      <c r="J89" s="45"/>
      <c r="K89" s="64"/>
      <c r="L89" s="65"/>
      <c r="M89" s="66"/>
      <c r="N89" s="45"/>
      <c r="O89" s="66"/>
      <c r="P89" s="67"/>
      <c r="Q89" s="45"/>
      <c r="R89" s="45"/>
      <c r="S89" s="45"/>
      <c r="T89" s="45"/>
      <c r="U89" s="45"/>
      <c r="V89" s="45"/>
      <c r="W89" s="45"/>
      <c r="X89" s="45"/>
      <c r="Y89" s="45"/>
    </row>
    <row r="90" ht="15" customHeight="1" spans="1:25">
      <c r="A90" s="45"/>
      <c r="B90" s="45"/>
      <c r="C90" s="45"/>
      <c r="D90" s="46"/>
      <c r="E90" s="46"/>
      <c r="F90" s="46"/>
      <c r="G90" s="47"/>
      <c r="H90" s="45"/>
      <c r="I90" s="45"/>
      <c r="J90" s="45"/>
      <c r="K90" s="64"/>
      <c r="L90" s="65"/>
      <c r="M90" s="66"/>
      <c r="N90" s="45"/>
      <c r="O90" s="66"/>
      <c r="P90" s="67"/>
      <c r="Q90" s="45"/>
      <c r="R90" s="45"/>
      <c r="S90" s="45"/>
      <c r="T90" s="45"/>
      <c r="U90" s="45"/>
      <c r="V90" s="45"/>
      <c r="W90" s="45"/>
      <c r="X90" s="45"/>
      <c r="Y90" s="45"/>
    </row>
    <row r="91" ht="15" customHeight="1" spans="1:25">
      <c r="A91" s="45"/>
      <c r="B91" s="45"/>
      <c r="C91" s="45"/>
      <c r="D91" s="46"/>
      <c r="E91" s="46"/>
      <c r="F91" s="46"/>
      <c r="G91" s="47"/>
      <c r="H91" s="45"/>
      <c r="I91" s="45"/>
      <c r="J91" s="45"/>
      <c r="K91" s="64"/>
      <c r="L91" s="65"/>
      <c r="M91" s="66"/>
      <c r="N91" s="45"/>
      <c r="O91" s="66"/>
      <c r="P91" s="67"/>
      <c r="Q91" s="45"/>
      <c r="R91" s="45"/>
      <c r="S91" s="45"/>
      <c r="T91" s="45"/>
      <c r="U91" s="45"/>
      <c r="V91" s="45"/>
      <c r="W91" s="45"/>
      <c r="X91" s="45"/>
      <c r="Y91" s="45"/>
    </row>
    <row r="92" ht="15" customHeight="1" spans="1:25">
      <c r="A92" s="45"/>
      <c r="B92" s="45"/>
      <c r="C92" s="45"/>
      <c r="D92" s="46"/>
      <c r="E92" s="46"/>
      <c r="F92" s="46"/>
      <c r="G92" s="47"/>
      <c r="H92" s="45"/>
      <c r="I92" s="45"/>
      <c r="J92" s="45"/>
      <c r="K92" s="64"/>
      <c r="L92" s="65"/>
      <c r="M92" s="66"/>
      <c r="N92" s="45"/>
      <c r="O92" s="66"/>
      <c r="P92" s="67"/>
      <c r="Q92" s="45"/>
      <c r="R92" s="45"/>
      <c r="S92" s="45"/>
      <c r="T92" s="45"/>
      <c r="U92" s="45"/>
      <c r="V92" s="45"/>
      <c r="W92" s="45"/>
      <c r="X92" s="45"/>
      <c r="Y92" s="45"/>
    </row>
    <row r="93" ht="15" customHeight="1" spans="1:25">
      <c r="A93" s="45"/>
      <c r="B93" s="45"/>
      <c r="C93" s="45"/>
      <c r="D93" s="46"/>
      <c r="E93" s="46"/>
      <c r="F93" s="46"/>
      <c r="G93" s="47"/>
      <c r="H93" s="45"/>
      <c r="I93" s="45"/>
      <c r="J93" s="45"/>
      <c r="K93" s="64"/>
      <c r="L93" s="65"/>
      <c r="M93" s="66"/>
      <c r="N93" s="45"/>
      <c r="O93" s="66"/>
      <c r="P93" s="67"/>
      <c r="Q93" s="45"/>
      <c r="R93" s="45"/>
      <c r="S93" s="45"/>
      <c r="T93" s="45"/>
      <c r="U93" s="45"/>
      <c r="V93" s="45"/>
      <c r="W93" s="45"/>
      <c r="X93" s="45"/>
      <c r="Y93" s="45"/>
    </row>
    <row r="94" ht="15" customHeight="1" spans="1:25">
      <c r="A94" s="45"/>
      <c r="B94" s="45"/>
      <c r="C94" s="45"/>
      <c r="D94" s="46"/>
      <c r="E94" s="46"/>
      <c r="F94" s="46"/>
      <c r="G94" s="47"/>
      <c r="H94" s="45"/>
      <c r="I94" s="45"/>
      <c r="J94" s="45"/>
      <c r="K94" s="64"/>
      <c r="L94" s="65"/>
      <c r="M94" s="66"/>
      <c r="N94" s="45"/>
      <c r="O94" s="66"/>
      <c r="P94" s="67"/>
      <c r="Q94" s="45"/>
      <c r="R94" s="45"/>
      <c r="S94" s="45"/>
      <c r="T94" s="45"/>
      <c r="U94" s="45"/>
      <c r="V94" s="45"/>
      <c r="W94" s="45"/>
      <c r="X94" s="45"/>
      <c r="Y94" s="45"/>
    </row>
    <row r="95" ht="15" customHeight="1" spans="1:25">
      <c r="A95" s="45"/>
      <c r="B95" s="45"/>
      <c r="C95" s="45"/>
      <c r="D95" s="46"/>
      <c r="E95" s="46"/>
      <c r="F95" s="46"/>
      <c r="G95" s="47"/>
      <c r="H95" s="45"/>
      <c r="I95" s="45"/>
      <c r="J95" s="45"/>
      <c r="K95" s="64"/>
      <c r="L95" s="65"/>
      <c r="M95" s="66"/>
      <c r="N95" s="45"/>
      <c r="O95" s="66"/>
      <c r="P95" s="67"/>
      <c r="Q95" s="45"/>
      <c r="R95" s="45"/>
      <c r="S95" s="45"/>
      <c r="T95" s="45"/>
      <c r="U95" s="45"/>
      <c r="V95" s="45"/>
      <c r="W95" s="45"/>
      <c r="X95" s="45"/>
      <c r="Y95" s="45"/>
    </row>
    <row r="96" ht="15" customHeight="1" spans="1:25">
      <c r="A96" s="45"/>
      <c r="B96" s="45"/>
      <c r="C96" s="45"/>
      <c r="D96" s="46"/>
      <c r="E96" s="46"/>
      <c r="F96" s="46"/>
      <c r="G96" s="47"/>
      <c r="H96" s="45"/>
      <c r="I96" s="45"/>
      <c r="J96" s="45"/>
      <c r="K96" s="64"/>
      <c r="L96" s="65"/>
      <c r="M96" s="66"/>
      <c r="N96" s="45"/>
      <c r="O96" s="66"/>
      <c r="P96" s="67"/>
      <c r="Q96" s="45"/>
      <c r="R96" s="45"/>
      <c r="S96" s="45"/>
      <c r="T96" s="45"/>
      <c r="U96" s="45"/>
      <c r="V96" s="45"/>
      <c r="W96" s="45"/>
      <c r="X96" s="45"/>
      <c r="Y96" s="45"/>
    </row>
    <row r="97" ht="15" customHeight="1" spans="1:25">
      <c r="A97" s="45"/>
      <c r="B97" s="45"/>
      <c r="C97" s="45"/>
      <c r="D97" s="46"/>
      <c r="E97" s="46"/>
      <c r="F97" s="46"/>
      <c r="G97" s="47"/>
      <c r="H97" s="45"/>
      <c r="I97" s="45"/>
      <c r="J97" s="45"/>
      <c r="K97" s="64"/>
      <c r="L97" s="65"/>
      <c r="M97" s="66"/>
      <c r="N97" s="45"/>
      <c r="O97" s="66"/>
      <c r="P97" s="67"/>
      <c r="Q97" s="45"/>
      <c r="R97" s="45"/>
      <c r="S97" s="45"/>
      <c r="T97" s="45"/>
      <c r="U97" s="45"/>
      <c r="V97" s="45"/>
      <c r="W97" s="45"/>
      <c r="X97" s="45"/>
      <c r="Y97" s="45"/>
    </row>
    <row r="98" ht="15" customHeight="1" spans="1:25">
      <c r="A98" s="45"/>
      <c r="B98" s="45"/>
      <c r="C98" s="45"/>
      <c r="D98" s="46"/>
      <c r="E98" s="46"/>
      <c r="F98" s="46"/>
      <c r="G98" s="47"/>
      <c r="H98" s="45"/>
      <c r="I98" s="45"/>
      <c r="J98" s="45"/>
      <c r="K98" s="64"/>
      <c r="L98" s="65"/>
      <c r="M98" s="66"/>
      <c r="N98" s="45"/>
      <c r="O98" s="66"/>
      <c r="P98" s="67"/>
      <c r="Q98" s="45"/>
      <c r="R98" s="45"/>
      <c r="S98" s="45"/>
      <c r="T98" s="45"/>
      <c r="U98" s="45"/>
      <c r="V98" s="45"/>
      <c r="W98" s="45"/>
      <c r="X98" s="45"/>
      <c r="Y98" s="45"/>
    </row>
    <row r="99" ht="15" customHeight="1" spans="1:25">
      <c r="A99" s="45"/>
      <c r="B99" s="45"/>
      <c r="C99" s="45"/>
      <c r="D99" s="46"/>
      <c r="E99" s="46"/>
      <c r="F99" s="46"/>
      <c r="G99" s="47"/>
      <c r="H99" s="45"/>
      <c r="I99" s="45"/>
      <c r="J99" s="45"/>
      <c r="K99" s="64"/>
      <c r="L99" s="65"/>
      <c r="M99" s="66"/>
      <c r="N99" s="45"/>
      <c r="O99" s="66"/>
      <c r="P99" s="67"/>
      <c r="Q99" s="45"/>
      <c r="R99" s="45"/>
      <c r="S99" s="45"/>
      <c r="T99" s="45"/>
      <c r="U99" s="45"/>
      <c r="V99" s="45"/>
      <c r="W99" s="45"/>
      <c r="X99" s="45"/>
      <c r="Y99" s="45"/>
    </row>
    <row r="100" ht="15" customHeight="1" spans="1:25">
      <c r="A100" s="45"/>
      <c r="B100" s="45"/>
      <c r="C100" s="45"/>
      <c r="D100" s="46"/>
      <c r="E100" s="46"/>
      <c r="F100" s="46"/>
      <c r="G100" s="47"/>
      <c r="H100" s="45"/>
      <c r="I100" s="45"/>
      <c r="J100" s="45"/>
      <c r="K100" s="64"/>
      <c r="L100" s="65"/>
      <c r="M100" s="66"/>
      <c r="N100" s="45"/>
      <c r="O100" s="66"/>
      <c r="P100" s="67"/>
      <c r="Q100" s="45"/>
      <c r="R100" s="45"/>
      <c r="S100" s="45"/>
      <c r="T100" s="45"/>
      <c r="U100" s="45"/>
      <c r="V100" s="45"/>
      <c r="W100" s="45"/>
      <c r="X100" s="45"/>
      <c r="Y100" s="45"/>
    </row>
    <row r="101" ht="15" customHeight="1" spans="1:25">
      <c r="A101" s="45"/>
      <c r="B101" s="45"/>
      <c r="C101" s="45"/>
      <c r="D101" s="46"/>
      <c r="E101" s="46"/>
      <c r="F101" s="46"/>
      <c r="G101" s="47"/>
      <c r="H101" s="45"/>
      <c r="I101" s="45"/>
      <c r="J101" s="45"/>
      <c r="K101" s="64"/>
      <c r="L101" s="65"/>
      <c r="M101" s="66"/>
      <c r="N101" s="45"/>
      <c r="O101" s="66"/>
      <c r="P101" s="67"/>
      <c r="Q101" s="45"/>
      <c r="R101" s="45"/>
      <c r="S101" s="45"/>
      <c r="T101" s="45"/>
      <c r="U101" s="45"/>
      <c r="V101" s="45"/>
      <c r="W101" s="45"/>
      <c r="X101" s="45"/>
      <c r="Y101" s="45"/>
    </row>
    <row r="102" ht="15" customHeight="1" spans="1:25">
      <c r="A102" s="45"/>
      <c r="B102" s="45"/>
      <c r="C102" s="45"/>
      <c r="D102" s="46"/>
      <c r="E102" s="46"/>
      <c r="F102" s="46"/>
      <c r="G102" s="47"/>
      <c r="H102" s="45"/>
      <c r="I102" s="45"/>
      <c r="J102" s="45"/>
      <c r="K102" s="64"/>
      <c r="L102" s="65"/>
      <c r="M102" s="66"/>
      <c r="N102" s="45"/>
      <c r="O102" s="66"/>
      <c r="P102" s="67"/>
      <c r="Q102" s="45"/>
      <c r="R102" s="45"/>
      <c r="S102" s="45"/>
      <c r="T102" s="45"/>
      <c r="U102" s="45"/>
      <c r="V102" s="45"/>
      <c r="W102" s="45"/>
      <c r="X102" s="45"/>
      <c r="Y102" s="45"/>
    </row>
    <row r="103" ht="15" customHeight="1" spans="1:25">
      <c r="A103" s="45"/>
      <c r="B103" s="45"/>
      <c r="C103" s="45"/>
      <c r="D103" s="46"/>
      <c r="E103" s="46"/>
      <c r="F103" s="46"/>
      <c r="G103" s="47"/>
      <c r="H103" s="45"/>
      <c r="I103" s="45"/>
      <c r="J103" s="45"/>
      <c r="K103" s="64"/>
      <c r="L103" s="65"/>
      <c r="M103" s="66"/>
      <c r="N103" s="45"/>
      <c r="O103" s="66"/>
      <c r="P103" s="67"/>
      <c r="Q103" s="45"/>
      <c r="R103" s="45"/>
      <c r="S103" s="45"/>
      <c r="T103" s="45"/>
      <c r="U103" s="45"/>
      <c r="V103" s="45"/>
      <c r="W103" s="45"/>
      <c r="X103" s="45"/>
      <c r="Y103" s="45"/>
    </row>
    <row r="104" ht="15" customHeight="1" spans="1:25">
      <c r="A104" s="45"/>
      <c r="B104" s="45"/>
      <c r="C104" s="45"/>
      <c r="D104" s="46"/>
      <c r="E104" s="46"/>
      <c r="F104" s="46"/>
      <c r="G104" s="47"/>
      <c r="H104" s="45"/>
      <c r="I104" s="45"/>
      <c r="J104" s="45"/>
      <c r="K104" s="64"/>
      <c r="L104" s="65"/>
      <c r="M104" s="66"/>
      <c r="N104" s="45"/>
      <c r="O104" s="66"/>
      <c r="P104" s="67"/>
      <c r="Q104" s="45"/>
      <c r="R104" s="45"/>
      <c r="S104" s="45"/>
      <c r="T104" s="45"/>
      <c r="U104" s="45"/>
      <c r="V104" s="45"/>
      <c r="W104" s="45"/>
      <c r="X104" s="45"/>
      <c r="Y104" s="45"/>
    </row>
    <row r="105" ht="15" customHeight="1" spans="1:25">
      <c r="A105" s="45"/>
      <c r="B105" s="45"/>
      <c r="C105" s="45"/>
      <c r="D105" s="46"/>
      <c r="E105" s="46"/>
      <c r="F105" s="46"/>
      <c r="G105" s="47"/>
      <c r="H105" s="45"/>
      <c r="I105" s="45"/>
      <c r="J105" s="45"/>
      <c r="K105" s="64"/>
      <c r="L105" s="65"/>
      <c r="M105" s="66"/>
      <c r="N105" s="45"/>
      <c r="O105" s="66"/>
      <c r="P105" s="67"/>
      <c r="Q105" s="45"/>
      <c r="R105" s="45"/>
      <c r="S105" s="45"/>
      <c r="T105" s="45"/>
      <c r="U105" s="45"/>
      <c r="V105" s="45"/>
      <c r="W105" s="45"/>
      <c r="X105" s="45"/>
      <c r="Y105" s="45"/>
    </row>
    <row r="106" ht="15" customHeight="1" spans="1:25">
      <c r="A106" s="45"/>
      <c r="B106" s="45"/>
      <c r="C106" s="45"/>
      <c r="D106" s="46"/>
      <c r="E106" s="46"/>
      <c r="F106" s="46"/>
      <c r="G106" s="47"/>
      <c r="H106" s="45"/>
      <c r="I106" s="45"/>
      <c r="J106" s="45"/>
      <c r="K106" s="64"/>
      <c r="L106" s="65"/>
      <c r="M106" s="66"/>
      <c r="N106" s="45"/>
      <c r="O106" s="66"/>
      <c r="P106" s="67"/>
      <c r="Q106" s="45"/>
      <c r="R106" s="45"/>
      <c r="S106" s="45"/>
      <c r="T106" s="45"/>
      <c r="U106" s="45"/>
      <c r="V106" s="45"/>
      <c r="W106" s="45"/>
      <c r="X106" s="45"/>
      <c r="Y106" s="45"/>
    </row>
    <row r="107" ht="15" customHeight="1" spans="1:25">
      <c r="A107" s="45"/>
      <c r="B107" s="45"/>
      <c r="C107" s="45"/>
      <c r="D107" s="46"/>
      <c r="E107" s="46"/>
      <c r="F107" s="46"/>
      <c r="G107" s="47"/>
      <c r="H107" s="45"/>
      <c r="I107" s="45"/>
      <c r="J107" s="45"/>
      <c r="K107" s="64"/>
      <c r="L107" s="65"/>
      <c r="M107" s="66"/>
      <c r="N107" s="45"/>
      <c r="O107" s="66"/>
      <c r="P107" s="67"/>
      <c r="Q107" s="45"/>
      <c r="R107" s="45"/>
      <c r="S107" s="45"/>
      <c r="T107" s="45"/>
      <c r="U107" s="45"/>
      <c r="V107" s="45"/>
      <c r="W107" s="45"/>
      <c r="X107" s="45"/>
      <c r="Y107" s="45"/>
    </row>
    <row r="108" ht="15" customHeight="1" spans="1:25">
      <c r="A108" s="45"/>
      <c r="B108" s="45"/>
      <c r="C108" s="45"/>
      <c r="D108" s="46"/>
      <c r="E108" s="46"/>
      <c r="F108" s="46"/>
      <c r="G108" s="47"/>
      <c r="H108" s="45"/>
      <c r="I108" s="45"/>
      <c r="J108" s="45"/>
      <c r="K108" s="64"/>
      <c r="L108" s="65"/>
      <c r="M108" s="66"/>
      <c r="N108" s="45"/>
      <c r="O108" s="66"/>
      <c r="P108" s="67"/>
      <c r="Q108" s="45"/>
      <c r="R108" s="45"/>
      <c r="S108" s="45"/>
      <c r="T108" s="45"/>
      <c r="U108" s="45"/>
      <c r="V108" s="45"/>
      <c r="W108" s="45"/>
      <c r="X108" s="45"/>
      <c r="Y108" s="45"/>
    </row>
    <row r="109" ht="15" customHeight="1" spans="1:25">
      <c r="A109" s="45"/>
      <c r="B109" s="45"/>
      <c r="C109" s="45"/>
      <c r="D109" s="46"/>
      <c r="E109" s="46"/>
      <c r="F109" s="46"/>
      <c r="G109" s="47"/>
      <c r="H109" s="45"/>
      <c r="I109" s="45"/>
      <c r="J109" s="45"/>
      <c r="K109" s="64"/>
      <c r="L109" s="65"/>
      <c r="M109" s="66"/>
      <c r="N109" s="45"/>
      <c r="O109" s="66"/>
      <c r="P109" s="67"/>
      <c r="Q109" s="45"/>
      <c r="R109" s="45"/>
      <c r="S109" s="45"/>
      <c r="T109" s="45"/>
      <c r="U109" s="45"/>
      <c r="V109" s="45"/>
      <c r="W109" s="45"/>
      <c r="X109" s="45"/>
      <c r="Y109" s="45"/>
    </row>
    <row r="110" ht="15" customHeight="1" spans="1:25">
      <c r="A110" s="45"/>
      <c r="B110" s="45"/>
      <c r="C110" s="45"/>
      <c r="D110" s="46"/>
      <c r="E110" s="46"/>
      <c r="F110" s="46"/>
      <c r="G110" s="47"/>
      <c r="H110" s="45"/>
      <c r="I110" s="45"/>
      <c r="J110" s="45"/>
      <c r="K110" s="64"/>
      <c r="L110" s="65"/>
      <c r="M110" s="66"/>
      <c r="N110" s="45"/>
      <c r="O110" s="66"/>
      <c r="P110" s="67"/>
      <c r="Q110" s="45"/>
      <c r="R110" s="45"/>
      <c r="S110" s="45"/>
      <c r="T110" s="45"/>
      <c r="U110" s="45"/>
      <c r="V110" s="45"/>
      <c r="W110" s="45"/>
      <c r="X110" s="45"/>
      <c r="Y110" s="45"/>
    </row>
    <row r="111" ht="15" customHeight="1" spans="1:25">
      <c r="A111" s="45"/>
      <c r="B111" s="45"/>
      <c r="C111" s="45"/>
      <c r="D111" s="46"/>
      <c r="E111" s="46"/>
      <c r="F111" s="46"/>
      <c r="G111" s="47"/>
      <c r="H111" s="45"/>
      <c r="I111" s="45"/>
      <c r="J111" s="45"/>
      <c r="K111" s="64"/>
      <c r="L111" s="65"/>
      <c r="M111" s="66"/>
      <c r="N111" s="45"/>
      <c r="O111" s="66"/>
      <c r="P111" s="67"/>
      <c r="Q111" s="45"/>
      <c r="R111" s="45"/>
      <c r="S111" s="45"/>
      <c r="T111" s="45"/>
      <c r="U111" s="45"/>
      <c r="V111" s="45"/>
      <c r="W111" s="45"/>
      <c r="X111" s="45"/>
      <c r="Y111" s="45"/>
    </row>
    <row r="112" ht="15" customHeight="1" spans="1:25">
      <c r="A112" s="45"/>
      <c r="B112" s="45"/>
      <c r="C112" s="45"/>
      <c r="D112" s="46"/>
      <c r="E112" s="46"/>
      <c r="F112" s="46"/>
      <c r="G112" s="47"/>
      <c r="H112" s="45"/>
      <c r="I112" s="45"/>
      <c r="J112" s="45"/>
      <c r="K112" s="64"/>
      <c r="L112" s="65"/>
      <c r="M112" s="66"/>
      <c r="N112" s="45"/>
      <c r="O112" s="66"/>
      <c r="P112" s="67"/>
      <c r="Q112" s="45"/>
      <c r="R112" s="45"/>
      <c r="S112" s="45"/>
      <c r="T112" s="45"/>
      <c r="U112" s="45"/>
      <c r="V112" s="45"/>
      <c r="W112" s="45"/>
      <c r="X112" s="45"/>
      <c r="Y112" s="45"/>
    </row>
    <row r="113" ht="15" customHeight="1" spans="1:25">
      <c r="A113" s="45"/>
      <c r="B113" s="45"/>
      <c r="C113" s="45"/>
      <c r="D113" s="46"/>
      <c r="E113" s="46"/>
      <c r="F113" s="46"/>
      <c r="G113" s="47"/>
      <c r="H113" s="45"/>
      <c r="I113" s="45"/>
      <c r="J113" s="45"/>
      <c r="K113" s="64"/>
      <c r="L113" s="65"/>
      <c r="M113" s="66"/>
      <c r="N113" s="45"/>
      <c r="O113" s="66"/>
      <c r="P113" s="67"/>
      <c r="Q113" s="45"/>
      <c r="R113" s="45"/>
      <c r="S113" s="45"/>
      <c r="T113" s="45"/>
      <c r="U113" s="45"/>
      <c r="V113" s="45"/>
      <c r="W113" s="45"/>
      <c r="X113" s="45"/>
      <c r="Y113" s="45"/>
    </row>
    <row r="114" ht="15" customHeight="1" spans="1:25">
      <c r="A114" s="45"/>
      <c r="B114" s="45"/>
      <c r="C114" s="45"/>
      <c r="D114" s="46"/>
      <c r="E114" s="46"/>
      <c r="F114" s="46"/>
      <c r="G114" s="47"/>
      <c r="H114" s="45"/>
      <c r="I114" s="45"/>
      <c r="J114" s="45"/>
      <c r="K114" s="64"/>
      <c r="L114" s="65"/>
      <c r="M114" s="66"/>
      <c r="N114" s="45"/>
      <c r="O114" s="66"/>
      <c r="P114" s="67"/>
      <c r="Q114" s="45"/>
      <c r="R114" s="45"/>
      <c r="S114" s="45"/>
      <c r="T114" s="45"/>
      <c r="U114" s="45"/>
      <c r="V114" s="45"/>
      <c r="W114" s="45"/>
      <c r="X114" s="45"/>
      <c r="Y114" s="45"/>
    </row>
    <row r="115" ht="15" customHeight="1" spans="1:25">
      <c r="A115" s="45"/>
      <c r="B115" s="45"/>
      <c r="C115" s="45"/>
      <c r="D115" s="46"/>
      <c r="E115" s="46"/>
      <c r="F115" s="46"/>
      <c r="G115" s="47"/>
      <c r="H115" s="45"/>
      <c r="I115" s="45"/>
      <c r="J115" s="45"/>
      <c r="K115" s="64"/>
      <c r="L115" s="65"/>
      <c r="M115" s="66"/>
      <c r="N115" s="45"/>
      <c r="O115" s="66"/>
      <c r="P115" s="67"/>
      <c r="Q115" s="45"/>
      <c r="R115" s="45"/>
      <c r="S115" s="45"/>
      <c r="T115" s="45"/>
      <c r="U115" s="45"/>
      <c r="V115" s="45"/>
      <c r="W115" s="45"/>
      <c r="X115" s="45"/>
      <c r="Y115" s="45"/>
    </row>
    <row r="116" ht="15" customHeight="1" spans="1:25">
      <c r="A116" s="45"/>
      <c r="B116" s="45"/>
      <c r="C116" s="45"/>
      <c r="D116" s="46"/>
      <c r="E116" s="46"/>
      <c r="F116" s="46"/>
      <c r="G116" s="47"/>
      <c r="H116" s="45"/>
      <c r="I116" s="45"/>
      <c r="J116" s="45"/>
      <c r="K116" s="64"/>
      <c r="L116" s="65"/>
      <c r="M116" s="66"/>
      <c r="N116" s="45"/>
      <c r="O116" s="66"/>
      <c r="P116" s="67"/>
      <c r="Q116" s="45"/>
      <c r="R116" s="45"/>
      <c r="S116" s="45"/>
      <c r="T116" s="45"/>
      <c r="U116" s="45"/>
      <c r="V116" s="45"/>
      <c r="W116" s="45"/>
      <c r="X116" s="45"/>
      <c r="Y116" s="45"/>
    </row>
    <row r="117" ht="15" customHeight="1" spans="1:25">
      <c r="A117" s="45"/>
      <c r="B117" s="45"/>
      <c r="C117" s="45"/>
      <c r="D117" s="46"/>
      <c r="E117" s="46"/>
      <c r="F117" s="46"/>
      <c r="G117" s="47"/>
      <c r="H117" s="45"/>
      <c r="I117" s="45"/>
      <c r="J117" s="45"/>
      <c r="K117" s="64"/>
      <c r="L117" s="65"/>
      <c r="M117" s="66"/>
      <c r="N117" s="45"/>
      <c r="O117" s="66"/>
      <c r="P117" s="67"/>
      <c r="Q117" s="45"/>
      <c r="R117" s="45"/>
      <c r="S117" s="45"/>
      <c r="T117" s="45"/>
      <c r="U117" s="45"/>
      <c r="V117" s="45"/>
      <c r="W117" s="45"/>
      <c r="X117" s="45"/>
      <c r="Y117" s="45"/>
    </row>
    <row r="118" ht="15" customHeight="1" spans="1:25">
      <c r="A118" s="45"/>
      <c r="B118" s="45"/>
      <c r="C118" s="45"/>
      <c r="D118" s="46"/>
      <c r="E118" s="46"/>
      <c r="F118" s="46"/>
      <c r="G118" s="47"/>
      <c r="H118" s="45"/>
      <c r="I118" s="45"/>
      <c r="J118" s="45"/>
      <c r="K118" s="64"/>
      <c r="L118" s="65"/>
      <c r="M118" s="66"/>
      <c r="N118" s="45"/>
      <c r="O118" s="66"/>
      <c r="P118" s="67"/>
      <c r="Q118" s="45"/>
      <c r="R118" s="45"/>
      <c r="S118" s="45"/>
      <c r="T118" s="45"/>
      <c r="U118" s="45"/>
      <c r="V118" s="45"/>
      <c r="W118" s="45"/>
      <c r="X118" s="45"/>
      <c r="Y118" s="45"/>
    </row>
    <row r="119" ht="15" customHeight="1" spans="1:25">
      <c r="A119" s="45"/>
      <c r="B119" s="45"/>
      <c r="C119" s="45"/>
      <c r="D119" s="46"/>
      <c r="E119" s="46"/>
      <c r="F119" s="46"/>
      <c r="G119" s="47"/>
      <c r="H119" s="45"/>
      <c r="I119" s="45"/>
      <c r="J119" s="45"/>
      <c r="K119" s="64"/>
      <c r="L119" s="65"/>
      <c r="M119" s="66"/>
      <c r="N119" s="45"/>
      <c r="O119" s="66"/>
      <c r="P119" s="67"/>
      <c r="Q119" s="45"/>
      <c r="R119" s="45"/>
      <c r="S119" s="45"/>
      <c r="T119" s="45"/>
      <c r="U119" s="45"/>
      <c r="V119" s="45"/>
      <c r="W119" s="45"/>
      <c r="X119" s="45"/>
      <c r="Y119" s="45"/>
    </row>
    <row r="120" ht="15" customHeight="1" spans="1:25">
      <c r="A120" s="45"/>
      <c r="B120" s="45"/>
      <c r="C120" s="45"/>
      <c r="D120" s="46"/>
      <c r="E120" s="46"/>
      <c r="F120" s="46"/>
      <c r="G120" s="47"/>
      <c r="H120" s="45"/>
      <c r="I120" s="45"/>
      <c r="J120" s="45"/>
      <c r="K120" s="64"/>
      <c r="L120" s="65"/>
      <c r="M120" s="66"/>
      <c r="N120" s="45"/>
      <c r="O120" s="66"/>
      <c r="P120" s="67"/>
      <c r="Q120" s="45"/>
      <c r="R120" s="45"/>
      <c r="S120" s="45"/>
      <c r="T120" s="45"/>
      <c r="U120" s="45"/>
      <c r="V120" s="45"/>
      <c r="W120" s="45"/>
      <c r="X120" s="45"/>
      <c r="Y120" s="45"/>
    </row>
    <row r="121" ht="15" customHeight="1" spans="1:25">
      <c r="A121" s="45"/>
      <c r="B121" s="45"/>
      <c r="C121" s="45"/>
      <c r="D121" s="46"/>
      <c r="E121" s="46"/>
      <c r="F121" s="46"/>
      <c r="G121" s="47"/>
      <c r="H121" s="45"/>
      <c r="I121" s="45"/>
      <c r="J121" s="45"/>
      <c r="K121" s="64"/>
      <c r="L121" s="65"/>
      <c r="M121" s="66"/>
      <c r="N121" s="45"/>
      <c r="O121" s="66"/>
      <c r="P121" s="67"/>
      <c r="Q121" s="45"/>
      <c r="R121" s="45"/>
      <c r="S121" s="45"/>
      <c r="T121" s="45"/>
      <c r="U121" s="45"/>
      <c r="V121" s="45"/>
      <c r="W121" s="45"/>
      <c r="X121" s="45"/>
      <c r="Y121" s="45"/>
    </row>
    <row r="122" ht="15" customHeight="1" spans="1:25">
      <c r="A122" s="45"/>
      <c r="B122" s="45"/>
      <c r="C122" s="45"/>
      <c r="D122" s="46"/>
      <c r="E122" s="46"/>
      <c r="F122" s="46"/>
      <c r="G122" s="47"/>
      <c r="H122" s="45"/>
      <c r="I122" s="45"/>
      <c r="J122" s="45"/>
      <c r="K122" s="64"/>
      <c r="L122" s="65"/>
      <c r="M122" s="66"/>
      <c r="N122" s="45"/>
      <c r="O122" s="66"/>
      <c r="P122" s="67"/>
      <c r="Q122" s="45"/>
      <c r="R122" s="45"/>
      <c r="S122" s="45"/>
      <c r="T122" s="45"/>
      <c r="U122" s="45"/>
      <c r="V122" s="45"/>
      <c r="W122" s="45"/>
      <c r="X122" s="45"/>
      <c r="Y122" s="45"/>
    </row>
    <row r="123" ht="15" customHeight="1" spans="1:25">
      <c r="A123" s="45"/>
      <c r="B123" s="45"/>
      <c r="C123" s="45"/>
      <c r="D123" s="46"/>
      <c r="E123" s="46"/>
      <c r="F123" s="46"/>
      <c r="G123" s="47"/>
      <c r="H123" s="45"/>
      <c r="I123" s="45"/>
      <c r="J123" s="45"/>
      <c r="K123" s="64"/>
      <c r="L123" s="65"/>
      <c r="M123" s="66"/>
      <c r="N123" s="45"/>
      <c r="O123" s="66"/>
      <c r="P123" s="67"/>
      <c r="Q123" s="45"/>
      <c r="R123" s="45"/>
      <c r="S123" s="45"/>
      <c r="T123" s="45"/>
      <c r="U123" s="45"/>
      <c r="V123" s="45"/>
      <c r="W123" s="45"/>
      <c r="X123" s="45"/>
      <c r="Y123" s="45"/>
    </row>
    <row r="124" ht="15" customHeight="1" spans="1:25">
      <c r="A124" s="45"/>
      <c r="B124" s="45"/>
      <c r="C124" s="45"/>
      <c r="D124" s="46"/>
      <c r="E124" s="46"/>
      <c r="F124" s="46"/>
      <c r="G124" s="47"/>
      <c r="H124" s="45"/>
      <c r="I124" s="45"/>
      <c r="J124" s="45"/>
      <c r="K124" s="64"/>
      <c r="L124" s="65"/>
      <c r="M124" s="66"/>
      <c r="N124" s="45"/>
      <c r="O124" s="66"/>
      <c r="P124" s="67"/>
      <c r="Q124" s="45"/>
      <c r="R124" s="45"/>
      <c r="S124" s="45"/>
      <c r="T124" s="45"/>
      <c r="U124" s="45"/>
      <c r="V124" s="45"/>
      <c r="W124" s="45"/>
      <c r="X124" s="45"/>
      <c r="Y124" s="45"/>
    </row>
    <row r="125" ht="15" customHeight="1" spans="1:25">
      <c r="A125" s="45"/>
      <c r="B125" s="45"/>
      <c r="C125" s="45"/>
      <c r="D125" s="46"/>
      <c r="E125" s="46"/>
      <c r="F125" s="46"/>
      <c r="G125" s="47"/>
      <c r="H125" s="45"/>
      <c r="I125" s="45"/>
      <c r="J125" s="45"/>
      <c r="K125" s="64"/>
      <c r="L125" s="65"/>
      <c r="M125" s="66"/>
      <c r="N125" s="45"/>
      <c r="O125" s="66"/>
      <c r="P125" s="67"/>
      <c r="Q125" s="45"/>
      <c r="R125" s="45"/>
      <c r="S125" s="45"/>
      <c r="T125" s="45"/>
      <c r="U125" s="45"/>
      <c r="V125" s="45"/>
      <c r="W125" s="45"/>
      <c r="X125" s="45"/>
      <c r="Y125" s="45"/>
    </row>
    <row r="126" ht="15" customHeight="1" spans="1:25">
      <c r="A126" s="45"/>
      <c r="B126" s="45"/>
      <c r="C126" s="45"/>
      <c r="D126" s="46"/>
      <c r="E126" s="46"/>
      <c r="F126" s="46"/>
      <c r="G126" s="47"/>
      <c r="H126" s="45"/>
      <c r="I126" s="45"/>
      <c r="J126" s="45"/>
      <c r="K126" s="64"/>
      <c r="L126" s="65"/>
      <c r="M126" s="66"/>
      <c r="N126" s="45"/>
      <c r="O126" s="66"/>
      <c r="P126" s="67"/>
      <c r="Q126" s="45"/>
      <c r="R126" s="45"/>
      <c r="S126" s="45"/>
      <c r="T126" s="45"/>
      <c r="U126" s="45"/>
      <c r="V126" s="45"/>
      <c r="W126" s="45"/>
      <c r="X126" s="45"/>
      <c r="Y126" s="45"/>
    </row>
    <row r="127" ht="15" customHeight="1" spans="1:25">
      <c r="A127" s="45"/>
      <c r="B127" s="45"/>
      <c r="C127" s="45"/>
      <c r="D127" s="46"/>
      <c r="E127" s="46"/>
      <c r="F127" s="46"/>
      <c r="G127" s="47"/>
      <c r="H127" s="45"/>
      <c r="I127" s="45"/>
      <c r="J127" s="45"/>
      <c r="K127" s="64"/>
      <c r="L127" s="65"/>
      <c r="M127" s="66"/>
      <c r="N127" s="45"/>
      <c r="O127" s="66"/>
      <c r="P127" s="67"/>
      <c r="Q127" s="45"/>
      <c r="R127" s="45"/>
      <c r="S127" s="45"/>
      <c r="T127" s="45"/>
      <c r="U127" s="45"/>
      <c r="V127" s="45"/>
      <c r="W127" s="45"/>
      <c r="X127" s="45"/>
      <c r="Y127" s="45"/>
    </row>
    <row r="128" ht="15" customHeight="1" spans="1:25">
      <c r="A128" s="45"/>
      <c r="B128" s="45"/>
      <c r="C128" s="45"/>
      <c r="D128" s="46"/>
      <c r="E128" s="46"/>
      <c r="F128" s="46"/>
      <c r="G128" s="47"/>
      <c r="H128" s="45"/>
      <c r="I128" s="45"/>
      <c r="J128" s="45"/>
      <c r="K128" s="64"/>
      <c r="L128" s="65"/>
      <c r="M128" s="66"/>
      <c r="N128" s="45"/>
      <c r="O128" s="66"/>
      <c r="P128" s="67"/>
      <c r="Q128" s="45"/>
      <c r="R128" s="45"/>
      <c r="S128" s="45"/>
      <c r="T128" s="45"/>
      <c r="U128" s="45"/>
      <c r="V128" s="45"/>
      <c r="W128" s="45"/>
      <c r="X128" s="45"/>
      <c r="Y128" s="45"/>
    </row>
    <row r="129" ht="15" customHeight="1" spans="1:25">
      <c r="A129" s="45"/>
      <c r="B129" s="45"/>
      <c r="C129" s="45"/>
      <c r="D129" s="46"/>
      <c r="E129" s="46"/>
      <c r="F129" s="46"/>
      <c r="G129" s="47"/>
      <c r="H129" s="45"/>
      <c r="I129" s="45"/>
      <c r="J129" s="45"/>
      <c r="K129" s="64"/>
      <c r="L129" s="65"/>
      <c r="M129" s="66"/>
      <c r="N129" s="45"/>
      <c r="O129" s="66"/>
      <c r="P129" s="67"/>
      <c r="Q129" s="45"/>
      <c r="R129" s="45"/>
      <c r="S129" s="45"/>
      <c r="T129" s="45"/>
      <c r="U129" s="45"/>
      <c r="V129" s="45"/>
      <c r="W129" s="45"/>
      <c r="X129" s="45"/>
      <c r="Y129" s="45"/>
    </row>
    <row r="130" ht="15" customHeight="1" spans="1:25">
      <c r="A130" s="45"/>
      <c r="B130" s="45"/>
      <c r="C130" s="45"/>
      <c r="D130" s="46"/>
      <c r="E130" s="46"/>
      <c r="F130" s="46"/>
      <c r="G130" s="47"/>
      <c r="H130" s="45"/>
      <c r="I130" s="45"/>
      <c r="J130" s="45"/>
      <c r="K130" s="64"/>
      <c r="L130" s="65"/>
      <c r="M130" s="66"/>
      <c r="N130" s="45"/>
      <c r="O130" s="66"/>
      <c r="P130" s="67"/>
      <c r="Q130" s="45"/>
      <c r="R130" s="45"/>
      <c r="S130" s="45"/>
      <c r="T130" s="45"/>
      <c r="U130" s="45"/>
      <c r="V130" s="45"/>
      <c r="W130" s="45"/>
      <c r="X130" s="45"/>
      <c r="Y130" s="45"/>
    </row>
    <row r="131" ht="15" customHeight="1" spans="1:25">
      <c r="A131" s="45"/>
      <c r="B131" s="45"/>
      <c r="C131" s="45"/>
      <c r="D131" s="46"/>
      <c r="E131" s="46"/>
      <c r="F131" s="46"/>
      <c r="G131" s="47"/>
      <c r="H131" s="45"/>
      <c r="I131" s="45"/>
      <c r="J131" s="45"/>
      <c r="K131" s="64"/>
      <c r="L131" s="65"/>
      <c r="M131" s="66"/>
      <c r="N131" s="45"/>
      <c r="O131" s="66"/>
      <c r="P131" s="67"/>
      <c r="Q131" s="45"/>
      <c r="R131" s="45"/>
      <c r="S131" s="45"/>
      <c r="T131" s="45"/>
      <c r="U131" s="45"/>
      <c r="V131" s="45"/>
      <c r="W131" s="45"/>
      <c r="X131" s="45"/>
      <c r="Y131" s="45"/>
    </row>
    <row r="132" ht="15" customHeight="1" spans="1:25">
      <c r="A132" s="45"/>
      <c r="B132" s="45"/>
      <c r="C132" s="45"/>
      <c r="D132" s="46"/>
      <c r="E132" s="46"/>
      <c r="F132" s="46"/>
      <c r="G132" s="47"/>
      <c r="H132" s="45"/>
      <c r="I132" s="45"/>
      <c r="J132" s="45"/>
      <c r="K132" s="64"/>
      <c r="L132" s="65"/>
      <c r="M132" s="66"/>
      <c r="N132" s="45"/>
      <c r="O132" s="66"/>
      <c r="P132" s="67"/>
      <c r="Q132" s="45"/>
      <c r="R132" s="45"/>
      <c r="S132" s="45"/>
      <c r="T132" s="45"/>
      <c r="U132" s="45"/>
      <c r="V132" s="45"/>
      <c r="W132" s="45"/>
      <c r="X132" s="45"/>
      <c r="Y132" s="45"/>
    </row>
    <row r="133" ht="15" customHeight="1" spans="1:25">
      <c r="A133" s="45"/>
      <c r="B133" s="45"/>
      <c r="C133" s="45"/>
      <c r="D133" s="46"/>
      <c r="E133" s="46"/>
      <c r="F133" s="46"/>
      <c r="G133" s="47"/>
      <c r="H133" s="45"/>
      <c r="I133" s="45"/>
      <c r="J133" s="45"/>
      <c r="K133" s="64"/>
      <c r="L133" s="65"/>
      <c r="M133" s="66"/>
      <c r="N133" s="45"/>
      <c r="O133" s="66"/>
      <c r="P133" s="67"/>
      <c r="Q133" s="45"/>
      <c r="R133" s="45"/>
      <c r="S133" s="45"/>
      <c r="T133" s="45"/>
      <c r="U133" s="45"/>
      <c r="V133" s="45"/>
      <c r="W133" s="45"/>
      <c r="X133" s="45"/>
      <c r="Y133" s="45"/>
    </row>
    <row r="134" ht="15" customHeight="1" spans="1:25">
      <c r="A134" s="45"/>
      <c r="B134" s="45"/>
      <c r="C134" s="45"/>
      <c r="D134" s="46"/>
      <c r="E134" s="46"/>
      <c r="F134" s="46"/>
      <c r="G134" s="47"/>
      <c r="H134" s="45"/>
      <c r="I134" s="45"/>
      <c r="J134" s="45"/>
      <c r="K134" s="64"/>
      <c r="L134" s="65"/>
      <c r="M134" s="66"/>
      <c r="N134" s="45"/>
      <c r="O134" s="66"/>
      <c r="P134" s="67"/>
      <c r="Q134" s="45"/>
      <c r="R134" s="45"/>
      <c r="S134" s="45"/>
      <c r="T134" s="45"/>
      <c r="U134" s="45"/>
      <c r="V134" s="45"/>
      <c r="W134" s="45"/>
      <c r="X134" s="45"/>
      <c r="Y134" s="45"/>
    </row>
    <row r="135" ht="15" customHeight="1" spans="1:25">
      <c r="A135" s="45"/>
      <c r="B135" s="45"/>
      <c r="C135" s="45"/>
      <c r="D135" s="46"/>
      <c r="E135" s="46"/>
      <c r="F135" s="46"/>
      <c r="G135" s="47"/>
      <c r="H135" s="45"/>
      <c r="I135" s="45"/>
      <c r="J135" s="45"/>
      <c r="K135" s="64"/>
      <c r="L135" s="65"/>
      <c r="M135" s="66"/>
      <c r="N135" s="45"/>
      <c r="O135" s="66"/>
      <c r="P135" s="67"/>
      <c r="Q135" s="45"/>
      <c r="R135" s="45"/>
      <c r="S135" s="45"/>
      <c r="T135" s="45"/>
      <c r="U135" s="45"/>
      <c r="V135" s="45"/>
      <c r="W135" s="45"/>
      <c r="X135" s="45"/>
      <c r="Y135" s="45"/>
    </row>
    <row r="136" ht="15" customHeight="1" spans="1:25">
      <c r="A136" s="45"/>
      <c r="B136" s="45"/>
      <c r="C136" s="45"/>
      <c r="D136" s="46"/>
      <c r="E136" s="46"/>
      <c r="F136" s="46"/>
      <c r="G136" s="47"/>
      <c r="H136" s="45"/>
      <c r="I136" s="45"/>
      <c r="J136" s="45"/>
      <c r="K136" s="64"/>
      <c r="L136" s="65"/>
      <c r="M136" s="66"/>
      <c r="N136" s="45"/>
      <c r="O136" s="66"/>
      <c r="P136" s="67"/>
      <c r="Q136" s="45"/>
      <c r="R136" s="45"/>
      <c r="S136" s="45"/>
      <c r="T136" s="45"/>
      <c r="U136" s="45"/>
      <c r="V136" s="45"/>
      <c r="W136" s="45"/>
      <c r="X136" s="45"/>
      <c r="Y136" s="45"/>
    </row>
    <row r="137" ht="15" customHeight="1" spans="1:25">
      <c r="A137" s="45"/>
      <c r="B137" s="45"/>
      <c r="C137" s="45"/>
      <c r="D137" s="46"/>
      <c r="E137" s="46"/>
      <c r="F137" s="46"/>
      <c r="G137" s="47"/>
      <c r="H137" s="45"/>
      <c r="I137" s="45"/>
      <c r="J137" s="45"/>
      <c r="K137" s="64"/>
      <c r="L137" s="65"/>
      <c r="M137" s="66"/>
      <c r="N137" s="45"/>
      <c r="O137" s="66"/>
      <c r="P137" s="67"/>
      <c r="Q137" s="45"/>
      <c r="R137" s="45"/>
      <c r="S137" s="45"/>
      <c r="T137" s="45"/>
      <c r="U137" s="45"/>
      <c r="V137" s="45"/>
      <c r="W137" s="45"/>
      <c r="X137" s="45"/>
      <c r="Y137" s="45"/>
    </row>
    <row r="138" ht="15" customHeight="1" spans="1:25">
      <c r="A138" s="45"/>
      <c r="B138" s="45"/>
      <c r="C138" s="45"/>
      <c r="D138" s="46"/>
      <c r="E138" s="46"/>
      <c r="F138" s="46"/>
      <c r="G138" s="47"/>
      <c r="H138" s="45"/>
      <c r="I138" s="45"/>
      <c r="J138" s="45"/>
      <c r="K138" s="64"/>
      <c r="L138" s="65"/>
      <c r="M138" s="66"/>
      <c r="N138" s="45"/>
      <c r="O138" s="66"/>
      <c r="P138" s="67"/>
      <c r="Q138" s="45"/>
      <c r="R138" s="45"/>
      <c r="S138" s="45"/>
      <c r="T138" s="45"/>
      <c r="U138" s="45"/>
      <c r="V138" s="45"/>
      <c r="W138" s="45"/>
      <c r="X138" s="45"/>
      <c r="Y138" s="45"/>
    </row>
    <row r="139" ht="15" customHeight="1" spans="1:25">
      <c r="A139" s="45"/>
      <c r="B139" s="45"/>
      <c r="C139" s="45"/>
      <c r="D139" s="46"/>
      <c r="E139" s="46"/>
      <c r="F139" s="46"/>
      <c r="G139" s="47"/>
      <c r="H139" s="45"/>
      <c r="I139" s="45"/>
      <c r="J139" s="45"/>
      <c r="K139" s="64"/>
      <c r="L139" s="65"/>
      <c r="M139" s="66"/>
      <c r="N139" s="45"/>
      <c r="O139" s="66"/>
      <c r="P139" s="67"/>
      <c r="Q139" s="45"/>
      <c r="R139" s="45"/>
      <c r="S139" s="45"/>
      <c r="T139" s="45"/>
      <c r="U139" s="45"/>
      <c r="V139" s="45"/>
      <c r="W139" s="45"/>
      <c r="X139" s="45"/>
      <c r="Y139" s="45"/>
    </row>
    <row r="140" ht="15" customHeight="1" spans="1:25">
      <c r="A140" s="45"/>
      <c r="B140" s="45"/>
      <c r="C140" s="45"/>
      <c r="D140" s="46"/>
      <c r="E140" s="46"/>
      <c r="F140" s="46"/>
      <c r="G140" s="47"/>
      <c r="H140" s="45"/>
      <c r="I140" s="45"/>
      <c r="J140" s="45"/>
      <c r="K140" s="64"/>
      <c r="L140" s="65"/>
      <c r="M140" s="66"/>
      <c r="N140" s="45"/>
      <c r="O140" s="66"/>
      <c r="P140" s="67"/>
      <c r="Q140" s="45"/>
      <c r="R140" s="45"/>
      <c r="S140" s="45"/>
      <c r="T140" s="45"/>
      <c r="U140" s="45"/>
      <c r="V140" s="45"/>
      <c r="W140" s="45"/>
      <c r="X140" s="45"/>
      <c r="Y140" s="45"/>
    </row>
    <row r="141" ht="15" customHeight="1" spans="1:25">
      <c r="A141" s="45"/>
      <c r="B141" s="45"/>
      <c r="C141" s="45"/>
      <c r="D141" s="46"/>
      <c r="E141" s="46"/>
      <c r="F141" s="46"/>
      <c r="G141" s="47"/>
      <c r="H141" s="45"/>
      <c r="I141" s="45"/>
      <c r="J141" s="45"/>
      <c r="K141" s="64"/>
      <c r="L141" s="65"/>
      <c r="M141" s="66"/>
      <c r="N141" s="45"/>
      <c r="O141" s="66"/>
      <c r="P141" s="67"/>
      <c r="Q141" s="45"/>
      <c r="R141" s="45"/>
      <c r="S141" s="45"/>
      <c r="T141" s="45"/>
      <c r="U141" s="45"/>
      <c r="V141" s="45"/>
      <c r="W141" s="45"/>
      <c r="X141" s="45"/>
      <c r="Y141" s="45"/>
    </row>
    <row r="142" ht="15" customHeight="1" spans="1:25">
      <c r="A142" s="45"/>
      <c r="B142" s="45"/>
      <c r="C142" s="45"/>
      <c r="D142" s="46"/>
      <c r="E142" s="46"/>
      <c r="F142" s="46"/>
      <c r="G142" s="47"/>
      <c r="H142" s="45"/>
      <c r="I142" s="45"/>
      <c r="J142" s="45"/>
      <c r="K142" s="64"/>
      <c r="L142" s="65"/>
      <c r="M142" s="66"/>
      <c r="N142" s="45"/>
      <c r="O142" s="66"/>
      <c r="P142" s="67"/>
      <c r="Q142" s="45"/>
      <c r="R142" s="45"/>
      <c r="S142" s="45"/>
      <c r="T142" s="45"/>
      <c r="U142" s="45"/>
      <c r="V142" s="45"/>
      <c r="W142" s="45"/>
      <c r="X142" s="45"/>
      <c r="Y142" s="45"/>
    </row>
    <row r="143" ht="15" customHeight="1" spans="1:25">
      <c r="A143" s="45"/>
      <c r="B143" s="45"/>
      <c r="C143" s="45"/>
      <c r="D143" s="46"/>
      <c r="E143" s="46"/>
      <c r="F143" s="46"/>
      <c r="G143" s="47"/>
      <c r="H143" s="45"/>
      <c r="I143" s="45"/>
      <c r="J143" s="45"/>
      <c r="K143" s="64"/>
      <c r="L143" s="65"/>
      <c r="M143" s="66"/>
      <c r="N143" s="45"/>
      <c r="O143" s="66"/>
      <c r="P143" s="67"/>
      <c r="Q143" s="45"/>
      <c r="R143" s="45"/>
      <c r="S143" s="45"/>
      <c r="T143" s="45"/>
      <c r="U143" s="45"/>
      <c r="V143" s="45"/>
      <c r="W143" s="45"/>
      <c r="X143" s="45"/>
      <c r="Y143" s="45"/>
    </row>
    <row r="144" ht="15" customHeight="1" spans="1:25">
      <c r="A144" s="45"/>
      <c r="B144" s="45"/>
      <c r="C144" s="45"/>
      <c r="D144" s="46"/>
      <c r="E144" s="46"/>
      <c r="F144" s="46"/>
      <c r="G144" s="47"/>
      <c r="H144" s="45"/>
      <c r="I144" s="45"/>
      <c r="J144" s="45"/>
      <c r="K144" s="64"/>
      <c r="L144" s="65"/>
      <c r="M144" s="66"/>
      <c r="N144" s="45"/>
      <c r="O144" s="66"/>
      <c r="P144" s="67"/>
      <c r="Q144" s="45"/>
      <c r="R144" s="45"/>
      <c r="S144" s="45"/>
      <c r="T144" s="45"/>
      <c r="U144" s="45"/>
      <c r="V144" s="45"/>
      <c r="W144" s="45"/>
      <c r="X144" s="45"/>
      <c r="Y144" s="45"/>
    </row>
    <row r="145" ht="15" customHeight="1" spans="1:25">
      <c r="A145" s="45"/>
      <c r="B145" s="45"/>
      <c r="C145" s="45"/>
      <c r="D145" s="46"/>
      <c r="E145" s="46"/>
      <c r="F145" s="46"/>
      <c r="G145" s="47"/>
      <c r="H145" s="45"/>
      <c r="I145" s="45"/>
      <c r="J145" s="45"/>
      <c r="K145" s="64"/>
      <c r="L145" s="65"/>
      <c r="M145" s="66"/>
      <c r="N145" s="45"/>
      <c r="O145" s="66"/>
      <c r="P145" s="67"/>
      <c r="Q145" s="45"/>
      <c r="R145" s="45"/>
      <c r="S145" s="45"/>
      <c r="T145" s="45"/>
      <c r="U145" s="45"/>
      <c r="V145" s="45"/>
      <c r="W145" s="45"/>
      <c r="X145" s="45"/>
      <c r="Y145" s="45"/>
    </row>
    <row r="146" ht="15" customHeight="1" spans="1:25">
      <c r="A146" s="45"/>
      <c r="B146" s="45"/>
      <c r="C146" s="45"/>
      <c r="D146" s="46"/>
      <c r="E146" s="46"/>
      <c r="F146" s="46"/>
      <c r="G146" s="47"/>
      <c r="H146" s="45"/>
      <c r="I146" s="45"/>
      <c r="J146" s="45"/>
      <c r="K146" s="64"/>
      <c r="L146" s="65"/>
      <c r="M146" s="66"/>
      <c r="N146" s="45"/>
      <c r="O146" s="66"/>
      <c r="P146" s="67"/>
      <c r="Q146" s="45"/>
      <c r="R146" s="45"/>
      <c r="S146" s="45"/>
      <c r="T146" s="45"/>
      <c r="U146" s="45"/>
      <c r="V146" s="45"/>
      <c r="W146" s="45"/>
      <c r="X146" s="45"/>
      <c r="Y146" s="45"/>
    </row>
    <row r="147" ht="15" customHeight="1" spans="1:25">
      <c r="A147" s="45"/>
      <c r="B147" s="45"/>
      <c r="C147" s="45"/>
      <c r="D147" s="46"/>
      <c r="E147" s="46"/>
      <c r="F147" s="46"/>
      <c r="G147" s="47"/>
      <c r="H147" s="45"/>
      <c r="I147" s="45"/>
      <c r="J147" s="45"/>
      <c r="K147" s="64"/>
      <c r="L147" s="65"/>
      <c r="M147" s="66"/>
      <c r="N147" s="45"/>
      <c r="O147" s="66"/>
      <c r="P147" s="67"/>
      <c r="Q147" s="45"/>
      <c r="R147" s="45"/>
      <c r="S147" s="45"/>
      <c r="T147" s="45"/>
      <c r="U147" s="45"/>
      <c r="V147" s="45"/>
      <c r="W147" s="45"/>
      <c r="X147" s="45"/>
      <c r="Y147" s="45"/>
    </row>
    <row r="148" ht="15" customHeight="1" spans="1:25">
      <c r="A148" s="45"/>
      <c r="B148" s="45"/>
      <c r="C148" s="45"/>
      <c r="D148" s="46"/>
      <c r="E148" s="46"/>
      <c r="F148" s="46"/>
      <c r="G148" s="47"/>
      <c r="H148" s="45"/>
      <c r="I148" s="45"/>
      <c r="J148" s="45"/>
      <c r="K148" s="64"/>
      <c r="L148" s="65"/>
      <c r="M148" s="66"/>
      <c r="N148" s="45"/>
      <c r="O148" s="66"/>
      <c r="P148" s="67"/>
      <c r="Q148" s="45"/>
      <c r="R148" s="45"/>
      <c r="S148" s="45"/>
      <c r="T148" s="45"/>
      <c r="U148" s="45"/>
      <c r="V148" s="45"/>
      <c r="W148" s="45"/>
      <c r="X148" s="45"/>
      <c r="Y148" s="45"/>
    </row>
    <row r="149" ht="15" customHeight="1" spans="1:25">
      <c r="A149" s="45"/>
      <c r="B149" s="45"/>
      <c r="C149" s="45"/>
      <c r="D149" s="46"/>
      <c r="E149" s="46"/>
      <c r="F149" s="46"/>
      <c r="G149" s="47"/>
      <c r="H149" s="45"/>
      <c r="I149" s="45"/>
      <c r="J149" s="45"/>
      <c r="K149" s="64"/>
      <c r="L149" s="65"/>
      <c r="M149" s="66"/>
      <c r="N149" s="45"/>
      <c r="O149" s="66"/>
      <c r="P149" s="67"/>
      <c r="Q149" s="45"/>
      <c r="R149" s="45"/>
      <c r="S149" s="45"/>
      <c r="T149" s="45"/>
      <c r="U149" s="45"/>
      <c r="V149" s="45"/>
      <c r="W149" s="45"/>
      <c r="X149" s="45"/>
      <c r="Y149" s="45"/>
    </row>
    <row r="150" ht="15" customHeight="1" spans="1:25">
      <c r="A150" s="45"/>
      <c r="B150" s="45"/>
      <c r="C150" s="45"/>
      <c r="D150" s="46"/>
      <c r="E150" s="46"/>
      <c r="F150" s="46"/>
      <c r="G150" s="47"/>
      <c r="H150" s="45"/>
      <c r="I150" s="45"/>
      <c r="J150" s="45"/>
      <c r="K150" s="64"/>
      <c r="L150" s="65"/>
      <c r="M150" s="66"/>
      <c r="N150" s="45"/>
      <c r="O150" s="66"/>
      <c r="P150" s="67"/>
      <c r="Q150" s="45"/>
      <c r="R150" s="45"/>
      <c r="S150" s="45"/>
      <c r="T150" s="45"/>
      <c r="U150" s="45"/>
      <c r="V150" s="45"/>
      <c r="W150" s="45"/>
      <c r="X150" s="45"/>
      <c r="Y150" s="45"/>
    </row>
    <row r="151" ht="15" customHeight="1" spans="1:25">
      <c r="A151" s="45"/>
      <c r="B151" s="45"/>
      <c r="C151" s="45"/>
      <c r="D151" s="46"/>
      <c r="E151" s="46"/>
      <c r="F151" s="46"/>
      <c r="G151" s="47"/>
      <c r="H151" s="45"/>
      <c r="I151" s="45"/>
      <c r="J151" s="45"/>
      <c r="K151" s="64"/>
      <c r="L151" s="65"/>
      <c r="M151" s="66"/>
      <c r="N151" s="45"/>
      <c r="O151" s="66"/>
      <c r="P151" s="67"/>
      <c r="Q151" s="45"/>
      <c r="R151" s="45"/>
      <c r="S151" s="45"/>
      <c r="T151" s="45"/>
      <c r="U151" s="45"/>
      <c r="V151" s="45"/>
      <c r="W151" s="45"/>
      <c r="X151" s="45"/>
      <c r="Y151" s="45"/>
    </row>
    <row r="152" ht="15" customHeight="1" spans="1:25">
      <c r="A152" s="45"/>
      <c r="B152" s="45"/>
      <c r="C152" s="45"/>
      <c r="D152" s="46"/>
      <c r="E152" s="46"/>
      <c r="F152" s="46"/>
      <c r="G152" s="47"/>
      <c r="H152" s="45"/>
      <c r="I152" s="45"/>
      <c r="J152" s="45"/>
      <c r="K152" s="64"/>
      <c r="L152" s="65"/>
      <c r="M152" s="66"/>
      <c r="N152" s="45"/>
      <c r="O152" s="66"/>
      <c r="P152" s="67"/>
      <c r="Q152" s="45"/>
      <c r="R152" s="45"/>
      <c r="S152" s="45"/>
      <c r="T152" s="45"/>
      <c r="U152" s="45"/>
      <c r="V152" s="45"/>
      <c r="W152" s="45"/>
      <c r="X152" s="45"/>
      <c r="Y152" s="45"/>
    </row>
    <row r="153" ht="15" customHeight="1" spans="1:25">
      <c r="A153" s="45"/>
      <c r="B153" s="45"/>
      <c r="C153" s="45"/>
      <c r="D153" s="46"/>
      <c r="E153" s="46"/>
      <c r="F153" s="46"/>
      <c r="G153" s="47"/>
      <c r="H153" s="45"/>
      <c r="I153" s="45"/>
      <c r="J153" s="45"/>
      <c r="K153" s="64"/>
      <c r="L153" s="65"/>
      <c r="M153" s="66"/>
      <c r="N153" s="45"/>
      <c r="O153" s="66"/>
      <c r="P153" s="67"/>
      <c r="Q153" s="45"/>
      <c r="R153" s="45"/>
      <c r="S153" s="45"/>
      <c r="T153" s="45"/>
      <c r="U153" s="45"/>
      <c r="V153" s="45"/>
      <c r="W153" s="45"/>
      <c r="X153" s="45"/>
      <c r="Y153" s="45"/>
    </row>
    <row r="154" ht="15" customHeight="1" spans="1:25">
      <c r="A154" s="45"/>
      <c r="B154" s="45"/>
      <c r="C154" s="45"/>
      <c r="D154" s="46"/>
      <c r="E154" s="46"/>
      <c r="F154" s="46"/>
      <c r="G154" s="47"/>
      <c r="H154" s="45"/>
      <c r="I154" s="45"/>
      <c r="J154" s="45"/>
      <c r="K154" s="64"/>
      <c r="L154" s="65"/>
      <c r="M154" s="66"/>
      <c r="N154" s="45"/>
      <c r="O154" s="66"/>
      <c r="P154" s="67"/>
      <c r="Q154" s="45"/>
      <c r="R154" s="45"/>
      <c r="S154" s="45"/>
      <c r="T154" s="45"/>
      <c r="U154" s="45"/>
      <c r="V154" s="45"/>
      <c r="W154" s="45"/>
      <c r="X154" s="45"/>
      <c r="Y154" s="45"/>
    </row>
    <row r="155" ht="15" customHeight="1" spans="1:25">
      <c r="A155" s="45"/>
      <c r="B155" s="45"/>
      <c r="C155" s="45"/>
      <c r="D155" s="46"/>
      <c r="E155" s="46"/>
      <c r="F155" s="46"/>
      <c r="G155" s="47"/>
      <c r="H155" s="45"/>
      <c r="I155" s="45"/>
      <c r="J155" s="45"/>
      <c r="K155" s="64"/>
      <c r="L155" s="65"/>
      <c r="M155" s="66"/>
      <c r="N155" s="45"/>
      <c r="O155" s="66"/>
      <c r="P155" s="67"/>
      <c r="Q155" s="45"/>
      <c r="R155" s="45"/>
      <c r="S155" s="45"/>
      <c r="T155" s="45"/>
      <c r="U155" s="45"/>
      <c r="V155" s="45"/>
      <c r="W155" s="45"/>
      <c r="X155" s="45"/>
      <c r="Y155" s="45"/>
    </row>
    <row r="156" ht="15" customHeight="1" spans="1:25">
      <c r="A156" s="45"/>
      <c r="B156" s="45"/>
      <c r="C156" s="45"/>
      <c r="D156" s="46"/>
      <c r="E156" s="46"/>
      <c r="F156" s="46"/>
      <c r="G156" s="47"/>
      <c r="H156" s="45"/>
      <c r="I156" s="45"/>
      <c r="J156" s="45"/>
      <c r="K156" s="64"/>
      <c r="L156" s="65"/>
      <c r="M156" s="66"/>
      <c r="N156" s="45"/>
      <c r="O156" s="66"/>
      <c r="P156" s="67"/>
      <c r="Q156" s="45"/>
      <c r="R156" s="45"/>
      <c r="S156" s="45"/>
      <c r="T156" s="45"/>
      <c r="U156" s="45"/>
      <c r="V156" s="45"/>
      <c r="W156" s="45"/>
      <c r="X156" s="45"/>
      <c r="Y156" s="45"/>
    </row>
    <row r="157" ht="15" customHeight="1" spans="1:25">
      <c r="A157" s="45"/>
      <c r="B157" s="45"/>
      <c r="C157" s="45"/>
      <c r="D157" s="46"/>
      <c r="E157" s="46"/>
      <c r="F157" s="46"/>
      <c r="G157" s="47"/>
      <c r="H157" s="45"/>
      <c r="I157" s="45"/>
      <c r="J157" s="45"/>
      <c r="K157" s="64"/>
      <c r="L157" s="65"/>
      <c r="M157" s="66"/>
      <c r="N157" s="45"/>
      <c r="O157" s="66"/>
      <c r="P157" s="67"/>
      <c r="Q157" s="45"/>
      <c r="R157" s="45"/>
      <c r="S157" s="45"/>
      <c r="T157" s="45"/>
      <c r="U157" s="45"/>
      <c r="V157" s="45"/>
      <c r="W157" s="45"/>
      <c r="X157" s="45"/>
      <c r="Y157" s="45"/>
    </row>
    <row r="158" ht="15" customHeight="1" spans="1:25">
      <c r="A158" s="45"/>
      <c r="B158" s="45"/>
      <c r="C158" s="45"/>
      <c r="D158" s="46"/>
      <c r="E158" s="46"/>
      <c r="F158" s="46"/>
      <c r="G158" s="47"/>
      <c r="H158" s="45"/>
      <c r="I158" s="45"/>
      <c r="J158" s="45"/>
      <c r="K158" s="64"/>
      <c r="L158" s="65"/>
      <c r="M158" s="66"/>
      <c r="N158" s="45"/>
      <c r="O158" s="66"/>
      <c r="P158" s="67"/>
      <c r="Q158" s="45"/>
      <c r="R158" s="45"/>
      <c r="S158" s="45"/>
      <c r="T158" s="45"/>
      <c r="U158" s="45"/>
      <c r="V158" s="45"/>
      <c r="W158" s="45"/>
      <c r="X158" s="45"/>
      <c r="Y158" s="45"/>
    </row>
    <row r="159" ht="15" customHeight="1" spans="1:25">
      <c r="A159" s="45"/>
      <c r="B159" s="45"/>
      <c r="C159" s="45"/>
      <c r="D159" s="46"/>
      <c r="E159" s="46"/>
      <c r="F159" s="46"/>
      <c r="G159" s="47"/>
      <c r="H159" s="45"/>
      <c r="I159" s="45"/>
      <c r="J159" s="45"/>
      <c r="K159" s="64"/>
      <c r="L159" s="65"/>
      <c r="M159" s="66"/>
      <c r="N159" s="45"/>
      <c r="O159" s="66"/>
      <c r="P159" s="67"/>
      <c r="Q159" s="45"/>
      <c r="R159" s="45"/>
      <c r="S159" s="45"/>
      <c r="T159" s="45"/>
      <c r="U159" s="45"/>
      <c r="V159" s="45"/>
      <c r="W159" s="45"/>
      <c r="X159" s="45"/>
      <c r="Y159" s="45"/>
    </row>
    <row r="160" ht="15" customHeight="1" spans="1:25">
      <c r="A160" s="45"/>
      <c r="B160" s="45"/>
      <c r="C160" s="45"/>
      <c r="D160" s="46"/>
      <c r="E160" s="46"/>
      <c r="F160" s="46"/>
      <c r="G160" s="47"/>
      <c r="H160" s="45"/>
      <c r="I160" s="45"/>
      <c r="J160" s="45"/>
      <c r="K160" s="64"/>
      <c r="L160" s="65"/>
      <c r="M160" s="66"/>
      <c r="N160" s="45"/>
      <c r="O160" s="66"/>
      <c r="P160" s="67"/>
      <c r="Q160" s="45"/>
      <c r="R160" s="45"/>
      <c r="S160" s="45"/>
      <c r="T160" s="45"/>
      <c r="U160" s="45"/>
      <c r="V160" s="45"/>
      <c r="W160" s="45"/>
      <c r="X160" s="45"/>
      <c r="Y160" s="45"/>
    </row>
    <row r="161" ht="15" customHeight="1" spans="1:25">
      <c r="A161" s="45"/>
      <c r="B161" s="45"/>
      <c r="C161" s="45"/>
      <c r="D161" s="46"/>
      <c r="E161" s="46"/>
      <c r="F161" s="46"/>
      <c r="G161" s="47"/>
      <c r="H161" s="45"/>
      <c r="I161" s="45"/>
      <c r="J161" s="45"/>
      <c r="K161" s="64"/>
      <c r="L161" s="65"/>
      <c r="M161" s="66"/>
      <c r="N161" s="45"/>
      <c r="O161" s="66"/>
      <c r="P161" s="67"/>
      <c r="Q161" s="45"/>
      <c r="R161" s="45"/>
      <c r="S161" s="45"/>
      <c r="T161" s="45"/>
      <c r="U161" s="45"/>
      <c r="V161" s="45"/>
      <c r="W161" s="45"/>
      <c r="X161" s="45"/>
      <c r="Y161" s="45"/>
    </row>
    <row r="162" ht="15" customHeight="1" spans="1:25">
      <c r="A162" s="45"/>
      <c r="B162" s="45"/>
      <c r="C162" s="45"/>
      <c r="D162" s="46"/>
      <c r="E162" s="46"/>
      <c r="F162" s="46"/>
      <c r="G162" s="47"/>
      <c r="H162" s="45"/>
      <c r="I162" s="45"/>
      <c r="J162" s="45"/>
      <c r="K162" s="64"/>
      <c r="L162" s="65"/>
      <c r="M162" s="66"/>
      <c r="N162" s="45"/>
      <c r="O162" s="66"/>
      <c r="P162" s="67"/>
      <c r="Q162" s="45"/>
      <c r="R162" s="45"/>
      <c r="S162" s="45"/>
      <c r="T162" s="45"/>
      <c r="U162" s="45"/>
      <c r="V162" s="45"/>
      <c r="W162" s="45"/>
      <c r="X162" s="45"/>
      <c r="Y162" s="45"/>
    </row>
    <row r="163" ht="15" customHeight="1" spans="1:25">
      <c r="A163" s="45"/>
      <c r="B163" s="45"/>
      <c r="C163" s="45"/>
      <c r="D163" s="46"/>
      <c r="E163" s="46"/>
      <c r="F163" s="46"/>
      <c r="G163" s="47"/>
      <c r="H163" s="45"/>
      <c r="I163" s="45"/>
      <c r="J163" s="45"/>
      <c r="K163" s="64"/>
      <c r="L163" s="65"/>
      <c r="M163" s="66"/>
      <c r="N163" s="45"/>
      <c r="O163" s="66"/>
      <c r="P163" s="67"/>
      <c r="Q163" s="45"/>
      <c r="R163" s="45"/>
      <c r="S163" s="45"/>
      <c r="T163" s="45"/>
      <c r="U163" s="45"/>
      <c r="V163" s="45"/>
      <c r="W163" s="45"/>
      <c r="X163" s="45"/>
      <c r="Y163" s="45"/>
    </row>
    <row r="164" ht="15" customHeight="1" spans="1:25">
      <c r="A164" s="45"/>
      <c r="B164" s="45"/>
      <c r="C164" s="45"/>
      <c r="D164" s="46"/>
      <c r="E164" s="46"/>
      <c r="F164" s="46"/>
      <c r="G164" s="47"/>
      <c r="H164" s="45"/>
      <c r="I164" s="45"/>
      <c r="J164" s="45"/>
      <c r="K164" s="64"/>
      <c r="L164" s="65"/>
      <c r="M164" s="66"/>
      <c r="N164" s="45"/>
      <c r="O164" s="66"/>
      <c r="P164" s="67"/>
      <c r="Q164" s="45"/>
      <c r="R164" s="45"/>
      <c r="S164" s="45"/>
      <c r="T164" s="45"/>
      <c r="U164" s="45"/>
      <c r="V164" s="45"/>
      <c r="W164" s="45"/>
      <c r="X164" s="45"/>
      <c r="Y164" s="45"/>
    </row>
    <row r="165" ht="15" customHeight="1" spans="1:25">
      <c r="A165" s="45"/>
      <c r="B165" s="45"/>
      <c r="C165" s="45"/>
      <c r="D165" s="46"/>
      <c r="E165" s="46"/>
      <c r="F165" s="46"/>
      <c r="G165" s="47"/>
      <c r="H165" s="45"/>
      <c r="I165" s="45"/>
      <c r="J165" s="45"/>
      <c r="K165" s="64"/>
      <c r="L165" s="65"/>
      <c r="M165" s="66"/>
      <c r="N165" s="45"/>
      <c r="O165" s="66"/>
      <c r="P165" s="67"/>
      <c r="Q165" s="45"/>
      <c r="R165" s="45"/>
      <c r="S165" s="45"/>
      <c r="T165" s="45"/>
      <c r="U165" s="45"/>
      <c r="V165" s="45"/>
      <c r="W165" s="45"/>
      <c r="X165" s="45"/>
      <c r="Y165" s="45"/>
    </row>
    <row r="166" ht="15" customHeight="1" spans="1:25">
      <c r="A166" s="45"/>
      <c r="B166" s="45"/>
      <c r="C166" s="45"/>
      <c r="D166" s="46"/>
      <c r="E166" s="46"/>
      <c r="F166" s="46"/>
      <c r="G166" s="47"/>
      <c r="H166" s="45"/>
      <c r="I166" s="45"/>
      <c r="J166" s="45"/>
      <c r="K166" s="64"/>
      <c r="L166" s="65"/>
      <c r="M166" s="66"/>
      <c r="N166" s="45"/>
      <c r="O166" s="66"/>
      <c r="P166" s="67"/>
      <c r="Q166" s="45"/>
      <c r="R166" s="45"/>
      <c r="S166" s="45"/>
      <c r="T166" s="45"/>
      <c r="U166" s="45"/>
      <c r="V166" s="45"/>
      <c r="W166" s="45"/>
      <c r="X166" s="45"/>
      <c r="Y166" s="45"/>
    </row>
    <row r="167" ht="15" customHeight="1" spans="1:25">
      <c r="A167" s="45"/>
      <c r="B167" s="45"/>
      <c r="C167" s="45"/>
      <c r="D167" s="46"/>
      <c r="E167" s="46"/>
      <c r="F167" s="46"/>
      <c r="G167" s="47"/>
      <c r="H167" s="45"/>
      <c r="I167" s="45"/>
      <c r="J167" s="45"/>
      <c r="K167" s="64"/>
      <c r="L167" s="65"/>
      <c r="M167" s="66"/>
      <c r="N167" s="45"/>
      <c r="O167" s="66"/>
      <c r="P167" s="67"/>
      <c r="Q167" s="45"/>
      <c r="R167" s="45"/>
      <c r="S167" s="45"/>
      <c r="T167" s="45"/>
      <c r="U167" s="45"/>
      <c r="V167" s="45"/>
      <c r="W167" s="45"/>
      <c r="X167" s="45"/>
      <c r="Y167" s="45"/>
    </row>
    <row r="168" ht="15" customHeight="1" spans="1:25">
      <c r="A168" s="45"/>
      <c r="B168" s="45"/>
      <c r="C168" s="45"/>
      <c r="D168" s="46"/>
      <c r="E168" s="46"/>
      <c r="F168" s="46"/>
      <c r="G168" s="47"/>
      <c r="H168" s="45"/>
      <c r="I168" s="45"/>
      <c r="J168" s="45"/>
      <c r="K168" s="64"/>
      <c r="L168" s="65"/>
      <c r="M168" s="66"/>
      <c r="N168" s="45"/>
      <c r="O168" s="66"/>
      <c r="P168" s="67"/>
      <c r="Q168" s="45"/>
      <c r="R168" s="45"/>
      <c r="S168" s="45"/>
      <c r="T168" s="45"/>
      <c r="U168" s="45"/>
      <c r="V168" s="45"/>
      <c r="W168" s="45"/>
      <c r="X168" s="45"/>
      <c r="Y168" s="45"/>
    </row>
    <row r="169" ht="15" customHeight="1" spans="1:25">
      <c r="A169" s="45"/>
      <c r="B169" s="45"/>
      <c r="C169" s="45"/>
      <c r="D169" s="46"/>
      <c r="E169" s="46"/>
      <c r="F169" s="46"/>
      <c r="G169" s="47"/>
      <c r="H169" s="45"/>
      <c r="I169" s="45"/>
      <c r="J169" s="45"/>
      <c r="K169" s="64"/>
      <c r="L169" s="65"/>
      <c r="M169" s="66"/>
      <c r="N169" s="45"/>
      <c r="O169" s="66"/>
      <c r="P169" s="67"/>
      <c r="Q169" s="45"/>
      <c r="R169" s="45"/>
      <c r="S169" s="45"/>
      <c r="T169" s="45"/>
      <c r="U169" s="45"/>
      <c r="V169" s="45"/>
      <c r="W169" s="45"/>
      <c r="X169" s="45"/>
      <c r="Y169" s="45"/>
    </row>
    <row r="170" ht="15" customHeight="1" spans="1:25">
      <c r="A170" s="45"/>
      <c r="B170" s="45"/>
      <c r="C170" s="45"/>
      <c r="D170" s="46"/>
      <c r="E170" s="46"/>
      <c r="F170" s="46"/>
      <c r="G170" s="47"/>
      <c r="H170" s="45"/>
      <c r="I170" s="45"/>
      <c r="J170" s="45"/>
      <c r="K170" s="64"/>
      <c r="L170" s="65"/>
      <c r="M170" s="66"/>
      <c r="N170" s="45"/>
      <c r="O170" s="66"/>
      <c r="P170" s="67"/>
      <c r="Q170" s="45"/>
      <c r="R170" s="45"/>
      <c r="S170" s="45"/>
      <c r="T170" s="45"/>
      <c r="U170" s="45"/>
      <c r="V170" s="45"/>
      <c r="W170" s="45"/>
      <c r="X170" s="45"/>
      <c r="Y170" s="45"/>
    </row>
    <row r="171" ht="15" customHeight="1" spans="1:25">
      <c r="A171" s="45"/>
      <c r="B171" s="45"/>
      <c r="C171" s="45"/>
      <c r="D171" s="46"/>
      <c r="E171" s="46"/>
      <c r="F171" s="46"/>
      <c r="G171" s="47"/>
      <c r="H171" s="45"/>
      <c r="I171" s="45"/>
      <c r="J171" s="45"/>
      <c r="K171" s="64"/>
      <c r="L171" s="65"/>
      <c r="M171" s="66"/>
      <c r="N171" s="45"/>
      <c r="O171" s="66"/>
      <c r="P171" s="67"/>
      <c r="Q171" s="45"/>
      <c r="R171" s="45"/>
      <c r="S171" s="45"/>
      <c r="T171" s="45"/>
      <c r="U171" s="45"/>
      <c r="V171" s="45"/>
      <c r="W171" s="45"/>
      <c r="X171" s="45"/>
      <c r="Y171" s="45"/>
    </row>
    <row r="172" ht="15" customHeight="1" spans="1:25">
      <c r="A172" s="45"/>
      <c r="B172" s="45"/>
      <c r="C172" s="45"/>
      <c r="D172" s="46"/>
      <c r="E172" s="46"/>
      <c r="F172" s="46"/>
      <c r="G172" s="47"/>
      <c r="H172" s="45"/>
      <c r="I172" s="45"/>
      <c r="J172" s="45"/>
      <c r="K172" s="64"/>
      <c r="L172" s="65"/>
      <c r="M172" s="66"/>
      <c r="N172" s="45"/>
      <c r="O172" s="66"/>
      <c r="P172" s="67"/>
      <c r="Q172" s="45"/>
      <c r="R172" s="45"/>
      <c r="S172" s="45"/>
      <c r="T172" s="45"/>
      <c r="U172" s="45"/>
      <c r="V172" s="45"/>
      <c r="W172" s="45"/>
      <c r="X172" s="45"/>
      <c r="Y172" s="45"/>
    </row>
    <row r="173" ht="15" customHeight="1" spans="1:25">
      <c r="A173" s="45"/>
      <c r="B173" s="45"/>
      <c r="C173" s="45"/>
      <c r="D173" s="46"/>
      <c r="E173" s="46"/>
      <c r="F173" s="46"/>
      <c r="G173" s="47"/>
      <c r="H173" s="45"/>
      <c r="I173" s="45"/>
      <c r="J173" s="45"/>
      <c r="K173" s="64"/>
      <c r="L173" s="65"/>
      <c r="M173" s="66"/>
      <c r="N173" s="45"/>
      <c r="O173" s="66"/>
      <c r="P173" s="67"/>
      <c r="Q173" s="45"/>
      <c r="R173" s="45"/>
      <c r="S173" s="45"/>
      <c r="T173" s="45"/>
      <c r="U173" s="45"/>
      <c r="V173" s="45"/>
      <c r="W173" s="45"/>
      <c r="X173" s="45"/>
      <c r="Y173" s="45"/>
    </row>
    <row r="174" ht="15" customHeight="1" spans="1:25">
      <c r="A174" s="45"/>
      <c r="B174" s="45"/>
      <c r="C174" s="45"/>
      <c r="D174" s="46"/>
      <c r="E174" s="46"/>
      <c r="F174" s="46"/>
      <c r="G174" s="47"/>
      <c r="H174" s="45"/>
      <c r="I174" s="45"/>
      <c r="J174" s="45"/>
      <c r="K174" s="64"/>
      <c r="L174" s="65"/>
      <c r="M174" s="66"/>
      <c r="N174" s="45"/>
      <c r="O174" s="66"/>
      <c r="P174" s="67"/>
      <c r="Q174" s="45"/>
      <c r="R174" s="45"/>
      <c r="S174" s="45"/>
      <c r="T174" s="45"/>
      <c r="U174" s="45"/>
      <c r="V174" s="45"/>
      <c r="W174" s="45"/>
      <c r="X174" s="45"/>
      <c r="Y174" s="45"/>
    </row>
    <row r="175" ht="15" customHeight="1" spans="1:25">
      <c r="A175" s="45"/>
      <c r="B175" s="45"/>
      <c r="C175" s="45"/>
      <c r="D175" s="46"/>
      <c r="E175" s="46"/>
      <c r="F175" s="46"/>
      <c r="G175" s="47"/>
      <c r="H175" s="45"/>
      <c r="I175" s="45"/>
      <c r="J175" s="45"/>
      <c r="K175" s="64"/>
      <c r="L175" s="65"/>
      <c r="M175" s="66"/>
      <c r="N175" s="45"/>
      <c r="O175" s="66"/>
      <c r="P175" s="67"/>
      <c r="Q175" s="45"/>
      <c r="R175" s="45"/>
      <c r="S175" s="45"/>
      <c r="T175" s="45"/>
      <c r="U175" s="45"/>
      <c r="V175" s="45"/>
      <c r="W175" s="45"/>
      <c r="X175" s="45"/>
      <c r="Y175" s="45"/>
    </row>
    <row r="176" ht="15" customHeight="1" spans="1:25">
      <c r="A176" s="45"/>
      <c r="B176" s="45"/>
      <c r="C176" s="45"/>
      <c r="D176" s="46"/>
      <c r="E176" s="46"/>
      <c r="F176" s="46"/>
      <c r="G176" s="47"/>
      <c r="H176" s="45"/>
      <c r="I176" s="45"/>
      <c r="J176" s="45"/>
      <c r="K176" s="64"/>
      <c r="L176" s="65"/>
      <c r="M176" s="66"/>
      <c r="N176" s="45"/>
      <c r="O176" s="66"/>
      <c r="P176" s="67"/>
      <c r="Q176" s="45"/>
      <c r="R176" s="45"/>
      <c r="S176" s="45"/>
      <c r="T176" s="45"/>
      <c r="U176" s="45"/>
      <c r="V176" s="45"/>
      <c r="W176" s="45"/>
      <c r="X176" s="45"/>
      <c r="Y176" s="45"/>
    </row>
    <row r="177" ht="15" customHeight="1" spans="1:25">
      <c r="A177" s="45"/>
      <c r="B177" s="45"/>
      <c r="C177" s="45"/>
      <c r="D177" s="46"/>
      <c r="E177" s="46"/>
      <c r="F177" s="46"/>
      <c r="G177" s="47"/>
      <c r="H177" s="45"/>
      <c r="I177" s="45"/>
      <c r="J177" s="45"/>
      <c r="K177" s="64"/>
      <c r="L177" s="65"/>
      <c r="M177" s="66"/>
      <c r="N177" s="45"/>
      <c r="O177" s="66"/>
      <c r="P177" s="67"/>
      <c r="Q177" s="45"/>
      <c r="R177" s="45"/>
      <c r="S177" s="45"/>
      <c r="T177" s="45"/>
      <c r="U177" s="45"/>
      <c r="V177" s="45"/>
      <c r="W177" s="45"/>
      <c r="X177" s="45"/>
      <c r="Y177" s="45"/>
    </row>
    <row r="178" ht="15" customHeight="1" spans="1:25">
      <c r="A178" s="45"/>
      <c r="B178" s="45"/>
      <c r="C178" s="45"/>
      <c r="D178" s="46"/>
      <c r="E178" s="46"/>
      <c r="F178" s="46"/>
      <c r="G178" s="47"/>
      <c r="H178" s="45"/>
      <c r="I178" s="45"/>
      <c r="J178" s="45"/>
      <c r="K178" s="64"/>
      <c r="L178" s="65"/>
      <c r="M178" s="66"/>
      <c r="N178" s="45"/>
      <c r="O178" s="66"/>
      <c r="P178" s="67"/>
      <c r="Q178" s="45"/>
      <c r="R178" s="45"/>
      <c r="S178" s="45"/>
      <c r="T178" s="45"/>
      <c r="U178" s="45"/>
      <c r="V178" s="45"/>
      <c r="W178" s="45"/>
      <c r="X178" s="45"/>
      <c r="Y178" s="45"/>
    </row>
    <row r="179" ht="15" customHeight="1" spans="1:25">
      <c r="A179" s="45"/>
      <c r="B179" s="45"/>
      <c r="C179" s="45"/>
      <c r="D179" s="46"/>
      <c r="E179" s="46"/>
      <c r="F179" s="46"/>
      <c r="G179" s="47"/>
      <c r="H179" s="45"/>
      <c r="I179" s="45"/>
      <c r="J179" s="45"/>
      <c r="K179" s="64"/>
      <c r="L179" s="65"/>
      <c r="M179" s="66"/>
      <c r="N179" s="45"/>
      <c r="O179" s="66"/>
      <c r="P179" s="67"/>
      <c r="Q179" s="45"/>
      <c r="R179" s="45"/>
      <c r="S179" s="45"/>
      <c r="T179" s="45"/>
      <c r="U179" s="45"/>
      <c r="V179" s="45"/>
      <c r="W179" s="45"/>
      <c r="X179" s="45"/>
      <c r="Y179" s="45"/>
    </row>
    <row r="180" ht="15" customHeight="1" spans="1:25">
      <c r="A180" s="45"/>
      <c r="B180" s="45"/>
      <c r="C180" s="45"/>
      <c r="D180" s="46"/>
      <c r="E180" s="46"/>
      <c r="F180" s="46"/>
      <c r="G180" s="47"/>
      <c r="H180" s="45"/>
      <c r="I180" s="45"/>
      <c r="J180" s="45"/>
      <c r="K180" s="64"/>
      <c r="L180" s="65"/>
      <c r="M180" s="66"/>
      <c r="N180" s="45"/>
      <c r="O180" s="66"/>
      <c r="P180" s="67"/>
      <c r="Q180" s="45"/>
      <c r="R180" s="45"/>
      <c r="S180" s="45"/>
      <c r="T180" s="45"/>
      <c r="U180" s="45"/>
      <c r="V180" s="45"/>
      <c r="W180" s="45"/>
      <c r="X180" s="45"/>
      <c r="Y180" s="45"/>
    </row>
    <row r="181" ht="15" customHeight="1" spans="1:25">
      <c r="A181" s="45"/>
      <c r="B181" s="45"/>
      <c r="C181" s="45"/>
      <c r="D181" s="46"/>
      <c r="E181" s="46"/>
      <c r="F181" s="46"/>
      <c r="G181" s="47"/>
      <c r="H181" s="45"/>
      <c r="I181" s="45"/>
      <c r="J181" s="45"/>
      <c r="K181" s="64"/>
      <c r="L181" s="65"/>
      <c r="M181" s="66"/>
      <c r="N181" s="45"/>
      <c r="O181" s="66"/>
      <c r="P181" s="67"/>
      <c r="Q181" s="45"/>
      <c r="R181" s="45"/>
      <c r="S181" s="45"/>
      <c r="T181" s="45"/>
      <c r="U181" s="45"/>
      <c r="V181" s="45"/>
      <c r="W181" s="45"/>
      <c r="X181" s="45"/>
      <c r="Y181" s="45"/>
    </row>
    <row r="182" ht="15" customHeight="1" spans="1:25">
      <c r="A182" s="45"/>
      <c r="B182" s="45"/>
      <c r="C182" s="45"/>
      <c r="D182" s="46"/>
      <c r="E182" s="46"/>
      <c r="F182" s="46"/>
      <c r="G182" s="47"/>
      <c r="H182" s="45"/>
      <c r="I182" s="45"/>
      <c r="J182" s="45"/>
      <c r="K182" s="64"/>
      <c r="L182" s="65"/>
      <c r="M182" s="66"/>
      <c r="N182" s="45"/>
      <c r="O182" s="66"/>
      <c r="P182" s="67"/>
      <c r="Q182" s="45"/>
      <c r="R182" s="45"/>
      <c r="S182" s="45"/>
      <c r="T182" s="45"/>
      <c r="U182" s="45"/>
      <c r="V182" s="45"/>
      <c r="W182" s="45"/>
      <c r="X182" s="45"/>
      <c r="Y182" s="45"/>
    </row>
    <row r="183" ht="15" customHeight="1" spans="1:25">
      <c r="A183" s="45"/>
      <c r="B183" s="45"/>
      <c r="C183" s="45"/>
      <c r="D183" s="46"/>
      <c r="E183" s="46"/>
      <c r="F183" s="46"/>
      <c r="G183" s="47"/>
      <c r="H183" s="45"/>
      <c r="I183" s="45"/>
      <c r="J183" s="45"/>
      <c r="K183" s="64"/>
      <c r="L183" s="65"/>
      <c r="M183" s="66"/>
      <c r="N183" s="45"/>
      <c r="O183" s="66"/>
      <c r="P183" s="67"/>
      <c r="Q183" s="45"/>
      <c r="R183" s="45"/>
      <c r="S183" s="45"/>
      <c r="T183" s="45"/>
      <c r="U183" s="45"/>
      <c r="V183" s="45"/>
      <c r="W183" s="45"/>
      <c r="X183" s="45"/>
      <c r="Y183" s="45"/>
    </row>
    <row r="184" ht="15" customHeight="1" spans="1:25">
      <c r="A184" s="45"/>
      <c r="B184" s="45"/>
      <c r="C184" s="45"/>
      <c r="D184" s="46"/>
      <c r="E184" s="46"/>
      <c r="F184" s="46"/>
      <c r="G184" s="47"/>
      <c r="H184" s="45"/>
      <c r="I184" s="45"/>
      <c r="J184" s="45"/>
      <c r="K184" s="64"/>
      <c r="L184" s="65"/>
      <c r="M184" s="66"/>
      <c r="N184" s="45"/>
      <c r="O184" s="66"/>
      <c r="P184" s="67"/>
      <c r="Q184" s="45"/>
      <c r="R184" s="45"/>
      <c r="S184" s="45"/>
      <c r="T184" s="45"/>
      <c r="U184" s="45"/>
      <c r="V184" s="45"/>
      <c r="W184" s="45"/>
      <c r="X184" s="45"/>
      <c r="Y184" s="45"/>
    </row>
    <row r="185" ht="15" customHeight="1" spans="1:25">
      <c r="A185" s="45"/>
      <c r="B185" s="45"/>
      <c r="C185" s="45"/>
      <c r="D185" s="46"/>
      <c r="E185" s="46"/>
      <c r="F185" s="46"/>
      <c r="G185" s="47"/>
      <c r="H185" s="45"/>
      <c r="I185" s="45"/>
      <c r="J185" s="45"/>
      <c r="K185" s="64"/>
      <c r="L185" s="65"/>
      <c r="M185" s="66"/>
      <c r="N185" s="45"/>
      <c r="O185" s="66"/>
      <c r="P185" s="67"/>
      <c r="Q185" s="45"/>
      <c r="R185" s="45"/>
      <c r="S185" s="45"/>
      <c r="T185" s="45"/>
      <c r="U185" s="45"/>
      <c r="V185" s="45"/>
      <c r="W185" s="45"/>
      <c r="X185" s="45"/>
      <c r="Y185" s="45"/>
    </row>
    <row r="186" ht="15" customHeight="1" spans="1:25">
      <c r="A186" s="45"/>
      <c r="B186" s="45"/>
      <c r="C186" s="45"/>
      <c r="D186" s="46"/>
      <c r="E186" s="46"/>
      <c r="F186" s="46"/>
      <c r="G186" s="47"/>
      <c r="H186" s="45"/>
      <c r="I186" s="45"/>
      <c r="J186" s="45"/>
      <c r="K186" s="64"/>
      <c r="L186" s="65"/>
      <c r="M186" s="66"/>
      <c r="N186" s="45"/>
      <c r="O186" s="66"/>
      <c r="P186" s="67"/>
      <c r="Q186" s="45"/>
      <c r="R186" s="45"/>
      <c r="S186" s="45"/>
      <c r="T186" s="45"/>
      <c r="U186" s="45"/>
      <c r="V186" s="45"/>
      <c r="W186" s="45"/>
      <c r="X186" s="45"/>
      <c r="Y186" s="45"/>
    </row>
    <row r="187" ht="15" customHeight="1" spans="1:25">
      <c r="A187" s="45"/>
      <c r="B187" s="45"/>
      <c r="C187" s="45"/>
      <c r="D187" s="46"/>
      <c r="E187" s="46"/>
      <c r="F187" s="46"/>
      <c r="G187" s="47"/>
      <c r="H187" s="45"/>
      <c r="I187" s="45"/>
      <c r="J187" s="45"/>
      <c r="K187" s="64"/>
      <c r="L187" s="65"/>
      <c r="M187" s="66"/>
      <c r="N187" s="45"/>
      <c r="O187" s="66"/>
      <c r="P187" s="67"/>
      <c r="Q187" s="45"/>
      <c r="R187" s="45"/>
      <c r="S187" s="45"/>
      <c r="T187" s="45"/>
      <c r="U187" s="45"/>
      <c r="V187" s="45"/>
      <c r="W187" s="45"/>
      <c r="X187" s="45"/>
      <c r="Y187" s="45"/>
    </row>
    <row r="188" ht="15" customHeight="1" spans="1:25">
      <c r="A188" s="45"/>
      <c r="B188" s="45"/>
      <c r="C188" s="45"/>
      <c r="D188" s="46"/>
      <c r="E188" s="46"/>
      <c r="F188" s="46"/>
      <c r="G188" s="47"/>
      <c r="H188" s="45"/>
      <c r="I188" s="45"/>
      <c r="J188" s="45"/>
      <c r="K188" s="64"/>
      <c r="L188" s="65"/>
      <c r="M188" s="66"/>
      <c r="N188" s="45"/>
      <c r="O188" s="66"/>
      <c r="P188" s="67"/>
      <c r="Q188" s="45"/>
      <c r="R188" s="45"/>
      <c r="S188" s="45"/>
      <c r="T188" s="45"/>
      <c r="U188" s="45"/>
      <c r="V188" s="45"/>
      <c r="W188" s="45"/>
      <c r="X188" s="45"/>
      <c r="Y188" s="45"/>
    </row>
    <row r="189" ht="15" customHeight="1" spans="1:25">
      <c r="A189" s="45"/>
      <c r="B189" s="45"/>
      <c r="C189" s="45"/>
      <c r="D189" s="46"/>
      <c r="E189" s="46"/>
      <c r="F189" s="46"/>
      <c r="G189" s="47"/>
      <c r="H189" s="45"/>
      <c r="I189" s="45"/>
      <c r="J189" s="45"/>
      <c r="K189" s="64"/>
      <c r="L189" s="65"/>
      <c r="M189" s="66"/>
      <c r="N189" s="45"/>
      <c r="O189" s="66"/>
      <c r="P189" s="67"/>
      <c r="Q189" s="45"/>
      <c r="R189" s="45"/>
      <c r="S189" s="45"/>
      <c r="T189" s="45"/>
      <c r="U189" s="45"/>
      <c r="V189" s="45"/>
      <c r="W189" s="45"/>
      <c r="X189" s="45"/>
      <c r="Y189" s="45"/>
    </row>
    <row r="190" ht="15" customHeight="1" spans="1:25">
      <c r="A190" s="45"/>
      <c r="B190" s="45"/>
      <c r="C190" s="45"/>
      <c r="D190" s="46"/>
      <c r="E190" s="46"/>
      <c r="F190" s="46"/>
      <c r="G190" s="47"/>
      <c r="H190" s="45"/>
      <c r="I190" s="45"/>
      <c r="J190" s="45"/>
      <c r="K190" s="64"/>
      <c r="L190" s="65"/>
      <c r="M190" s="66"/>
      <c r="N190" s="45"/>
      <c r="O190" s="66"/>
      <c r="P190" s="67"/>
      <c r="Q190" s="45"/>
      <c r="R190" s="45"/>
      <c r="S190" s="45"/>
      <c r="T190" s="45"/>
      <c r="U190" s="45"/>
      <c r="V190" s="45"/>
      <c r="W190" s="45"/>
      <c r="X190" s="45"/>
      <c r="Y190" s="45"/>
    </row>
    <row r="191" ht="15" customHeight="1" spans="1:25">
      <c r="A191" s="45"/>
      <c r="B191" s="45"/>
      <c r="C191" s="45"/>
      <c r="D191" s="46"/>
      <c r="E191" s="46"/>
      <c r="F191" s="46"/>
      <c r="G191" s="47"/>
      <c r="H191" s="45"/>
      <c r="I191" s="45"/>
      <c r="J191" s="45"/>
      <c r="K191" s="64"/>
      <c r="L191" s="65"/>
      <c r="M191" s="66"/>
      <c r="N191" s="45"/>
      <c r="O191" s="66"/>
      <c r="P191" s="67"/>
      <c r="Q191" s="45"/>
      <c r="R191" s="45"/>
      <c r="S191" s="45"/>
      <c r="T191" s="45"/>
      <c r="U191" s="45"/>
      <c r="V191" s="45"/>
      <c r="W191" s="45"/>
      <c r="X191" s="45"/>
      <c r="Y191" s="45"/>
    </row>
    <row r="192" ht="15" customHeight="1" spans="1:25">
      <c r="A192" s="45"/>
      <c r="B192" s="45"/>
      <c r="C192" s="45"/>
      <c r="D192" s="46"/>
      <c r="E192" s="46"/>
      <c r="F192" s="46"/>
      <c r="G192" s="47"/>
      <c r="H192" s="45"/>
      <c r="I192" s="45"/>
      <c r="J192" s="45"/>
      <c r="K192" s="64"/>
      <c r="L192" s="65"/>
      <c r="M192" s="66"/>
      <c r="N192" s="45"/>
      <c r="O192" s="66"/>
      <c r="P192" s="67"/>
      <c r="Q192" s="45"/>
      <c r="R192" s="45"/>
      <c r="S192" s="45"/>
      <c r="T192" s="45"/>
      <c r="U192" s="45"/>
      <c r="V192" s="45"/>
      <c r="W192" s="45"/>
      <c r="X192" s="45"/>
      <c r="Y192" s="45"/>
    </row>
    <row r="193" ht="15" customHeight="1" spans="1:25">
      <c r="A193" s="45"/>
      <c r="B193" s="45"/>
      <c r="C193" s="45"/>
      <c r="D193" s="46"/>
      <c r="E193" s="46"/>
      <c r="F193" s="46"/>
      <c r="G193" s="47"/>
      <c r="H193" s="45"/>
      <c r="I193" s="45"/>
      <c r="J193" s="45"/>
      <c r="K193" s="64"/>
      <c r="L193" s="65"/>
      <c r="M193" s="66"/>
      <c r="N193" s="45"/>
      <c r="O193" s="66"/>
      <c r="P193" s="67"/>
      <c r="Q193" s="45"/>
      <c r="R193" s="45"/>
      <c r="S193" s="45"/>
      <c r="T193" s="45"/>
      <c r="U193" s="45"/>
      <c r="V193" s="45"/>
      <c r="W193" s="45"/>
      <c r="X193" s="45"/>
      <c r="Y193" s="45"/>
    </row>
    <row r="194" ht="15" customHeight="1" spans="1:25">
      <c r="A194" s="45"/>
      <c r="B194" s="45"/>
      <c r="C194" s="45"/>
      <c r="D194" s="46"/>
      <c r="E194" s="46"/>
      <c r="F194" s="46"/>
      <c r="G194" s="47"/>
      <c r="H194" s="45"/>
      <c r="I194" s="45"/>
      <c r="J194" s="45"/>
      <c r="K194" s="64"/>
      <c r="L194" s="65"/>
      <c r="M194" s="66"/>
      <c r="N194" s="45"/>
      <c r="O194" s="66"/>
      <c r="P194" s="67"/>
      <c r="Q194" s="45"/>
      <c r="R194" s="45"/>
      <c r="S194" s="45"/>
      <c r="T194" s="45"/>
      <c r="U194" s="45"/>
      <c r="V194" s="45"/>
      <c r="W194" s="45"/>
      <c r="X194" s="45"/>
      <c r="Y194" s="45"/>
    </row>
    <row r="195" ht="15" customHeight="1" spans="1:25">
      <c r="A195" s="45"/>
      <c r="B195" s="45"/>
      <c r="C195" s="45"/>
      <c r="D195" s="46"/>
      <c r="E195" s="46"/>
      <c r="F195" s="46"/>
      <c r="G195" s="47"/>
      <c r="H195" s="45"/>
      <c r="I195" s="45"/>
      <c r="J195" s="45"/>
      <c r="K195" s="64"/>
      <c r="L195" s="65"/>
      <c r="M195" s="66"/>
      <c r="N195" s="45"/>
      <c r="O195" s="66"/>
      <c r="P195" s="67"/>
      <c r="Q195" s="45"/>
      <c r="R195" s="45"/>
      <c r="S195" s="45"/>
      <c r="T195" s="45"/>
      <c r="U195" s="45"/>
      <c r="V195" s="45"/>
      <c r="W195" s="45"/>
      <c r="X195" s="45"/>
      <c r="Y195" s="45"/>
    </row>
    <row r="196" ht="15" customHeight="1" spans="1:25">
      <c r="A196" s="45"/>
      <c r="B196" s="45"/>
      <c r="C196" s="45"/>
      <c r="D196" s="46"/>
      <c r="E196" s="46"/>
      <c r="F196" s="46"/>
      <c r="G196" s="47"/>
      <c r="H196" s="45"/>
      <c r="I196" s="45"/>
      <c r="J196" s="45"/>
      <c r="K196" s="64"/>
      <c r="L196" s="65"/>
      <c r="M196" s="66"/>
      <c r="N196" s="45"/>
      <c r="O196" s="66"/>
      <c r="P196" s="67"/>
      <c r="Q196" s="45"/>
      <c r="R196" s="45"/>
      <c r="S196" s="45"/>
      <c r="T196" s="45"/>
      <c r="U196" s="45"/>
      <c r="V196" s="45"/>
      <c r="W196" s="45"/>
      <c r="X196" s="45"/>
      <c r="Y196" s="45"/>
    </row>
    <row r="197" ht="15" customHeight="1" spans="1:25">
      <c r="A197" s="45"/>
      <c r="B197" s="45"/>
      <c r="C197" s="45"/>
      <c r="D197" s="46"/>
      <c r="E197" s="46"/>
      <c r="F197" s="46"/>
      <c r="G197" s="47"/>
      <c r="H197" s="45"/>
      <c r="I197" s="45"/>
      <c r="J197" s="45"/>
      <c r="K197" s="64"/>
      <c r="L197" s="65"/>
      <c r="M197" s="66"/>
      <c r="N197" s="45"/>
      <c r="O197" s="66"/>
      <c r="P197" s="67"/>
      <c r="Q197" s="45"/>
      <c r="R197" s="45"/>
      <c r="S197" s="45"/>
      <c r="T197" s="45"/>
      <c r="U197" s="45"/>
      <c r="V197" s="45"/>
      <c r="W197" s="45"/>
      <c r="X197" s="45"/>
      <c r="Y197" s="45"/>
    </row>
    <row r="198" ht="15" customHeight="1" spans="1:25">
      <c r="A198" s="45"/>
      <c r="B198" s="45"/>
      <c r="C198" s="45"/>
      <c r="D198" s="46"/>
      <c r="E198" s="46"/>
      <c r="F198" s="46"/>
      <c r="G198" s="47"/>
      <c r="H198" s="45"/>
      <c r="I198" s="45"/>
      <c r="J198" s="45"/>
      <c r="K198" s="64"/>
      <c r="L198" s="65"/>
      <c r="M198" s="66"/>
      <c r="N198" s="45"/>
      <c r="O198" s="66"/>
      <c r="P198" s="67"/>
      <c r="Q198" s="45"/>
      <c r="R198" s="45"/>
      <c r="S198" s="45"/>
      <c r="T198" s="45"/>
      <c r="U198" s="45"/>
      <c r="V198" s="45"/>
      <c r="W198" s="45"/>
      <c r="X198" s="45"/>
      <c r="Y198" s="45"/>
    </row>
    <row r="199" ht="15" customHeight="1" spans="1:25">
      <c r="A199" s="45"/>
      <c r="B199" s="45"/>
      <c r="C199" s="45"/>
      <c r="D199" s="46"/>
      <c r="E199" s="46"/>
      <c r="F199" s="46"/>
      <c r="G199" s="47"/>
      <c r="H199" s="45"/>
      <c r="I199" s="45"/>
      <c r="J199" s="45"/>
      <c r="K199" s="64"/>
      <c r="L199" s="65"/>
      <c r="M199" s="66"/>
      <c r="N199" s="45"/>
      <c r="O199" s="66"/>
      <c r="P199" s="67"/>
      <c r="Q199" s="45"/>
      <c r="R199" s="45"/>
      <c r="S199" s="45"/>
      <c r="T199" s="45"/>
      <c r="U199" s="45"/>
      <c r="V199" s="45"/>
      <c r="W199" s="45"/>
      <c r="X199" s="45"/>
      <c r="Y199" s="45"/>
    </row>
    <row r="200" ht="15" customHeight="1" spans="1:25">
      <c r="A200" s="45"/>
      <c r="B200" s="45"/>
      <c r="C200" s="45"/>
      <c r="D200" s="46"/>
      <c r="E200" s="46"/>
      <c r="F200" s="46"/>
      <c r="G200" s="47"/>
      <c r="H200" s="45"/>
      <c r="I200" s="45"/>
      <c r="J200" s="45"/>
      <c r="K200" s="64"/>
      <c r="L200" s="65"/>
      <c r="M200" s="66"/>
      <c r="N200" s="45"/>
      <c r="O200" s="66"/>
      <c r="P200" s="67"/>
      <c r="Q200" s="45"/>
      <c r="R200" s="45"/>
      <c r="S200" s="45"/>
      <c r="T200" s="45"/>
      <c r="U200" s="45"/>
      <c r="V200" s="45"/>
      <c r="W200" s="45"/>
      <c r="X200" s="45"/>
      <c r="Y200" s="45"/>
    </row>
    <row r="201" ht="15" customHeight="1" spans="1:25">
      <c r="A201" s="45"/>
      <c r="B201" s="45"/>
      <c r="C201" s="45"/>
      <c r="D201" s="46"/>
      <c r="E201" s="46"/>
      <c r="F201" s="46"/>
      <c r="G201" s="47"/>
      <c r="H201" s="45"/>
      <c r="I201" s="45"/>
      <c r="J201" s="45"/>
      <c r="K201" s="64"/>
      <c r="L201" s="65"/>
      <c r="M201" s="66"/>
      <c r="N201" s="45"/>
      <c r="O201" s="66"/>
      <c r="P201" s="67"/>
      <c r="Q201" s="45"/>
      <c r="R201" s="45"/>
      <c r="S201" s="45"/>
      <c r="T201" s="45"/>
      <c r="U201" s="45"/>
      <c r="V201" s="45"/>
      <c r="W201" s="45"/>
      <c r="X201" s="45"/>
      <c r="Y201" s="45"/>
    </row>
    <row r="202" ht="15" customHeight="1" spans="1:25">
      <c r="A202" s="45"/>
      <c r="B202" s="45"/>
      <c r="C202" s="45"/>
      <c r="D202" s="46"/>
      <c r="E202" s="46"/>
      <c r="F202" s="46"/>
      <c r="G202" s="47"/>
      <c r="H202" s="45"/>
      <c r="I202" s="45"/>
      <c r="J202" s="45"/>
      <c r="K202" s="64"/>
      <c r="L202" s="65"/>
      <c r="M202" s="66"/>
      <c r="N202" s="45"/>
      <c r="O202" s="66"/>
      <c r="P202" s="67"/>
      <c r="Q202" s="45"/>
      <c r="R202" s="45"/>
      <c r="S202" s="45"/>
      <c r="T202" s="45"/>
      <c r="U202" s="45"/>
      <c r="V202" s="45"/>
      <c r="W202" s="45"/>
      <c r="X202" s="45"/>
      <c r="Y202" s="45"/>
    </row>
    <row r="203" ht="15" customHeight="1" spans="1:25">
      <c r="A203" s="45"/>
      <c r="B203" s="45"/>
      <c r="C203" s="45"/>
      <c r="D203" s="46"/>
      <c r="E203" s="46"/>
      <c r="F203" s="46"/>
      <c r="G203" s="47"/>
      <c r="H203" s="45"/>
      <c r="I203" s="45"/>
      <c r="J203" s="45"/>
      <c r="K203" s="64"/>
      <c r="L203" s="65"/>
      <c r="M203" s="66"/>
      <c r="N203" s="45"/>
      <c r="O203" s="66"/>
      <c r="P203" s="67"/>
      <c r="Q203" s="45"/>
      <c r="R203" s="45"/>
      <c r="S203" s="45"/>
      <c r="T203" s="45"/>
      <c r="U203" s="45"/>
      <c r="V203" s="45"/>
      <c r="W203" s="45"/>
      <c r="X203" s="45"/>
      <c r="Y203" s="45"/>
    </row>
    <row r="204" ht="15" customHeight="1" spans="1:25">
      <c r="A204" s="45"/>
      <c r="B204" s="45"/>
      <c r="C204" s="45"/>
      <c r="D204" s="46"/>
      <c r="E204" s="46"/>
      <c r="F204" s="46"/>
      <c r="G204" s="47"/>
      <c r="H204" s="45"/>
      <c r="I204" s="45"/>
      <c r="J204" s="45"/>
      <c r="K204" s="64"/>
      <c r="L204" s="65"/>
      <c r="M204" s="66"/>
      <c r="N204" s="45"/>
      <c r="O204" s="66"/>
      <c r="P204" s="67"/>
      <c r="Q204" s="45"/>
      <c r="R204" s="45"/>
      <c r="S204" s="45"/>
      <c r="T204" s="45"/>
      <c r="U204" s="45"/>
      <c r="V204" s="45"/>
      <c r="W204" s="45"/>
      <c r="X204" s="45"/>
      <c r="Y204" s="45"/>
    </row>
    <row r="205" ht="15" customHeight="1" spans="1:25">
      <c r="A205" s="45"/>
      <c r="B205" s="45"/>
      <c r="C205" s="45"/>
      <c r="D205" s="46"/>
      <c r="E205" s="46"/>
      <c r="F205" s="46"/>
      <c r="G205" s="47"/>
      <c r="H205" s="45"/>
      <c r="I205" s="45"/>
      <c r="J205" s="45"/>
      <c r="K205" s="64"/>
      <c r="L205" s="65"/>
      <c r="M205" s="66"/>
      <c r="N205" s="45"/>
      <c r="O205" s="66"/>
      <c r="P205" s="67"/>
      <c r="Q205" s="45"/>
      <c r="R205" s="45"/>
      <c r="S205" s="45"/>
      <c r="T205" s="45"/>
      <c r="U205" s="45"/>
      <c r="V205" s="45"/>
      <c r="W205" s="45"/>
      <c r="X205" s="45"/>
      <c r="Y205" s="45"/>
    </row>
    <row r="206" ht="15" customHeight="1" spans="1:25">
      <c r="A206" s="45"/>
      <c r="B206" s="45"/>
      <c r="C206" s="45"/>
      <c r="D206" s="46"/>
      <c r="E206" s="46"/>
      <c r="F206" s="46"/>
      <c r="G206" s="47"/>
      <c r="H206" s="45"/>
      <c r="I206" s="45"/>
      <c r="J206" s="45"/>
      <c r="K206" s="64"/>
      <c r="L206" s="65"/>
      <c r="M206" s="66"/>
      <c r="N206" s="45"/>
      <c r="O206" s="66"/>
      <c r="P206" s="67"/>
      <c r="Q206" s="45"/>
      <c r="R206" s="45"/>
      <c r="S206" s="45"/>
      <c r="T206" s="45"/>
      <c r="U206" s="45"/>
      <c r="V206" s="45"/>
      <c r="W206" s="45"/>
      <c r="X206" s="45"/>
      <c r="Y206" s="45"/>
    </row>
    <row r="207" ht="15" customHeight="1" spans="1:25">
      <c r="A207" s="45"/>
      <c r="B207" s="45"/>
      <c r="C207" s="45"/>
      <c r="D207" s="46"/>
      <c r="E207" s="46"/>
      <c r="F207" s="46"/>
      <c r="G207" s="47"/>
      <c r="H207" s="45"/>
      <c r="I207" s="45"/>
      <c r="J207" s="45"/>
      <c r="K207" s="64"/>
      <c r="L207" s="65"/>
      <c r="M207" s="66"/>
      <c r="N207" s="45"/>
      <c r="O207" s="66"/>
      <c r="P207" s="67"/>
      <c r="Q207" s="45"/>
      <c r="R207" s="45"/>
      <c r="S207" s="45"/>
      <c r="T207" s="45"/>
      <c r="U207" s="45"/>
      <c r="V207" s="45"/>
      <c r="W207" s="45"/>
      <c r="X207" s="45"/>
      <c r="Y207" s="45"/>
    </row>
    <row r="208" ht="15" customHeight="1" spans="1:25">
      <c r="A208" s="45"/>
      <c r="B208" s="45"/>
      <c r="C208" s="45"/>
      <c r="D208" s="46"/>
      <c r="E208" s="46"/>
      <c r="F208" s="46"/>
      <c r="G208" s="47"/>
      <c r="H208" s="45"/>
      <c r="I208" s="45"/>
      <c r="J208" s="45"/>
      <c r="K208" s="64"/>
      <c r="L208" s="65"/>
      <c r="M208" s="66"/>
      <c r="N208" s="45"/>
      <c r="O208" s="66"/>
      <c r="P208" s="67"/>
      <c r="Q208" s="45"/>
      <c r="R208" s="45"/>
      <c r="S208" s="45"/>
      <c r="T208" s="45"/>
      <c r="U208" s="45"/>
      <c r="V208" s="45"/>
      <c r="W208" s="45"/>
      <c r="X208" s="45"/>
      <c r="Y208" s="45"/>
    </row>
    <row r="209" ht="15" customHeight="1" spans="1:25">
      <c r="A209" s="45"/>
      <c r="B209" s="45"/>
      <c r="C209" s="45"/>
      <c r="D209" s="46"/>
      <c r="E209" s="46"/>
      <c r="F209" s="46"/>
      <c r="G209" s="47"/>
      <c r="H209" s="45"/>
      <c r="I209" s="45"/>
      <c r="J209" s="45"/>
      <c r="K209" s="64"/>
      <c r="L209" s="65"/>
      <c r="M209" s="66"/>
      <c r="N209" s="45"/>
      <c r="O209" s="66"/>
      <c r="P209" s="67"/>
      <c r="Q209" s="45"/>
      <c r="R209" s="45"/>
      <c r="S209" s="45"/>
      <c r="T209" s="45"/>
      <c r="U209" s="45"/>
      <c r="V209" s="45"/>
      <c r="W209" s="45"/>
      <c r="X209" s="45"/>
      <c r="Y209" s="45"/>
    </row>
    <row r="210" ht="15" customHeight="1" spans="1:25">
      <c r="A210" s="45"/>
      <c r="B210" s="45"/>
      <c r="C210" s="45"/>
      <c r="D210" s="46"/>
      <c r="E210" s="46"/>
      <c r="F210" s="46"/>
      <c r="G210" s="47"/>
      <c r="H210" s="45"/>
      <c r="I210" s="45"/>
      <c r="J210" s="45"/>
      <c r="K210" s="64"/>
      <c r="L210" s="65"/>
      <c r="M210" s="66"/>
      <c r="N210" s="45"/>
      <c r="O210" s="66"/>
      <c r="P210" s="67"/>
      <c r="Q210" s="45"/>
      <c r="R210" s="45"/>
      <c r="S210" s="45"/>
      <c r="T210" s="45"/>
      <c r="U210" s="45"/>
      <c r="V210" s="45"/>
      <c r="W210" s="45"/>
      <c r="X210" s="45"/>
      <c r="Y210" s="45"/>
    </row>
    <row r="211" ht="15" customHeight="1" spans="1:25">
      <c r="A211" s="45"/>
      <c r="B211" s="45"/>
      <c r="C211" s="45"/>
      <c r="D211" s="46"/>
      <c r="E211" s="46"/>
      <c r="F211" s="46"/>
      <c r="G211" s="47"/>
      <c r="H211" s="45"/>
      <c r="I211" s="45"/>
      <c r="J211" s="45"/>
      <c r="K211" s="64"/>
      <c r="L211" s="65"/>
      <c r="M211" s="66"/>
      <c r="N211" s="45"/>
      <c r="O211" s="66"/>
      <c r="P211" s="67"/>
      <c r="Q211" s="45"/>
      <c r="R211" s="45"/>
      <c r="S211" s="45"/>
      <c r="T211" s="45"/>
      <c r="U211" s="45"/>
      <c r="V211" s="45"/>
      <c r="W211" s="45"/>
      <c r="X211" s="45"/>
      <c r="Y211" s="45"/>
    </row>
    <row r="212" ht="15" customHeight="1" spans="1:25">
      <c r="A212" s="45"/>
      <c r="B212" s="45"/>
      <c r="C212" s="45"/>
      <c r="D212" s="46"/>
      <c r="E212" s="46"/>
      <c r="F212" s="46"/>
      <c r="G212" s="47"/>
      <c r="H212" s="45"/>
      <c r="I212" s="45"/>
      <c r="J212" s="45"/>
      <c r="K212" s="64"/>
      <c r="L212" s="65"/>
      <c r="M212" s="66"/>
      <c r="N212" s="45"/>
      <c r="O212" s="66"/>
      <c r="P212" s="67"/>
      <c r="Q212" s="45"/>
      <c r="R212" s="45"/>
      <c r="S212" s="45"/>
      <c r="T212" s="45"/>
      <c r="U212" s="45"/>
      <c r="V212" s="45"/>
      <c r="W212" s="45"/>
      <c r="X212" s="45"/>
      <c r="Y212" s="45"/>
    </row>
    <row r="213" ht="15" customHeight="1" spans="1:25">
      <c r="A213" s="45"/>
      <c r="B213" s="45"/>
      <c r="C213" s="45"/>
      <c r="D213" s="46"/>
      <c r="E213" s="46"/>
      <c r="F213" s="46"/>
      <c r="G213" s="47"/>
      <c r="H213" s="45"/>
      <c r="I213" s="45"/>
      <c r="J213" s="45"/>
      <c r="K213" s="64"/>
      <c r="L213" s="65"/>
      <c r="M213" s="66"/>
      <c r="N213" s="45"/>
      <c r="O213" s="66"/>
      <c r="P213" s="67"/>
      <c r="Q213" s="45"/>
      <c r="R213" s="45"/>
      <c r="S213" s="45"/>
      <c r="T213" s="45"/>
      <c r="U213" s="45"/>
      <c r="V213" s="45"/>
      <c r="W213" s="45"/>
      <c r="X213" s="45"/>
      <c r="Y213" s="45"/>
    </row>
    <row r="214" ht="15" customHeight="1" spans="1:25">
      <c r="A214" s="45"/>
      <c r="B214" s="45"/>
      <c r="C214" s="45"/>
      <c r="D214" s="46"/>
      <c r="E214" s="46"/>
      <c r="F214" s="46"/>
      <c r="G214" s="47"/>
      <c r="H214" s="45"/>
      <c r="I214" s="45"/>
      <c r="J214" s="45"/>
      <c r="K214" s="64"/>
      <c r="L214" s="65"/>
      <c r="M214" s="66"/>
      <c r="N214" s="45"/>
      <c r="O214" s="66"/>
      <c r="P214" s="67"/>
      <c r="Q214" s="45"/>
      <c r="R214" s="45"/>
      <c r="S214" s="45"/>
      <c r="T214" s="45"/>
      <c r="U214" s="45"/>
      <c r="V214" s="45"/>
      <c r="W214" s="45"/>
      <c r="X214" s="45"/>
      <c r="Y214" s="45"/>
    </row>
    <row r="215" ht="15" customHeight="1" spans="1:25">
      <c r="A215" s="45"/>
      <c r="B215" s="45"/>
      <c r="C215" s="45"/>
      <c r="D215" s="46"/>
      <c r="E215" s="46"/>
      <c r="F215" s="46"/>
      <c r="G215" s="47"/>
      <c r="H215" s="45"/>
      <c r="I215" s="45"/>
      <c r="J215" s="45"/>
      <c r="K215" s="64"/>
      <c r="L215" s="65"/>
      <c r="M215" s="66"/>
      <c r="N215" s="45"/>
      <c r="O215" s="66"/>
      <c r="P215" s="67"/>
      <c r="Q215" s="45"/>
      <c r="R215" s="45"/>
      <c r="S215" s="45"/>
      <c r="T215" s="45"/>
      <c r="U215" s="45"/>
      <c r="V215" s="45"/>
      <c r="W215" s="45"/>
      <c r="X215" s="45"/>
      <c r="Y215" s="45"/>
    </row>
    <row r="216" ht="15" customHeight="1" spans="1:25">
      <c r="A216" s="45"/>
      <c r="B216" s="45"/>
      <c r="C216" s="45"/>
      <c r="D216" s="46"/>
      <c r="E216" s="46"/>
      <c r="F216" s="46"/>
      <c r="G216" s="47"/>
      <c r="H216" s="45"/>
      <c r="I216" s="45"/>
      <c r="J216" s="45"/>
      <c r="K216" s="64"/>
      <c r="L216" s="65"/>
      <c r="M216" s="66"/>
      <c r="N216" s="45"/>
      <c r="O216" s="66"/>
      <c r="P216" s="67"/>
      <c r="Q216" s="45"/>
      <c r="R216" s="45"/>
      <c r="S216" s="45"/>
      <c r="T216" s="45"/>
      <c r="U216" s="45"/>
      <c r="V216" s="45"/>
      <c r="W216" s="45"/>
      <c r="X216" s="45"/>
      <c r="Y216" s="45"/>
    </row>
    <row r="217" ht="15" customHeight="1" spans="1:25">
      <c r="A217" s="45"/>
      <c r="B217" s="45"/>
      <c r="C217" s="45"/>
      <c r="D217" s="46"/>
      <c r="E217" s="46"/>
      <c r="F217" s="46"/>
      <c r="G217" s="47"/>
      <c r="H217" s="45"/>
      <c r="I217" s="45"/>
      <c r="J217" s="45"/>
      <c r="K217" s="64"/>
      <c r="L217" s="65"/>
      <c r="M217" s="66"/>
      <c r="N217" s="45"/>
      <c r="O217" s="66"/>
      <c r="P217" s="67"/>
      <c r="Q217" s="45"/>
      <c r="R217" s="45"/>
      <c r="S217" s="45"/>
      <c r="T217" s="45"/>
      <c r="U217" s="45"/>
      <c r="V217" s="45"/>
      <c r="W217" s="45"/>
      <c r="X217" s="45"/>
      <c r="Y217" s="45"/>
    </row>
    <row r="218" ht="15" customHeight="1" spans="1:25">
      <c r="A218" s="45"/>
      <c r="B218" s="45"/>
      <c r="C218" s="45"/>
      <c r="D218" s="46"/>
      <c r="E218" s="46"/>
      <c r="F218" s="46"/>
      <c r="G218" s="47"/>
      <c r="H218" s="45"/>
      <c r="I218" s="45"/>
      <c r="J218" s="45"/>
      <c r="K218" s="64"/>
      <c r="L218" s="65"/>
      <c r="M218" s="66"/>
      <c r="N218" s="45"/>
      <c r="O218" s="66"/>
      <c r="P218" s="67"/>
      <c r="Q218" s="45"/>
      <c r="R218" s="45"/>
      <c r="S218" s="45"/>
      <c r="T218" s="45"/>
      <c r="U218" s="45"/>
      <c r="V218" s="45"/>
      <c r="W218" s="45"/>
      <c r="X218" s="45"/>
      <c r="Y218" s="45"/>
    </row>
    <row r="219" ht="15" customHeight="1" spans="1:25">
      <c r="A219" s="45"/>
      <c r="B219" s="45"/>
      <c r="C219" s="45"/>
      <c r="D219" s="46"/>
      <c r="E219" s="46"/>
      <c r="F219" s="46"/>
      <c r="G219" s="47"/>
      <c r="H219" s="45"/>
      <c r="I219" s="45"/>
      <c r="J219" s="45"/>
      <c r="K219" s="64"/>
      <c r="L219" s="65"/>
      <c r="M219" s="66"/>
      <c r="N219" s="45"/>
      <c r="O219" s="66"/>
      <c r="P219" s="67"/>
      <c r="Q219" s="45"/>
      <c r="R219" s="45"/>
      <c r="S219" s="45"/>
      <c r="T219" s="45"/>
      <c r="U219" s="45"/>
      <c r="V219" s="45"/>
      <c r="W219" s="45"/>
      <c r="X219" s="45"/>
      <c r="Y219" s="45"/>
    </row>
    <row r="220" ht="15" customHeight="1" spans="1:25">
      <c r="A220" s="45"/>
      <c r="B220" s="45"/>
      <c r="C220" s="45"/>
      <c r="D220" s="46"/>
      <c r="E220" s="46"/>
      <c r="F220" s="46"/>
      <c r="G220" s="47"/>
      <c r="H220" s="45"/>
      <c r="I220" s="45"/>
      <c r="J220" s="45"/>
      <c r="K220" s="64"/>
      <c r="L220" s="65"/>
      <c r="M220" s="66"/>
      <c r="N220" s="45"/>
      <c r="O220" s="66"/>
      <c r="P220" s="67"/>
      <c r="Q220" s="45"/>
      <c r="R220" s="45"/>
      <c r="S220" s="45"/>
      <c r="T220" s="45"/>
      <c r="U220" s="45"/>
      <c r="V220" s="45"/>
      <c r="W220" s="45"/>
      <c r="X220" s="45"/>
      <c r="Y220" s="45"/>
    </row>
    <row r="221" ht="15" customHeight="1" spans="1:25">
      <c r="A221" s="45"/>
      <c r="B221" s="45"/>
      <c r="C221" s="45"/>
      <c r="D221" s="46"/>
      <c r="E221" s="46"/>
      <c r="F221" s="46"/>
      <c r="G221" s="47"/>
      <c r="H221" s="45"/>
      <c r="I221" s="45"/>
      <c r="J221" s="45"/>
      <c r="K221" s="64"/>
      <c r="L221" s="65"/>
      <c r="M221" s="66"/>
      <c r="N221" s="45"/>
      <c r="O221" s="66"/>
      <c r="P221" s="67"/>
      <c r="Q221" s="45"/>
      <c r="R221" s="45"/>
      <c r="S221" s="45"/>
      <c r="T221" s="45"/>
      <c r="U221" s="45"/>
      <c r="V221" s="45"/>
      <c r="W221" s="45"/>
      <c r="X221" s="45"/>
      <c r="Y221" s="45"/>
    </row>
    <row r="222" ht="15" customHeight="1" spans="1:25">
      <c r="A222" s="45"/>
      <c r="B222" s="45"/>
      <c r="C222" s="45"/>
      <c r="D222" s="46"/>
      <c r="E222" s="46"/>
      <c r="F222" s="46"/>
      <c r="G222" s="47"/>
      <c r="H222" s="45"/>
      <c r="I222" s="45"/>
      <c r="J222" s="45"/>
      <c r="K222" s="64"/>
      <c r="L222" s="65"/>
      <c r="M222" s="66"/>
      <c r="N222" s="45"/>
      <c r="O222" s="66"/>
      <c r="P222" s="67"/>
      <c r="Q222" s="45"/>
      <c r="R222" s="45"/>
      <c r="S222" s="45"/>
      <c r="T222" s="45"/>
      <c r="U222" s="45"/>
      <c r="V222" s="45"/>
      <c r="W222" s="45"/>
      <c r="X222" s="45"/>
      <c r="Y222" s="45"/>
    </row>
    <row r="223" ht="15" customHeight="1" spans="1:25">
      <c r="A223" s="45"/>
      <c r="B223" s="45"/>
      <c r="C223" s="45"/>
      <c r="D223" s="46"/>
      <c r="E223" s="46"/>
      <c r="F223" s="46"/>
      <c r="G223" s="47"/>
      <c r="H223" s="45"/>
      <c r="I223" s="45"/>
      <c r="J223" s="45"/>
      <c r="K223" s="64"/>
      <c r="L223" s="65"/>
      <c r="M223" s="66"/>
      <c r="N223" s="45"/>
      <c r="O223" s="66"/>
      <c r="P223" s="67"/>
      <c r="Q223" s="45"/>
      <c r="R223" s="45"/>
      <c r="S223" s="45"/>
      <c r="T223" s="45"/>
      <c r="U223" s="45"/>
      <c r="V223" s="45"/>
      <c r="W223" s="45"/>
      <c r="X223" s="45"/>
      <c r="Y223" s="45"/>
    </row>
    <row r="224" ht="15" customHeight="1" spans="1:25">
      <c r="A224" s="45"/>
      <c r="B224" s="45"/>
      <c r="C224" s="45"/>
      <c r="D224" s="46"/>
      <c r="E224" s="46"/>
      <c r="F224" s="46"/>
      <c r="G224" s="47"/>
      <c r="H224" s="45"/>
      <c r="I224" s="45"/>
      <c r="J224" s="45"/>
      <c r="K224" s="64"/>
      <c r="L224" s="65"/>
      <c r="M224" s="66"/>
      <c r="N224" s="45"/>
      <c r="O224" s="66"/>
      <c r="P224" s="67"/>
      <c r="Q224" s="45"/>
      <c r="R224" s="45"/>
      <c r="S224" s="45"/>
      <c r="T224" s="45"/>
      <c r="U224" s="45"/>
      <c r="V224" s="45"/>
      <c r="W224" s="45"/>
      <c r="X224" s="45"/>
      <c r="Y224" s="45"/>
    </row>
    <row r="225" ht="15" customHeight="1" spans="1:25">
      <c r="A225" s="45"/>
      <c r="B225" s="45"/>
      <c r="C225" s="45"/>
      <c r="D225" s="46"/>
      <c r="E225" s="46"/>
      <c r="F225" s="46"/>
      <c r="G225" s="47"/>
      <c r="H225" s="45"/>
      <c r="I225" s="45"/>
      <c r="J225" s="45"/>
      <c r="K225" s="64"/>
      <c r="L225" s="65"/>
      <c r="M225" s="66"/>
      <c r="N225" s="45"/>
      <c r="O225" s="66"/>
      <c r="P225" s="67"/>
      <c r="Q225" s="45"/>
      <c r="R225" s="45"/>
      <c r="S225" s="45"/>
      <c r="T225" s="45"/>
      <c r="U225" s="45"/>
      <c r="V225" s="45"/>
      <c r="W225" s="45"/>
      <c r="X225" s="45"/>
      <c r="Y225" s="45"/>
    </row>
    <row r="226" ht="15" customHeight="1" spans="1:25">
      <c r="A226" s="45"/>
      <c r="B226" s="45"/>
      <c r="C226" s="45"/>
      <c r="D226" s="46"/>
      <c r="E226" s="46"/>
      <c r="F226" s="46"/>
      <c r="G226" s="47"/>
      <c r="H226" s="45"/>
      <c r="I226" s="45"/>
      <c r="J226" s="45"/>
      <c r="K226" s="64"/>
      <c r="L226" s="65"/>
      <c r="M226" s="66"/>
      <c r="N226" s="45"/>
      <c r="O226" s="66"/>
      <c r="P226" s="67"/>
      <c r="Q226" s="45"/>
      <c r="R226" s="45"/>
      <c r="S226" s="45"/>
      <c r="T226" s="45"/>
      <c r="U226" s="45"/>
      <c r="V226" s="45"/>
      <c r="W226" s="45"/>
      <c r="X226" s="45"/>
      <c r="Y226" s="45"/>
    </row>
    <row r="227" ht="15" customHeight="1" spans="1:25">
      <c r="A227" s="45"/>
      <c r="B227" s="45"/>
      <c r="C227" s="45"/>
      <c r="D227" s="46"/>
      <c r="E227" s="46"/>
      <c r="F227" s="46"/>
      <c r="G227" s="47"/>
      <c r="H227" s="45"/>
      <c r="I227" s="45"/>
      <c r="J227" s="45"/>
      <c r="K227" s="64"/>
      <c r="L227" s="65"/>
      <c r="M227" s="66"/>
      <c r="N227" s="45"/>
      <c r="O227" s="66"/>
      <c r="P227" s="67"/>
      <c r="Q227" s="45"/>
      <c r="R227" s="45"/>
      <c r="S227" s="45"/>
      <c r="T227" s="45"/>
      <c r="U227" s="45"/>
      <c r="V227" s="45"/>
      <c r="W227" s="45"/>
      <c r="X227" s="45"/>
      <c r="Y227" s="45"/>
    </row>
    <row r="228" ht="15" customHeight="1" spans="1:25">
      <c r="A228" s="45"/>
      <c r="B228" s="45"/>
      <c r="C228" s="45"/>
      <c r="D228" s="46"/>
      <c r="E228" s="46"/>
      <c r="F228" s="46"/>
      <c r="G228" s="47"/>
      <c r="H228" s="45"/>
      <c r="I228" s="45"/>
      <c r="J228" s="45"/>
      <c r="K228" s="64"/>
      <c r="L228" s="65"/>
      <c r="M228" s="66"/>
      <c r="N228" s="45"/>
      <c r="O228" s="66"/>
      <c r="P228" s="67"/>
      <c r="Q228" s="45"/>
      <c r="R228" s="45"/>
      <c r="S228" s="45"/>
      <c r="T228" s="45"/>
      <c r="U228" s="45"/>
      <c r="V228" s="45"/>
      <c r="W228" s="45"/>
      <c r="X228" s="45"/>
      <c r="Y228" s="45"/>
    </row>
    <row r="229" ht="15" customHeight="1" spans="1:25">
      <c r="A229" s="45"/>
      <c r="B229" s="45"/>
      <c r="C229" s="45"/>
      <c r="D229" s="46"/>
      <c r="E229" s="46"/>
      <c r="F229" s="46"/>
      <c r="G229" s="47"/>
      <c r="H229" s="45"/>
      <c r="I229" s="45"/>
      <c r="J229" s="45"/>
      <c r="K229" s="64"/>
      <c r="L229" s="65"/>
      <c r="M229" s="66"/>
      <c r="N229" s="45"/>
      <c r="O229" s="66"/>
      <c r="P229" s="67"/>
      <c r="Q229" s="45"/>
      <c r="R229" s="45"/>
      <c r="S229" s="45"/>
      <c r="T229" s="45"/>
      <c r="U229" s="45"/>
      <c r="V229" s="45"/>
      <c r="W229" s="45"/>
      <c r="X229" s="45"/>
      <c r="Y229" s="45"/>
    </row>
    <row r="230" ht="15" customHeight="1" spans="1:25">
      <c r="A230" s="45"/>
      <c r="B230" s="45"/>
      <c r="C230" s="45"/>
      <c r="D230" s="46"/>
      <c r="E230" s="46"/>
      <c r="F230" s="46"/>
      <c r="G230" s="47"/>
      <c r="H230" s="45"/>
      <c r="I230" s="45"/>
      <c r="J230" s="45"/>
      <c r="K230" s="64"/>
      <c r="L230" s="65"/>
      <c r="M230" s="66"/>
      <c r="N230" s="45"/>
      <c r="O230" s="66"/>
      <c r="P230" s="67"/>
      <c r="Q230" s="45"/>
      <c r="R230" s="45"/>
      <c r="S230" s="45"/>
      <c r="T230" s="45"/>
      <c r="U230" s="45"/>
      <c r="V230" s="45"/>
      <c r="W230" s="45"/>
      <c r="X230" s="45"/>
      <c r="Y230" s="45"/>
    </row>
    <row r="231" ht="15" customHeight="1" spans="1:25">
      <c r="A231" s="45"/>
      <c r="B231" s="45"/>
      <c r="C231" s="45"/>
      <c r="D231" s="46"/>
      <c r="E231" s="46"/>
      <c r="F231" s="46"/>
      <c r="G231" s="47"/>
      <c r="H231" s="45"/>
      <c r="I231" s="45"/>
      <c r="J231" s="45"/>
      <c r="K231" s="64"/>
      <c r="L231" s="65"/>
      <c r="M231" s="66"/>
      <c r="N231" s="45"/>
      <c r="O231" s="66"/>
      <c r="P231" s="67"/>
      <c r="Q231" s="45"/>
      <c r="R231" s="45"/>
      <c r="S231" s="45"/>
      <c r="T231" s="45"/>
      <c r="U231" s="45"/>
      <c r="V231" s="45"/>
      <c r="W231" s="45"/>
      <c r="X231" s="45"/>
      <c r="Y231" s="45"/>
    </row>
    <row r="232" ht="15" customHeight="1" spans="1:25">
      <c r="A232" s="45"/>
      <c r="B232" s="45"/>
      <c r="C232" s="45"/>
      <c r="D232" s="46"/>
      <c r="E232" s="46"/>
      <c r="F232" s="46"/>
      <c r="G232" s="47"/>
      <c r="H232" s="45"/>
      <c r="I232" s="45"/>
      <c r="J232" s="45"/>
      <c r="K232" s="64"/>
      <c r="L232" s="65"/>
      <c r="M232" s="66"/>
      <c r="N232" s="45"/>
      <c r="O232" s="66"/>
      <c r="P232" s="67"/>
      <c r="Q232" s="45"/>
      <c r="R232" s="45"/>
      <c r="S232" s="45"/>
      <c r="T232" s="45"/>
      <c r="U232" s="45"/>
      <c r="V232" s="45"/>
      <c r="W232" s="45"/>
      <c r="X232" s="45"/>
      <c r="Y232" s="45"/>
    </row>
    <row r="233" ht="15" customHeight="1" spans="1:25">
      <c r="A233" s="45"/>
      <c r="B233" s="45"/>
      <c r="C233" s="45"/>
      <c r="D233" s="46"/>
      <c r="E233" s="46"/>
      <c r="F233" s="46"/>
      <c r="G233" s="47"/>
      <c r="H233" s="45"/>
      <c r="I233" s="45"/>
      <c r="J233" s="45"/>
      <c r="K233" s="64"/>
      <c r="L233" s="65"/>
      <c r="M233" s="66"/>
      <c r="N233" s="45"/>
      <c r="O233" s="66"/>
      <c r="P233" s="67"/>
      <c r="Q233" s="45"/>
      <c r="R233" s="45"/>
      <c r="S233" s="45"/>
      <c r="T233" s="45"/>
      <c r="U233" s="45"/>
      <c r="V233" s="45"/>
      <c r="W233" s="45"/>
      <c r="X233" s="45"/>
      <c r="Y233" s="45"/>
    </row>
    <row r="234" ht="15" customHeight="1" spans="1:25">
      <c r="A234" s="45"/>
      <c r="B234" s="45"/>
      <c r="C234" s="45"/>
      <c r="D234" s="46"/>
      <c r="E234" s="46"/>
      <c r="F234" s="46"/>
      <c r="G234" s="47"/>
      <c r="H234" s="45"/>
      <c r="I234" s="45"/>
      <c r="J234" s="45"/>
      <c r="K234" s="64"/>
      <c r="L234" s="65"/>
      <c r="M234" s="66"/>
      <c r="N234" s="45"/>
      <c r="O234" s="66"/>
      <c r="P234" s="67"/>
      <c r="Q234" s="45"/>
      <c r="R234" s="45"/>
      <c r="S234" s="45"/>
      <c r="T234" s="45"/>
      <c r="U234" s="45"/>
      <c r="V234" s="45"/>
      <c r="W234" s="45"/>
      <c r="X234" s="45"/>
      <c r="Y234" s="45"/>
    </row>
    <row r="235" ht="15" customHeight="1" spans="1:25">
      <c r="A235" s="45"/>
      <c r="B235" s="45"/>
      <c r="C235" s="45"/>
      <c r="D235" s="46"/>
      <c r="E235" s="46"/>
      <c r="F235" s="46"/>
      <c r="G235" s="47"/>
      <c r="H235" s="45"/>
      <c r="I235" s="45"/>
      <c r="J235" s="45"/>
      <c r="K235" s="64"/>
      <c r="L235" s="65"/>
      <c r="M235" s="66"/>
      <c r="N235" s="45"/>
      <c r="O235" s="66"/>
      <c r="P235" s="67"/>
      <c r="Q235" s="45"/>
      <c r="R235" s="45"/>
      <c r="S235" s="45"/>
      <c r="T235" s="45"/>
      <c r="U235" s="45"/>
      <c r="V235" s="45"/>
      <c r="W235" s="45"/>
      <c r="X235" s="45"/>
      <c r="Y235" s="45"/>
    </row>
    <row r="236" ht="15" customHeight="1" spans="1:25">
      <c r="A236" s="45"/>
      <c r="B236" s="45"/>
      <c r="C236" s="45"/>
      <c r="D236" s="46"/>
      <c r="E236" s="46"/>
      <c r="F236" s="46"/>
      <c r="G236" s="47"/>
      <c r="H236" s="45"/>
      <c r="I236" s="45"/>
      <c r="J236" s="45"/>
      <c r="K236" s="64"/>
      <c r="L236" s="65"/>
      <c r="M236" s="66"/>
      <c r="N236" s="45"/>
      <c r="O236" s="66"/>
      <c r="P236" s="67"/>
      <c r="Q236" s="45"/>
      <c r="R236" s="45"/>
      <c r="S236" s="45"/>
      <c r="T236" s="45"/>
      <c r="U236" s="45"/>
      <c r="V236" s="45"/>
      <c r="W236" s="45"/>
      <c r="X236" s="45"/>
      <c r="Y236" s="45"/>
    </row>
    <row r="237" ht="15" customHeight="1" spans="1:25">
      <c r="A237" s="45"/>
      <c r="B237" s="45"/>
      <c r="C237" s="45"/>
      <c r="D237" s="46"/>
      <c r="E237" s="46"/>
      <c r="F237" s="46"/>
      <c r="G237" s="47"/>
      <c r="H237" s="45"/>
      <c r="I237" s="45"/>
      <c r="J237" s="45"/>
      <c r="K237" s="64"/>
      <c r="L237" s="65"/>
      <c r="M237" s="66"/>
      <c r="N237" s="45"/>
      <c r="O237" s="66"/>
      <c r="P237" s="67"/>
      <c r="Q237" s="45"/>
      <c r="R237" s="45"/>
      <c r="S237" s="45"/>
      <c r="T237" s="45"/>
      <c r="U237" s="45"/>
      <c r="V237" s="45"/>
      <c r="W237" s="45"/>
      <c r="X237" s="45"/>
      <c r="Y237" s="45"/>
    </row>
    <row r="238" ht="15" customHeight="1" spans="1:25">
      <c r="A238" s="45"/>
      <c r="B238" s="45"/>
      <c r="C238" s="45"/>
      <c r="D238" s="46"/>
      <c r="E238" s="46"/>
      <c r="F238" s="46"/>
      <c r="G238" s="47"/>
      <c r="H238" s="45"/>
      <c r="I238" s="45"/>
      <c r="J238" s="45"/>
      <c r="K238" s="64"/>
      <c r="L238" s="65"/>
      <c r="M238" s="66"/>
      <c r="N238" s="45"/>
      <c r="O238" s="66"/>
      <c r="P238" s="67"/>
      <c r="Q238" s="45"/>
      <c r="R238" s="45"/>
      <c r="S238" s="45"/>
      <c r="T238" s="45"/>
      <c r="U238" s="45"/>
      <c r="V238" s="45"/>
      <c r="W238" s="45"/>
      <c r="X238" s="45"/>
      <c r="Y238" s="45"/>
    </row>
    <row r="239" ht="15" customHeight="1" spans="1:25">
      <c r="A239" s="45"/>
      <c r="B239" s="45"/>
      <c r="C239" s="45"/>
      <c r="D239" s="46"/>
      <c r="E239" s="46"/>
      <c r="F239" s="46"/>
      <c r="G239" s="47"/>
      <c r="H239" s="45"/>
      <c r="I239" s="45"/>
      <c r="J239" s="45"/>
      <c r="K239" s="64"/>
      <c r="L239" s="65"/>
      <c r="M239" s="66"/>
      <c r="N239" s="45"/>
      <c r="O239" s="66"/>
      <c r="P239" s="67"/>
      <c r="Q239" s="45"/>
      <c r="R239" s="45"/>
      <c r="S239" s="45"/>
      <c r="T239" s="45"/>
      <c r="U239" s="45"/>
      <c r="V239" s="45"/>
      <c r="W239" s="45"/>
      <c r="X239" s="45"/>
      <c r="Y239" s="45"/>
    </row>
    <row r="240" ht="15" customHeight="1" spans="1:25">
      <c r="A240" s="45"/>
      <c r="B240" s="45"/>
      <c r="C240" s="45"/>
      <c r="D240" s="46"/>
      <c r="E240" s="46"/>
      <c r="F240" s="46"/>
      <c r="G240" s="47"/>
      <c r="H240" s="45"/>
      <c r="I240" s="45"/>
      <c r="J240" s="45"/>
      <c r="K240" s="64"/>
      <c r="L240" s="65"/>
      <c r="M240" s="66"/>
      <c r="N240" s="45"/>
      <c r="O240" s="66"/>
      <c r="P240" s="67"/>
      <c r="Q240" s="45"/>
      <c r="R240" s="45"/>
      <c r="S240" s="45"/>
      <c r="T240" s="45"/>
      <c r="U240" s="45"/>
      <c r="V240" s="45"/>
      <c r="W240" s="45"/>
      <c r="X240" s="45"/>
      <c r="Y240" s="45"/>
    </row>
    <row r="241" ht="15" customHeight="1" spans="1:25">
      <c r="A241" s="45"/>
      <c r="B241" s="45"/>
      <c r="C241" s="45"/>
      <c r="D241" s="46"/>
      <c r="E241" s="46"/>
      <c r="F241" s="46"/>
      <c r="G241" s="47"/>
      <c r="H241" s="45"/>
      <c r="I241" s="45"/>
      <c r="J241" s="45"/>
      <c r="K241" s="64"/>
      <c r="L241" s="65"/>
      <c r="M241" s="66"/>
      <c r="N241" s="45"/>
      <c r="O241" s="66"/>
      <c r="P241" s="67"/>
      <c r="Q241" s="45"/>
      <c r="R241" s="45"/>
      <c r="S241" s="45"/>
      <c r="T241" s="45"/>
      <c r="U241" s="45"/>
      <c r="V241" s="45"/>
      <c r="W241" s="45"/>
      <c r="X241" s="45"/>
      <c r="Y241" s="45"/>
    </row>
    <row r="242" ht="15" customHeight="1" spans="1:25">
      <c r="A242" s="45"/>
      <c r="B242" s="45"/>
      <c r="C242" s="45"/>
      <c r="D242" s="46"/>
      <c r="E242" s="46"/>
      <c r="F242" s="46"/>
      <c r="G242" s="47"/>
      <c r="H242" s="45"/>
      <c r="I242" s="45"/>
      <c r="J242" s="45"/>
      <c r="K242" s="64"/>
      <c r="L242" s="65"/>
      <c r="M242" s="66"/>
      <c r="N242" s="45"/>
      <c r="O242" s="66"/>
      <c r="P242" s="67"/>
      <c r="Q242" s="45"/>
      <c r="R242" s="45"/>
      <c r="S242" s="45"/>
      <c r="T242" s="45"/>
      <c r="U242" s="45"/>
      <c r="V242" s="45"/>
      <c r="W242" s="45"/>
      <c r="X242" s="45"/>
      <c r="Y242" s="45"/>
    </row>
    <row r="243" ht="15" customHeight="1" spans="1:25">
      <c r="A243" s="45"/>
      <c r="B243" s="45"/>
      <c r="C243" s="45"/>
      <c r="D243" s="46"/>
      <c r="E243" s="46"/>
      <c r="F243" s="46"/>
      <c r="G243" s="47"/>
      <c r="H243" s="45"/>
      <c r="I243" s="45"/>
      <c r="J243" s="45"/>
      <c r="K243" s="64"/>
      <c r="L243" s="65"/>
      <c r="M243" s="66"/>
      <c r="N243" s="45"/>
      <c r="O243" s="66"/>
      <c r="P243" s="67"/>
      <c r="Q243" s="45"/>
      <c r="R243" s="45"/>
      <c r="S243" s="45"/>
      <c r="T243" s="45"/>
      <c r="U243" s="45"/>
      <c r="V243" s="45"/>
      <c r="W243" s="45"/>
      <c r="X243" s="45"/>
      <c r="Y243" s="45"/>
    </row>
    <row r="244" ht="15" customHeight="1" spans="1:25">
      <c r="A244" s="45"/>
      <c r="B244" s="45"/>
      <c r="C244" s="45"/>
      <c r="D244" s="46"/>
      <c r="E244" s="46"/>
      <c r="F244" s="46"/>
      <c r="G244" s="47"/>
      <c r="H244" s="45"/>
      <c r="I244" s="45"/>
      <c r="J244" s="45"/>
      <c r="K244" s="64"/>
      <c r="L244" s="65"/>
      <c r="M244" s="66"/>
      <c r="N244" s="45"/>
      <c r="O244" s="66"/>
      <c r="P244" s="67"/>
      <c r="Q244" s="45"/>
      <c r="R244" s="45"/>
      <c r="S244" s="45"/>
      <c r="T244" s="45"/>
      <c r="U244" s="45"/>
      <c r="V244" s="45"/>
      <c r="W244" s="45"/>
      <c r="X244" s="45"/>
      <c r="Y244" s="45"/>
    </row>
    <row r="245" ht="15" customHeight="1" spans="1:25">
      <c r="A245" s="45"/>
      <c r="B245" s="45"/>
      <c r="C245" s="45"/>
      <c r="D245" s="46"/>
      <c r="E245" s="46"/>
      <c r="F245" s="46"/>
      <c r="G245" s="47"/>
      <c r="H245" s="45"/>
      <c r="I245" s="45"/>
      <c r="J245" s="45"/>
      <c r="K245" s="64"/>
      <c r="L245" s="65"/>
      <c r="M245" s="66"/>
      <c r="N245" s="45"/>
      <c r="O245" s="66"/>
      <c r="P245" s="67"/>
      <c r="Q245" s="45"/>
      <c r="R245" s="45"/>
      <c r="S245" s="45"/>
      <c r="T245" s="45"/>
      <c r="U245" s="45"/>
      <c r="V245" s="45"/>
      <c r="W245" s="45"/>
      <c r="X245" s="45"/>
      <c r="Y245" s="45"/>
    </row>
    <row r="246" ht="15" customHeight="1" spans="1:25">
      <c r="A246" s="45"/>
      <c r="B246" s="45"/>
      <c r="C246" s="45"/>
      <c r="D246" s="46"/>
      <c r="E246" s="46"/>
      <c r="F246" s="46"/>
      <c r="G246" s="47"/>
      <c r="H246" s="45"/>
      <c r="I246" s="45"/>
      <c r="J246" s="45"/>
      <c r="K246" s="64"/>
      <c r="L246" s="65"/>
      <c r="M246" s="66"/>
      <c r="N246" s="45"/>
      <c r="O246" s="66"/>
      <c r="P246" s="67"/>
      <c r="Q246" s="45"/>
      <c r="R246" s="45"/>
      <c r="S246" s="45"/>
      <c r="T246" s="45"/>
      <c r="U246" s="45"/>
      <c r="V246" s="45"/>
      <c r="W246" s="45"/>
      <c r="X246" s="45"/>
      <c r="Y246" s="45"/>
    </row>
    <row r="247" ht="15" customHeight="1" spans="1:25">
      <c r="A247" s="45"/>
      <c r="B247" s="45"/>
      <c r="C247" s="45"/>
      <c r="D247" s="46"/>
      <c r="E247" s="46"/>
      <c r="F247" s="46"/>
      <c r="G247" s="47"/>
      <c r="H247" s="45"/>
      <c r="I247" s="45"/>
      <c r="J247" s="45"/>
      <c r="K247" s="64"/>
      <c r="L247" s="65"/>
      <c r="M247" s="66"/>
      <c r="N247" s="45"/>
      <c r="O247" s="66"/>
      <c r="P247" s="67"/>
      <c r="Q247" s="45"/>
      <c r="R247" s="45"/>
      <c r="S247" s="45"/>
      <c r="T247" s="45"/>
      <c r="U247" s="45"/>
      <c r="V247" s="45"/>
      <c r="W247" s="45"/>
      <c r="X247" s="45"/>
      <c r="Y247" s="45"/>
    </row>
    <row r="248" ht="15" customHeight="1" spans="1:25">
      <c r="A248" s="45"/>
      <c r="B248" s="45"/>
      <c r="C248" s="45"/>
      <c r="D248" s="46"/>
      <c r="E248" s="46"/>
      <c r="F248" s="46"/>
      <c r="G248" s="47"/>
      <c r="H248" s="45"/>
      <c r="I248" s="45"/>
      <c r="J248" s="45"/>
      <c r="K248" s="64"/>
      <c r="L248" s="65"/>
      <c r="M248" s="66"/>
      <c r="N248" s="45"/>
      <c r="O248" s="66"/>
      <c r="P248" s="67"/>
      <c r="Q248" s="45"/>
      <c r="R248" s="45"/>
      <c r="S248" s="45"/>
      <c r="T248" s="45"/>
      <c r="U248" s="45"/>
      <c r="V248" s="45"/>
      <c r="W248" s="45"/>
      <c r="X248" s="45"/>
      <c r="Y248" s="45"/>
    </row>
    <row r="249" ht="15" customHeight="1" spans="1:25">
      <c r="A249" s="45"/>
      <c r="B249" s="45"/>
      <c r="C249" s="45"/>
      <c r="D249" s="46"/>
      <c r="E249" s="46"/>
      <c r="F249" s="46"/>
      <c r="G249" s="47"/>
      <c r="H249" s="45"/>
      <c r="I249" s="45"/>
      <c r="J249" s="45"/>
      <c r="K249" s="64"/>
      <c r="L249" s="65"/>
      <c r="M249" s="66"/>
      <c r="N249" s="45"/>
      <c r="O249" s="66"/>
      <c r="P249" s="67"/>
      <c r="Q249" s="45"/>
      <c r="R249" s="45"/>
      <c r="S249" s="45"/>
      <c r="T249" s="45"/>
      <c r="U249" s="45"/>
      <c r="V249" s="45"/>
      <c r="W249" s="45"/>
      <c r="X249" s="45"/>
      <c r="Y249" s="45"/>
    </row>
    <row r="250" ht="15" customHeight="1" spans="1:25">
      <c r="A250" s="45"/>
      <c r="B250" s="45"/>
      <c r="C250" s="45"/>
      <c r="D250" s="46"/>
      <c r="E250" s="46"/>
      <c r="F250" s="46"/>
      <c r="G250" s="47"/>
      <c r="H250" s="45"/>
      <c r="I250" s="45"/>
      <c r="J250" s="45"/>
      <c r="K250" s="64"/>
      <c r="L250" s="65"/>
      <c r="M250" s="66"/>
      <c r="N250" s="45"/>
      <c r="O250" s="66"/>
      <c r="P250" s="67"/>
      <c r="Q250" s="45"/>
      <c r="R250" s="45"/>
      <c r="S250" s="45"/>
      <c r="T250" s="45"/>
      <c r="U250" s="45"/>
      <c r="V250" s="45"/>
      <c r="W250" s="45"/>
      <c r="X250" s="45"/>
      <c r="Y250" s="45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F16" sqref="F16"/>
    </sheetView>
  </sheetViews>
  <sheetFormatPr defaultColWidth="9" defaultRowHeight="16.5"/>
  <cols>
    <col min="1" max="1" width="3.90833333333333" style="27" customWidth="1"/>
    <col min="2" max="2" width="11.725" style="27" customWidth="1"/>
    <col min="3" max="3" width="21" style="27" customWidth="1"/>
    <col min="4" max="4" width="11.6333333333333" style="28" customWidth="1"/>
    <col min="5" max="6" width="10.9083333333333" style="28" customWidth="1"/>
    <col min="7" max="7" width="14.9083333333333" style="29" customWidth="1"/>
    <col min="8" max="8" width="11.3666666666667" style="27" customWidth="1"/>
    <col min="9" max="10" width="11.9083333333333" style="27" customWidth="1"/>
    <col min="11" max="11" width="11.45" style="27" customWidth="1"/>
    <col min="12" max="12" width="12.2666666666667" style="27" customWidth="1"/>
    <col min="13" max="13" width="11.9083333333333" style="27" customWidth="1"/>
    <col min="14" max="14" width="10.9083333333333" style="27" customWidth="1"/>
    <col min="15" max="15" width="11.3666666666667" style="27" customWidth="1"/>
    <col min="16" max="16" width="10.6333333333333" style="27" customWidth="1"/>
    <col min="17" max="17" width="10.45" style="27" customWidth="1"/>
    <col min="18" max="25" width="10.6333333333333" style="27" customWidth="1"/>
    <col min="26" max="256" width="9" style="27"/>
    <col min="257" max="257" width="3.90833333333333" style="27" customWidth="1"/>
    <col min="258" max="258" width="11.725" style="27" customWidth="1"/>
    <col min="259" max="259" width="21" style="27" customWidth="1"/>
    <col min="260" max="260" width="11.6333333333333" style="27" customWidth="1"/>
    <col min="261" max="262" width="10.9083333333333" style="27" customWidth="1"/>
    <col min="263" max="263" width="14.9083333333333" style="27" customWidth="1"/>
    <col min="264" max="264" width="11.3666666666667" style="27" customWidth="1"/>
    <col min="265" max="266" width="11.9083333333333" style="27" customWidth="1"/>
    <col min="267" max="267" width="11.45" style="27" customWidth="1"/>
    <col min="268" max="268" width="12.2666666666667" style="27" customWidth="1"/>
    <col min="269" max="269" width="11.9083333333333" style="27" customWidth="1"/>
    <col min="270" max="270" width="10.9083333333333" style="27" customWidth="1"/>
    <col min="271" max="271" width="11.3666666666667" style="27" customWidth="1"/>
    <col min="272" max="272" width="10.6333333333333" style="27" customWidth="1"/>
    <col min="273" max="273" width="10.45" style="27" customWidth="1"/>
    <col min="274" max="281" width="10.6333333333333" style="27" customWidth="1"/>
    <col min="282" max="512" width="9" style="27"/>
    <col min="513" max="513" width="3.90833333333333" style="27" customWidth="1"/>
    <col min="514" max="514" width="11.725" style="27" customWidth="1"/>
    <col min="515" max="515" width="21" style="27" customWidth="1"/>
    <col min="516" max="516" width="11.6333333333333" style="27" customWidth="1"/>
    <col min="517" max="518" width="10.9083333333333" style="27" customWidth="1"/>
    <col min="519" max="519" width="14.9083333333333" style="27" customWidth="1"/>
    <col min="520" max="520" width="11.3666666666667" style="27" customWidth="1"/>
    <col min="521" max="522" width="11.9083333333333" style="27" customWidth="1"/>
    <col min="523" max="523" width="11.45" style="27" customWidth="1"/>
    <col min="524" max="524" width="12.2666666666667" style="27" customWidth="1"/>
    <col min="525" max="525" width="11.9083333333333" style="27" customWidth="1"/>
    <col min="526" max="526" width="10.9083333333333" style="27" customWidth="1"/>
    <col min="527" max="527" width="11.3666666666667" style="27" customWidth="1"/>
    <col min="528" max="528" width="10.6333333333333" style="27" customWidth="1"/>
    <col min="529" max="529" width="10.45" style="27" customWidth="1"/>
    <col min="530" max="537" width="10.6333333333333" style="27" customWidth="1"/>
    <col min="538" max="768" width="9" style="27"/>
    <col min="769" max="769" width="3.90833333333333" style="27" customWidth="1"/>
    <col min="770" max="770" width="11.725" style="27" customWidth="1"/>
    <col min="771" max="771" width="21" style="27" customWidth="1"/>
    <col min="772" max="772" width="11.6333333333333" style="27" customWidth="1"/>
    <col min="773" max="774" width="10.9083333333333" style="27" customWidth="1"/>
    <col min="775" max="775" width="14.9083333333333" style="27" customWidth="1"/>
    <col min="776" max="776" width="11.3666666666667" style="27" customWidth="1"/>
    <col min="777" max="778" width="11.9083333333333" style="27" customWidth="1"/>
    <col min="779" max="779" width="11.45" style="27" customWidth="1"/>
    <col min="780" max="780" width="12.2666666666667" style="27" customWidth="1"/>
    <col min="781" max="781" width="11.9083333333333" style="27" customWidth="1"/>
    <col min="782" max="782" width="10.9083333333333" style="27" customWidth="1"/>
    <col min="783" max="783" width="11.3666666666667" style="27" customWidth="1"/>
    <col min="784" max="784" width="10.6333333333333" style="27" customWidth="1"/>
    <col min="785" max="785" width="10.45" style="27" customWidth="1"/>
    <col min="786" max="793" width="10.6333333333333" style="27" customWidth="1"/>
    <col min="794" max="1024" width="9" style="27"/>
    <col min="1025" max="1025" width="3.90833333333333" style="27" customWidth="1"/>
    <col min="1026" max="1026" width="11.725" style="27" customWidth="1"/>
    <col min="1027" max="1027" width="21" style="27" customWidth="1"/>
    <col min="1028" max="1028" width="11.6333333333333" style="27" customWidth="1"/>
    <col min="1029" max="1030" width="10.9083333333333" style="27" customWidth="1"/>
    <col min="1031" max="1031" width="14.9083333333333" style="27" customWidth="1"/>
    <col min="1032" max="1032" width="11.3666666666667" style="27" customWidth="1"/>
    <col min="1033" max="1034" width="11.9083333333333" style="27" customWidth="1"/>
    <col min="1035" max="1035" width="11.45" style="27" customWidth="1"/>
    <col min="1036" max="1036" width="12.2666666666667" style="27" customWidth="1"/>
    <col min="1037" max="1037" width="11.9083333333333" style="27" customWidth="1"/>
    <col min="1038" max="1038" width="10.9083333333333" style="27" customWidth="1"/>
    <col min="1039" max="1039" width="11.3666666666667" style="27" customWidth="1"/>
    <col min="1040" max="1040" width="10.6333333333333" style="27" customWidth="1"/>
    <col min="1041" max="1041" width="10.45" style="27" customWidth="1"/>
    <col min="1042" max="1049" width="10.6333333333333" style="27" customWidth="1"/>
    <col min="1050" max="1280" width="9" style="27"/>
    <col min="1281" max="1281" width="3.90833333333333" style="27" customWidth="1"/>
    <col min="1282" max="1282" width="11.725" style="27" customWidth="1"/>
    <col min="1283" max="1283" width="21" style="27" customWidth="1"/>
    <col min="1284" max="1284" width="11.6333333333333" style="27" customWidth="1"/>
    <col min="1285" max="1286" width="10.9083333333333" style="27" customWidth="1"/>
    <col min="1287" max="1287" width="14.9083333333333" style="27" customWidth="1"/>
    <col min="1288" max="1288" width="11.3666666666667" style="27" customWidth="1"/>
    <col min="1289" max="1290" width="11.9083333333333" style="27" customWidth="1"/>
    <col min="1291" max="1291" width="11.45" style="27" customWidth="1"/>
    <col min="1292" max="1292" width="12.2666666666667" style="27" customWidth="1"/>
    <col min="1293" max="1293" width="11.9083333333333" style="27" customWidth="1"/>
    <col min="1294" max="1294" width="10.9083333333333" style="27" customWidth="1"/>
    <col min="1295" max="1295" width="11.3666666666667" style="27" customWidth="1"/>
    <col min="1296" max="1296" width="10.6333333333333" style="27" customWidth="1"/>
    <col min="1297" max="1297" width="10.45" style="27" customWidth="1"/>
    <col min="1298" max="1305" width="10.6333333333333" style="27" customWidth="1"/>
    <col min="1306" max="1536" width="9" style="27"/>
    <col min="1537" max="1537" width="3.90833333333333" style="27" customWidth="1"/>
    <col min="1538" max="1538" width="11.725" style="27" customWidth="1"/>
    <col min="1539" max="1539" width="21" style="27" customWidth="1"/>
    <col min="1540" max="1540" width="11.6333333333333" style="27" customWidth="1"/>
    <col min="1541" max="1542" width="10.9083333333333" style="27" customWidth="1"/>
    <col min="1543" max="1543" width="14.9083333333333" style="27" customWidth="1"/>
    <col min="1544" max="1544" width="11.3666666666667" style="27" customWidth="1"/>
    <col min="1545" max="1546" width="11.9083333333333" style="27" customWidth="1"/>
    <col min="1547" max="1547" width="11.45" style="27" customWidth="1"/>
    <col min="1548" max="1548" width="12.2666666666667" style="27" customWidth="1"/>
    <col min="1549" max="1549" width="11.9083333333333" style="27" customWidth="1"/>
    <col min="1550" max="1550" width="10.9083333333333" style="27" customWidth="1"/>
    <col min="1551" max="1551" width="11.3666666666667" style="27" customWidth="1"/>
    <col min="1552" max="1552" width="10.6333333333333" style="27" customWidth="1"/>
    <col min="1553" max="1553" width="10.45" style="27" customWidth="1"/>
    <col min="1554" max="1561" width="10.6333333333333" style="27" customWidth="1"/>
    <col min="1562" max="1792" width="9" style="27"/>
    <col min="1793" max="1793" width="3.90833333333333" style="27" customWidth="1"/>
    <col min="1794" max="1794" width="11.725" style="27" customWidth="1"/>
    <col min="1795" max="1795" width="21" style="27" customWidth="1"/>
    <col min="1796" max="1796" width="11.6333333333333" style="27" customWidth="1"/>
    <col min="1797" max="1798" width="10.9083333333333" style="27" customWidth="1"/>
    <col min="1799" max="1799" width="14.9083333333333" style="27" customWidth="1"/>
    <col min="1800" max="1800" width="11.3666666666667" style="27" customWidth="1"/>
    <col min="1801" max="1802" width="11.9083333333333" style="27" customWidth="1"/>
    <col min="1803" max="1803" width="11.45" style="27" customWidth="1"/>
    <col min="1804" max="1804" width="12.2666666666667" style="27" customWidth="1"/>
    <col min="1805" max="1805" width="11.9083333333333" style="27" customWidth="1"/>
    <col min="1806" max="1806" width="10.9083333333333" style="27" customWidth="1"/>
    <col min="1807" max="1807" width="11.3666666666667" style="27" customWidth="1"/>
    <col min="1808" max="1808" width="10.6333333333333" style="27" customWidth="1"/>
    <col min="1809" max="1809" width="10.45" style="27" customWidth="1"/>
    <col min="1810" max="1817" width="10.6333333333333" style="27" customWidth="1"/>
    <col min="1818" max="2048" width="9" style="27"/>
    <col min="2049" max="2049" width="3.90833333333333" style="27" customWidth="1"/>
    <col min="2050" max="2050" width="11.725" style="27" customWidth="1"/>
    <col min="2051" max="2051" width="21" style="27" customWidth="1"/>
    <col min="2052" max="2052" width="11.6333333333333" style="27" customWidth="1"/>
    <col min="2053" max="2054" width="10.9083333333333" style="27" customWidth="1"/>
    <col min="2055" max="2055" width="14.9083333333333" style="27" customWidth="1"/>
    <col min="2056" max="2056" width="11.3666666666667" style="27" customWidth="1"/>
    <col min="2057" max="2058" width="11.9083333333333" style="27" customWidth="1"/>
    <col min="2059" max="2059" width="11.45" style="27" customWidth="1"/>
    <col min="2060" max="2060" width="12.2666666666667" style="27" customWidth="1"/>
    <col min="2061" max="2061" width="11.9083333333333" style="27" customWidth="1"/>
    <col min="2062" max="2062" width="10.9083333333333" style="27" customWidth="1"/>
    <col min="2063" max="2063" width="11.3666666666667" style="27" customWidth="1"/>
    <col min="2064" max="2064" width="10.6333333333333" style="27" customWidth="1"/>
    <col min="2065" max="2065" width="10.45" style="27" customWidth="1"/>
    <col min="2066" max="2073" width="10.6333333333333" style="27" customWidth="1"/>
    <col min="2074" max="2304" width="9" style="27"/>
    <col min="2305" max="2305" width="3.90833333333333" style="27" customWidth="1"/>
    <col min="2306" max="2306" width="11.725" style="27" customWidth="1"/>
    <col min="2307" max="2307" width="21" style="27" customWidth="1"/>
    <col min="2308" max="2308" width="11.6333333333333" style="27" customWidth="1"/>
    <col min="2309" max="2310" width="10.9083333333333" style="27" customWidth="1"/>
    <col min="2311" max="2311" width="14.9083333333333" style="27" customWidth="1"/>
    <col min="2312" max="2312" width="11.3666666666667" style="27" customWidth="1"/>
    <col min="2313" max="2314" width="11.9083333333333" style="27" customWidth="1"/>
    <col min="2315" max="2315" width="11.45" style="27" customWidth="1"/>
    <col min="2316" max="2316" width="12.2666666666667" style="27" customWidth="1"/>
    <col min="2317" max="2317" width="11.9083333333333" style="27" customWidth="1"/>
    <col min="2318" max="2318" width="10.9083333333333" style="27" customWidth="1"/>
    <col min="2319" max="2319" width="11.3666666666667" style="27" customWidth="1"/>
    <col min="2320" max="2320" width="10.6333333333333" style="27" customWidth="1"/>
    <col min="2321" max="2321" width="10.45" style="27" customWidth="1"/>
    <col min="2322" max="2329" width="10.6333333333333" style="27" customWidth="1"/>
    <col min="2330" max="2560" width="9" style="27"/>
    <col min="2561" max="2561" width="3.90833333333333" style="27" customWidth="1"/>
    <col min="2562" max="2562" width="11.725" style="27" customWidth="1"/>
    <col min="2563" max="2563" width="21" style="27" customWidth="1"/>
    <col min="2564" max="2564" width="11.6333333333333" style="27" customWidth="1"/>
    <col min="2565" max="2566" width="10.9083333333333" style="27" customWidth="1"/>
    <col min="2567" max="2567" width="14.9083333333333" style="27" customWidth="1"/>
    <col min="2568" max="2568" width="11.3666666666667" style="27" customWidth="1"/>
    <col min="2569" max="2570" width="11.9083333333333" style="27" customWidth="1"/>
    <col min="2571" max="2571" width="11.45" style="27" customWidth="1"/>
    <col min="2572" max="2572" width="12.2666666666667" style="27" customWidth="1"/>
    <col min="2573" max="2573" width="11.9083333333333" style="27" customWidth="1"/>
    <col min="2574" max="2574" width="10.9083333333333" style="27" customWidth="1"/>
    <col min="2575" max="2575" width="11.3666666666667" style="27" customWidth="1"/>
    <col min="2576" max="2576" width="10.6333333333333" style="27" customWidth="1"/>
    <col min="2577" max="2577" width="10.45" style="27" customWidth="1"/>
    <col min="2578" max="2585" width="10.6333333333333" style="27" customWidth="1"/>
    <col min="2586" max="2816" width="9" style="27"/>
    <col min="2817" max="2817" width="3.90833333333333" style="27" customWidth="1"/>
    <col min="2818" max="2818" width="11.725" style="27" customWidth="1"/>
    <col min="2819" max="2819" width="21" style="27" customWidth="1"/>
    <col min="2820" max="2820" width="11.6333333333333" style="27" customWidth="1"/>
    <col min="2821" max="2822" width="10.9083333333333" style="27" customWidth="1"/>
    <col min="2823" max="2823" width="14.9083333333333" style="27" customWidth="1"/>
    <col min="2824" max="2824" width="11.3666666666667" style="27" customWidth="1"/>
    <col min="2825" max="2826" width="11.9083333333333" style="27" customWidth="1"/>
    <col min="2827" max="2827" width="11.45" style="27" customWidth="1"/>
    <col min="2828" max="2828" width="12.2666666666667" style="27" customWidth="1"/>
    <col min="2829" max="2829" width="11.9083333333333" style="27" customWidth="1"/>
    <col min="2830" max="2830" width="10.9083333333333" style="27" customWidth="1"/>
    <col min="2831" max="2831" width="11.3666666666667" style="27" customWidth="1"/>
    <col min="2832" max="2832" width="10.6333333333333" style="27" customWidth="1"/>
    <col min="2833" max="2833" width="10.45" style="27" customWidth="1"/>
    <col min="2834" max="2841" width="10.6333333333333" style="27" customWidth="1"/>
    <col min="2842" max="3072" width="9" style="27"/>
    <col min="3073" max="3073" width="3.90833333333333" style="27" customWidth="1"/>
    <col min="3074" max="3074" width="11.725" style="27" customWidth="1"/>
    <col min="3075" max="3075" width="21" style="27" customWidth="1"/>
    <col min="3076" max="3076" width="11.6333333333333" style="27" customWidth="1"/>
    <col min="3077" max="3078" width="10.9083333333333" style="27" customWidth="1"/>
    <col min="3079" max="3079" width="14.9083333333333" style="27" customWidth="1"/>
    <col min="3080" max="3080" width="11.3666666666667" style="27" customWidth="1"/>
    <col min="3081" max="3082" width="11.9083333333333" style="27" customWidth="1"/>
    <col min="3083" max="3083" width="11.45" style="27" customWidth="1"/>
    <col min="3084" max="3084" width="12.2666666666667" style="27" customWidth="1"/>
    <col min="3085" max="3085" width="11.9083333333333" style="27" customWidth="1"/>
    <col min="3086" max="3086" width="10.9083333333333" style="27" customWidth="1"/>
    <col min="3087" max="3087" width="11.3666666666667" style="27" customWidth="1"/>
    <col min="3088" max="3088" width="10.6333333333333" style="27" customWidth="1"/>
    <col min="3089" max="3089" width="10.45" style="27" customWidth="1"/>
    <col min="3090" max="3097" width="10.6333333333333" style="27" customWidth="1"/>
    <col min="3098" max="3328" width="9" style="27"/>
    <col min="3329" max="3329" width="3.90833333333333" style="27" customWidth="1"/>
    <col min="3330" max="3330" width="11.725" style="27" customWidth="1"/>
    <col min="3331" max="3331" width="21" style="27" customWidth="1"/>
    <col min="3332" max="3332" width="11.6333333333333" style="27" customWidth="1"/>
    <col min="3333" max="3334" width="10.9083333333333" style="27" customWidth="1"/>
    <col min="3335" max="3335" width="14.9083333333333" style="27" customWidth="1"/>
    <col min="3336" max="3336" width="11.3666666666667" style="27" customWidth="1"/>
    <col min="3337" max="3338" width="11.9083333333333" style="27" customWidth="1"/>
    <col min="3339" max="3339" width="11.45" style="27" customWidth="1"/>
    <col min="3340" max="3340" width="12.2666666666667" style="27" customWidth="1"/>
    <col min="3341" max="3341" width="11.9083333333333" style="27" customWidth="1"/>
    <col min="3342" max="3342" width="10.9083333333333" style="27" customWidth="1"/>
    <col min="3343" max="3343" width="11.3666666666667" style="27" customWidth="1"/>
    <col min="3344" max="3344" width="10.6333333333333" style="27" customWidth="1"/>
    <col min="3345" max="3345" width="10.45" style="27" customWidth="1"/>
    <col min="3346" max="3353" width="10.6333333333333" style="27" customWidth="1"/>
    <col min="3354" max="3584" width="9" style="27"/>
    <col min="3585" max="3585" width="3.90833333333333" style="27" customWidth="1"/>
    <col min="3586" max="3586" width="11.725" style="27" customWidth="1"/>
    <col min="3587" max="3587" width="21" style="27" customWidth="1"/>
    <col min="3588" max="3588" width="11.6333333333333" style="27" customWidth="1"/>
    <col min="3589" max="3590" width="10.9083333333333" style="27" customWidth="1"/>
    <col min="3591" max="3591" width="14.9083333333333" style="27" customWidth="1"/>
    <col min="3592" max="3592" width="11.3666666666667" style="27" customWidth="1"/>
    <col min="3593" max="3594" width="11.9083333333333" style="27" customWidth="1"/>
    <col min="3595" max="3595" width="11.45" style="27" customWidth="1"/>
    <col min="3596" max="3596" width="12.2666666666667" style="27" customWidth="1"/>
    <col min="3597" max="3597" width="11.9083333333333" style="27" customWidth="1"/>
    <col min="3598" max="3598" width="10.9083333333333" style="27" customWidth="1"/>
    <col min="3599" max="3599" width="11.3666666666667" style="27" customWidth="1"/>
    <col min="3600" max="3600" width="10.6333333333333" style="27" customWidth="1"/>
    <col min="3601" max="3601" width="10.45" style="27" customWidth="1"/>
    <col min="3602" max="3609" width="10.6333333333333" style="27" customWidth="1"/>
    <col min="3610" max="3840" width="9" style="27"/>
    <col min="3841" max="3841" width="3.90833333333333" style="27" customWidth="1"/>
    <col min="3842" max="3842" width="11.725" style="27" customWidth="1"/>
    <col min="3843" max="3843" width="21" style="27" customWidth="1"/>
    <col min="3844" max="3844" width="11.6333333333333" style="27" customWidth="1"/>
    <col min="3845" max="3846" width="10.9083333333333" style="27" customWidth="1"/>
    <col min="3847" max="3847" width="14.9083333333333" style="27" customWidth="1"/>
    <col min="3848" max="3848" width="11.3666666666667" style="27" customWidth="1"/>
    <col min="3849" max="3850" width="11.9083333333333" style="27" customWidth="1"/>
    <col min="3851" max="3851" width="11.45" style="27" customWidth="1"/>
    <col min="3852" max="3852" width="12.2666666666667" style="27" customWidth="1"/>
    <col min="3853" max="3853" width="11.9083333333333" style="27" customWidth="1"/>
    <col min="3854" max="3854" width="10.9083333333333" style="27" customWidth="1"/>
    <col min="3855" max="3855" width="11.3666666666667" style="27" customWidth="1"/>
    <col min="3856" max="3856" width="10.6333333333333" style="27" customWidth="1"/>
    <col min="3857" max="3857" width="10.45" style="27" customWidth="1"/>
    <col min="3858" max="3865" width="10.6333333333333" style="27" customWidth="1"/>
    <col min="3866" max="4096" width="9" style="27"/>
    <col min="4097" max="4097" width="3.90833333333333" style="27" customWidth="1"/>
    <col min="4098" max="4098" width="11.725" style="27" customWidth="1"/>
    <col min="4099" max="4099" width="21" style="27" customWidth="1"/>
    <col min="4100" max="4100" width="11.6333333333333" style="27" customWidth="1"/>
    <col min="4101" max="4102" width="10.9083333333333" style="27" customWidth="1"/>
    <col min="4103" max="4103" width="14.9083333333333" style="27" customWidth="1"/>
    <col min="4104" max="4104" width="11.3666666666667" style="27" customWidth="1"/>
    <col min="4105" max="4106" width="11.9083333333333" style="27" customWidth="1"/>
    <col min="4107" max="4107" width="11.45" style="27" customWidth="1"/>
    <col min="4108" max="4108" width="12.2666666666667" style="27" customWidth="1"/>
    <col min="4109" max="4109" width="11.9083333333333" style="27" customWidth="1"/>
    <col min="4110" max="4110" width="10.9083333333333" style="27" customWidth="1"/>
    <col min="4111" max="4111" width="11.3666666666667" style="27" customWidth="1"/>
    <col min="4112" max="4112" width="10.6333333333333" style="27" customWidth="1"/>
    <col min="4113" max="4113" width="10.45" style="27" customWidth="1"/>
    <col min="4114" max="4121" width="10.6333333333333" style="27" customWidth="1"/>
    <col min="4122" max="4352" width="9" style="27"/>
    <col min="4353" max="4353" width="3.90833333333333" style="27" customWidth="1"/>
    <col min="4354" max="4354" width="11.725" style="27" customWidth="1"/>
    <col min="4355" max="4355" width="21" style="27" customWidth="1"/>
    <col min="4356" max="4356" width="11.6333333333333" style="27" customWidth="1"/>
    <col min="4357" max="4358" width="10.9083333333333" style="27" customWidth="1"/>
    <col min="4359" max="4359" width="14.9083333333333" style="27" customWidth="1"/>
    <col min="4360" max="4360" width="11.3666666666667" style="27" customWidth="1"/>
    <col min="4361" max="4362" width="11.9083333333333" style="27" customWidth="1"/>
    <col min="4363" max="4363" width="11.45" style="27" customWidth="1"/>
    <col min="4364" max="4364" width="12.2666666666667" style="27" customWidth="1"/>
    <col min="4365" max="4365" width="11.9083333333333" style="27" customWidth="1"/>
    <col min="4366" max="4366" width="10.9083333333333" style="27" customWidth="1"/>
    <col min="4367" max="4367" width="11.3666666666667" style="27" customWidth="1"/>
    <col min="4368" max="4368" width="10.6333333333333" style="27" customWidth="1"/>
    <col min="4369" max="4369" width="10.45" style="27" customWidth="1"/>
    <col min="4370" max="4377" width="10.6333333333333" style="27" customWidth="1"/>
    <col min="4378" max="4608" width="9" style="27"/>
    <col min="4609" max="4609" width="3.90833333333333" style="27" customWidth="1"/>
    <col min="4610" max="4610" width="11.725" style="27" customWidth="1"/>
    <col min="4611" max="4611" width="21" style="27" customWidth="1"/>
    <col min="4612" max="4612" width="11.6333333333333" style="27" customWidth="1"/>
    <col min="4613" max="4614" width="10.9083333333333" style="27" customWidth="1"/>
    <col min="4615" max="4615" width="14.9083333333333" style="27" customWidth="1"/>
    <col min="4616" max="4616" width="11.3666666666667" style="27" customWidth="1"/>
    <col min="4617" max="4618" width="11.9083333333333" style="27" customWidth="1"/>
    <col min="4619" max="4619" width="11.45" style="27" customWidth="1"/>
    <col min="4620" max="4620" width="12.2666666666667" style="27" customWidth="1"/>
    <col min="4621" max="4621" width="11.9083333333333" style="27" customWidth="1"/>
    <col min="4622" max="4622" width="10.9083333333333" style="27" customWidth="1"/>
    <col min="4623" max="4623" width="11.3666666666667" style="27" customWidth="1"/>
    <col min="4624" max="4624" width="10.6333333333333" style="27" customWidth="1"/>
    <col min="4625" max="4625" width="10.45" style="27" customWidth="1"/>
    <col min="4626" max="4633" width="10.6333333333333" style="27" customWidth="1"/>
    <col min="4634" max="4864" width="9" style="27"/>
    <col min="4865" max="4865" width="3.90833333333333" style="27" customWidth="1"/>
    <col min="4866" max="4866" width="11.725" style="27" customWidth="1"/>
    <col min="4867" max="4867" width="21" style="27" customWidth="1"/>
    <col min="4868" max="4868" width="11.6333333333333" style="27" customWidth="1"/>
    <col min="4869" max="4870" width="10.9083333333333" style="27" customWidth="1"/>
    <col min="4871" max="4871" width="14.9083333333333" style="27" customWidth="1"/>
    <col min="4872" max="4872" width="11.3666666666667" style="27" customWidth="1"/>
    <col min="4873" max="4874" width="11.9083333333333" style="27" customWidth="1"/>
    <col min="4875" max="4875" width="11.45" style="27" customWidth="1"/>
    <col min="4876" max="4876" width="12.2666666666667" style="27" customWidth="1"/>
    <col min="4877" max="4877" width="11.9083333333333" style="27" customWidth="1"/>
    <col min="4878" max="4878" width="10.9083333333333" style="27" customWidth="1"/>
    <col min="4879" max="4879" width="11.3666666666667" style="27" customWidth="1"/>
    <col min="4880" max="4880" width="10.6333333333333" style="27" customWidth="1"/>
    <col min="4881" max="4881" width="10.45" style="27" customWidth="1"/>
    <col min="4882" max="4889" width="10.6333333333333" style="27" customWidth="1"/>
    <col min="4890" max="5120" width="9" style="27"/>
    <col min="5121" max="5121" width="3.90833333333333" style="27" customWidth="1"/>
    <col min="5122" max="5122" width="11.725" style="27" customWidth="1"/>
    <col min="5123" max="5123" width="21" style="27" customWidth="1"/>
    <col min="5124" max="5124" width="11.6333333333333" style="27" customWidth="1"/>
    <col min="5125" max="5126" width="10.9083333333333" style="27" customWidth="1"/>
    <col min="5127" max="5127" width="14.9083333333333" style="27" customWidth="1"/>
    <col min="5128" max="5128" width="11.3666666666667" style="27" customWidth="1"/>
    <col min="5129" max="5130" width="11.9083333333333" style="27" customWidth="1"/>
    <col min="5131" max="5131" width="11.45" style="27" customWidth="1"/>
    <col min="5132" max="5132" width="12.2666666666667" style="27" customWidth="1"/>
    <col min="5133" max="5133" width="11.9083333333333" style="27" customWidth="1"/>
    <col min="5134" max="5134" width="10.9083333333333" style="27" customWidth="1"/>
    <col min="5135" max="5135" width="11.3666666666667" style="27" customWidth="1"/>
    <col min="5136" max="5136" width="10.6333333333333" style="27" customWidth="1"/>
    <col min="5137" max="5137" width="10.45" style="27" customWidth="1"/>
    <col min="5138" max="5145" width="10.6333333333333" style="27" customWidth="1"/>
    <col min="5146" max="5376" width="9" style="27"/>
    <col min="5377" max="5377" width="3.90833333333333" style="27" customWidth="1"/>
    <col min="5378" max="5378" width="11.725" style="27" customWidth="1"/>
    <col min="5379" max="5379" width="21" style="27" customWidth="1"/>
    <col min="5380" max="5380" width="11.6333333333333" style="27" customWidth="1"/>
    <col min="5381" max="5382" width="10.9083333333333" style="27" customWidth="1"/>
    <col min="5383" max="5383" width="14.9083333333333" style="27" customWidth="1"/>
    <col min="5384" max="5384" width="11.3666666666667" style="27" customWidth="1"/>
    <col min="5385" max="5386" width="11.9083333333333" style="27" customWidth="1"/>
    <col min="5387" max="5387" width="11.45" style="27" customWidth="1"/>
    <col min="5388" max="5388" width="12.2666666666667" style="27" customWidth="1"/>
    <col min="5389" max="5389" width="11.9083333333333" style="27" customWidth="1"/>
    <col min="5390" max="5390" width="10.9083333333333" style="27" customWidth="1"/>
    <col min="5391" max="5391" width="11.3666666666667" style="27" customWidth="1"/>
    <col min="5392" max="5392" width="10.6333333333333" style="27" customWidth="1"/>
    <col min="5393" max="5393" width="10.45" style="27" customWidth="1"/>
    <col min="5394" max="5401" width="10.6333333333333" style="27" customWidth="1"/>
    <col min="5402" max="5632" width="9" style="27"/>
    <col min="5633" max="5633" width="3.90833333333333" style="27" customWidth="1"/>
    <col min="5634" max="5634" width="11.725" style="27" customWidth="1"/>
    <col min="5635" max="5635" width="21" style="27" customWidth="1"/>
    <col min="5636" max="5636" width="11.6333333333333" style="27" customWidth="1"/>
    <col min="5637" max="5638" width="10.9083333333333" style="27" customWidth="1"/>
    <col min="5639" max="5639" width="14.9083333333333" style="27" customWidth="1"/>
    <col min="5640" max="5640" width="11.3666666666667" style="27" customWidth="1"/>
    <col min="5641" max="5642" width="11.9083333333333" style="27" customWidth="1"/>
    <col min="5643" max="5643" width="11.45" style="27" customWidth="1"/>
    <col min="5644" max="5644" width="12.2666666666667" style="27" customWidth="1"/>
    <col min="5645" max="5645" width="11.9083333333333" style="27" customWidth="1"/>
    <col min="5646" max="5646" width="10.9083333333333" style="27" customWidth="1"/>
    <col min="5647" max="5647" width="11.3666666666667" style="27" customWidth="1"/>
    <col min="5648" max="5648" width="10.6333333333333" style="27" customWidth="1"/>
    <col min="5649" max="5649" width="10.45" style="27" customWidth="1"/>
    <col min="5650" max="5657" width="10.6333333333333" style="27" customWidth="1"/>
    <col min="5658" max="5888" width="9" style="27"/>
    <col min="5889" max="5889" width="3.90833333333333" style="27" customWidth="1"/>
    <col min="5890" max="5890" width="11.725" style="27" customWidth="1"/>
    <col min="5891" max="5891" width="21" style="27" customWidth="1"/>
    <col min="5892" max="5892" width="11.6333333333333" style="27" customWidth="1"/>
    <col min="5893" max="5894" width="10.9083333333333" style="27" customWidth="1"/>
    <col min="5895" max="5895" width="14.9083333333333" style="27" customWidth="1"/>
    <col min="5896" max="5896" width="11.3666666666667" style="27" customWidth="1"/>
    <col min="5897" max="5898" width="11.9083333333333" style="27" customWidth="1"/>
    <col min="5899" max="5899" width="11.45" style="27" customWidth="1"/>
    <col min="5900" max="5900" width="12.2666666666667" style="27" customWidth="1"/>
    <col min="5901" max="5901" width="11.9083333333333" style="27" customWidth="1"/>
    <col min="5902" max="5902" width="10.9083333333333" style="27" customWidth="1"/>
    <col min="5903" max="5903" width="11.3666666666667" style="27" customWidth="1"/>
    <col min="5904" max="5904" width="10.6333333333333" style="27" customWidth="1"/>
    <col min="5905" max="5905" width="10.45" style="27" customWidth="1"/>
    <col min="5906" max="5913" width="10.6333333333333" style="27" customWidth="1"/>
    <col min="5914" max="6144" width="9" style="27"/>
    <col min="6145" max="6145" width="3.90833333333333" style="27" customWidth="1"/>
    <col min="6146" max="6146" width="11.725" style="27" customWidth="1"/>
    <col min="6147" max="6147" width="21" style="27" customWidth="1"/>
    <col min="6148" max="6148" width="11.6333333333333" style="27" customWidth="1"/>
    <col min="6149" max="6150" width="10.9083333333333" style="27" customWidth="1"/>
    <col min="6151" max="6151" width="14.9083333333333" style="27" customWidth="1"/>
    <col min="6152" max="6152" width="11.3666666666667" style="27" customWidth="1"/>
    <col min="6153" max="6154" width="11.9083333333333" style="27" customWidth="1"/>
    <col min="6155" max="6155" width="11.45" style="27" customWidth="1"/>
    <col min="6156" max="6156" width="12.2666666666667" style="27" customWidth="1"/>
    <col min="6157" max="6157" width="11.9083333333333" style="27" customWidth="1"/>
    <col min="6158" max="6158" width="10.9083333333333" style="27" customWidth="1"/>
    <col min="6159" max="6159" width="11.3666666666667" style="27" customWidth="1"/>
    <col min="6160" max="6160" width="10.6333333333333" style="27" customWidth="1"/>
    <col min="6161" max="6161" width="10.45" style="27" customWidth="1"/>
    <col min="6162" max="6169" width="10.6333333333333" style="27" customWidth="1"/>
    <col min="6170" max="6400" width="9" style="27"/>
    <col min="6401" max="6401" width="3.90833333333333" style="27" customWidth="1"/>
    <col min="6402" max="6402" width="11.725" style="27" customWidth="1"/>
    <col min="6403" max="6403" width="21" style="27" customWidth="1"/>
    <col min="6404" max="6404" width="11.6333333333333" style="27" customWidth="1"/>
    <col min="6405" max="6406" width="10.9083333333333" style="27" customWidth="1"/>
    <col min="6407" max="6407" width="14.9083333333333" style="27" customWidth="1"/>
    <col min="6408" max="6408" width="11.3666666666667" style="27" customWidth="1"/>
    <col min="6409" max="6410" width="11.9083333333333" style="27" customWidth="1"/>
    <col min="6411" max="6411" width="11.45" style="27" customWidth="1"/>
    <col min="6412" max="6412" width="12.2666666666667" style="27" customWidth="1"/>
    <col min="6413" max="6413" width="11.9083333333333" style="27" customWidth="1"/>
    <col min="6414" max="6414" width="10.9083333333333" style="27" customWidth="1"/>
    <col min="6415" max="6415" width="11.3666666666667" style="27" customWidth="1"/>
    <col min="6416" max="6416" width="10.6333333333333" style="27" customWidth="1"/>
    <col min="6417" max="6417" width="10.45" style="27" customWidth="1"/>
    <col min="6418" max="6425" width="10.6333333333333" style="27" customWidth="1"/>
    <col min="6426" max="6656" width="9" style="27"/>
    <col min="6657" max="6657" width="3.90833333333333" style="27" customWidth="1"/>
    <col min="6658" max="6658" width="11.725" style="27" customWidth="1"/>
    <col min="6659" max="6659" width="21" style="27" customWidth="1"/>
    <col min="6660" max="6660" width="11.6333333333333" style="27" customWidth="1"/>
    <col min="6661" max="6662" width="10.9083333333333" style="27" customWidth="1"/>
    <col min="6663" max="6663" width="14.9083333333333" style="27" customWidth="1"/>
    <col min="6664" max="6664" width="11.3666666666667" style="27" customWidth="1"/>
    <col min="6665" max="6666" width="11.9083333333333" style="27" customWidth="1"/>
    <col min="6667" max="6667" width="11.45" style="27" customWidth="1"/>
    <col min="6668" max="6668" width="12.2666666666667" style="27" customWidth="1"/>
    <col min="6669" max="6669" width="11.9083333333333" style="27" customWidth="1"/>
    <col min="6670" max="6670" width="10.9083333333333" style="27" customWidth="1"/>
    <col min="6671" max="6671" width="11.3666666666667" style="27" customWidth="1"/>
    <col min="6672" max="6672" width="10.6333333333333" style="27" customWidth="1"/>
    <col min="6673" max="6673" width="10.45" style="27" customWidth="1"/>
    <col min="6674" max="6681" width="10.6333333333333" style="27" customWidth="1"/>
    <col min="6682" max="6912" width="9" style="27"/>
    <col min="6913" max="6913" width="3.90833333333333" style="27" customWidth="1"/>
    <col min="6914" max="6914" width="11.725" style="27" customWidth="1"/>
    <col min="6915" max="6915" width="21" style="27" customWidth="1"/>
    <col min="6916" max="6916" width="11.6333333333333" style="27" customWidth="1"/>
    <col min="6917" max="6918" width="10.9083333333333" style="27" customWidth="1"/>
    <col min="6919" max="6919" width="14.9083333333333" style="27" customWidth="1"/>
    <col min="6920" max="6920" width="11.3666666666667" style="27" customWidth="1"/>
    <col min="6921" max="6922" width="11.9083333333333" style="27" customWidth="1"/>
    <col min="6923" max="6923" width="11.45" style="27" customWidth="1"/>
    <col min="6924" max="6924" width="12.2666666666667" style="27" customWidth="1"/>
    <col min="6925" max="6925" width="11.9083333333333" style="27" customWidth="1"/>
    <col min="6926" max="6926" width="10.9083333333333" style="27" customWidth="1"/>
    <col min="6927" max="6927" width="11.3666666666667" style="27" customWidth="1"/>
    <col min="6928" max="6928" width="10.6333333333333" style="27" customWidth="1"/>
    <col min="6929" max="6929" width="10.45" style="27" customWidth="1"/>
    <col min="6930" max="6937" width="10.6333333333333" style="27" customWidth="1"/>
    <col min="6938" max="7168" width="9" style="27"/>
    <col min="7169" max="7169" width="3.90833333333333" style="27" customWidth="1"/>
    <col min="7170" max="7170" width="11.725" style="27" customWidth="1"/>
    <col min="7171" max="7171" width="21" style="27" customWidth="1"/>
    <col min="7172" max="7172" width="11.6333333333333" style="27" customWidth="1"/>
    <col min="7173" max="7174" width="10.9083333333333" style="27" customWidth="1"/>
    <col min="7175" max="7175" width="14.9083333333333" style="27" customWidth="1"/>
    <col min="7176" max="7176" width="11.3666666666667" style="27" customWidth="1"/>
    <col min="7177" max="7178" width="11.9083333333333" style="27" customWidth="1"/>
    <col min="7179" max="7179" width="11.45" style="27" customWidth="1"/>
    <col min="7180" max="7180" width="12.2666666666667" style="27" customWidth="1"/>
    <col min="7181" max="7181" width="11.9083333333333" style="27" customWidth="1"/>
    <col min="7182" max="7182" width="10.9083333333333" style="27" customWidth="1"/>
    <col min="7183" max="7183" width="11.3666666666667" style="27" customWidth="1"/>
    <col min="7184" max="7184" width="10.6333333333333" style="27" customWidth="1"/>
    <col min="7185" max="7185" width="10.45" style="27" customWidth="1"/>
    <col min="7186" max="7193" width="10.6333333333333" style="27" customWidth="1"/>
    <col min="7194" max="7424" width="9" style="27"/>
    <col min="7425" max="7425" width="3.90833333333333" style="27" customWidth="1"/>
    <col min="7426" max="7426" width="11.725" style="27" customWidth="1"/>
    <col min="7427" max="7427" width="21" style="27" customWidth="1"/>
    <col min="7428" max="7428" width="11.6333333333333" style="27" customWidth="1"/>
    <col min="7429" max="7430" width="10.9083333333333" style="27" customWidth="1"/>
    <col min="7431" max="7431" width="14.9083333333333" style="27" customWidth="1"/>
    <col min="7432" max="7432" width="11.3666666666667" style="27" customWidth="1"/>
    <col min="7433" max="7434" width="11.9083333333333" style="27" customWidth="1"/>
    <col min="7435" max="7435" width="11.45" style="27" customWidth="1"/>
    <col min="7436" max="7436" width="12.2666666666667" style="27" customWidth="1"/>
    <col min="7437" max="7437" width="11.9083333333333" style="27" customWidth="1"/>
    <col min="7438" max="7438" width="10.9083333333333" style="27" customWidth="1"/>
    <col min="7439" max="7439" width="11.3666666666667" style="27" customWidth="1"/>
    <col min="7440" max="7440" width="10.6333333333333" style="27" customWidth="1"/>
    <col min="7441" max="7441" width="10.45" style="27" customWidth="1"/>
    <col min="7442" max="7449" width="10.6333333333333" style="27" customWidth="1"/>
    <col min="7450" max="7680" width="9" style="27"/>
    <col min="7681" max="7681" width="3.90833333333333" style="27" customWidth="1"/>
    <col min="7682" max="7682" width="11.725" style="27" customWidth="1"/>
    <col min="7683" max="7683" width="21" style="27" customWidth="1"/>
    <col min="7684" max="7684" width="11.6333333333333" style="27" customWidth="1"/>
    <col min="7685" max="7686" width="10.9083333333333" style="27" customWidth="1"/>
    <col min="7687" max="7687" width="14.9083333333333" style="27" customWidth="1"/>
    <col min="7688" max="7688" width="11.3666666666667" style="27" customWidth="1"/>
    <col min="7689" max="7690" width="11.9083333333333" style="27" customWidth="1"/>
    <col min="7691" max="7691" width="11.45" style="27" customWidth="1"/>
    <col min="7692" max="7692" width="12.2666666666667" style="27" customWidth="1"/>
    <col min="7693" max="7693" width="11.9083333333333" style="27" customWidth="1"/>
    <col min="7694" max="7694" width="10.9083333333333" style="27" customWidth="1"/>
    <col min="7695" max="7695" width="11.3666666666667" style="27" customWidth="1"/>
    <col min="7696" max="7696" width="10.6333333333333" style="27" customWidth="1"/>
    <col min="7697" max="7697" width="10.45" style="27" customWidth="1"/>
    <col min="7698" max="7705" width="10.6333333333333" style="27" customWidth="1"/>
    <col min="7706" max="7936" width="9" style="27"/>
    <col min="7937" max="7937" width="3.90833333333333" style="27" customWidth="1"/>
    <col min="7938" max="7938" width="11.725" style="27" customWidth="1"/>
    <col min="7939" max="7939" width="21" style="27" customWidth="1"/>
    <col min="7940" max="7940" width="11.6333333333333" style="27" customWidth="1"/>
    <col min="7941" max="7942" width="10.9083333333333" style="27" customWidth="1"/>
    <col min="7943" max="7943" width="14.9083333333333" style="27" customWidth="1"/>
    <col min="7944" max="7944" width="11.3666666666667" style="27" customWidth="1"/>
    <col min="7945" max="7946" width="11.9083333333333" style="27" customWidth="1"/>
    <col min="7947" max="7947" width="11.45" style="27" customWidth="1"/>
    <col min="7948" max="7948" width="12.2666666666667" style="27" customWidth="1"/>
    <col min="7949" max="7949" width="11.9083333333333" style="27" customWidth="1"/>
    <col min="7950" max="7950" width="10.9083333333333" style="27" customWidth="1"/>
    <col min="7951" max="7951" width="11.3666666666667" style="27" customWidth="1"/>
    <col min="7952" max="7952" width="10.6333333333333" style="27" customWidth="1"/>
    <col min="7953" max="7953" width="10.45" style="27" customWidth="1"/>
    <col min="7954" max="7961" width="10.6333333333333" style="27" customWidth="1"/>
    <col min="7962" max="8192" width="9" style="27"/>
    <col min="8193" max="8193" width="3.90833333333333" style="27" customWidth="1"/>
    <col min="8194" max="8194" width="11.725" style="27" customWidth="1"/>
    <col min="8195" max="8195" width="21" style="27" customWidth="1"/>
    <col min="8196" max="8196" width="11.6333333333333" style="27" customWidth="1"/>
    <col min="8197" max="8198" width="10.9083333333333" style="27" customWidth="1"/>
    <col min="8199" max="8199" width="14.9083333333333" style="27" customWidth="1"/>
    <col min="8200" max="8200" width="11.3666666666667" style="27" customWidth="1"/>
    <col min="8201" max="8202" width="11.9083333333333" style="27" customWidth="1"/>
    <col min="8203" max="8203" width="11.45" style="27" customWidth="1"/>
    <col min="8204" max="8204" width="12.2666666666667" style="27" customWidth="1"/>
    <col min="8205" max="8205" width="11.9083333333333" style="27" customWidth="1"/>
    <col min="8206" max="8206" width="10.9083333333333" style="27" customWidth="1"/>
    <col min="8207" max="8207" width="11.3666666666667" style="27" customWidth="1"/>
    <col min="8208" max="8208" width="10.6333333333333" style="27" customWidth="1"/>
    <col min="8209" max="8209" width="10.45" style="27" customWidth="1"/>
    <col min="8210" max="8217" width="10.6333333333333" style="27" customWidth="1"/>
    <col min="8218" max="8448" width="9" style="27"/>
    <col min="8449" max="8449" width="3.90833333333333" style="27" customWidth="1"/>
    <col min="8450" max="8450" width="11.725" style="27" customWidth="1"/>
    <col min="8451" max="8451" width="21" style="27" customWidth="1"/>
    <col min="8452" max="8452" width="11.6333333333333" style="27" customWidth="1"/>
    <col min="8453" max="8454" width="10.9083333333333" style="27" customWidth="1"/>
    <col min="8455" max="8455" width="14.9083333333333" style="27" customWidth="1"/>
    <col min="8456" max="8456" width="11.3666666666667" style="27" customWidth="1"/>
    <col min="8457" max="8458" width="11.9083333333333" style="27" customWidth="1"/>
    <col min="8459" max="8459" width="11.45" style="27" customWidth="1"/>
    <col min="8460" max="8460" width="12.2666666666667" style="27" customWidth="1"/>
    <col min="8461" max="8461" width="11.9083333333333" style="27" customWidth="1"/>
    <col min="8462" max="8462" width="10.9083333333333" style="27" customWidth="1"/>
    <col min="8463" max="8463" width="11.3666666666667" style="27" customWidth="1"/>
    <col min="8464" max="8464" width="10.6333333333333" style="27" customWidth="1"/>
    <col min="8465" max="8465" width="10.45" style="27" customWidth="1"/>
    <col min="8466" max="8473" width="10.6333333333333" style="27" customWidth="1"/>
    <col min="8474" max="8704" width="9" style="27"/>
    <col min="8705" max="8705" width="3.90833333333333" style="27" customWidth="1"/>
    <col min="8706" max="8706" width="11.725" style="27" customWidth="1"/>
    <col min="8707" max="8707" width="21" style="27" customWidth="1"/>
    <col min="8708" max="8708" width="11.6333333333333" style="27" customWidth="1"/>
    <col min="8709" max="8710" width="10.9083333333333" style="27" customWidth="1"/>
    <col min="8711" max="8711" width="14.9083333333333" style="27" customWidth="1"/>
    <col min="8712" max="8712" width="11.3666666666667" style="27" customWidth="1"/>
    <col min="8713" max="8714" width="11.9083333333333" style="27" customWidth="1"/>
    <col min="8715" max="8715" width="11.45" style="27" customWidth="1"/>
    <col min="8716" max="8716" width="12.2666666666667" style="27" customWidth="1"/>
    <col min="8717" max="8717" width="11.9083333333333" style="27" customWidth="1"/>
    <col min="8718" max="8718" width="10.9083333333333" style="27" customWidth="1"/>
    <col min="8719" max="8719" width="11.3666666666667" style="27" customWidth="1"/>
    <col min="8720" max="8720" width="10.6333333333333" style="27" customWidth="1"/>
    <col min="8721" max="8721" width="10.45" style="27" customWidth="1"/>
    <col min="8722" max="8729" width="10.6333333333333" style="27" customWidth="1"/>
    <col min="8730" max="8960" width="9" style="27"/>
    <col min="8961" max="8961" width="3.90833333333333" style="27" customWidth="1"/>
    <col min="8962" max="8962" width="11.725" style="27" customWidth="1"/>
    <col min="8963" max="8963" width="21" style="27" customWidth="1"/>
    <col min="8964" max="8964" width="11.6333333333333" style="27" customWidth="1"/>
    <col min="8965" max="8966" width="10.9083333333333" style="27" customWidth="1"/>
    <col min="8967" max="8967" width="14.9083333333333" style="27" customWidth="1"/>
    <col min="8968" max="8968" width="11.3666666666667" style="27" customWidth="1"/>
    <col min="8969" max="8970" width="11.9083333333333" style="27" customWidth="1"/>
    <col min="8971" max="8971" width="11.45" style="27" customWidth="1"/>
    <col min="8972" max="8972" width="12.2666666666667" style="27" customWidth="1"/>
    <col min="8973" max="8973" width="11.9083333333333" style="27" customWidth="1"/>
    <col min="8974" max="8974" width="10.9083333333333" style="27" customWidth="1"/>
    <col min="8975" max="8975" width="11.3666666666667" style="27" customWidth="1"/>
    <col min="8976" max="8976" width="10.6333333333333" style="27" customWidth="1"/>
    <col min="8977" max="8977" width="10.45" style="27" customWidth="1"/>
    <col min="8978" max="8985" width="10.6333333333333" style="27" customWidth="1"/>
    <col min="8986" max="9216" width="9" style="27"/>
    <col min="9217" max="9217" width="3.90833333333333" style="27" customWidth="1"/>
    <col min="9218" max="9218" width="11.725" style="27" customWidth="1"/>
    <col min="9219" max="9219" width="21" style="27" customWidth="1"/>
    <col min="9220" max="9220" width="11.6333333333333" style="27" customWidth="1"/>
    <col min="9221" max="9222" width="10.9083333333333" style="27" customWidth="1"/>
    <col min="9223" max="9223" width="14.9083333333333" style="27" customWidth="1"/>
    <col min="9224" max="9224" width="11.3666666666667" style="27" customWidth="1"/>
    <col min="9225" max="9226" width="11.9083333333333" style="27" customWidth="1"/>
    <col min="9227" max="9227" width="11.45" style="27" customWidth="1"/>
    <col min="9228" max="9228" width="12.2666666666667" style="27" customWidth="1"/>
    <col min="9229" max="9229" width="11.9083333333333" style="27" customWidth="1"/>
    <col min="9230" max="9230" width="10.9083333333333" style="27" customWidth="1"/>
    <col min="9231" max="9231" width="11.3666666666667" style="27" customWidth="1"/>
    <col min="9232" max="9232" width="10.6333333333333" style="27" customWidth="1"/>
    <col min="9233" max="9233" width="10.45" style="27" customWidth="1"/>
    <col min="9234" max="9241" width="10.6333333333333" style="27" customWidth="1"/>
    <col min="9242" max="9472" width="9" style="27"/>
    <col min="9473" max="9473" width="3.90833333333333" style="27" customWidth="1"/>
    <col min="9474" max="9474" width="11.725" style="27" customWidth="1"/>
    <col min="9475" max="9475" width="21" style="27" customWidth="1"/>
    <col min="9476" max="9476" width="11.6333333333333" style="27" customWidth="1"/>
    <col min="9477" max="9478" width="10.9083333333333" style="27" customWidth="1"/>
    <col min="9479" max="9479" width="14.9083333333333" style="27" customWidth="1"/>
    <col min="9480" max="9480" width="11.3666666666667" style="27" customWidth="1"/>
    <col min="9481" max="9482" width="11.9083333333333" style="27" customWidth="1"/>
    <col min="9483" max="9483" width="11.45" style="27" customWidth="1"/>
    <col min="9484" max="9484" width="12.2666666666667" style="27" customWidth="1"/>
    <col min="9485" max="9485" width="11.9083333333333" style="27" customWidth="1"/>
    <col min="9486" max="9486" width="10.9083333333333" style="27" customWidth="1"/>
    <col min="9487" max="9487" width="11.3666666666667" style="27" customWidth="1"/>
    <col min="9488" max="9488" width="10.6333333333333" style="27" customWidth="1"/>
    <col min="9489" max="9489" width="10.45" style="27" customWidth="1"/>
    <col min="9490" max="9497" width="10.6333333333333" style="27" customWidth="1"/>
    <col min="9498" max="9728" width="9" style="27"/>
    <col min="9729" max="9729" width="3.90833333333333" style="27" customWidth="1"/>
    <col min="9730" max="9730" width="11.725" style="27" customWidth="1"/>
    <col min="9731" max="9731" width="21" style="27" customWidth="1"/>
    <col min="9732" max="9732" width="11.6333333333333" style="27" customWidth="1"/>
    <col min="9733" max="9734" width="10.9083333333333" style="27" customWidth="1"/>
    <col min="9735" max="9735" width="14.9083333333333" style="27" customWidth="1"/>
    <col min="9736" max="9736" width="11.3666666666667" style="27" customWidth="1"/>
    <col min="9737" max="9738" width="11.9083333333333" style="27" customWidth="1"/>
    <col min="9739" max="9739" width="11.45" style="27" customWidth="1"/>
    <col min="9740" max="9740" width="12.2666666666667" style="27" customWidth="1"/>
    <col min="9741" max="9741" width="11.9083333333333" style="27" customWidth="1"/>
    <col min="9742" max="9742" width="10.9083333333333" style="27" customWidth="1"/>
    <col min="9743" max="9743" width="11.3666666666667" style="27" customWidth="1"/>
    <col min="9744" max="9744" width="10.6333333333333" style="27" customWidth="1"/>
    <col min="9745" max="9745" width="10.45" style="27" customWidth="1"/>
    <col min="9746" max="9753" width="10.6333333333333" style="27" customWidth="1"/>
    <col min="9754" max="9984" width="9" style="27"/>
    <col min="9985" max="9985" width="3.90833333333333" style="27" customWidth="1"/>
    <col min="9986" max="9986" width="11.725" style="27" customWidth="1"/>
    <col min="9987" max="9987" width="21" style="27" customWidth="1"/>
    <col min="9988" max="9988" width="11.6333333333333" style="27" customWidth="1"/>
    <col min="9989" max="9990" width="10.9083333333333" style="27" customWidth="1"/>
    <col min="9991" max="9991" width="14.9083333333333" style="27" customWidth="1"/>
    <col min="9992" max="9992" width="11.3666666666667" style="27" customWidth="1"/>
    <col min="9993" max="9994" width="11.9083333333333" style="27" customWidth="1"/>
    <col min="9995" max="9995" width="11.45" style="27" customWidth="1"/>
    <col min="9996" max="9996" width="12.2666666666667" style="27" customWidth="1"/>
    <col min="9997" max="9997" width="11.9083333333333" style="27" customWidth="1"/>
    <col min="9998" max="9998" width="10.9083333333333" style="27" customWidth="1"/>
    <col min="9999" max="9999" width="11.3666666666667" style="27" customWidth="1"/>
    <col min="10000" max="10000" width="10.6333333333333" style="27" customWidth="1"/>
    <col min="10001" max="10001" width="10.45" style="27" customWidth="1"/>
    <col min="10002" max="10009" width="10.6333333333333" style="27" customWidth="1"/>
    <col min="10010" max="10240" width="9" style="27"/>
    <col min="10241" max="10241" width="3.90833333333333" style="27" customWidth="1"/>
    <col min="10242" max="10242" width="11.725" style="27" customWidth="1"/>
    <col min="10243" max="10243" width="21" style="27" customWidth="1"/>
    <col min="10244" max="10244" width="11.6333333333333" style="27" customWidth="1"/>
    <col min="10245" max="10246" width="10.9083333333333" style="27" customWidth="1"/>
    <col min="10247" max="10247" width="14.9083333333333" style="27" customWidth="1"/>
    <col min="10248" max="10248" width="11.3666666666667" style="27" customWidth="1"/>
    <col min="10249" max="10250" width="11.9083333333333" style="27" customWidth="1"/>
    <col min="10251" max="10251" width="11.45" style="27" customWidth="1"/>
    <col min="10252" max="10252" width="12.2666666666667" style="27" customWidth="1"/>
    <col min="10253" max="10253" width="11.9083333333333" style="27" customWidth="1"/>
    <col min="10254" max="10254" width="10.9083333333333" style="27" customWidth="1"/>
    <col min="10255" max="10255" width="11.3666666666667" style="27" customWidth="1"/>
    <col min="10256" max="10256" width="10.6333333333333" style="27" customWidth="1"/>
    <col min="10257" max="10257" width="10.45" style="27" customWidth="1"/>
    <col min="10258" max="10265" width="10.6333333333333" style="27" customWidth="1"/>
    <col min="10266" max="10496" width="9" style="27"/>
    <col min="10497" max="10497" width="3.90833333333333" style="27" customWidth="1"/>
    <col min="10498" max="10498" width="11.725" style="27" customWidth="1"/>
    <col min="10499" max="10499" width="21" style="27" customWidth="1"/>
    <col min="10500" max="10500" width="11.6333333333333" style="27" customWidth="1"/>
    <col min="10501" max="10502" width="10.9083333333333" style="27" customWidth="1"/>
    <col min="10503" max="10503" width="14.9083333333333" style="27" customWidth="1"/>
    <col min="10504" max="10504" width="11.3666666666667" style="27" customWidth="1"/>
    <col min="10505" max="10506" width="11.9083333333333" style="27" customWidth="1"/>
    <col min="10507" max="10507" width="11.45" style="27" customWidth="1"/>
    <col min="10508" max="10508" width="12.2666666666667" style="27" customWidth="1"/>
    <col min="10509" max="10509" width="11.9083333333333" style="27" customWidth="1"/>
    <col min="10510" max="10510" width="10.9083333333333" style="27" customWidth="1"/>
    <col min="10511" max="10511" width="11.3666666666667" style="27" customWidth="1"/>
    <col min="10512" max="10512" width="10.6333333333333" style="27" customWidth="1"/>
    <col min="10513" max="10513" width="10.45" style="27" customWidth="1"/>
    <col min="10514" max="10521" width="10.6333333333333" style="27" customWidth="1"/>
    <col min="10522" max="10752" width="9" style="27"/>
    <col min="10753" max="10753" width="3.90833333333333" style="27" customWidth="1"/>
    <col min="10754" max="10754" width="11.725" style="27" customWidth="1"/>
    <col min="10755" max="10755" width="21" style="27" customWidth="1"/>
    <col min="10756" max="10756" width="11.6333333333333" style="27" customWidth="1"/>
    <col min="10757" max="10758" width="10.9083333333333" style="27" customWidth="1"/>
    <col min="10759" max="10759" width="14.9083333333333" style="27" customWidth="1"/>
    <col min="10760" max="10760" width="11.3666666666667" style="27" customWidth="1"/>
    <col min="10761" max="10762" width="11.9083333333333" style="27" customWidth="1"/>
    <col min="10763" max="10763" width="11.45" style="27" customWidth="1"/>
    <col min="10764" max="10764" width="12.2666666666667" style="27" customWidth="1"/>
    <col min="10765" max="10765" width="11.9083333333333" style="27" customWidth="1"/>
    <col min="10766" max="10766" width="10.9083333333333" style="27" customWidth="1"/>
    <col min="10767" max="10767" width="11.3666666666667" style="27" customWidth="1"/>
    <col min="10768" max="10768" width="10.6333333333333" style="27" customWidth="1"/>
    <col min="10769" max="10769" width="10.45" style="27" customWidth="1"/>
    <col min="10770" max="10777" width="10.6333333333333" style="27" customWidth="1"/>
    <col min="10778" max="11008" width="9" style="27"/>
    <col min="11009" max="11009" width="3.90833333333333" style="27" customWidth="1"/>
    <col min="11010" max="11010" width="11.725" style="27" customWidth="1"/>
    <col min="11011" max="11011" width="21" style="27" customWidth="1"/>
    <col min="11012" max="11012" width="11.6333333333333" style="27" customWidth="1"/>
    <col min="11013" max="11014" width="10.9083333333333" style="27" customWidth="1"/>
    <col min="11015" max="11015" width="14.9083333333333" style="27" customWidth="1"/>
    <col min="11016" max="11016" width="11.3666666666667" style="27" customWidth="1"/>
    <col min="11017" max="11018" width="11.9083333333333" style="27" customWidth="1"/>
    <col min="11019" max="11019" width="11.45" style="27" customWidth="1"/>
    <col min="11020" max="11020" width="12.2666666666667" style="27" customWidth="1"/>
    <col min="11021" max="11021" width="11.9083333333333" style="27" customWidth="1"/>
    <col min="11022" max="11022" width="10.9083333333333" style="27" customWidth="1"/>
    <col min="11023" max="11023" width="11.3666666666667" style="27" customWidth="1"/>
    <col min="11024" max="11024" width="10.6333333333333" style="27" customWidth="1"/>
    <col min="11025" max="11025" width="10.45" style="27" customWidth="1"/>
    <col min="11026" max="11033" width="10.6333333333333" style="27" customWidth="1"/>
    <col min="11034" max="11264" width="9" style="27"/>
    <col min="11265" max="11265" width="3.90833333333333" style="27" customWidth="1"/>
    <col min="11266" max="11266" width="11.725" style="27" customWidth="1"/>
    <col min="11267" max="11267" width="21" style="27" customWidth="1"/>
    <col min="11268" max="11268" width="11.6333333333333" style="27" customWidth="1"/>
    <col min="11269" max="11270" width="10.9083333333333" style="27" customWidth="1"/>
    <col min="11271" max="11271" width="14.9083333333333" style="27" customWidth="1"/>
    <col min="11272" max="11272" width="11.3666666666667" style="27" customWidth="1"/>
    <col min="11273" max="11274" width="11.9083333333333" style="27" customWidth="1"/>
    <col min="11275" max="11275" width="11.45" style="27" customWidth="1"/>
    <col min="11276" max="11276" width="12.2666666666667" style="27" customWidth="1"/>
    <col min="11277" max="11277" width="11.9083333333333" style="27" customWidth="1"/>
    <col min="11278" max="11278" width="10.9083333333333" style="27" customWidth="1"/>
    <col min="11279" max="11279" width="11.3666666666667" style="27" customWidth="1"/>
    <col min="11280" max="11280" width="10.6333333333333" style="27" customWidth="1"/>
    <col min="11281" max="11281" width="10.45" style="27" customWidth="1"/>
    <col min="11282" max="11289" width="10.6333333333333" style="27" customWidth="1"/>
    <col min="11290" max="11520" width="9" style="27"/>
    <col min="11521" max="11521" width="3.90833333333333" style="27" customWidth="1"/>
    <col min="11522" max="11522" width="11.725" style="27" customWidth="1"/>
    <col min="11523" max="11523" width="21" style="27" customWidth="1"/>
    <col min="11524" max="11524" width="11.6333333333333" style="27" customWidth="1"/>
    <col min="11525" max="11526" width="10.9083333333333" style="27" customWidth="1"/>
    <col min="11527" max="11527" width="14.9083333333333" style="27" customWidth="1"/>
    <col min="11528" max="11528" width="11.3666666666667" style="27" customWidth="1"/>
    <col min="11529" max="11530" width="11.9083333333333" style="27" customWidth="1"/>
    <col min="11531" max="11531" width="11.45" style="27" customWidth="1"/>
    <col min="11532" max="11532" width="12.2666666666667" style="27" customWidth="1"/>
    <col min="11533" max="11533" width="11.9083333333333" style="27" customWidth="1"/>
    <col min="11534" max="11534" width="10.9083333333333" style="27" customWidth="1"/>
    <col min="11535" max="11535" width="11.3666666666667" style="27" customWidth="1"/>
    <col min="11536" max="11536" width="10.6333333333333" style="27" customWidth="1"/>
    <col min="11537" max="11537" width="10.45" style="27" customWidth="1"/>
    <col min="11538" max="11545" width="10.6333333333333" style="27" customWidth="1"/>
    <col min="11546" max="11776" width="9" style="27"/>
    <col min="11777" max="11777" width="3.90833333333333" style="27" customWidth="1"/>
    <col min="11778" max="11778" width="11.725" style="27" customWidth="1"/>
    <col min="11779" max="11779" width="21" style="27" customWidth="1"/>
    <col min="11780" max="11780" width="11.6333333333333" style="27" customWidth="1"/>
    <col min="11781" max="11782" width="10.9083333333333" style="27" customWidth="1"/>
    <col min="11783" max="11783" width="14.9083333333333" style="27" customWidth="1"/>
    <col min="11784" max="11784" width="11.3666666666667" style="27" customWidth="1"/>
    <col min="11785" max="11786" width="11.9083333333333" style="27" customWidth="1"/>
    <col min="11787" max="11787" width="11.45" style="27" customWidth="1"/>
    <col min="11788" max="11788" width="12.2666666666667" style="27" customWidth="1"/>
    <col min="11789" max="11789" width="11.9083333333333" style="27" customWidth="1"/>
    <col min="11790" max="11790" width="10.9083333333333" style="27" customWidth="1"/>
    <col min="11791" max="11791" width="11.3666666666667" style="27" customWidth="1"/>
    <col min="11792" max="11792" width="10.6333333333333" style="27" customWidth="1"/>
    <col min="11793" max="11793" width="10.45" style="27" customWidth="1"/>
    <col min="11794" max="11801" width="10.6333333333333" style="27" customWidth="1"/>
    <col min="11802" max="12032" width="9" style="27"/>
    <col min="12033" max="12033" width="3.90833333333333" style="27" customWidth="1"/>
    <col min="12034" max="12034" width="11.725" style="27" customWidth="1"/>
    <col min="12035" max="12035" width="21" style="27" customWidth="1"/>
    <col min="12036" max="12036" width="11.6333333333333" style="27" customWidth="1"/>
    <col min="12037" max="12038" width="10.9083333333333" style="27" customWidth="1"/>
    <col min="12039" max="12039" width="14.9083333333333" style="27" customWidth="1"/>
    <col min="12040" max="12040" width="11.3666666666667" style="27" customWidth="1"/>
    <col min="12041" max="12042" width="11.9083333333333" style="27" customWidth="1"/>
    <col min="12043" max="12043" width="11.45" style="27" customWidth="1"/>
    <col min="12044" max="12044" width="12.2666666666667" style="27" customWidth="1"/>
    <col min="12045" max="12045" width="11.9083333333333" style="27" customWidth="1"/>
    <col min="12046" max="12046" width="10.9083333333333" style="27" customWidth="1"/>
    <col min="12047" max="12047" width="11.3666666666667" style="27" customWidth="1"/>
    <col min="12048" max="12048" width="10.6333333333333" style="27" customWidth="1"/>
    <col min="12049" max="12049" width="10.45" style="27" customWidth="1"/>
    <col min="12050" max="12057" width="10.6333333333333" style="27" customWidth="1"/>
    <col min="12058" max="12288" width="9" style="27"/>
    <col min="12289" max="12289" width="3.90833333333333" style="27" customWidth="1"/>
    <col min="12290" max="12290" width="11.725" style="27" customWidth="1"/>
    <col min="12291" max="12291" width="21" style="27" customWidth="1"/>
    <col min="12292" max="12292" width="11.6333333333333" style="27" customWidth="1"/>
    <col min="12293" max="12294" width="10.9083333333333" style="27" customWidth="1"/>
    <col min="12295" max="12295" width="14.9083333333333" style="27" customWidth="1"/>
    <col min="12296" max="12296" width="11.3666666666667" style="27" customWidth="1"/>
    <col min="12297" max="12298" width="11.9083333333333" style="27" customWidth="1"/>
    <col min="12299" max="12299" width="11.45" style="27" customWidth="1"/>
    <col min="12300" max="12300" width="12.2666666666667" style="27" customWidth="1"/>
    <col min="12301" max="12301" width="11.9083333333333" style="27" customWidth="1"/>
    <col min="12302" max="12302" width="10.9083333333333" style="27" customWidth="1"/>
    <col min="12303" max="12303" width="11.3666666666667" style="27" customWidth="1"/>
    <col min="12304" max="12304" width="10.6333333333333" style="27" customWidth="1"/>
    <col min="12305" max="12305" width="10.45" style="27" customWidth="1"/>
    <col min="12306" max="12313" width="10.6333333333333" style="27" customWidth="1"/>
    <col min="12314" max="12544" width="9" style="27"/>
    <col min="12545" max="12545" width="3.90833333333333" style="27" customWidth="1"/>
    <col min="12546" max="12546" width="11.725" style="27" customWidth="1"/>
    <col min="12547" max="12547" width="21" style="27" customWidth="1"/>
    <col min="12548" max="12548" width="11.6333333333333" style="27" customWidth="1"/>
    <col min="12549" max="12550" width="10.9083333333333" style="27" customWidth="1"/>
    <col min="12551" max="12551" width="14.9083333333333" style="27" customWidth="1"/>
    <col min="12552" max="12552" width="11.3666666666667" style="27" customWidth="1"/>
    <col min="12553" max="12554" width="11.9083333333333" style="27" customWidth="1"/>
    <col min="12555" max="12555" width="11.45" style="27" customWidth="1"/>
    <col min="12556" max="12556" width="12.2666666666667" style="27" customWidth="1"/>
    <col min="12557" max="12557" width="11.9083333333333" style="27" customWidth="1"/>
    <col min="12558" max="12558" width="10.9083333333333" style="27" customWidth="1"/>
    <col min="12559" max="12559" width="11.3666666666667" style="27" customWidth="1"/>
    <col min="12560" max="12560" width="10.6333333333333" style="27" customWidth="1"/>
    <col min="12561" max="12561" width="10.45" style="27" customWidth="1"/>
    <col min="12562" max="12569" width="10.6333333333333" style="27" customWidth="1"/>
    <col min="12570" max="12800" width="9" style="27"/>
    <col min="12801" max="12801" width="3.90833333333333" style="27" customWidth="1"/>
    <col min="12802" max="12802" width="11.725" style="27" customWidth="1"/>
    <col min="12803" max="12803" width="21" style="27" customWidth="1"/>
    <col min="12804" max="12804" width="11.6333333333333" style="27" customWidth="1"/>
    <col min="12805" max="12806" width="10.9083333333333" style="27" customWidth="1"/>
    <col min="12807" max="12807" width="14.9083333333333" style="27" customWidth="1"/>
    <col min="12808" max="12808" width="11.3666666666667" style="27" customWidth="1"/>
    <col min="12809" max="12810" width="11.9083333333333" style="27" customWidth="1"/>
    <col min="12811" max="12811" width="11.45" style="27" customWidth="1"/>
    <col min="12812" max="12812" width="12.2666666666667" style="27" customWidth="1"/>
    <col min="12813" max="12813" width="11.9083333333333" style="27" customWidth="1"/>
    <col min="12814" max="12814" width="10.9083333333333" style="27" customWidth="1"/>
    <col min="12815" max="12815" width="11.3666666666667" style="27" customWidth="1"/>
    <col min="12816" max="12816" width="10.6333333333333" style="27" customWidth="1"/>
    <col min="12817" max="12817" width="10.45" style="27" customWidth="1"/>
    <col min="12818" max="12825" width="10.6333333333333" style="27" customWidth="1"/>
    <col min="12826" max="13056" width="9" style="27"/>
    <col min="13057" max="13057" width="3.90833333333333" style="27" customWidth="1"/>
    <col min="13058" max="13058" width="11.725" style="27" customWidth="1"/>
    <col min="13059" max="13059" width="21" style="27" customWidth="1"/>
    <col min="13060" max="13060" width="11.6333333333333" style="27" customWidth="1"/>
    <col min="13061" max="13062" width="10.9083333333333" style="27" customWidth="1"/>
    <col min="13063" max="13063" width="14.9083333333333" style="27" customWidth="1"/>
    <col min="13064" max="13064" width="11.3666666666667" style="27" customWidth="1"/>
    <col min="13065" max="13066" width="11.9083333333333" style="27" customWidth="1"/>
    <col min="13067" max="13067" width="11.45" style="27" customWidth="1"/>
    <col min="13068" max="13068" width="12.2666666666667" style="27" customWidth="1"/>
    <col min="13069" max="13069" width="11.9083333333333" style="27" customWidth="1"/>
    <col min="13070" max="13070" width="10.9083333333333" style="27" customWidth="1"/>
    <col min="13071" max="13071" width="11.3666666666667" style="27" customWidth="1"/>
    <col min="13072" max="13072" width="10.6333333333333" style="27" customWidth="1"/>
    <col min="13073" max="13073" width="10.45" style="27" customWidth="1"/>
    <col min="13074" max="13081" width="10.6333333333333" style="27" customWidth="1"/>
    <col min="13082" max="13312" width="9" style="27"/>
    <col min="13313" max="13313" width="3.90833333333333" style="27" customWidth="1"/>
    <col min="13314" max="13314" width="11.725" style="27" customWidth="1"/>
    <col min="13315" max="13315" width="21" style="27" customWidth="1"/>
    <col min="13316" max="13316" width="11.6333333333333" style="27" customWidth="1"/>
    <col min="13317" max="13318" width="10.9083333333333" style="27" customWidth="1"/>
    <col min="13319" max="13319" width="14.9083333333333" style="27" customWidth="1"/>
    <col min="13320" max="13320" width="11.3666666666667" style="27" customWidth="1"/>
    <col min="13321" max="13322" width="11.9083333333333" style="27" customWidth="1"/>
    <col min="13323" max="13323" width="11.45" style="27" customWidth="1"/>
    <col min="13324" max="13324" width="12.2666666666667" style="27" customWidth="1"/>
    <col min="13325" max="13325" width="11.9083333333333" style="27" customWidth="1"/>
    <col min="13326" max="13326" width="10.9083333333333" style="27" customWidth="1"/>
    <col min="13327" max="13327" width="11.3666666666667" style="27" customWidth="1"/>
    <col min="13328" max="13328" width="10.6333333333333" style="27" customWidth="1"/>
    <col min="13329" max="13329" width="10.45" style="27" customWidth="1"/>
    <col min="13330" max="13337" width="10.6333333333333" style="27" customWidth="1"/>
    <col min="13338" max="13568" width="9" style="27"/>
    <col min="13569" max="13569" width="3.90833333333333" style="27" customWidth="1"/>
    <col min="13570" max="13570" width="11.725" style="27" customWidth="1"/>
    <col min="13571" max="13571" width="21" style="27" customWidth="1"/>
    <col min="13572" max="13572" width="11.6333333333333" style="27" customWidth="1"/>
    <col min="13573" max="13574" width="10.9083333333333" style="27" customWidth="1"/>
    <col min="13575" max="13575" width="14.9083333333333" style="27" customWidth="1"/>
    <col min="13576" max="13576" width="11.3666666666667" style="27" customWidth="1"/>
    <col min="13577" max="13578" width="11.9083333333333" style="27" customWidth="1"/>
    <col min="13579" max="13579" width="11.45" style="27" customWidth="1"/>
    <col min="13580" max="13580" width="12.2666666666667" style="27" customWidth="1"/>
    <col min="13581" max="13581" width="11.9083333333333" style="27" customWidth="1"/>
    <col min="13582" max="13582" width="10.9083333333333" style="27" customWidth="1"/>
    <col min="13583" max="13583" width="11.3666666666667" style="27" customWidth="1"/>
    <col min="13584" max="13584" width="10.6333333333333" style="27" customWidth="1"/>
    <col min="13585" max="13585" width="10.45" style="27" customWidth="1"/>
    <col min="13586" max="13593" width="10.6333333333333" style="27" customWidth="1"/>
    <col min="13594" max="13824" width="9" style="27"/>
    <col min="13825" max="13825" width="3.90833333333333" style="27" customWidth="1"/>
    <col min="13826" max="13826" width="11.725" style="27" customWidth="1"/>
    <col min="13827" max="13827" width="21" style="27" customWidth="1"/>
    <col min="13828" max="13828" width="11.6333333333333" style="27" customWidth="1"/>
    <col min="13829" max="13830" width="10.9083333333333" style="27" customWidth="1"/>
    <col min="13831" max="13831" width="14.9083333333333" style="27" customWidth="1"/>
    <col min="13832" max="13832" width="11.3666666666667" style="27" customWidth="1"/>
    <col min="13833" max="13834" width="11.9083333333333" style="27" customWidth="1"/>
    <col min="13835" max="13835" width="11.45" style="27" customWidth="1"/>
    <col min="13836" max="13836" width="12.2666666666667" style="27" customWidth="1"/>
    <col min="13837" max="13837" width="11.9083333333333" style="27" customWidth="1"/>
    <col min="13838" max="13838" width="10.9083333333333" style="27" customWidth="1"/>
    <col min="13839" max="13839" width="11.3666666666667" style="27" customWidth="1"/>
    <col min="13840" max="13840" width="10.6333333333333" style="27" customWidth="1"/>
    <col min="13841" max="13841" width="10.45" style="27" customWidth="1"/>
    <col min="13842" max="13849" width="10.6333333333333" style="27" customWidth="1"/>
    <col min="13850" max="14080" width="9" style="27"/>
    <col min="14081" max="14081" width="3.90833333333333" style="27" customWidth="1"/>
    <col min="14082" max="14082" width="11.725" style="27" customWidth="1"/>
    <col min="14083" max="14083" width="21" style="27" customWidth="1"/>
    <col min="14084" max="14084" width="11.6333333333333" style="27" customWidth="1"/>
    <col min="14085" max="14086" width="10.9083333333333" style="27" customWidth="1"/>
    <col min="14087" max="14087" width="14.9083333333333" style="27" customWidth="1"/>
    <col min="14088" max="14088" width="11.3666666666667" style="27" customWidth="1"/>
    <col min="14089" max="14090" width="11.9083333333333" style="27" customWidth="1"/>
    <col min="14091" max="14091" width="11.45" style="27" customWidth="1"/>
    <col min="14092" max="14092" width="12.2666666666667" style="27" customWidth="1"/>
    <col min="14093" max="14093" width="11.9083333333333" style="27" customWidth="1"/>
    <col min="14094" max="14094" width="10.9083333333333" style="27" customWidth="1"/>
    <col min="14095" max="14095" width="11.3666666666667" style="27" customWidth="1"/>
    <col min="14096" max="14096" width="10.6333333333333" style="27" customWidth="1"/>
    <col min="14097" max="14097" width="10.45" style="27" customWidth="1"/>
    <col min="14098" max="14105" width="10.6333333333333" style="27" customWidth="1"/>
    <col min="14106" max="14336" width="9" style="27"/>
    <col min="14337" max="14337" width="3.90833333333333" style="27" customWidth="1"/>
    <col min="14338" max="14338" width="11.725" style="27" customWidth="1"/>
    <col min="14339" max="14339" width="21" style="27" customWidth="1"/>
    <col min="14340" max="14340" width="11.6333333333333" style="27" customWidth="1"/>
    <col min="14341" max="14342" width="10.9083333333333" style="27" customWidth="1"/>
    <col min="14343" max="14343" width="14.9083333333333" style="27" customWidth="1"/>
    <col min="14344" max="14344" width="11.3666666666667" style="27" customWidth="1"/>
    <col min="14345" max="14346" width="11.9083333333333" style="27" customWidth="1"/>
    <col min="14347" max="14347" width="11.45" style="27" customWidth="1"/>
    <col min="14348" max="14348" width="12.2666666666667" style="27" customWidth="1"/>
    <col min="14349" max="14349" width="11.9083333333333" style="27" customWidth="1"/>
    <col min="14350" max="14350" width="10.9083333333333" style="27" customWidth="1"/>
    <col min="14351" max="14351" width="11.3666666666667" style="27" customWidth="1"/>
    <col min="14352" max="14352" width="10.6333333333333" style="27" customWidth="1"/>
    <col min="14353" max="14353" width="10.45" style="27" customWidth="1"/>
    <col min="14354" max="14361" width="10.6333333333333" style="27" customWidth="1"/>
    <col min="14362" max="14592" width="9" style="27"/>
    <col min="14593" max="14593" width="3.90833333333333" style="27" customWidth="1"/>
    <col min="14594" max="14594" width="11.725" style="27" customWidth="1"/>
    <col min="14595" max="14595" width="21" style="27" customWidth="1"/>
    <col min="14596" max="14596" width="11.6333333333333" style="27" customWidth="1"/>
    <col min="14597" max="14598" width="10.9083333333333" style="27" customWidth="1"/>
    <col min="14599" max="14599" width="14.9083333333333" style="27" customWidth="1"/>
    <col min="14600" max="14600" width="11.3666666666667" style="27" customWidth="1"/>
    <col min="14601" max="14602" width="11.9083333333333" style="27" customWidth="1"/>
    <col min="14603" max="14603" width="11.45" style="27" customWidth="1"/>
    <col min="14604" max="14604" width="12.2666666666667" style="27" customWidth="1"/>
    <col min="14605" max="14605" width="11.9083333333333" style="27" customWidth="1"/>
    <col min="14606" max="14606" width="10.9083333333333" style="27" customWidth="1"/>
    <col min="14607" max="14607" width="11.3666666666667" style="27" customWidth="1"/>
    <col min="14608" max="14608" width="10.6333333333333" style="27" customWidth="1"/>
    <col min="14609" max="14609" width="10.45" style="27" customWidth="1"/>
    <col min="14610" max="14617" width="10.6333333333333" style="27" customWidth="1"/>
    <col min="14618" max="14848" width="9" style="27"/>
    <col min="14849" max="14849" width="3.90833333333333" style="27" customWidth="1"/>
    <col min="14850" max="14850" width="11.725" style="27" customWidth="1"/>
    <col min="14851" max="14851" width="21" style="27" customWidth="1"/>
    <col min="14852" max="14852" width="11.6333333333333" style="27" customWidth="1"/>
    <col min="14853" max="14854" width="10.9083333333333" style="27" customWidth="1"/>
    <col min="14855" max="14855" width="14.9083333333333" style="27" customWidth="1"/>
    <col min="14856" max="14856" width="11.3666666666667" style="27" customWidth="1"/>
    <col min="14857" max="14858" width="11.9083333333333" style="27" customWidth="1"/>
    <col min="14859" max="14859" width="11.45" style="27" customWidth="1"/>
    <col min="14860" max="14860" width="12.2666666666667" style="27" customWidth="1"/>
    <col min="14861" max="14861" width="11.9083333333333" style="27" customWidth="1"/>
    <col min="14862" max="14862" width="10.9083333333333" style="27" customWidth="1"/>
    <col min="14863" max="14863" width="11.3666666666667" style="27" customWidth="1"/>
    <col min="14864" max="14864" width="10.6333333333333" style="27" customWidth="1"/>
    <col min="14865" max="14865" width="10.45" style="27" customWidth="1"/>
    <col min="14866" max="14873" width="10.6333333333333" style="27" customWidth="1"/>
    <col min="14874" max="15104" width="9" style="27"/>
    <col min="15105" max="15105" width="3.90833333333333" style="27" customWidth="1"/>
    <col min="15106" max="15106" width="11.725" style="27" customWidth="1"/>
    <col min="15107" max="15107" width="21" style="27" customWidth="1"/>
    <col min="15108" max="15108" width="11.6333333333333" style="27" customWidth="1"/>
    <col min="15109" max="15110" width="10.9083333333333" style="27" customWidth="1"/>
    <col min="15111" max="15111" width="14.9083333333333" style="27" customWidth="1"/>
    <col min="15112" max="15112" width="11.3666666666667" style="27" customWidth="1"/>
    <col min="15113" max="15114" width="11.9083333333333" style="27" customWidth="1"/>
    <col min="15115" max="15115" width="11.45" style="27" customWidth="1"/>
    <col min="15116" max="15116" width="12.2666666666667" style="27" customWidth="1"/>
    <col min="15117" max="15117" width="11.9083333333333" style="27" customWidth="1"/>
    <col min="15118" max="15118" width="10.9083333333333" style="27" customWidth="1"/>
    <col min="15119" max="15119" width="11.3666666666667" style="27" customWidth="1"/>
    <col min="15120" max="15120" width="10.6333333333333" style="27" customWidth="1"/>
    <col min="15121" max="15121" width="10.45" style="27" customWidth="1"/>
    <col min="15122" max="15129" width="10.6333333333333" style="27" customWidth="1"/>
    <col min="15130" max="15360" width="9" style="27"/>
    <col min="15361" max="15361" width="3.90833333333333" style="27" customWidth="1"/>
    <col min="15362" max="15362" width="11.725" style="27" customWidth="1"/>
    <col min="15363" max="15363" width="21" style="27" customWidth="1"/>
    <col min="15364" max="15364" width="11.6333333333333" style="27" customWidth="1"/>
    <col min="15365" max="15366" width="10.9083333333333" style="27" customWidth="1"/>
    <col min="15367" max="15367" width="14.9083333333333" style="27" customWidth="1"/>
    <col min="15368" max="15368" width="11.3666666666667" style="27" customWidth="1"/>
    <col min="15369" max="15370" width="11.9083333333333" style="27" customWidth="1"/>
    <col min="15371" max="15371" width="11.45" style="27" customWidth="1"/>
    <col min="15372" max="15372" width="12.2666666666667" style="27" customWidth="1"/>
    <col min="15373" max="15373" width="11.9083333333333" style="27" customWidth="1"/>
    <col min="15374" max="15374" width="10.9083333333333" style="27" customWidth="1"/>
    <col min="15375" max="15375" width="11.3666666666667" style="27" customWidth="1"/>
    <col min="15376" max="15376" width="10.6333333333333" style="27" customWidth="1"/>
    <col min="15377" max="15377" width="10.45" style="27" customWidth="1"/>
    <col min="15378" max="15385" width="10.6333333333333" style="27" customWidth="1"/>
    <col min="15386" max="15616" width="9" style="27"/>
    <col min="15617" max="15617" width="3.90833333333333" style="27" customWidth="1"/>
    <col min="15618" max="15618" width="11.725" style="27" customWidth="1"/>
    <col min="15619" max="15619" width="21" style="27" customWidth="1"/>
    <col min="15620" max="15620" width="11.6333333333333" style="27" customWidth="1"/>
    <col min="15621" max="15622" width="10.9083333333333" style="27" customWidth="1"/>
    <col min="15623" max="15623" width="14.9083333333333" style="27" customWidth="1"/>
    <col min="15624" max="15624" width="11.3666666666667" style="27" customWidth="1"/>
    <col min="15625" max="15626" width="11.9083333333333" style="27" customWidth="1"/>
    <col min="15627" max="15627" width="11.45" style="27" customWidth="1"/>
    <col min="15628" max="15628" width="12.2666666666667" style="27" customWidth="1"/>
    <col min="15629" max="15629" width="11.9083333333333" style="27" customWidth="1"/>
    <col min="15630" max="15630" width="10.9083333333333" style="27" customWidth="1"/>
    <col min="15631" max="15631" width="11.3666666666667" style="27" customWidth="1"/>
    <col min="15632" max="15632" width="10.6333333333333" style="27" customWidth="1"/>
    <col min="15633" max="15633" width="10.45" style="27" customWidth="1"/>
    <col min="15634" max="15641" width="10.6333333333333" style="27" customWidth="1"/>
    <col min="15642" max="15872" width="9" style="27"/>
    <col min="15873" max="15873" width="3.90833333333333" style="27" customWidth="1"/>
    <col min="15874" max="15874" width="11.725" style="27" customWidth="1"/>
    <col min="15875" max="15875" width="21" style="27" customWidth="1"/>
    <col min="15876" max="15876" width="11.6333333333333" style="27" customWidth="1"/>
    <col min="15877" max="15878" width="10.9083333333333" style="27" customWidth="1"/>
    <col min="15879" max="15879" width="14.9083333333333" style="27" customWidth="1"/>
    <col min="15880" max="15880" width="11.3666666666667" style="27" customWidth="1"/>
    <col min="15881" max="15882" width="11.9083333333333" style="27" customWidth="1"/>
    <col min="15883" max="15883" width="11.45" style="27" customWidth="1"/>
    <col min="15884" max="15884" width="12.2666666666667" style="27" customWidth="1"/>
    <col min="15885" max="15885" width="11.9083333333333" style="27" customWidth="1"/>
    <col min="15886" max="15886" width="10.9083333333333" style="27" customWidth="1"/>
    <col min="15887" max="15887" width="11.3666666666667" style="27" customWidth="1"/>
    <col min="15888" max="15888" width="10.6333333333333" style="27" customWidth="1"/>
    <col min="15889" max="15889" width="10.45" style="27" customWidth="1"/>
    <col min="15890" max="15897" width="10.6333333333333" style="27" customWidth="1"/>
    <col min="15898" max="16128" width="9" style="27"/>
    <col min="16129" max="16129" width="3.90833333333333" style="27" customWidth="1"/>
    <col min="16130" max="16130" width="11.725" style="27" customWidth="1"/>
    <col min="16131" max="16131" width="21" style="27" customWidth="1"/>
    <col min="16132" max="16132" width="11.6333333333333" style="27" customWidth="1"/>
    <col min="16133" max="16134" width="10.9083333333333" style="27" customWidth="1"/>
    <col min="16135" max="16135" width="14.9083333333333" style="27" customWidth="1"/>
    <col min="16136" max="16136" width="11.3666666666667" style="27" customWidth="1"/>
    <col min="16137" max="16138" width="11.9083333333333" style="27" customWidth="1"/>
    <col min="16139" max="16139" width="11.45" style="27" customWidth="1"/>
    <col min="16140" max="16140" width="12.2666666666667" style="27" customWidth="1"/>
    <col min="16141" max="16141" width="11.9083333333333" style="27" customWidth="1"/>
    <col min="16142" max="16142" width="10.9083333333333" style="27" customWidth="1"/>
    <col min="16143" max="16143" width="11.3666666666667" style="27" customWidth="1"/>
    <col min="16144" max="16144" width="10.6333333333333" style="27" customWidth="1"/>
    <col min="16145" max="16145" width="10.45" style="27" customWidth="1"/>
    <col min="16146" max="16153" width="10.6333333333333" style="27" customWidth="1"/>
    <col min="16154" max="16384" width="9" style="27"/>
  </cols>
  <sheetData>
    <row r="1" ht="21.75" customHeight="1" spans="1:25">
      <c r="A1" s="30" t="s">
        <v>28</v>
      </c>
      <c r="B1" s="30"/>
      <c r="C1" s="30"/>
      <c r="D1" s="30"/>
      <c r="E1" s="30"/>
      <c r="F1" s="30"/>
      <c r="G1" s="30"/>
      <c r="H1" s="30"/>
      <c r="I1" s="48"/>
      <c r="J1" s="30"/>
      <c r="K1" s="30"/>
      <c r="L1" s="30"/>
      <c r="M1" s="48"/>
      <c r="N1" s="30"/>
      <c r="O1" s="30"/>
      <c r="P1" s="30"/>
      <c r="Q1" s="48"/>
      <c r="R1" s="30"/>
      <c r="S1" s="30"/>
      <c r="T1" s="30"/>
      <c r="U1" s="30"/>
      <c r="V1" s="30"/>
      <c r="W1" s="30"/>
      <c r="X1" s="30"/>
      <c r="Y1" s="30"/>
    </row>
    <row r="2" s="25" customFormat="1" ht="32.25" customHeight="1" spans="1:25">
      <c r="A2" s="31" t="s">
        <v>29</v>
      </c>
      <c r="B2" s="32"/>
      <c r="C2" s="32"/>
      <c r="D2" s="32"/>
      <c r="E2" s="32"/>
      <c r="F2" s="32"/>
      <c r="G2" s="32"/>
      <c r="H2" s="33" t="s">
        <v>30</v>
      </c>
      <c r="I2" s="49" t="s">
        <v>31</v>
      </c>
      <c r="J2" s="50"/>
      <c r="K2" s="51"/>
      <c r="L2" s="33" t="s">
        <v>32</v>
      </c>
      <c r="M2" s="49" t="s">
        <v>33</v>
      </c>
      <c r="N2" s="50"/>
      <c r="O2" s="51"/>
      <c r="P2" s="52" t="s">
        <v>34</v>
      </c>
      <c r="Q2" s="68" t="s">
        <v>35</v>
      </c>
      <c r="R2" s="69"/>
      <c r="S2" s="70" t="s">
        <v>36</v>
      </c>
      <c r="T2" s="71"/>
      <c r="U2" s="50"/>
      <c r="V2" s="72"/>
      <c r="W2" s="72"/>
      <c r="X2" s="72"/>
      <c r="Y2" s="72"/>
    </row>
    <row r="3" s="25" customFormat="1" ht="26.25" customHeight="1" spans="1:25">
      <c r="A3" s="31"/>
      <c r="B3" s="32"/>
      <c r="C3" s="32"/>
      <c r="D3" s="32"/>
      <c r="E3" s="32"/>
      <c r="F3" s="32"/>
      <c r="G3" s="32"/>
      <c r="H3" s="33" t="s">
        <v>37</v>
      </c>
      <c r="I3" s="49" t="s">
        <v>38</v>
      </c>
      <c r="J3" s="50"/>
      <c r="K3" s="51"/>
      <c r="L3" s="33" t="s">
        <v>39</v>
      </c>
      <c r="M3" s="49" t="s">
        <v>40</v>
      </c>
      <c r="N3" s="50"/>
      <c r="O3" s="51"/>
      <c r="P3" s="52" t="s">
        <v>41</v>
      </c>
      <c r="Q3" s="73" t="s">
        <v>42</v>
      </c>
      <c r="R3" s="69"/>
      <c r="S3" s="70" t="s">
        <v>43</v>
      </c>
      <c r="T3" s="74"/>
      <c r="U3" s="75"/>
      <c r="V3" s="72"/>
      <c r="W3" s="72"/>
      <c r="X3" s="72"/>
      <c r="Y3" s="72"/>
    </row>
    <row r="4" s="26" customFormat="1" ht="34.5" customHeight="1" spans="1:25">
      <c r="A4" s="31"/>
      <c r="B4" s="32"/>
      <c r="C4" s="32"/>
      <c r="D4" s="32"/>
      <c r="E4" s="32"/>
      <c r="F4" s="32"/>
      <c r="G4" s="32"/>
      <c r="H4" s="33" t="s">
        <v>44</v>
      </c>
      <c r="I4" s="49" t="s">
        <v>45</v>
      </c>
      <c r="J4" s="50"/>
      <c r="K4" s="51"/>
      <c r="L4" s="33" t="s">
        <v>46</v>
      </c>
      <c r="M4" s="49" t="s">
        <v>47</v>
      </c>
      <c r="N4" s="50"/>
      <c r="O4" s="51"/>
      <c r="P4" s="53" t="s">
        <v>8</v>
      </c>
      <c r="Q4" s="76"/>
      <c r="R4" s="77"/>
      <c r="S4" s="70" t="s">
        <v>48</v>
      </c>
      <c r="T4" s="71"/>
      <c r="U4" s="50"/>
      <c r="V4" s="78"/>
      <c r="W4" s="79"/>
      <c r="X4" s="79"/>
      <c r="Y4" s="79"/>
    </row>
    <row r="5" s="26" customFormat="1" ht="40.5" customHeight="1" spans="1:25">
      <c r="A5" s="31"/>
      <c r="B5" s="32"/>
      <c r="C5" s="32"/>
      <c r="D5" s="32"/>
      <c r="E5" s="32"/>
      <c r="F5" s="32"/>
      <c r="G5" s="32"/>
      <c r="H5" s="33" t="s">
        <v>49</v>
      </c>
      <c r="I5" s="54" t="s">
        <v>50</v>
      </c>
      <c r="J5" s="50"/>
      <c r="K5" s="51"/>
      <c r="L5" s="33" t="s">
        <v>10</v>
      </c>
      <c r="M5" s="54" t="s">
        <v>51</v>
      </c>
      <c r="N5" s="50"/>
      <c r="O5" s="51"/>
      <c r="P5" s="52" t="s">
        <v>52</v>
      </c>
      <c r="Q5" s="80">
        <v>20200730</v>
      </c>
      <c r="R5" s="81"/>
      <c r="S5" s="70"/>
      <c r="T5" s="71"/>
      <c r="U5" s="50"/>
      <c r="V5" s="72"/>
      <c r="W5" s="82"/>
      <c r="X5" s="72"/>
      <c r="Y5" s="72"/>
    </row>
    <row r="6" s="26" customFormat="1" ht="21.75" customHeight="1" spans="1:26">
      <c r="A6" s="31"/>
      <c r="B6" s="34" t="s">
        <v>53</v>
      </c>
      <c r="C6" s="35"/>
      <c r="D6" s="35"/>
      <c r="E6" s="35"/>
      <c r="F6" s="35"/>
      <c r="G6" s="35"/>
      <c r="H6" s="35"/>
      <c r="I6" s="55"/>
      <c r="J6" s="56"/>
      <c r="K6" s="57" t="s">
        <v>54</v>
      </c>
      <c r="L6" s="57"/>
      <c r="M6" s="58"/>
      <c r="N6" s="57"/>
      <c r="O6" s="57"/>
      <c r="P6" s="57"/>
      <c r="Q6" s="58"/>
      <c r="R6" s="83" t="s">
        <v>55</v>
      </c>
      <c r="S6" s="84"/>
      <c r="T6" s="84"/>
      <c r="U6" s="84"/>
      <c r="V6" s="84"/>
      <c r="W6" s="85"/>
      <c r="X6" s="85"/>
      <c r="Y6" s="89"/>
      <c r="Z6" s="91"/>
    </row>
    <row r="7" s="26" customFormat="1" ht="58.5" customHeight="1" spans="1:25">
      <c r="A7" s="36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62</v>
      </c>
      <c r="H7" s="37" t="s">
        <v>63</v>
      </c>
      <c r="I7" s="37" t="s">
        <v>64</v>
      </c>
      <c r="J7" s="37" t="s">
        <v>65</v>
      </c>
      <c r="K7" s="59" t="s">
        <v>66</v>
      </c>
      <c r="L7" s="59" t="s">
        <v>67</v>
      </c>
      <c r="M7" s="59" t="s">
        <v>68</v>
      </c>
      <c r="N7" s="59" t="s">
        <v>69</v>
      </c>
      <c r="O7" s="59" t="s">
        <v>70</v>
      </c>
      <c r="P7" s="59" t="s">
        <v>71</v>
      </c>
      <c r="Q7" s="86" t="s">
        <v>72</v>
      </c>
      <c r="R7" s="87" t="s">
        <v>73</v>
      </c>
      <c r="S7" s="87" t="s">
        <v>211</v>
      </c>
      <c r="T7" s="87" t="s">
        <v>212</v>
      </c>
      <c r="U7" s="87" t="s">
        <v>213</v>
      </c>
      <c r="V7" s="88" t="s">
        <v>214</v>
      </c>
      <c r="W7" s="89"/>
      <c r="X7" s="90"/>
      <c r="Y7" s="92"/>
    </row>
    <row r="8" ht="15" customHeight="1" spans="1:25">
      <c r="A8" s="38">
        <v>1</v>
      </c>
      <c r="B8" s="39" t="s">
        <v>76</v>
      </c>
      <c r="C8" s="40" t="s">
        <v>215</v>
      </c>
      <c r="D8" s="41" t="s">
        <v>222</v>
      </c>
      <c r="E8" s="42" t="s">
        <v>217</v>
      </c>
      <c r="F8" s="42" t="s">
        <v>271</v>
      </c>
      <c r="G8" s="43" t="s">
        <v>81</v>
      </c>
      <c r="H8" s="38" t="s">
        <v>218</v>
      </c>
      <c r="I8" s="38" t="s">
        <v>219</v>
      </c>
      <c r="J8" s="38" t="s">
        <v>84</v>
      </c>
      <c r="K8" s="60">
        <v>1.9</v>
      </c>
      <c r="L8" s="61">
        <v>1.03</v>
      </c>
      <c r="M8" s="62">
        <v>21</v>
      </c>
      <c r="N8" s="38" t="s">
        <v>96</v>
      </c>
      <c r="O8" s="62">
        <v>41.1</v>
      </c>
      <c r="P8" s="63">
        <v>0.6944</v>
      </c>
      <c r="Q8" s="38" t="s">
        <v>220</v>
      </c>
      <c r="R8" s="38" t="s">
        <v>221</v>
      </c>
      <c r="S8" s="38" t="s">
        <v>222</v>
      </c>
      <c r="T8" s="38" t="s">
        <v>223</v>
      </c>
      <c r="U8" s="38" t="s">
        <v>224</v>
      </c>
      <c r="V8" s="38" t="s">
        <v>216</v>
      </c>
      <c r="W8" s="45"/>
      <c r="X8" s="45"/>
      <c r="Y8" s="45"/>
    </row>
    <row r="9" ht="15" customHeight="1" spans="1:25">
      <c r="A9" s="38">
        <v>2</v>
      </c>
      <c r="B9" s="39" t="s">
        <v>76</v>
      </c>
      <c r="C9" s="40" t="s">
        <v>225</v>
      </c>
      <c r="D9" s="41" t="s">
        <v>226</v>
      </c>
      <c r="E9" s="42" t="s">
        <v>104</v>
      </c>
      <c r="F9" s="42" t="s">
        <v>105</v>
      </c>
      <c r="G9" s="43" t="s">
        <v>106</v>
      </c>
      <c r="H9" s="38" t="s">
        <v>107</v>
      </c>
      <c r="I9" s="38" t="s">
        <v>108</v>
      </c>
      <c r="J9" s="38" t="s">
        <v>84</v>
      </c>
      <c r="K9" s="60">
        <v>0.25</v>
      </c>
      <c r="L9" s="61">
        <v>1.03</v>
      </c>
      <c r="M9" s="62">
        <v>6.14</v>
      </c>
      <c r="N9" s="38" t="s">
        <v>85</v>
      </c>
      <c r="O9" s="62">
        <v>1.58</v>
      </c>
      <c r="P9" s="63">
        <v>0.0267</v>
      </c>
      <c r="Q9" s="38" t="s">
        <v>109</v>
      </c>
      <c r="R9" s="38" t="s">
        <v>103</v>
      </c>
      <c r="S9" s="38" t="s">
        <v>226</v>
      </c>
      <c r="T9" s="38" t="s">
        <v>227</v>
      </c>
      <c r="U9" s="38" t="s">
        <v>227</v>
      </c>
      <c r="V9" s="38" t="s">
        <v>110</v>
      </c>
      <c r="W9" s="45"/>
      <c r="X9" s="45"/>
      <c r="Y9" s="45"/>
    </row>
    <row r="10" ht="15" customHeight="1" spans="1:25">
      <c r="A10" s="38">
        <v>3</v>
      </c>
      <c r="B10" s="39" t="s">
        <v>112</v>
      </c>
      <c r="C10" s="40" t="s">
        <v>228</v>
      </c>
      <c r="D10" s="41" t="s">
        <v>229</v>
      </c>
      <c r="E10" s="42"/>
      <c r="F10" s="42"/>
      <c r="G10" s="43" t="s">
        <v>230</v>
      </c>
      <c r="H10" s="38" t="s">
        <v>231</v>
      </c>
      <c r="I10" s="38"/>
      <c r="J10" s="38" t="s">
        <v>116</v>
      </c>
      <c r="K10" s="60">
        <v>1</v>
      </c>
      <c r="L10" s="61">
        <v>1.01</v>
      </c>
      <c r="M10" s="62">
        <v>0.7</v>
      </c>
      <c r="N10" s="38" t="s">
        <v>96</v>
      </c>
      <c r="O10" s="62">
        <v>0.71</v>
      </c>
      <c r="P10" s="63">
        <v>0.012</v>
      </c>
      <c r="Q10" s="38" t="s">
        <v>138</v>
      </c>
      <c r="R10" s="38" t="s">
        <v>232</v>
      </c>
      <c r="S10" s="38" t="s">
        <v>232</v>
      </c>
      <c r="T10" s="38" t="s">
        <v>232</v>
      </c>
      <c r="U10" s="38" t="s">
        <v>232</v>
      </c>
      <c r="V10" s="38" t="s">
        <v>232</v>
      </c>
      <c r="W10" s="45"/>
      <c r="X10" s="45"/>
      <c r="Y10" s="45"/>
    </row>
    <row r="11" ht="15" customHeight="1" spans="1:25">
      <c r="A11" s="38">
        <v>4</v>
      </c>
      <c r="B11" s="39" t="s">
        <v>112</v>
      </c>
      <c r="C11" s="40" t="s">
        <v>290</v>
      </c>
      <c r="D11" s="41" t="s">
        <v>291</v>
      </c>
      <c r="E11" s="42"/>
      <c r="F11" s="42"/>
      <c r="G11" s="43" t="s">
        <v>178</v>
      </c>
      <c r="H11" s="38"/>
      <c r="I11" s="38"/>
      <c r="J11" s="38" t="s">
        <v>116</v>
      </c>
      <c r="K11" s="60">
        <v>1</v>
      </c>
      <c r="L11" s="61">
        <v>1.01</v>
      </c>
      <c r="M11" s="62">
        <v>0.46</v>
      </c>
      <c r="N11" s="38" t="s">
        <v>85</v>
      </c>
      <c r="O11" s="62">
        <v>0.46</v>
      </c>
      <c r="P11" s="63">
        <v>0.0078</v>
      </c>
      <c r="Q11" s="38" t="s">
        <v>292</v>
      </c>
      <c r="R11" s="38" t="s">
        <v>293</v>
      </c>
      <c r="S11" s="38" t="s">
        <v>293</v>
      </c>
      <c r="T11" s="38" t="s">
        <v>293</v>
      </c>
      <c r="U11" s="38" t="s">
        <v>293</v>
      </c>
      <c r="V11" s="38" t="s">
        <v>293</v>
      </c>
      <c r="W11" s="45"/>
      <c r="X11" s="45"/>
      <c r="Y11" s="45"/>
    </row>
    <row r="12" ht="15" customHeight="1" spans="1:25">
      <c r="A12" s="38">
        <v>5</v>
      </c>
      <c r="B12" s="39" t="s">
        <v>112</v>
      </c>
      <c r="C12" s="40" t="s">
        <v>240</v>
      </c>
      <c r="D12" s="41" t="s">
        <v>241</v>
      </c>
      <c r="E12" s="42"/>
      <c r="F12" s="42"/>
      <c r="G12" s="43" t="s">
        <v>136</v>
      </c>
      <c r="H12" s="38"/>
      <c r="I12" s="38"/>
      <c r="J12" s="38" t="s">
        <v>116</v>
      </c>
      <c r="K12" s="60">
        <v>1</v>
      </c>
      <c r="L12" s="61">
        <v>1.01</v>
      </c>
      <c r="M12" s="62">
        <v>1.6</v>
      </c>
      <c r="N12" s="38" t="s">
        <v>85</v>
      </c>
      <c r="O12" s="62">
        <v>1.62</v>
      </c>
      <c r="P12" s="63">
        <v>0.0274</v>
      </c>
      <c r="Q12" s="38" t="s">
        <v>242</v>
      </c>
      <c r="R12" s="38" t="s">
        <v>243</v>
      </c>
      <c r="S12" s="38" t="s">
        <v>243</v>
      </c>
      <c r="T12" s="38" t="s">
        <v>243</v>
      </c>
      <c r="U12" s="38" t="s">
        <v>243</v>
      </c>
      <c r="V12" s="38" t="s">
        <v>243</v>
      </c>
      <c r="W12" s="45"/>
      <c r="X12" s="45"/>
      <c r="Y12" s="45"/>
    </row>
    <row r="13" ht="15" customHeight="1" spans="1:25">
      <c r="A13" s="38">
        <v>6</v>
      </c>
      <c r="B13" s="39" t="s">
        <v>112</v>
      </c>
      <c r="C13" s="40" t="s">
        <v>140</v>
      </c>
      <c r="D13" s="41" t="s">
        <v>141</v>
      </c>
      <c r="E13" s="42"/>
      <c r="F13" s="42"/>
      <c r="G13" s="43" t="s">
        <v>136</v>
      </c>
      <c r="H13" s="38" t="s">
        <v>142</v>
      </c>
      <c r="I13" s="38"/>
      <c r="J13" s="38" t="s">
        <v>84</v>
      </c>
      <c r="K13" s="60">
        <v>0.7</v>
      </c>
      <c r="L13" s="61">
        <v>1.01</v>
      </c>
      <c r="M13" s="62">
        <v>0.22</v>
      </c>
      <c r="N13" s="38" t="s">
        <v>85</v>
      </c>
      <c r="O13" s="62">
        <v>0.16</v>
      </c>
      <c r="P13" s="63">
        <v>0.0027</v>
      </c>
      <c r="Q13" s="38" t="s">
        <v>124</v>
      </c>
      <c r="R13" s="38" t="s">
        <v>143</v>
      </c>
      <c r="S13" s="38" t="s">
        <v>143</v>
      </c>
      <c r="T13" s="38" t="s">
        <v>143</v>
      </c>
      <c r="U13" s="38" t="s">
        <v>143</v>
      </c>
      <c r="V13" s="38" t="s">
        <v>143</v>
      </c>
      <c r="W13" s="45"/>
      <c r="X13" s="45"/>
      <c r="Y13" s="45"/>
    </row>
    <row r="14" ht="15" customHeight="1" spans="1:25">
      <c r="A14" s="38">
        <v>7</v>
      </c>
      <c r="B14" s="39" t="s">
        <v>112</v>
      </c>
      <c r="C14" s="40" t="s">
        <v>294</v>
      </c>
      <c r="D14" s="41" t="s">
        <v>295</v>
      </c>
      <c r="E14" s="42"/>
      <c r="F14" s="42"/>
      <c r="G14" s="43" t="s">
        <v>296</v>
      </c>
      <c r="H14" s="38" t="s">
        <v>297</v>
      </c>
      <c r="I14" s="38"/>
      <c r="J14" s="38" t="s">
        <v>181</v>
      </c>
      <c r="K14" s="60">
        <v>1</v>
      </c>
      <c r="L14" s="61">
        <v>1.01</v>
      </c>
      <c r="M14" s="62">
        <v>2.15</v>
      </c>
      <c r="N14" s="38" t="s">
        <v>96</v>
      </c>
      <c r="O14" s="62">
        <v>2.17</v>
      </c>
      <c r="P14" s="63">
        <v>0.0367</v>
      </c>
      <c r="Q14" s="38" t="s">
        <v>124</v>
      </c>
      <c r="R14" s="38" t="s">
        <v>298</v>
      </c>
      <c r="S14" s="38" t="s">
        <v>299</v>
      </c>
      <c r="T14" s="38" t="s">
        <v>300</v>
      </c>
      <c r="U14" s="38" t="s">
        <v>299</v>
      </c>
      <c r="V14" s="38" t="s">
        <v>301</v>
      </c>
      <c r="W14" s="45"/>
      <c r="X14" s="45"/>
      <c r="Y14" s="45"/>
    </row>
    <row r="15" ht="15" customHeight="1" spans="1:25">
      <c r="A15" s="38">
        <v>8</v>
      </c>
      <c r="B15" s="39" t="s">
        <v>112</v>
      </c>
      <c r="C15" s="40" t="s">
        <v>151</v>
      </c>
      <c r="D15" s="41" t="s">
        <v>152</v>
      </c>
      <c r="E15" s="42"/>
      <c r="F15" s="42"/>
      <c r="G15" s="43"/>
      <c r="H15" s="38">
        <v>5000</v>
      </c>
      <c r="I15" s="38"/>
      <c r="J15" s="38" t="s">
        <v>84</v>
      </c>
      <c r="K15" s="60">
        <v>150</v>
      </c>
      <c r="L15" s="61">
        <v>1.01</v>
      </c>
      <c r="M15" s="62">
        <v>0.005022</v>
      </c>
      <c r="N15" s="38" t="s">
        <v>85</v>
      </c>
      <c r="O15" s="62">
        <v>0.76</v>
      </c>
      <c r="P15" s="63">
        <v>0.0128</v>
      </c>
      <c r="Q15" s="38" t="s">
        <v>153</v>
      </c>
      <c r="R15" s="38" t="s">
        <v>154</v>
      </c>
      <c r="S15" s="38" t="s">
        <v>154</v>
      </c>
      <c r="T15" s="38" t="s">
        <v>154</v>
      </c>
      <c r="U15" s="38" t="s">
        <v>154</v>
      </c>
      <c r="V15" s="38" t="s">
        <v>154</v>
      </c>
      <c r="W15" s="45"/>
      <c r="X15" s="45"/>
      <c r="Y15" s="45"/>
    </row>
    <row r="16" ht="15" customHeight="1" spans="1:25">
      <c r="A16" s="38">
        <v>9</v>
      </c>
      <c r="B16" s="39" t="s">
        <v>112</v>
      </c>
      <c r="C16" s="40" t="s">
        <v>155</v>
      </c>
      <c r="D16" s="41" t="s">
        <v>156</v>
      </c>
      <c r="E16" s="42"/>
      <c r="F16" s="42"/>
      <c r="G16" s="43"/>
      <c r="H16" s="38">
        <v>5000</v>
      </c>
      <c r="I16" s="38"/>
      <c r="J16" s="38" t="s">
        <v>84</v>
      </c>
      <c r="K16" s="60">
        <v>150</v>
      </c>
      <c r="L16" s="61">
        <v>1.01</v>
      </c>
      <c r="M16" s="62">
        <v>0.001766</v>
      </c>
      <c r="N16" s="38" t="s">
        <v>85</v>
      </c>
      <c r="O16" s="62">
        <v>0.27</v>
      </c>
      <c r="P16" s="63">
        <v>0.0046</v>
      </c>
      <c r="Q16" s="38" t="s">
        <v>153</v>
      </c>
      <c r="R16" s="38" t="s">
        <v>157</v>
      </c>
      <c r="S16" s="38" t="s">
        <v>157</v>
      </c>
      <c r="T16" s="38" t="s">
        <v>157</v>
      </c>
      <c r="U16" s="38" t="s">
        <v>157</v>
      </c>
      <c r="V16" s="38" t="s">
        <v>157</v>
      </c>
      <c r="W16" s="45"/>
      <c r="X16" s="45"/>
      <c r="Y16" s="45"/>
    </row>
    <row r="17" ht="15" customHeight="1" spans="1:25">
      <c r="A17" s="38">
        <v>10</v>
      </c>
      <c r="B17" s="39" t="s">
        <v>112</v>
      </c>
      <c r="C17" s="40" t="s">
        <v>158</v>
      </c>
      <c r="D17" s="41" t="s">
        <v>159</v>
      </c>
      <c r="E17" s="42"/>
      <c r="F17" s="42"/>
      <c r="G17" s="43"/>
      <c r="H17" s="38" t="s">
        <v>160</v>
      </c>
      <c r="I17" s="38"/>
      <c r="J17" s="38" t="s">
        <v>116</v>
      </c>
      <c r="K17" s="60">
        <v>1</v>
      </c>
      <c r="L17" s="61">
        <v>1.01</v>
      </c>
      <c r="M17" s="62">
        <v>0.14</v>
      </c>
      <c r="N17" s="38" t="s">
        <v>85</v>
      </c>
      <c r="O17" s="62">
        <v>0.14</v>
      </c>
      <c r="P17" s="63">
        <v>0.0024</v>
      </c>
      <c r="Q17" s="38" t="s">
        <v>161</v>
      </c>
      <c r="R17" s="38" t="s">
        <v>162</v>
      </c>
      <c r="S17" s="38" t="s">
        <v>162</v>
      </c>
      <c r="T17" s="38" t="s">
        <v>162</v>
      </c>
      <c r="U17" s="38" t="s">
        <v>162</v>
      </c>
      <c r="V17" s="38" t="s">
        <v>162</v>
      </c>
      <c r="W17" s="45"/>
      <c r="X17" s="45"/>
      <c r="Y17" s="45"/>
    </row>
    <row r="18" ht="15" customHeight="1" spans="1:25">
      <c r="A18" s="38">
        <v>11</v>
      </c>
      <c r="B18" s="39" t="s">
        <v>112</v>
      </c>
      <c r="C18" s="40" t="s">
        <v>163</v>
      </c>
      <c r="D18" s="41" t="s">
        <v>164</v>
      </c>
      <c r="E18" s="42"/>
      <c r="F18" s="42"/>
      <c r="G18" s="43"/>
      <c r="H18" s="38"/>
      <c r="I18" s="38"/>
      <c r="J18" s="38" t="s">
        <v>116</v>
      </c>
      <c r="K18" s="60">
        <v>1</v>
      </c>
      <c r="L18" s="61">
        <v>1.01</v>
      </c>
      <c r="M18" s="62">
        <v>0.065</v>
      </c>
      <c r="N18" s="38" t="s">
        <v>85</v>
      </c>
      <c r="O18" s="62">
        <v>0.07</v>
      </c>
      <c r="P18" s="63">
        <v>0.0012</v>
      </c>
      <c r="Q18" s="38" t="s">
        <v>165</v>
      </c>
      <c r="R18" s="38" t="s">
        <v>166</v>
      </c>
      <c r="S18" s="38" t="s">
        <v>166</v>
      </c>
      <c r="T18" s="38" t="s">
        <v>166</v>
      </c>
      <c r="U18" s="38" t="s">
        <v>166</v>
      </c>
      <c r="V18" s="38" t="s">
        <v>166</v>
      </c>
      <c r="W18" s="45"/>
      <c r="X18" s="45"/>
      <c r="Y18" s="45"/>
    </row>
    <row r="19" ht="15" customHeight="1" spans="1:25">
      <c r="A19" s="38">
        <v>12</v>
      </c>
      <c r="B19" s="39" t="s">
        <v>112</v>
      </c>
      <c r="C19" s="40" t="s">
        <v>167</v>
      </c>
      <c r="D19" s="41" t="s">
        <v>168</v>
      </c>
      <c r="E19" s="42"/>
      <c r="F19" s="42"/>
      <c r="G19" s="43"/>
      <c r="H19" s="38"/>
      <c r="I19" s="38"/>
      <c r="J19" s="38" t="s">
        <v>116</v>
      </c>
      <c r="K19" s="60">
        <v>1</v>
      </c>
      <c r="L19" s="61">
        <v>1.01</v>
      </c>
      <c r="M19" s="62">
        <v>0.14</v>
      </c>
      <c r="N19" s="38" t="s">
        <v>85</v>
      </c>
      <c r="O19" s="62">
        <v>0.14</v>
      </c>
      <c r="P19" s="63">
        <v>0.0024</v>
      </c>
      <c r="Q19" s="38" t="s">
        <v>165</v>
      </c>
      <c r="R19" s="38" t="s">
        <v>169</v>
      </c>
      <c r="S19" s="38" t="s">
        <v>169</v>
      </c>
      <c r="T19" s="38" t="s">
        <v>169</v>
      </c>
      <c r="U19" s="38" t="s">
        <v>169</v>
      </c>
      <c r="V19" s="38" t="s">
        <v>169</v>
      </c>
      <c r="W19" s="45"/>
      <c r="X19" s="45"/>
      <c r="Y19" s="45"/>
    </row>
    <row r="20" ht="15" customHeight="1" spans="1:25">
      <c r="A20" s="38">
        <v>13</v>
      </c>
      <c r="B20" s="39" t="s">
        <v>112</v>
      </c>
      <c r="C20" s="40" t="s">
        <v>170</v>
      </c>
      <c r="D20" s="41" t="s">
        <v>171</v>
      </c>
      <c r="E20" s="42"/>
      <c r="F20" s="42"/>
      <c r="G20" s="43"/>
      <c r="H20" s="38" t="s">
        <v>172</v>
      </c>
      <c r="I20" s="38"/>
      <c r="J20" s="38" t="s">
        <v>116</v>
      </c>
      <c r="K20" s="60">
        <v>1</v>
      </c>
      <c r="L20" s="61">
        <v>1.01</v>
      </c>
      <c r="M20" s="62">
        <v>0.33</v>
      </c>
      <c r="N20" s="38" t="s">
        <v>85</v>
      </c>
      <c r="O20" s="62">
        <v>0.33</v>
      </c>
      <c r="P20" s="63">
        <v>0.0056</v>
      </c>
      <c r="Q20" s="38" t="s">
        <v>173</v>
      </c>
      <c r="R20" s="38" t="s">
        <v>174</v>
      </c>
      <c r="S20" s="38" t="s">
        <v>174</v>
      </c>
      <c r="T20" s="38" t="s">
        <v>174</v>
      </c>
      <c r="U20" s="38" t="s">
        <v>174</v>
      </c>
      <c r="V20" s="38" t="s">
        <v>174</v>
      </c>
      <c r="W20" s="45"/>
      <c r="X20" s="45"/>
      <c r="Y20" s="45"/>
    </row>
    <row r="21" ht="15" customHeight="1" spans="1:25">
      <c r="A21" s="38">
        <v>14</v>
      </c>
      <c r="B21" s="39" t="s">
        <v>175</v>
      </c>
      <c r="C21" s="40" t="s">
        <v>176</v>
      </c>
      <c r="D21" s="41" t="s">
        <v>283</v>
      </c>
      <c r="E21" s="42"/>
      <c r="F21" s="42"/>
      <c r="G21" s="43" t="s">
        <v>178</v>
      </c>
      <c r="H21" s="38" t="s">
        <v>179</v>
      </c>
      <c r="I21" s="38" t="s">
        <v>279</v>
      </c>
      <c r="J21" s="38" t="s">
        <v>181</v>
      </c>
      <c r="K21" s="60">
        <v>1</v>
      </c>
      <c r="L21" s="61">
        <v>1</v>
      </c>
      <c r="M21" s="62">
        <v>1.83173</v>
      </c>
      <c r="N21" s="38"/>
      <c r="O21" s="62">
        <v>1.83</v>
      </c>
      <c r="P21" s="63">
        <v>0.0309</v>
      </c>
      <c r="Q21" s="38" t="s">
        <v>259</v>
      </c>
      <c r="R21" s="38" t="s">
        <v>280</v>
      </c>
      <c r="S21" s="38" t="s">
        <v>278</v>
      </c>
      <c r="T21" s="38" t="s">
        <v>281</v>
      </c>
      <c r="U21" s="38" t="s">
        <v>282</v>
      </c>
      <c r="V21" s="38" t="s">
        <v>283</v>
      </c>
      <c r="W21" s="45"/>
      <c r="X21" s="45"/>
      <c r="Y21" s="45"/>
    </row>
    <row r="22" ht="15" customHeight="1" spans="1:25">
      <c r="A22" s="38">
        <v>15</v>
      </c>
      <c r="B22" s="39" t="s">
        <v>175</v>
      </c>
      <c r="C22" s="40" t="s">
        <v>176</v>
      </c>
      <c r="D22" s="41" t="s">
        <v>302</v>
      </c>
      <c r="E22" s="42"/>
      <c r="F22" s="42"/>
      <c r="G22" s="43" t="s">
        <v>303</v>
      </c>
      <c r="H22" s="38" t="s">
        <v>179</v>
      </c>
      <c r="I22" s="38" t="s">
        <v>304</v>
      </c>
      <c r="J22" s="38" t="s">
        <v>181</v>
      </c>
      <c r="K22" s="60">
        <v>1</v>
      </c>
      <c r="L22" s="61">
        <v>1</v>
      </c>
      <c r="M22" s="62">
        <v>1.625957</v>
      </c>
      <c r="N22" s="38"/>
      <c r="O22" s="62">
        <v>1.63</v>
      </c>
      <c r="P22" s="63">
        <v>0.0275</v>
      </c>
      <c r="Q22" s="38" t="s">
        <v>182</v>
      </c>
      <c r="R22" s="38" t="s">
        <v>280</v>
      </c>
      <c r="S22" s="38" t="s">
        <v>305</v>
      </c>
      <c r="T22" s="38" t="s">
        <v>306</v>
      </c>
      <c r="U22" s="38" t="s">
        <v>307</v>
      </c>
      <c r="V22" s="38" t="s">
        <v>302</v>
      </c>
      <c r="W22" s="45"/>
      <c r="X22" s="45"/>
      <c r="Y22" s="45"/>
    </row>
    <row r="23" ht="15" customHeight="1" spans="1:25">
      <c r="A23" s="38">
        <v>16</v>
      </c>
      <c r="B23" s="39" t="s">
        <v>175</v>
      </c>
      <c r="C23" s="40" t="s">
        <v>264</v>
      </c>
      <c r="D23" s="41" t="s">
        <v>308</v>
      </c>
      <c r="E23" s="42"/>
      <c r="F23" s="42"/>
      <c r="G23" s="43" t="s">
        <v>187</v>
      </c>
      <c r="H23" s="38" t="s">
        <v>179</v>
      </c>
      <c r="I23" s="38" t="s">
        <v>188</v>
      </c>
      <c r="J23" s="38" t="s">
        <v>181</v>
      </c>
      <c r="K23" s="60">
        <v>2</v>
      </c>
      <c r="L23" s="61">
        <v>1</v>
      </c>
      <c r="M23" s="62">
        <v>1.815684</v>
      </c>
      <c r="N23" s="38"/>
      <c r="O23" s="62">
        <v>3.63</v>
      </c>
      <c r="P23" s="63">
        <v>0.0613</v>
      </c>
      <c r="Q23" s="38" t="s">
        <v>182</v>
      </c>
      <c r="R23" s="38" t="s">
        <v>309</v>
      </c>
      <c r="S23" s="38" t="s">
        <v>310</v>
      </c>
      <c r="T23" s="38" t="s">
        <v>311</v>
      </c>
      <c r="U23" s="38" t="s">
        <v>312</v>
      </c>
      <c r="V23" s="38" t="s">
        <v>308</v>
      </c>
      <c r="W23" s="45"/>
      <c r="X23" s="45"/>
      <c r="Y23" s="45"/>
    </row>
    <row r="24" ht="15" customHeight="1" spans="1:25">
      <c r="A24" s="38">
        <v>17</v>
      </c>
      <c r="B24" s="39" t="s">
        <v>175</v>
      </c>
      <c r="C24" s="40" t="s">
        <v>264</v>
      </c>
      <c r="D24" s="41" t="s">
        <v>284</v>
      </c>
      <c r="E24" s="42"/>
      <c r="F24" s="42"/>
      <c r="G24" s="43" t="s">
        <v>266</v>
      </c>
      <c r="H24" s="38" t="s">
        <v>179</v>
      </c>
      <c r="I24" s="38" t="s">
        <v>285</v>
      </c>
      <c r="J24" s="38" t="s">
        <v>181</v>
      </c>
      <c r="K24" s="60">
        <v>1</v>
      </c>
      <c r="L24" s="61">
        <v>1</v>
      </c>
      <c r="M24" s="62">
        <v>2.037955</v>
      </c>
      <c r="N24" s="38"/>
      <c r="O24" s="62">
        <v>2.04</v>
      </c>
      <c r="P24" s="63">
        <v>0.0345</v>
      </c>
      <c r="Q24" s="38" t="s">
        <v>259</v>
      </c>
      <c r="R24" s="38" t="s">
        <v>286</v>
      </c>
      <c r="S24" s="38" t="s">
        <v>287</v>
      </c>
      <c r="T24" s="38" t="s">
        <v>288</v>
      </c>
      <c r="U24" s="38" t="s">
        <v>289</v>
      </c>
      <c r="V24" s="38" t="s">
        <v>284</v>
      </c>
      <c r="W24" s="45"/>
      <c r="X24" s="45"/>
      <c r="Y24" s="45"/>
    </row>
    <row r="25" ht="15" customHeight="1" spans="1:25">
      <c r="A25" s="38">
        <v>18</v>
      </c>
      <c r="B25" s="39" t="s">
        <v>191</v>
      </c>
      <c r="C25" s="40" t="s">
        <v>192</v>
      </c>
      <c r="D25" s="41" t="s">
        <v>193</v>
      </c>
      <c r="E25" s="42"/>
      <c r="F25" s="42"/>
      <c r="G25" s="43"/>
      <c r="H25" s="38"/>
      <c r="I25" s="38"/>
      <c r="J25" s="38" t="s">
        <v>194</v>
      </c>
      <c r="K25" s="60">
        <v>1</v>
      </c>
      <c r="L25" s="61">
        <v>1.01</v>
      </c>
      <c r="M25" s="62">
        <v>0</v>
      </c>
      <c r="N25" s="38" t="s">
        <v>96</v>
      </c>
      <c r="O25" s="62">
        <v>0</v>
      </c>
      <c r="P25" s="63">
        <v>0</v>
      </c>
      <c r="Q25" s="38" t="s">
        <v>195</v>
      </c>
      <c r="R25" s="38"/>
      <c r="S25" s="38"/>
      <c r="T25" s="38"/>
      <c r="U25" s="38"/>
      <c r="V25" s="38"/>
      <c r="W25" s="45"/>
      <c r="X25" s="45"/>
      <c r="Y25" s="45"/>
    </row>
    <row r="26" ht="15" customHeight="1" spans="1:25">
      <c r="A26" s="38">
        <v>19</v>
      </c>
      <c r="B26" s="39" t="s">
        <v>191</v>
      </c>
      <c r="C26" s="40" t="s">
        <v>196</v>
      </c>
      <c r="D26" s="41" t="s">
        <v>197</v>
      </c>
      <c r="E26" s="42"/>
      <c r="F26" s="42"/>
      <c r="G26" s="43"/>
      <c r="H26" s="38"/>
      <c r="I26" s="38"/>
      <c r="J26" s="38" t="s">
        <v>194</v>
      </c>
      <c r="K26" s="60">
        <v>1</v>
      </c>
      <c r="L26" s="61">
        <v>1.01</v>
      </c>
      <c r="M26" s="62">
        <v>0.01</v>
      </c>
      <c r="N26" s="38" t="s">
        <v>96</v>
      </c>
      <c r="O26" s="62">
        <v>0.01</v>
      </c>
      <c r="P26" s="63">
        <v>0.0002</v>
      </c>
      <c r="Q26" s="38" t="s">
        <v>195</v>
      </c>
      <c r="R26" s="38"/>
      <c r="S26" s="38"/>
      <c r="T26" s="38"/>
      <c r="U26" s="38"/>
      <c r="V26" s="38"/>
      <c r="W26" s="45"/>
      <c r="X26" s="45"/>
      <c r="Y26" s="45"/>
    </row>
    <row r="27" ht="15" customHeight="1" spans="1:25">
      <c r="A27" s="38">
        <v>20</v>
      </c>
      <c r="B27" s="39" t="s">
        <v>191</v>
      </c>
      <c r="C27" s="40" t="s">
        <v>198</v>
      </c>
      <c r="D27" s="41" t="s">
        <v>199</v>
      </c>
      <c r="E27" s="42"/>
      <c r="F27" s="42"/>
      <c r="G27" s="43"/>
      <c r="H27" s="38"/>
      <c r="I27" s="38"/>
      <c r="J27" s="38" t="s">
        <v>194</v>
      </c>
      <c r="K27" s="60">
        <v>1</v>
      </c>
      <c r="L27" s="61">
        <v>1.01</v>
      </c>
      <c r="M27" s="62">
        <v>0.02</v>
      </c>
      <c r="N27" s="38" t="s">
        <v>96</v>
      </c>
      <c r="O27" s="62">
        <v>0.02</v>
      </c>
      <c r="P27" s="63">
        <v>0.0003</v>
      </c>
      <c r="Q27" s="38" t="s">
        <v>195</v>
      </c>
      <c r="R27" s="38"/>
      <c r="S27" s="38"/>
      <c r="T27" s="38"/>
      <c r="U27" s="38"/>
      <c r="V27" s="38"/>
      <c r="W27" s="45"/>
      <c r="X27" s="45"/>
      <c r="Y27" s="45"/>
    </row>
    <row r="28" ht="15" customHeight="1" spans="1:25">
      <c r="A28" s="38">
        <v>21</v>
      </c>
      <c r="B28" s="39" t="s">
        <v>191</v>
      </c>
      <c r="C28" s="40" t="s">
        <v>200</v>
      </c>
      <c r="D28" s="41" t="s">
        <v>201</v>
      </c>
      <c r="E28" s="42"/>
      <c r="F28" s="42"/>
      <c r="G28" s="43"/>
      <c r="H28" s="38"/>
      <c r="I28" s="38"/>
      <c r="J28" s="38" t="s">
        <v>194</v>
      </c>
      <c r="K28" s="60">
        <v>1</v>
      </c>
      <c r="L28" s="61">
        <v>1.01</v>
      </c>
      <c r="M28" s="62">
        <v>0.01</v>
      </c>
      <c r="N28" s="38" t="s">
        <v>96</v>
      </c>
      <c r="O28" s="62">
        <v>0.01</v>
      </c>
      <c r="P28" s="63">
        <v>0.0002</v>
      </c>
      <c r="Q28" s="38" t="s">
        <v>195</v>
      </c>
      <c r="R28" s="38"/>
      <c r="S28" s="38"/>
      <c r="T28" s="38"/>
      <c r="U28" s="38"/>
      <c r="V28" s="38"/>
      <c r="W28" s="45"/>
      <c r="X28" s="45"/>
      <c r="Y28" s="45"/>
    </row>
    <row r="29" ht="15" customHeight="1" spans="1:25">
      <c r="A29" s="38">
        <v>22</v>
      </c>
      <c r="B29" s="39" t="s">
        <v>191</v>
      </c>
      <c r="C29" s="40" t="s">
        <v>208</v>
      </c>
      <c r="D29" s="41" t="s">
        <v>209</v>
      </c>
      <c r="E29" s="42"/>
      <c r="F29" s="42"/>
      <c r="G29" s="43"/>
      <c r="H29" s="38"/>
      <c r="I29" s="38"/>
      <c r="J29" s="38" t="s">
        <v>116</v>
      </c>
      <c r="K29" s="60">
        <v>1</v>
      </c>
      <c r="L29" s="61">
        <v>1.01</v>
      </c>
      <c r="M29" s="62">
        <v>0.1</v>
      </c>
      <c r="N29" s="38" t="s">
        <v>96</v>
      </c>
      <c r="O29" s="62">
        <v>0.1</v>
      </c>
      <c r="P29" s="63">
        <v>0.0017</v>
      </c>
      <c r="Q29" s="38" t="s">
        <v>195</v>
      </c>
      <c r="R29" s="38"/>
      <c r="S29" s="38"/>
      <c r="T29" s="38"/>
      <c r="U29" s="38"/>
      <c r="V29" s="38"/>
      <c r="W29" s="45"/>
      <c r="X29" s="45"/>
      <c r="Y29" s="45"/>
    </row>
    <row r="30" ht="15" customHeight="1" spans="1:25">
      <c r="A30" s="38">
        <v>23</v>
      </c>
      <c r="B30" s="39" t="s">
        <v>191</v>
      </c>
      <c r="C30" s="40" t="s">
        <v>202</v>
      </c>
      <c r="D30" s="41" t="s">
        <v>203</v>
      </c>
      <c r="E30" s="42"/>
      <c r="F30" s="42"/>
      <c r="G30" s="43"/>
      <c r="H30" s="38"/>
      <c r="I30" s="38"/>
      <c r="J30" s="38" t="s">
        <v>194</v>
      </c>
      <c r="K30" s="60">
        <v>1</v>
      </c>
      <c r="L30" s="61">
        <v>1.01</v>
      </c>
      <c r="M30" s="62">
        <v>0.01</v>
      </c>
      <c r="N30" s="38" t="s">
        <v>96</v>
      </c>
      <c r="O30" s="62">
        <v>0.01</v>
      </c>
      <c r="P30" s="63">
        <v>0.0002</v>
      </c>
      <c r="Q30" s="38" t="s">
        <v>195</v>
      </c>
      <c r="R30" s="38"/>
      <c r="S30" s="38"/>
      <c r="T30" s="38"/>
      <c r="U30" s="38"/>
      <c r="V30" s="38"/>
      <c r="W30" s="45"/>
      <c r="X30" s="45"/>
      <c r="Y30" s="45"/>
    </row>
    <row r="31" ht="15" customHeight="1" spans="1:25">
      <c r="A31" s="38">
        <v>24</v>
      </c>
      <c r="B31" s="39" t="s">
        <v>191</v>
      </c>
      <c r="C31" s="40" t="s">
        <v>204</v>
      </c>
      <c r="D31" s="41" t="s">
        <v>205</v>
      </c>
      <c r="E31" s="42"/>
      <c r="F31" s="42"/>
      <c r="G31" s="43"/>
      <c r="H31" s="38"/>
      <c r="I31" s="38"/>
      <c r="J31" s="38" t="s">
        <v>194</v>
      </c>
      <c r="K31" s="60">
        <v>1</v>
      </c>
      <c r="L31" s="61">
        <v>1.01</v>
      </c>
      <c r="M31" s="62">
        <v>0.03</v>
      </c>
      <c r="N31" s="38" t="s">
        <v>96</v>
      </c>
      <c r="O31" s="62">
        <v>0.03</v>
      </c>
      <c r="P31" s="63">
        <v>0.0005</v>
      </c>
      <c r="Q31" s="38" t="s">
        <v>195</v>
      </c>
      <c r="R31" s="38"/>
      <c r="S31" s="38"/>
      <c r="T31" s="38"/>
      <c r="U31" s="38"/>
      <c r="V31" s="38"/>
      <c r="W31" s="45"/>
      <c r="X31" s="45"/>
      <c r="Y31" s="45"/>
    </row>
    <row r="32" ht="15" customHeight="1" spans="1:25">
      <c r="A32" s="38">
        <v>25</v>
      </c>
      <c r="B32" s="39" t="s">
        <v>191</v>
      </c>
      <c r="C32" s="38" t="s">
        <v>206</v>
      </c>
      <c r="D32" s="41" t="s">
        <v>207</v>
      </c>
      <c r="E32" s="42"/>
      <c r="F32" s="42"/>
      <c r="G32" s="43"/>
      <c r="H32" s="38"/>
      <c r="I32" s="38"/>
      <c r="J32" s="38" t="s">
        <v>194</v>
      </c>
      <c r="K32" s="60">
        <v>0.033</v>
      </c>
      <c r="L32" s="61">
        <v>1.01</v>
      </c>
      <c r="M32" s="62">
        <v>11</v>
      </c>
      <c r="N32" s="38" t="s">
        <v>96</v>
      </c>
      <c r="O32" s="62">
        <v>0.37</v>
      </c>
      <c r="P32" s="63">
        <v>0.0063</v>
      </c>
      <c r="Q32" s="38" t="s">
        <v>195</v>
      </c>
      <c r="R32" s="38"/>
      <c r="S32" s="38"/>
      <c r="T32" s="38"/>
      <c r="U32" s="38"/>
      <c r="V32" s="38"/>
      <c r="W32" s="45"/>
      <c r="X32" s="45"/>
      <c r="Y32" s="45"/>
    </row>
    <row r="33" ht="15" customHeight="1" spans="1:25">
      <c r="A33" s="38">
        <v>26</v>
      </c>
      <c r="B33" s="38"/>
      <c r="C33" s="44" t="s">
        <v>210</v>
      </c>
      <c r="D33" s="42"/>
      <c r="E33" s="42"/>
      <c r="F33" s="42"/>
      <c r="G33" s="43"/>
      <c r="H33" s="38"/>
      <c r="I33" s="38"/>
      <c r="J33" s="38"/>
      <c r="K33" s="60">
        <v>1</v>
      </c>
      <c r="L33" s="61">
        <v>0</v>
      </c>
      <c r="M33" s="62">
        <v>0</v>
      </c>
      <c r="N33" s="38"/>
      <c r="O33" s="62">
        <v>0</v>
      </c>
      <c r="P33" s="63">
        <v>0</v>
      </c>
      <c r="Q33" s="38"/>
      <c r="R33" s="38"/>
      <c r="S33" s="38"/>
      <c r="T33" s="38"/>
      <c r="U33" s="38"/>
      <c r="V33" s="38"/>
      <c r="W33" s="45"/>
      <c r="X33" s="45"/>
      <c r="Y33" s="45"/>
    </row>
    <row r="34" ht="15" customHeight="1" spans="1:25">
      <c r="A34" s="45"/>
      <c r="B34" s="45"/>
      <c r="C34" s="45"/>
      <c r="D34" s="46"/>
      <c r="E34" s="46"/>
      <c r="F34" s="46"/>
      <c r="G34" s="47"/>
      <c r="H34" s="45"/>
      <c r="I34" s="45"/>
      <c r="J34" s="45"/>
      <c r="K34" s="64"/>
      <c r="L34" s="65"/>
      <c r="M34" s="66"/>
      <c r="N34" s="45"/>
      <c r="O34" s="66"/>
      <c r="P34" s="67"/>
      <c r="Q34" s="45"/>
      <c r="R34" s="45"/>
      <c r="S34" s="45"/>
      <c r="T34" s="45"/>
      <c r="U34" s="45"/>
      <c r="V34" s="45"/>
      <c r="W34" s="45"/>
      <c r="X34" s="45"/>
      <c r="Y34" s="45"/>
    </row>
    <row r="35" ht="15" customHeight="1" spans="1:25">
      <c r="A35" s="45"/>
      <c r="B35" s="45"/>
      <c r="C35" s="45"/>
      <c r="D35" s="46"/>
      <c r="E35" s="46"/>
      <c r="F35" s="46"/>
      <c r="G35" s="47"/>
      <c r="H35" s="45"/>
      <c r="I35" s="45"/>
      <c r="J35" s="45"/>
      <c r="K35" s="64"/>
      <c r="L35" s="65"/>
      <c r="M35" s="66"/>
      <c r="N35" s="45"/>
      <c r="O35" s="66"/>
      <c r="P35" s="67"/>
      <c r="Q35" s="45"/>
      <c r="R35" s="45"/>
      <c r="S35" s="45"/>
      <c r="T35" s="45"/>
      <c r="U35" s="45"/>
      <c r="V35" s="45"/>
      <c r="W35" s="45"/>
      <c r="X35" s="45"/>
      <c r="Y35" s="45"/>
    </row>
    <row r="36" ht="15" customHeight="1" spans="1:25">
      <c r="A36" s="45"/>
      <c r="B36" s="45"/>
      <c r="C36" s="45"/>
      <c r="D36" s="46"/>
      <c r="E36" s="46"/>
      <c r="F36" s="46"/>
      <c r="G36" s="47"/>
      <c r="H36" s="45"/>
      <c r="I36" s="45"/>
      <c r="J36" s="45"/>
      <c r="K36" s="64"/>
      <c r="L36" s="65"/>
      <c r="M36" s="66"/>
      <c r="N36" s="45"/>
      <c r="O36" s="66"/>
      <c r="P36" s="67"/>
      <c r="Q36" s="45"/>
      <c r="R36" s="45"/>
      <c r="S36" s="45"/>
      <c r="T36" s="45"/>
      <c r="U36" s="45"/>
      <c r="V36" s="45"/>
      <c r="W36" s="45"/>
      <c r="X36" s="45"/>
      <c r="Y36" s="45"/>
    </row>
    <row r="37" ht="15" customHeight="1" spans="1:25">
      <c r="A37" s="45"/>
      <c r="B37" s="45"/>
      <c r="C37" s="45"/>
      <c r="D37" s="46"/>
      <c r="E37" s="46"/>
      <c r="F37" s="46"/>
      <c r="G37" s="47"/>
      <c r="H37" s="45"/>
      <c r="I37" s="45"/>
      <c r="J37" s="45"/>
      <c r="K37" s="64"/>
      <c r="L37" s="65"/>
      <c r="M37" s="66"/>
      <c r="N37" s="45"/>
      <c r="O37" s="66"/>
      <c r="P37" s="67"/>
      <c r="Q37" s="45"/>
      <c r="R37" s="45"/>
      <c r="S37" s="45"/>
      <c r="T37" s="45"/>
      <c r="U37" s="45"/>
      <c r="V37" s="45"/>
      <c r="W37" s="45"/>
      <c r="X37" s="45"/>
      <c r="Y37" s="45"/>
    </row>
    <row r="38" ht="15" customHeight="1" spans="1:25">
      <c r="A38" s="45"/>
      <c r="B38" s="45"/>
      <c r="C38" s="45"/>
      <c r="D38" s="46"/>
      <c r="E38" s="46"/>
      <c r="F38" s="46"/>
      <c r="G38" s="47"/>
      <c r="H38" s="45"/>
      <c r="I38" s="45"/>
      <c r="J38" s="45"/>
      <c r="K38" s="64"/>
      <c r="L38" s="65"/>
      <c r="M38" s="66"/>
      <c r="N38" s="45"/>
      <c r="O38" s="66"/>
      <c r="P38" s="67"/>
      <c r="Q38" s="45"/>
      <c r="R38" s="45"/>
      <c r="S38" s="45"/>
      <c r="T38" s="45"/>
      <c r="U38" s="45"/>
      <c r="V38" s="45"/>
      <c r="W38" s="45"/>
      <c r="X38" s="45"/>
      <c r="Y38" s="45"/>
    </row>
    <row r="39" ht="15" customHeight="1" spans="1:25">
      <c r="A39" s="45"/>
      <c r="B39" s="45"/>
      <c r="C39" s="45"/>
      <c r="D39" s="46"/>
      <c r="E39" s="46"/>
      <c r="F39" s="46"/>
      <c r="G39" s="47"/>
      <c r="H39" s="45"/>
      <c r="I39" s="45"/>
      <c r="J39" s="45"/>
      <c r="K39" s="64"/>
      <c r="L39" s="65"/>
      <c r="M39" s="66"/>
      <c r="N39" s="45"/>
      <c r="O39" s="66"/>
      <c r="P39" s="67"/>
      <c r="Q39" s="45"/>
      <c r="R39" s="45"/>
      <c r="S39" s="45"/>
      <c r="T39" s="45"/>
      <c r="U39" s="45"/>
      <c r="V39" s="45"/>
      <c r="W39" s="45"/>
      <c r="X39" s="45"/>
      <c r="Y39" s="45"/>
    </row>
    <row r="40" ht="15" customHeight="1" spans="1:25">
      <c r="A40" s="45"/>
      <c r="B40" s="45"/>
      <c r="C40" s="45"/>
      <c r="D40" s="46"/>
      <c r="E40" s="46"/>
      <c r="F40" s="46"/>
      <c r="G40" s="47"/>
      <c r="H40" s="45"/>
      <c r="I40" s="45"/>
      <c r="J40" s="45"/>
      <c r="K40" s="64"/>
      <c r="L40" s="65"/>
      <c r="M40" s="66"/>
      <c r="N40" s="45"/>
      <c r="O40" s="66"/>
      <c r="P40" s="67"/>
      <c r="Q40" s="45"/>
      <c r="R40" s="45"/>
      <c r="S40" s="45"/>
      <c r="T40" s="45"/>
      <c r="U40" s="45"/>
      <c r="V40" s="45"/>
      <c r="W40" s="45"/>
      <c r="X40" s="45"/>
      <c r="Y40" s="45"/>
    </row>
    <row r="41" ht="15" customHeight="1" spans="1:25">
      <c r="A41" s="45"/>
      <c r="B41" s="45"/>
      <c r="C41" s="45"/>
      <c r="D41" s="46"/>
      <c r="E41" s="46"/>
      <c r="F41" s="46"/>
      <c r="G41" s="47"/>
      <c r="H41" s="45"/>
      <c r="I41" s="45"/>
      <c r="J41" s="45"/>
      <c r="K41" s="64"/>
      <c r="L41" s="65"/>
      <c r="M41" s="66"/>
      <c r="N41" s="45"/>
      <c r="O41" s="66"/>
      <c r="P41" s="67"/>
      <c r="Q41" s="45"/>
      <c r="R41" s="45"/>
      <c r="S41" s="45"/>
      <c r="T41" s="45"/>
      <c r="U41" s="45"/>
      <c r="V41" s="45"/>
      <c r="W41" s="45"/>
      <c r="X41" s="45"/>
      <c r="Y41" s="45"/>
    </row>
    <row r="42" ht="15" customHeight="1" spans="1:25">
      <c r="A42" s="45"/>
      <c r="B42" s="45"/>
      <c r="C42" s="45"/>
      <c r="D42" s="46"/>
      <c r="E42" s="46"/>
      <c r="F42" s="46"/>
      <c r="G42" s="47"/>
      <c r="H42" s="45"/>
      <c r="I42" s="45"/>
      <c r="J42" s="45"/>
      <c r="K42" s="64"/>
      <c r="L42" s="65"/>
      <c r="M42" s="66"/>
      <c r="N42" s="45"/>
      <c r="O42" s="66"/>
      <c r="P42" s="67"/>
      <c r="Q42" s="45"/>
      <c r="R42" s="45"/>
      <c r="S42" s="45"/>
      <c r="T42" s="45"/>
      <c r="U42" s="45"/>
      <c r="V42" s="45"/>
      <c r="W42" s="45"/>
      <c r="X42" s="45"/>
      <c r="Y42" s="45"/>
    </row>
    <row r="43" ht="15" customHeight="1" spans="1:25">
      <c r="A43" s="45"/>
      <c r="B43" s="45"/>
      <c r="C43" s="45"/>
      <c r="D43" s="46"/>
      <c r="E43" s="46"/>
      <c r="F43" s="46"/>
      <c r="G43" s="47"/>
      <c r="H43" s="45"/>
      <c r="I43" s="45"/>
      <c r="J43" s="45"/>
      <c r="K43" s="64"/>
      <c r="L43" s="65"/>
      <c r="M43" s="66"/>
      <c r="N43" s="45"/>
      <c r="O43" s="66"/>
      <c r="P43" s="67"/>
      <c r="Q43" s="45"/>
      <c r="R43" s="45"/>
      <c r="S43" s="45"/>
      <c r="T43" s="45"/>
      <c r="U43" s="45"/>
      <c r="V43" s="45"/>
      <c r="W43" s="45"/>
      <c r="X43" s="45"/>
      <c r="Y43" s="45"/>
    </row>
    <row r="44" ht="15" customHeight="1" spans="1:25">
      <c r="A44" s="45"/>
      <c r="B44" s="45"/>
      <c r="C44" s="45"/>
      <c r="D44" s="46"/>
      <c r="E44" s="46"/>
      <c r="F44" s="46"/>
      <c r="G44" s="47"/>
      <c r="H44" s="45"/>
      <c r="I44" s="45"/>
      <c r="J44" s="45"/>
      <c r="K44" s="64"/>
      <c r="L44" s="65"/>
      <c r="M44" s="66"/>
      <c r="N44" s="45"/>
      <c r="O44" s="66"/>
      <c r="P44" s="67"/>
      <c r="Q44" s="45"/>
      <c r="R44" s="45"/>
      <c r="S44" s="45"/>
      <c r="T44" s="45"/>
      <c r="U44" s="45"/>
      <c r="V44" s="45"/>
      <c r="W44" s="45"/>
      <c r="X44" s="45"/>
      <c r="Y44" s="45"/>
    </row>
    <row r="45" ht="15" customHeight="1" spans="1:25">
      <c r="A45" s="45"/>
      <c r="B45" s="45"/>
      <c r="C45" s="45"/>
      <c r="D45" s="46"/>
      <c r="E45" s="46"/>
      <c r="F45" s="46"/>
      <c r="G45" s="47"/>
      <c r="H45" s="45"/>
      <c r="I45" s="45"/>
      <c r="J45" s="45"/>
      <c r="K45" s="64"/>
      <c r="L45" s="65"/>
      <c r="M45" s="66"/>
      <c r="N45" s="45"/>
      <c r="O45" s="66"/>
      <c r="P45" s="67"/>
      <c r="Q45" s="45"/>
      <c r="R45" s="45"/>
      <c r="S45" s="45"/>
      <c r="T45" s="45"/>
      <c r="U45" s="45"/>
      <c r="V45" s="45"/>
      <c r="W45" s="45"/>
      <c r="X45" s="45"/>
      <c r="Y45" s="45"/>
    </row>
    <row r="46" ht="15" customHeight="1" spans="1:25">
      <c r="A46" s="45"/>
      <c r="B46" s="45"/>
      <c r="C46" s="45"/>
      <c r="D46" s="46"/>
      <c r="E46" s="46"/>
      <c r="F46" s="46"/>
      <c r="G46" s="47"/>
      <c r="H46" s="45"/>
      <c r="I46" s="45"/>
      <c r="J46" s="45"/>
      <c r="K46" s="64"/>
      <c r="L46" s="65"/>
      <c r="M46" s="66"/>
      <c r="N46" s="45"/>
      <c r="O46" s="66"/>
      <c r="P46" s="67"/>
      <c r="Q46" s="45"/>
      <c r="R46" s="45"/>
      <c r="S46" s="45"/>
      <c r="T46" s="45"/>
      <c r="U46" s="45"/>
      <c r="V46" s="45"/>
      <c r="W46" s="45"/>
      <c r="X46" s="45"/>
      <c r="Y46" s="45"/>
    </row>
    <row r="47" ht="15" customHeight="1" spans="1:25">
      <c r="A47" s="45"/>
      <c r="B47" s="45"/>
      <c r="C47" s="45"/>
      <c r="D47" s="46"/>
      <c r="E47" s="46"/>
      <c r="F47" s="46"/>
      <c r="G47" s="47"/>
      <c r="H47" s="45"/>
      <c r="I47" s="45"/>
      <c r="J47" s="45"/>
      <c r="K47" s="64"/>
      <c r="L47" s="65"/>
      <c r="M47" s="66"/>
      <c r="N47" s="45"/>
      <c r="O47" s="66"/>
      <c r="P47" s="67"/>
      <c r="Q47" s="45"/>
      <c r="R47" s="45"/>
      <c r="S47" s="45"/>
      <c r="T47" s="45"/>
      <c r="U47" s="45"/>
      <c r="V47" s="45"/>
      <c r="W47" s="45"/>
      <c r="X47" s="45"/>
      <c r="Y47" s="45"/>
    </row>
    <row r="48" ht="15" customHeight="1" spans="1:25">
      <c r="A48" s="45"/>
      <c r="B48" s="45"/>
      <c r="C48" s="45"/>
      <c r="D48" s="46"/>
      <c r="E48" s="46"/>
      <c r="F48" s="46"/>
      <c r="G48" s="47"/>
      <c r="H48" s="45"/>
      <c r="I48" s="45"/>
      <c r="J48" s="45"/>
      <c r="K48" s="64"/>
      <c r="L48" s="65"/>
      <c r="M48" s="66"/>
      <c r="N48" s="45"/>
      <c r="O48" s="66"/>
      <c r="P48" s="67"/>
      <c r="Q48" s="45"/>
      <c r="R48" s="45"/>
      <c r="S48" s="45"/>
      <c r="T48" s="45"/>
      <c r="U48" s="45"/>
      <c r="V48" s="45"/>
      <c r="W48" s="45"/>
      <c r="X48" s="45"/>
      <c r="Y48" s="45"/>
    </row>
    <row r="49" ht="15" customHeight="1" spans="1:25">
      <c r="A49" s="45"/>
      <c r="B49" s="45"/>
      <c r="C49" s="45"/>
      <c r="D49" s="46"/>
      <c r="E49" s="46"/>
      <c r="F49" s="46"/>
      <c r="G49" s="47"/>
      <c r="H49" s="45"/>
      <c r="I49" s="45"/>
      <c r="J49" s="45"/>
      <c r="K49" s="64"/>
      <c r="L49" s="65"/>
      <c r="M49" s="66"/>
      <c r="N49" s="45"/>
      <c r="O49" s="66"/>
      <c r="P49" s="67"/>
      <c r="Q49" s="45"/>
      <c r="R49" s="45"/>
      <c r="S49" s="45"/>
      <c r="T49" s="45"/>
      <c r="U49" s="45"/>
      <c r="V49" s="45"/>
      <c r="W49" s="45"/>
      <c r="X49" s="45"/>
      <c r="Y49" s="45"/>
    </row>
    <row r="50" ht="15" customHeight="1" spans="1:25">
      <c r="A50" s="45"/>
      <c r="B50" s="45"/>
      <c r="C50" s="45"/>
      <c r="D50" s="46"/>
      <c r="E50" s="46"/>
      <c r="F50" s="46"/>
      <c r="G50" s="47"/>
      <c r="H50" s="45"/>
      <c r="I50" s="45"/>
      <c r="J50" s="45"/>
      <c r="K50" s="64"/>
      <c r="L50" s="65"/>
      <c r="M50" s="66"/>
      <c r="N50" s="45"/>
      <c r="O50" s="66"/>
      <c r="P50" s="67"/>
      <c r="Q50" s="45"/>
      <c r="R50" s="45"/>
      <c r="S50" s="45"/>
      <c r="T50" s="45"/>
      <c r="U50" s="45"/>
      <c r="V50" s="45"/>
      <c r="W50" s="45"/>
      <c r="X50" s="45"/>
      <c r="Y50" s="45"/>
    </row>
    <row r="51" ht="15" customHeight="1" spans="1:25">
      <c r="A51" s="45"/>
      <c r="B51" s="45"/>
      <c r="C51" s="45"/>
      <c r="D51" s="46"/>
      <c r="E51" s="46"/>
      <c r="F51" s="46"/>
      <c r="G51" s="47"/>
      <c r="H51" s="45"/>
      <c r="I51" s="45"/>
      <c r="J51" s="45"/>
      <c r="K51" s="64"/>
      <c r="L51" s="65"/>
      <c r="M51" s="66"/>
      <c r="N51" s="45"/>
      <c r="O51" s="66"/>
      <c r="P51" s="67"/>
      <c r="Q51" s="45"/>
      <c r="R51" s="45"/>
      <c r="S51" s="45"/>
      <c r="T51" s="45"/>
      <c r="U51" s="45"/>
      <c r="V51" s="45"/>
      <c r="W51" s="45"/>
      <c r="X51" s="45"/>
      <c r="Y51" s="45"/>
    </row>
    <row r="52" ht="15" customHeight="1" spans="1:25">
      <c r="A52" s="45"/>
      <c r="B52" s="45"/>
      <c r="C52" s="45"/>
      <c r="D52" s="46"/>
      <c r="E52" s="46"/>
      <c r="F52" s="46"/>
      <c r="G52" s="47"/>
      <c r="H52" s="45"/>
      <c r="I52" s="45"/>
      <c r="J52" s="45"/>
      <c r="K52" s="64"/>
      <c r="L52" s="65"/>
      <c r="M52" s="66"/>
      <c r="N52" s="45"/>
      <c r="O52" s="66"/>
      <c r="P52" s="67"/>
      <c r="Q52" s="45"/>
      <c r="R52" s="45"/>
      <c r="S52" s="45"/>
      <c r="T52" s="45"/>
      <c r="U52" s="45"/>
      <c r="V52" s="45"/>
      <c r="W52" s="45"/>
      <c r="X52" s="45"/>
      <c r="Y52" s="45"/>
    </row>
    <row r="53" ht="15" customHeight="1" spans="1:25">
      <c r="A53" s="45"/>
      <c r="B53" s="45"/>
      <c r="C53" s="45"/>
      <c r="D53" s="46"/>
      <c r="E53" s="46"/>
      <c r="F53" s="46"/>
      <c r="G53" s="47"/>
      <c r="H53" s="45"/>
      <c r="I53" s="45"/>
      <c r="J53" s="45"/>
      <c r="K53" s="64"/>
      <c r="L53" s="65"/>
      <c r="M53" s="66"/>
      <c r="N53" s="45"/>
      <c r="O53" s="66"/>
      <c r="P53" s="67"/>
      <c r="Q53" s="45"/>
      <c r="R53" s="45"/>
      <c r="S53" s="45"/>
      <c r="T53" s="45"/>
      <c r="U53" s="45"/>
      <c r="V53" s="45"/>
      <c r="W53" s="45"/>
      <c r="X53" s="45"/>
      <c r="Y53" s="45"/>
    </row>
    <row r="54" ht="15" customHeight="1" spans="1:25">
      <c r="A54" s="45"/>
      <c r="B54" s="45"/>
      <c r="C54" s="45"/>
      <c r="D54" s="46"/>
      <c r="E54" s="46"/>
      <c r="F54" s="46"/>
      <c r="G54" s="47"/>
      <c r="H54" s="45"/>
      <c r="I54" s="45"/>
      <c r="J54" s="45"/>
      <c r="K54" s="64"/>
      <c r="L54" s="65"/>
      <c r="M54" s="66"/>
      <c r="N54" s="45"/>
      <c r="O54" s="66"/>
      <c r="P54" s="67"/>
      <c r="Q54" s="45"/>
      <c r="R54" s="45"/>
      <c r="S54" s="45"/>
      <c r="T54" s="45"/>
      <c r="U54" s="45"/>
      <c r="V54" s="45"/>
      <c r="W54" s="45"/>
      <c r="X54" s="45"/>
      <c r="Y54" s="45"/>
    </row>
    <row r="55" ht="15" customHeight="1" spans="1:25">
      <c r="A55" s="45"/>
      <c r="B55" s="45"/>
      <c r="C55" s="45"/>
      <c r="D55" s="46"/>
      <c r="E55" s="46"/>
      <c r="F55" s="46"/>
      <c r="G55" s="47"/>
      <c r="H55" s="45"/>
      <c r="I55" s="45"/>
      <c r="J55" s="45"/>
      <c r="K55" s="64"/>
      <c r="L55" s="65"/>
      <c r="M55" s="66"/>
      <c r="N55" s="45"/>
      <c r="O55" s="66"/>
      <c r="P55" s="67"/>
      <c r="Q55" s="45"/>
      <c r="R55" s="45"/>
      <c r="S55" s="45"/>
      <c r="T55" s="45"/>
      <c r="U55" s="45"/>
      <c r="V55" s="45"/>
      <c r="W55" s="45"/>
      <c r="X55" s="45"/>
      <c r="Y55" s="45"/>
    </row>
    <row r="56" ht="15" customHeight="1" spans="1:25">
      <c r="A56" s="45"/>
      <c r="B56" s="45"/>
      <c r="C56" s="45"/>
      <c r="D56" s="46"/>
      <c r="E56" s="46"/>
      <c r="F56" s="46"/>
      <c r="G56" s="47"/>
      <c r="H56" s="45"/>
      <c r="I56" s="45"/>
      <c r="J56" s="45"/>
      <c r="K56" s="64"/>
      <c r="L56" s="65"/>
      <c r="M56" s="66"/>
      <c r="N56" s="45"/>
      <c r="O56" s="66"/>
      <c r="P56" s="67"/>
      <c r="Q56" s="45"/>
      <c r="R56" s="45"/>
      <c r="S56" s="45"/>
      <c r="T56" s="45"/>
      <c r="U56" s="45"/>
      <c r="V56" s="45"/>
      <c r="W56" s="45"/>
      <c r="X56" s="45"/>
      <c r="Y56" s="45"/>
    </row>
    <row r="57" ht="15" customHeight="1" spans="1:25">
      <c r="A57" s="45"/>
      <c r="B57" s="45"/>
      <c r="C57" s="45"/>
      <c r="D57" s="46"/>
      <c r="E57" s="46"/>
      <c r="F57" s="46"/>
      <c r="G57" s="47"/>
      <c r="H57" s="45"/>
      <c r="I57" s="45"/>
      <c r="J57" s="45"/>
      <c r="K57" s="64"/>
      <c r="L57" s="65"/>
      <c r="M57" s="66"/>
      <c r="N57" s="45"/>
      <c r="O57" s="66"/>
      <c r="P57" s="67"/>
      <c r="Q57" s="45"/>
      <c r="R57" s="45"/>
      <c r="S57" s="45"/>
      <c r="T57" s="45"/>
      <c r="U57" s="45"/>
      <c r="V57" s="45"/>
      <c r="W57" s="45"/>
      <c r="X57" s="45"/>
      <c r="Y57" s="45"/>
    </row>
    <row r="58" ht="15" customHeight="1" spans="1:25">
      <c r="A58" s="45"/>
      <c r="B58" s="45"/>
      <c r="C58" s="45"/>
      <c r="D58" s="46"/>
      <c r="E58" s="46"/>
      <c r="F58" s="46"/>
      <c r="G58" s="47"/>
      <c r="H58" s="45"/>
      <c r="I58" s="45"/>
      <c r="J58" s="45"/>
      <c r="K58" s="64"/>
      <c r="L58" s="65"/>
      <c r="M58" s="66"/>
      <c r="N58" s="45"/>
      <c r="O58" s="66"/>
      <c r="P58" s="67"/>
      <c r="Q58" s="45"/>
      <c r="R58" s="45"/>
      <c r="S58" s="45"/>
      <c r="T58" s="45"/>
      <c r="U58" s="45"/>
      <c r="V58" s="45"/>
      <c r="W58" s="45"/>
      <c r="X58" s="45"/>
      <c r="Y58" s="45"/>
    </row>
    <row r="59" ht="15" customHeight="1" spans="1:25">
      <c r="A59" s="45"/>
      <c r="B59" s="45"/>
      <c r="C59" s="45"/>
      <c r="D59" s="46"/>
      <c r="E59" s="46"/>
      <c r="F59" s="46"/>
      <c r="G59" s="47"/>
      <c r="H59" s="45"/>
      <c r="I59" s="45"/>
      <c r="J59" s="45"/>
      <c r="K59" s="64"/>
      <c r="L59" s="65"/>
      <c r="M59" s="66"/>
      <c r="N59" s="45"/>
      <c r="O59" s="66"/>
      <c r="P59" s="67"/>
      <c r="Q59" s="45"/>
      <c r="R59" s="45"/>
      <c r="S59" s="45"/>
      <c r="T59" s="45"/>
      <c r="U59" s="45"/>
      <c r="V59" s="45"/>
      <c r="W59" s="45"/>
      <c r="X59" s="45"/>
      <c r="Y59" s="45"/>
    </row>
    <row r="60" ht="15" customHeight="1" spans="1:25">
      <c r="A60" s="45"/>
      <c r="B60" s="45"/>
      <c r="C60" s="45"/>
      <c r="D60" s="46"/>
      <c r="E60" s="46"/>
      <c r="F60" s="46"/>
      <c r="G60" s="47"/>
      <c r="H60" s="45"/>
      <c r="I60" s="45"/>
      <c r="J60" s="45"/>
      <c r="K60" s="64"/>
      <c r="L60" s="65"/>
      <c r="M60" s="66"/>
      <c r="N60" s="45"/>
      <c r="O60" s="66"/>
      <c r="P60" s="67"/>
      <c r="Q60" s="45"/>
      <c r="R60" s="45"/>
      <c r="S60" s="45"/>
      <c r="T60" s="45"/>
      <c r="U60" s="45"/>
      <c r="V60" s="45"/>
      <c r="W60" s="45"/>
      <c r="X60" s="45"/>
      <c r="Y60" s="45"/>
    </row>
    <row r="61" ht="15" customHeight="1" spans="1:25">
      <c r="A61" s="45"/>
      <c r="B61" s="45"/>
      <c r="C61" s="45"/>
      <c r="D61" s="46"/>
      <c r="E61" s="46"/>
      <c r="F61" s="46"/>
      <c r="G61" s="47"/>
      <c r="H61" s="45"/>
      <c r="I61" s="45"/>
      <c r="J61" s="45"/>
      <c r="K61" s="64"/>
      <c r="L61" s="65"/>
      <c r="M61" s="66"/>
      <c r="N61" s="45"/>
      <c r="O61" s="66"/>
      <c r="P61" s="67"/>
      <c r="Q61" s="45"/>
      <c r="R61" s="45"/>
      <c r="S61" s="45"/>
      <c r="T61" s="45"/>
      <c r="U61" s="45"/>
      <c r="V61" s="45"/>
      <c r="W61" s="45"/>
      <c r="X61" s="45"/>
      <c r="Y61" s="45"/>
    </row>
    <row r="62" ht="15" customHeight="1" spans="1:25">
      <c r="A62" s="45"/>
      <c r="B62" s="45"/>
      <c r="C62" s="45"/>
      <c r="D62" s="46"/>
      <c r="E62" s="46"/>
      <c r="F62" s="46"/>
      <c r="G62" s="47"/>
      <c r="H62" s="45"/>
      <c r="I62" s="45"/>
      <c r="J62" s="45"/>
      <c r="K62" s="64"/>
      <c r="L62" s="65"/>
      <c r="M62" s="66"/>
      <c r="N62" s="45"/>
      <c r="O62" s="66"/>
      <c r="P62" s="67"/>
      <c r="Q62" s="45"/>
      <c r="R62" s="45"/>
      <c r="S62" s="45"/>
      <c r="T62" s="45"/>
      <c r="U62" s="45"/>
      <c r="V62" s="45"/>
      <c r="W62" s="45"/>
      <c r="X62" s="45"/>
      <c r="Y62" s="45"/>
    </row>
    <row r="63" ht="15" customHeight="1" spans="1:25">
      <c r="A63" s="45"/>
      <c r="B63" s="45"/>
      <c r="C63" s="45"/>
      <c r="D63" s="46"/>
      <c r="E63" s="46"/>
      <c r="F63" s="46"/>
      <c r="G63" s="47"/>
      <c r="H63" s="45"/>
      <c r="I63" s="45"/>
      <c r="J63" s="45"/>
      <c r="K63" s="64"/>
      <c r="L63" s="65"/>
      <c r="M63" s="66"/>
      <c r="N63" s="45"/>
      <c r="O63" s="66"/>
      <c r="P63" s="67"/>
      <c r="Q63" s="45"/>
      <c r="R63" s="45"/>
      <c r="S63" s="45"/>
      <c r="T63" s="45"/>
      <c r="U63" s="45"/>
      <c r="V63" s="45"/>
      <c r="W63" s="45"/>
      <c r="X63" s="45"/>
      <c r="Y63" s="45"/>
    </row>
    <row r="64" ht="15" customHeight="1" spans="1:25">
      <c r="A64" s="45"/>
      <c r="B64" s="45"/>
      <c r="C64" s="45"/>
      <c r="D64" s="46"/>
      <c r="E64" s="46"/>
      <c r="F64" s="46"/>
      <c r="G64" s="47"/>
      <c r="H64" s="45"/>
      <c r="I64" s="45"/>
      <c r="J64" s="45"/>
      <c r="K64" s="64"/>
      <c r="L64" s="65"/>
      <c r="M64" s="66"/>
      <c r="N64" s="45"/>
      <c r="O64" s="66"/>
      <c r="P64" s="67"/>
      <c r="Q64" s="45"/>
      <c r="R64" s="45"/>
      <c r="S64" s="45"/>
      <c r="T64" s="45"/>
      <c r="U64" s="45"/>
      <c r="V64" s="45"/>
      <c r="W64" s="45"/>
      <c r="X64" s="45"/>
      <c r="Y64" s="45"/>
    </row>
    <row r="65" ht="15" customHeight="1" spans="1:25">
      <c r="A65" s="45"/>
      <c r="B65" s="45"/>
      <c r="C65" s="45"/>
      <c r="D65" s="46"/>
      <c r="E65" s="46"/>
      <c r="F65" s="46"/>
      <c r="G65" s="47"/>
      <c r="H65" s="45"/>
      <c r="I65" s="45"/>
      <c r="J65" s="45"/>
      <c r="K65" s="64"/>
      <c r="L65" s="65"/>
      <c r="M65" s="66"/>
      <c r="N65" s="45"/>
      <c r="O65" s="66"/>
      <c r="P65" s="67"/>
      <c r="Q65" s="45"/>
      <c r="R65" s="45"/>
      <c r="S65" s="45"/>
      <c r="T65" s="45"/>
      <c r="U65" s="45"/>
      <c r="V65" s="45"/>
      <c r="W65" s="45"/>
      <c r="X65" s="45"/>
      <c r="Y65" s="45"/>
    </row>
    <row r="66" ht="15" customHeight="1" spans="1:25">
      <c r="A66" s="45"/>
      <c r="B66" s="45"/>
      <c r="C66" s="45"/>
      <c r="D66" s="46"/>
      <c r="E66" s="46"/>
      <c r="F66" s="46"/>
      <c r="G66" s="47"/>
      <c r="H66" s="45"/>
      <c r="I66" s="45"/>
      <c r="J66" s="45"/>
      <c r="K66" s="64"/>
      <c r="L66" s="65"/>
      <c r="M66" s="66"/>
      <c r="N66" s="45"/>
      <c r="O66" s="66"/>
      <c r="P66" s="67"/>
      <c r="Q66" s="45"/>
      <c r="R66" s="45"/>
      <c r="S66" s="45"/>
      <c r="T66" s="45"/>
      <c r="U66" s="45"/>
      <c r="V66" s="45"/>
      <c r="W66" s="45"/>
      <c r="X66" s="45"/>
      <c r="Y66" s="45"/>
    </row>
    <row r="67" ht="15" customHeight="1" spans="1:25">
      <c r="A67" s="45"/>
      <c r="B67" s="45"/>
      <c r="C67" s="45"/>
      <c r="D67" s="46"/>
      <c r="E67" s="46"/>
      <c r="F67" s="46"/>
      <c r="G67" s="47"/>
      <c r="H67" s="45"/>
      <c r="I67" s="45"/>
      <c r="J67" s="45"/>
      <c r="K67" s="64"/>
      <c r="L67" s="65"/>
      <c r="M67" s="66"/>
      <c r="N67" s="45"/>
      <c r="O67" s="66"/>
      <c r="P67" s="67"/>
      <c r="Q67" s="45"/>
      <c r="R67" s="45"/>
      <c r="S67" s="45"/>
      <c r="T67" s="45"/>
      <c r="U67" s="45"/>
      <c r="V67" s="45"/>
      <c r="W67" s="45"/>
      <c r="X67" s="45"/>
      <c r="Y67" s="45"/>
    </row>
    <row r="68" ht="15" customHeight="1" spans="1:25">
      <c r="A68" s="45"/>
      <c r="B68" s="45"/>
      <c r="C68" s="45"/>
      <c r="D68" s="46"/>
      <c r="E68" s="46"/>
      <c r="F68" s="46"/>
      <c r="G68" s="47"/>
      <c r="H68" s="45"/>
      <c r="I68" s="45"/>
      <c r="J68" s="45"/>
      <c r="K68" s="64"/>
      <c r="L68" s="65"/>
      <c r="M68" s="66"/>
      <c r="N68" s="45"/>
      <c r="O68" s="66"/>
      <c r="P68" s="67"/>
      <c r="Q68" s="45"/>
      <c r="R68" s="45"/>
      <c r="S68" s="45"/>
      <c r="T68" s="45"/>
      <c r="U68" s="45"/>
      <c r="V68" s="45"/>
      <c r="W68" s="45"/>
      <c r="X68" s="45"/>
      <c r="Y68" s="45"/>
    </row>
    <row r="69" ht="15" customHeight="1" spans="1:25">
      <c r="A69" s="45"/>
      <c r="B69" s="45"/>
      <c r="C69" s="45"/>
      <c r="D69" s="46"/>
      <c r="E69" s="46"/>
      <c r="F69" s="46"/>
      <c r="G69" s="47"/>
      <c r="H69" s="45"/>
      <c r="I69" s="45"/>
      <c r="J69" s="45"/>
      <c r="K69" s="64"/>
      <c r="L69" s="65"/>
      <c r="M69" s="66"/>
      <c r="N69" s="45"/>
      <c r="O69" s="66"/>
      <c r="P69" s="67"/>
      <c r="Q69" s="45"/>
      <c r="R69" s="45"/>
      <c r="S69" s="45"/>
      <c r="T69" s="45"/>
      <c r="U69" s="45"/>
      <c r="V69" s="45"/>
      <c r="W69" s="45"/>
      <c r="X69" s="45"/>
      <c r="Y69" s="45"/>
    </row>
    <row r="70" ht="15" customHeight="1" spans="1:25">
      <c r="A70" s="45"/>
      <c r="B70" s="45"/>
      <c r="C70" s="45"/>
      <c r="D70" s="46"/>
      <c r="E70" s="46"/>
      <c r="F70" s="46"/>
      <c r="G70" s="47"/>
      <c r="H70" s="45"/>
      <c r="I70" s="45"/>
      <c r="J70" s="45"/>
      <c r="K70" s="64"/>
      <c r="L70" s="65"/>
      <c r="M70" s="66"/>
      <c r="N70" s="45"/>
      <c r="O70" s="66"/>
      <c r="P70" s="67"/>
      <c r="Q70" s="45"/>
      <c r="R70" s="45"/>
      <c r="S70" s="45"/>
      <c r="T70" s="45"/>
      <c r="U70" s="45"/>
      <c r="V70" s="45"/>
      <c r="W70" s="45"/>
      <c r="X70" s="45"/>
      <c r="Y70" s="45"/>
    </row>
    <row r="71" ht="15" customHeight="1" spans="1:25">
      <c r="A71" s="45"/>
      <c r="B71" s="45"/>
      <c r="C71" s="45"/>
      <c r="D71" s="46"/>
      <c r="E71" s="46"/>
      <c r="F71" s="46"/>
      <c r="G71" s="47"/>
      <c r="H71" s="45"/>
      <c r="I71" s="45"/>
      <c r="J71" s="45"/>
      <c r="K71" s="64"/>
      <c r="L71" s="65"/>
      <c r="M71" s="66"/>
      <c r="N71" s="45"/>
      <c r="O71" s="66"/>
      <c r="P71" s="67"/>
      <c r="Q71" s="45"/>
      <c r="R71" s="45"/>
      <c r="S71" s="45"/>
      <c r="T71" s="45"/>
      <c r="U71" s="45"/>
      <c r="V71" s="45"/>
      <c r="W71" s="45"/>
      <c r="X71" s="45"/>
      <c r="Y71" s="45"/>
    </row>
    <row r="72" ht="15" customHeight="1" spans="1:25">
      <c r="A72" s="45"/>
      <c r="B72" s="45"/>
      <c r="C72" s="45"/>
      <c r="D72" s="46"/>
      <c r="E72" s="46"/>
      <c r="F72" s="46"/>
      <c r="G72" s="47"/>
      <c r="H72" s="45"/>
      <c r="I72" s="45"/>
      <c r="J72" s="45"/>
      <c r="K72" s="64"/>
      <c r="L72" s="65"/>
      <c r="M72" s="66"/>
      <c r="N72" s="45"/>
      <c r="O72" s="66"/>
      <c r="P72" s="67"/>
      <c r="Q72" s="45"/>
      <c r="R72" s="45"/>
      <c r="S72" s="45"/>
      <c r="T72" s="45"/>
      <c r="U72" s="45"/>
      <c r="V72" s="45"/>
      <c r="W72" s="45"/>
      <c r="X72" s="45"/>
      <c r="Y72" s="45"/>
    </row>
    <row r="73" ht="15" customHeight="1" spans="1:25">
      <c r="A73" s="45"/>
      <c r="B73" s="45"/>
      <c r="C73" s="45"/>
      <c r="D73" s="46"/>
      <c r="E73" s="46"/>
      <c r="F73" s="46"/>
      <c r="G73" s="47"/>
      <c r="H73" s="45"/>
      <c r="I73" s="45"/>
      <c r="J73" s="45"/>
      <c r="K73" s="64"/>
      <c r="L73" s="65"/>
      <c r="M73" s="66"/>
      <c r="N73" s="45"/>
      <c r="O73" s="66"/>
      <c r="P73" s="67"/>
      <c r="Q73" s="45"/>
      <c r="R73" s="45"/>
      <c r="S73" s="45"/>
      <c r="T73" s="45"/>
      <c r="U73" s="45"/>
      <c r="V73" s="45"/>
      <c r="W73" s="45"/>
      <c r="X73" s="45"/>
      <c r="Y73" s="45"/>
    </row>
    <row r="74" ht="15" customHeight="1" spans="1:25">
      <c r="A74" s="45"/>
      <c r="B74" s="45"/>
      <c r="C74" s="45"/>
      <c r="D74" s="46"/>
      <c r="E74" s="46"/>
      <c r="F74" s="46"/>
      <c r="G74" s="47"/>
      <c r="H74" s="45"/>
      <c r="I74" s="45"/>
      <c r="J74" s="45"/>
      <c r="K74" s="64"/>
      <c r="L74" s="65"/>
      <c r="M74" s="66"/>
      <c r="N74" s="45"/>
      <c r="O74" s="66"/>
      <c r="P74" s="67"/>
      <c r="Q74" s="45"/>
      <c r="R74" s="45"/>
      <c r="S74" s="45"/>
      <c r="T74" s="45"/>
      <c r="U74" s="45"/>
      <c r="V74" s="45"/>
      <c r="W74" s="45"/>
      <c r="X74" s="45"/>
      <c r="Y74" s="45"/>
    </row>
    <row r="75" ht="15" customHeight="1" spans="1:25">
      <c r="A75" s="45"/>
      <c r="B75" s="45"/>
      <c r="C75" s="45"/>
      <c r="D75" s="46"/>
      <c r="E75" s="46"/>
      <c r="F75" s="46"/>
      <c r="G75" s="47"/>
      <c r="H75" s="45"/>
      <c r="I75" s="45"/>
      <c r="J75" s="45"/>
      <c r="K75" s="64"/>
      <c r="L75" s="65"/>
      <c r="M75" s="66"/>
      <c r="N75" s="45"/>
      <c r="O75" s="66"/>
      <c r="P75" s="67"/>
      <c r="Q75" s="45"/>
      <c r="R75" s="45"/>
      <c r="S75" s="45"/>
      <c r="T75" s="45"/>
      <c r="U75" s="45"/>
      <c r="V75" s="45"/>
      <c r="W75" s="45"/>
      <c r="X75" s="45"/>
      <c r="Y75" s="45"/>
    </row>
    <row r="76" ht="15" customHeight="1" spans="1:25">
      <c r="A76" s="45"/>
      <c r="B76" s="45"/>
      <c r="C76" s="45"/>
      <c r="D76" s="46"/>
      <c r="E76" s="46"/>
      <c r="F76" s="46"/>
      <c r="G76" s="47"/>
      <c r="H76" s="45"/>
      <c r="I76" s="45"/>
      <c r="J76" s="45"/>
      <c r="K76" s="64"/>
      <c r="L76" s="65"/>
      <c r="M76" s="66"/>
      <c r="N76" s="45"/>
      <c r="O76" s="66"/>
      <c r="P76" s="67"/>
      <c r="Q76" s="45"/>
      <c r="R76" s="45"/>
      <c r="S76" s="45"/>
      <c r="T76" s="45"/>
      <c r="U76" s="45"/>
      <c r="V76" s="45"/>
      <c r="W76" s="45"/>
      <c r="X76" s="45"/>
      <c r="Y76" s="45"/>
    </row>
    <row r="77" ht="15" customHeight="1" spans="1:25">
      <c r="A77" s="45"/>
      <c r="B77" s="45"/>
      <c r="C77" s="45"/>
      <c r="D77" s="46"/>
      <c r="E77" s="46"/>
      <c r="F77" s="46"/>
      <c r="G77" s="47"/>
      <c r="H77" s="45"/>
      <c r="I77" s="45"/>
      <c r="J77" s="45"/>
      <c r="K77" s="64"/>
      <c r="L77" s="65"/>
      <c r="M77" s="66"/>
      <c r="N77" s="45"/>
      <c r="O77" s="66"/>
      <c r="P77" s="67"/>
      <c r="Q77" s="45"/>
      <c r="R77" s="45"/>
      <c r="S77" s="45"/>
      <c r="T77" s="45"/>
      <c r="U77" s="45"/>
      <c r="V77" s="45"/>
      <c r="W77" s="45"/>
      <c r="X77" s="45"/>
      <c r="Y77" s="45"/>
    </row>
    <row r="78" ht="15" customHeight="1" spans="1:25">
      <c r="A78" s="45"/>
      <c r="B78" s="45"/>
      <c r="C78" s="45"/>
      <c r="D78" s="46"/>
      <c r="E78" s="46"/>
      <c r="F78" s="46"/>
      <c r="G78" s="47"/>
      <c r="H78" s="45"/>
      <c r="I78" s="45"/>
      <c r="J78" s="45"/>
      <c r="K78" s="64"/>
      <c r="L78" s="65"/>
      <c r="M78" s="66"/>
      <c r="N78" s="45"/>
      <c r="O78" s="66"/>
      <c r="P78" s="67"/>
      <c r="Q78" s="45"/>
      <c r="R78" s="45"/>
      <c r="S78" s="45"/>
      <c r="T78" s="45"/>
      <c r="U78" s="45"/>
      <c r="V78" s="45"/>
      <c r="W78" s="45"/>
      <c r="X78" s="45"/>
      <c r="Y78" s="45"/>
    </row>
    <row r="79" ht="15" customHeight="1" spans="1:25">
      <c r="A79" s="45"/>
      <c r="B79" s="45"/>
      <c r="C79" s="45"/>
      <c r="D79" s="46"/>
      <c r="E79" s="46"/>
      <c r="F79" s="46"/>
      <c r="G79" s="47"/>
      <c r="H79" s="45"/>
      <c r="I79" s="45"/>
      <c r="J79" s="45"/>
      <c r="K79" s="64"/>
      <c r="L79" s="65"/>
      <c r="M79" s="66"/>
      <c r="N79" s="45"/>
      <c r="O79" s="66"/>
      <c r="P79" s="67"/>
      <c r="Q79" s="45"/>
      <c r="R79" s="45"/>
      <c r="S79" s="45"/>
      <c r="T79" s="45"/>
      <c r="U79" s="45"/>
      <c r="V79" s="45"/>
      <c r="W79" s="45"/>
      <c r="X79" s="45"/>
      <c r="Y79" s="45"/>
    </row>
    <row r="80" ht="15" customHeight="1" spans="1:25">
      <c r="A80" s="45"/>
      <c r="B80" s="45"/>
      <c r="C80" s="45"/>
      <c r="D80" s="46"/>
      <c r="E80" s="46"/>
      <c r="F80" s="46"/>
      <c r="G80" s="47"/>
      <c r="H80" s="45"/>
      <c r="I80" s="45"/>
      <c r="J80" s="45"/>
      <c r="K80" s="64"/>
      <c r="L80" s="65"/>
      <c r="M80" s="66"/>
      <c r="N80" s="45"/>
      <c r="O80" s="66"/>
      <c r="P80" s="67"/>
      <c r="Q80" s="45"/>
      <c r="R80" s="45"/>
      <c r="S80" s="45"/>
      <c r="T80" s="45"/>
      <c r="U80" s="45"/>
      <c r="V80" s="45"/>
      <c r="W80" s="45"/>
      <c r="X80" s="45"/>
      <c r="Y80" s="45"/>
    </row>
    <row r="81" ht="15" customHeight="1" spans="1:25">
      <c r="A81" s="45"/>
      <c r="B81" s="45"/>
      <c r="C81" s="45"/>
      <c r="D81" s="46"/>
      <c r="E81" s="46"/>
      <c r="F81" s="46"/>
      <c r="G81" s="47"/>
      <c r="H81" s="45"/>
      <c r="I81" s="45"/>
      <c r="J81" s="45"/>
      <c r="K81" s="64"/>
      <c r="L81" s="65"/>
      <c r="M81" s="66"/>
      <c r="N81" s="45"/>
      <c r="O81" s="66"/>
      <c r="P81" s="67"/>
      <c r="Q81" s="45"/>
      <c r="R81" s="45"/>
      <c r="S81" s="45"/>
      <c r="T81" s="45"/>
      <c r="U81" s="45"/>
      <c r="V81" s="45"/>
      <c r="W81" s="45"/>
      <c r="X81" s="45"/>
      <c r="Y81" s="45"/>
    </row>
    <row r="82" ht="15" customHeight="1" spans="1:25">
      <c r="A82" s="45"/>
      <c r="B82" s="45"/>
      <c r="C82" s="45"/>
      <c r="D82" s="46"/>
      <c r="E82" s="46"/>
      <c r="F82" s="46"/>
      <c r="G82" s="47"/>
      <c r="H82" s="45"/>
      <c r="I82" s="45"/>
      <c r="J82" s="45"/>
      <c r="K82" s="64"/>
      <c r="L82" s="65"/>
      <c r="M82" s="66"/>
      <c r="N82" s="45"/>
      <c r="O82" s="66"/>
      <c r="P82" s="67"/>
      <c r="Q82" s="45"/>
      <c r="R82" s="45"/>
      <c r="S82" s="45"/>
      <c r="T82" s="45"/>
      <c r="U82" s="45"/>
      <c r="V82" s="45"/>
      <c r="W82" s="45"/>
      <c r="X82" s="45"/>
      <c r="Y82" s="45"/>
    </row>
    <row r="83" ht="15" customHeight="1" spans="1:25">
      <c r="A83" s="45"/>
      <c r="B83" s="45"/>
      <c r="C83" s="45"/>
      <c r="D83" s="46"/>
      <c r="E83" s="46"/>
      <c r="F83" s="46"/>
      <c r="G83" s="47"/>
      <c r="H83" s="45"/>
      <c r="I83" s="45"/>
      <c r="J83" s="45"/>
      <c r="K83" s="64"/>
      <c r="L83" s="65"/>
      <c r="M83" s="66"/>
      <c r="N83" s="45"/>
      <c r="O83" s="66"/>
      <c r="P83" s="67"/>
      <c r="Q83" s="45"/>
      <c r="R83" s="45"/>
      <c r="S83" s="45"/>
      <c r="T83" s="45"/>
      <c r="U83" s="45"/>
      <c r="V83" s="45"/>
      <c r="W83" s="45"/>
      <c r="X83" s="45"/>
      <c r="Y83" s="45"/>
    </row>
    <row r="84" ht="15" customHeight="1" spans="1:25">
      <c r="A84" s="45"/>
      <c r="B84" s="45"/>
      <c r="C84" s="45"/>
      <c r="D84" s="46"/>
      <c r="E84" s="46"/>
      <c r="F84" s="46"/>
      <c r="G84" s="47"/>
      <c r="H84" s="45"/>
      <c r="I84" s="45"/>
      <c r="J84" s="45"/>
      <c r="K84" s="64"/>
      <c r="L84" s="65"/>
      <c r="M84" s="66"/>
      <c r="N84" s="45"/>
      <c r="O84" s="66"/>
      <c r="P84" s="67"/>
      <c r="Q84" s="45"/>
      <c r="R84" s="45"/>
      <c r="S84" s="45"/>
      <c r="T84" s="45"/>
      <c r="U84" s="45"/>
      <c r="V84" s="45"/>
      <c r="W84" s="45"/>
      <c r="X84" s="45"/>
      <c r="Y84" s="45"/>
    </row>
    <row r="85" ht="15" customHeight="1" spans="1:25">
      <c r="A85" s="45"/>
      <c r="B85" s="45"/>
      <c r="C85" s="45"/>
      <c r="D85" s="46"/>
      <c r="E85" s="46"/>
      <c r="F85" s="46"/>
      <c r="G85" s="47"/>
      <c r="H85" s="45"/>
      <c r="I85" s="45"/>
      <c r="J85" s="45"/>
      <c r="K85" s="64"/>
      <c r="L85" s="65"/>
      <c r="M85" s="66"/>
      <c r="N85" s="45"/>
      <c r="O85" s="66"/>
      <c r="P85" s="67"/>
      <c r="Q85" s="45"/>
      <c r="R85" s="45"/>
      <c r="S85" s="45"/>
      <c r="T85" s="45"/>
      <c r="U85" s="45"/>
      <c r="V85" s="45"/>
      <c r="W85" s="45"/>
      <c r="X85" s="45"/>
      <c r="Y85" s="45"/>
    </row>
    <row r="86" ht="15" customHeight="1" spans="1:25">
      <c r="A86" s="45"/>
      <c r="B86" s="45"/>
      <c r="C86" s="45"/>
      <c r="D86" s="46"/>
      <c r="E86" s="46"/>
      <c r="F86" s="46"/>
      <c r="G86" s="47"/>
      <c r="H86" s="45"/>
      <c r="I86" s="45"/>
      <c r="J86" s="45"/>
      <c r="K86" s="64"/>
      <c r="L86" s="65"/>
      <c r="M86" s="66"/>
      <c r="N86" s="45"/>
      <c r="O86" s="66"/>
      <c r="P86" s="67"/>
      <c r="Q86" s="45"/>
      <c r="R86" s="45"/>
      <c r="S86" s="45"/>
      <c r="T86" s="45"/>
      <c r="U86" s="45"/>
      <c r="V86" s="45"/>
      <c r="W86" s="45"/>
      <c r="X86" s="45"/>
      <c r="Y86" s="45"/>
    </row>
    <row r="87" ht="15" customHeight="1" spans="1:25">
      <c r="A87" s="45"/>
      <c r="B87" s="45"/>
      <c r="C87" s="45"/>
      <c r="D87" s="46"/>
      <c r="E87" s="46"/>
      <c r="F87" s="46"/>
      <c r="G87" s="47"/>
      <c r="H87" s="45"/>
      <c r="I87" s="45"/>
      <c r="J87" s="45"/>
      <c r="K87" s="64"/>
      <c r="L87" s="65"/>
      <c r="M87" s="66"/>
      <c r="N87" s="45"/>
      <c r="O87" s="66"/>
      <c r="P87" s="67"/>
      <c r="Q87" s="45"/>
      <c r="R87" s="45"/>
      <c r="S87" s="45"/>
      <c r="T87" s="45"/>
      <c r="U87" s="45"/>
      <c r="V87" s="45"/>
      <c r="W87" s="45"/>
      <c r="X87" s="45"/>
      <c r="Y87" s="45"/>
    </row>
    <row r="88" ht="15" customHeight="1" spans="1:25">
      <c r="A88" s="45"/>
      <c r="B88" s="45"/>
      <c r="C88" s="45"/>
      <c r="D88" s="46"/>
      <c r="E88" s="46"/>
      <c r="F88" s="46"/>
      <c r="G88" s="47"/>
      <c r="H88" s="45"/>
      <c r="I88" s="45"/>
      <c r="J88" s="45"/>
      <c r="K88" s="64"/>
      <c r="L88" s="65"/>
      <c r="M88" s="66"/>
      <c r="N88" s="45"/>
      <c r="O88" s="66"/>
      <c r="P88" s="67"/>
      <c r="Q88" s="45"/>
      <c r="R88" s="45"/>
      <c r="S88" s="45"/>
      <c r="T88" s="45"/>
      <c r="U88" s="45"/>
      <c r="V88" s="45"/>
      <c r="W88" s="45"/>
      <c r="X88" s="45"/>
      <c r="Y88" s="45"/>
    </row>
    <row r="89" ht="15" customHeight="1" spans="1:25">
      <c r="A89" s="45"/>
      <c r="B89" s="45"/>
      <c r="C89" s="45"/>
      <c r="D89" s="46"/>
      <c r="E89" s="46"/>
      <c r="F89" s="46"/>
      <c r="G89" s="47"/>
      <c r="H89" s="45"/>
      <c r="I89" s="45"/>
      <c r="J89" s="45"/>
      <c r="K89" s="64"/>
      <c r="L89" s="65"/>
      <c r="M89" s="66"/>
      <c r="N89" s="45"/>
      <c r="O89" s="66"/>
      <c r="P89" s="67"/>
      <c r="Q89" s="45"/>
      <c r="R89" s="45"/>
      <c r="S89" s="45"/>
      <c r="T89" s="45"/>
      <c r="U89" s="45"/>
      <c r="V89" s="45"/>
      <c r="W89" s="45"/>
      <c r="X89" s="45"/>
      <c r="Y89" s="45"/>
    </row>
    <row r="90" ht="15" customHeight="1" spans="1:25">
      <c r="A90" s="45"/>
      <c r="B90" s="45"/>
      <c r="C90" s="45"/>
      <c r="D90" s="46"/>
      <c r="E90" s="46"/>
      <c r="F90" s="46"/>
      <c r="G90" s="47"/>
      <c r="H90" s="45"/>
      <c r="I90" s="45"/>
      <c r="J90" s="45"/>
      <c r="K90" s="64"/>
      <c r="L90" s="65"/>
      <c r="M90" s="66"/>
      <c r="N90" s="45"/>
      <c r="O90" s="66"/>
      <c r="P90" s="67"/>
      <c r="Q90" s="45"/>
      <c r="R90" s="45"/>
      <c r="S90" s="45"/>
      <c r="T90" s="45"/>
      <c r="U90" s="45"/>
      <c r="V90" s="45"/>
      <c r="W90" s="45"/>
      <c r="X90" s="45"/>
      <c r="Y90" s="45"/>
    </row>
    <row r="91" ht="15" customHeight="1" spans="1:25">
      <c r="A91" s="45"/>
      <c r="B91" s="45"/>
      <c r="C91" s="45"/>
      <c r="D91" s="46"/>
      <c r="E91" s="46"/>
      <c r="F91" s="46"/>
      <c r="G91" s="47"/>
      <c r="H91" s="45"/>
      <c r="I91" s="45"/>
      <c r="J91" s="45"/>
      <c r="K91" s="64"/>
      <c r="L91" s="65"/>
      <c r="M91" s="66"/>
      <c r="N91" s="45"/>
      <c r="O91" s="66"/>
      <c r="P91" s="67"/>
      <c r="Q91" s="45"/>
      <c r="R91" s="45"/>
      <c r="S91" s="45"/>
      <c r="T91" s="45"/>
      <c r="U91" s="45"/>
      <c r="V91" s="45"/>
      <c r="W91" s="45"/>
      <c r="X91" s="45"/>
      <c r="Y91" s="45"/>
    </row>
    <row r="92" ht="15" customHeight="1" spans="1:25">
      <c r="A92" s="45"/>
      <c r="B92" s="45"/>
      <c r="C92" s="45"/>
      <c r="D92" s="46"/>
      <c r="E92" s="46"/>
      <c r="F92" s="46"/>
      <c r="G92" s="47"/>
      <c r="H92" s="45"/>
      <c r="I92" s="45"/>
      <c r="J92" s="45"/>
      <c r="K92" s="64"/>
      <c r="L92" s="65"/>
      <c r="M92" s="66"/>
      <c r="N92" s="45"/>
      <c r="O92" s="66"/>
      <c r="P92" s="67"/>
      <c r="Q92" s="45"/>
      <c r="R92" s="45"/>
      <c r="S92" s="45"/>
      <c r="T92" s="45"/>
      <c r="U92" s="45"/>
      <c r="V92" s="45"/>
      <c r="W92" s="45"/>
      <c r="X92" s="45"/>
      <c r="Y92" s="45"/>
    </row>
    <row r="93" ht="15" customHeight="1" spans="1:25">
      <c r="A93" s="45"/>
      <c r="B93" s="45"/>
      <c r="C93" s="45"/>
      <c r="D93" s="46"/>
      <c r="E93" s="46"/>
      <c r="F93" s="46"/>
      <c r="G93" s="47"/>
      <c r="H93" s="45"/>
      <c r="I93" s="45"/>
      <c r="J93" s="45"/>
      <c r="K93" s="64"/>
      <c r="L93" s="65"/>
      <c r="M93" s="66"/>
      <c r="N93" s="45"/>
      <c r="O93" s="66"/>
      <c r="P93" s="67"/>
      <c r="Q93" s="45"/>
      <c r="R93" s="45"/>
      <c r="S93" s="45"/>
      <c r="T93" s="45"/>
      <c r="U93" s="45"/>
      <c r="V93" s="45"/>
      <c r="W93" s="45"/>
      <c r="X93" s="45"/>
      <c r="Y93" s="45"/>
    </row>
    <row r="94" ht="15" customHeight="1" spans="1:25">
      <c r="A94" s="45"/>
      <c r="B94" s="45"/>
      <c r="C94" s="45"/>
      <c r="D94" s="46"/>
      <c r="E94" s="46"/>
      <c r="F94" s="46"/>
      <c r="G94" s="47"/>
      <c r="H94" s="45"/>
      <c r="I94" s="45"/>
      <c r="J94" s="45"/>
      <c r="K94" s="64"/>
      <c r="L94" s="65"/>
      <c r="M94" s="66"/>
      <c r="N94" s="45"/>
      <c r="O94" s="66"/>
      <c r="P94" s="67"/>
      <c r="Q94" s="45"/>
      <c r="R94" s="45"/>
      <c r="S94" s="45"/>
      <c r="T94" s="45"/>
      <c r="U94" s="45"/>
      <c r="V94" s="45"/>
      <c r="W94" s="45"/>
      <c r="X94" s="45"/>
      <c r="Y94" s="45"/>
    </row>
    <row r="95" ht="15" customHeight="1" spans="1:25">
      <c r="A95" s="45"/>
      <c r="B95" s="45"/>
      <c r="C95" s="45"/>
      <c r="D95" s="46"/>
      <c r="E95" s="46"/>
      <c r="F95" s="46"/>
      <c r="G95" s="47"/>
      <c r="H95" s="45"/>
      <c r="I95" s="45"/>
      <c r="J95" s="45"/>
      <c r="K95" s="64"/>
      <c r="L95" s="65"/>
      <c r="M95" s="66"/>
      <c r="N95" s="45"/>
      <c r="O95" s="66"/>
      <c r="P95" s="67"/>
      <c r="Q95" s="45"/>
      <c r="R95" s="45"/>
      <c r="S95" s="45"/>
      <c r="T95" s="45"/>
      <c r="U95" s="45"/>
      <c r="V95" s="45"/>
      <c r="W95" s="45"/>
      <c r="X95" s="45"/>
      <c r="Y95" s="45"/>
    </row>
    <row r="96" ht="15" customHeight="1" spans="1:25">
      <c r="A96" s="45"/>
      <c r="B96" s="45"/>
      <c r="C96" s="45"/>
      <c r="D96" s="46"/>
      <c r="E96" s="46"/>
      <c r="F96" s="46"/>
      <c r="G96" s="47"/>
      <c r="H96" s="45"/>
      <c r="I96" s="45"/>
      <c r="J96" s="45"/>
      <c r="K96" s="64"/>
      <c r="L96" s="65"/>
      <c r="M96" s="66"/>
      <c r="N96" s="45"/>
      <c r="O96" s="66"/>
      <c r="P96" s="67"/>
      <c r="Q96" s="45"/>
      <c r="R96" s="45"/>
      <c r="S96" s="45"/>
      <c r="T96" s="45"/>
      <c r="U96" s="45"/>
      <c r="V96" s="45"/>
      <c r="W96" s="45"/>
      <c r="X96" s="45"/>
      <c r="Y96" s="45"/>
    </row>
    <row r="97" ht="15" customHeight="1" spans="1:25">
      <c r="A97" s="45"/>
      <c r="B97" s="45"/>
      <c r="C97" s="45"/>
      <c r="D97" s="46"/>
      <c r="E97" s="46"/>
      <c r="F97" s="46"/>
      <c r="G97" s="47"/>
      <c r="H97" s="45"/>
      <c r="I97" s="45"/>
      <c r="J97" s="45"/>
      <c r="K97" s="64"/>
      <c r="L97" s="65"/>
      <c r="M97" s="66"/>
      <c r="N97" s="45"/>
      <c r="O97" s="66"/>
      <c r="P97" s="67"/>
      <c r="Q97" s="45"/>
      <c r="R97" s="45"/>
      <c r="S97" s="45"/>
      <c r="T97" s="45"/>
      <c r="U97" s="45"/>
      <c r="V97" s="45"/>
      <c r="W97" s="45"/>
      <c r="X97" s="45"/>
      <c r="Y97" s="45"/>
    </row>
    <row r="98" ht="15" customHeight="1" spans="1:25">
      <c r="A98" s="45"/>
      <c r="B98" s="45"/>
      <c r="C98" s="45"/>
      <c r="D98" s="46"/>
      <c r="E98" s="46"/>
      <c r="F98" s="46"/>
      <c r="G98" s="47"/>
      <c r="H98" s="45"/>
      <c r="I98" s="45"/>
      <c r="J98" s="45"/>
      <c r="K98" s="64"/>
      <c r="L98" s="65"/>
      <c r="M98" s="66"/>
      <c r="N98" s="45"/>
      <c r="O98" s="66"/>
      <c r="P98" s="67"/>
      <c r="Q98" s="45"/>
      <c r="R98" s="45"/>
      <c r="S98" s="45"/>
      <c r="T98" s="45"/>
      <c r="U98" s="45"/>
      <c r="V98" s="45"/>
      <c r="W98" s="45"/>
      <c r="X98" s="45"/>
      <c r="Y98" s="45"/>
    </row>
    <row r="99" ht="15" customHeight="1" spans="1:25">
      <c r="A99" s="45"/>
      <c r="B99" s="45"/>
      <c r="C99" s="45"/>
      <c r="D99" s="46"/>
      <c r="E99" s="46"/>
      <c r="F99" s="46"/>
      <c r="G99" s="47"/>
      <c r="H99" s="45"/>
      <c r="I99" s="45"/>
      <c r="J99" s="45"/>
      <c r="K99" s="64"/>
      <c r="L99" s="65"/>
      <c r="M99" s="66"/>
      <c r="N99" s="45"/>
      <c r="O99" s="66"/>
      <c r="P99" s="67"/>
      <c r="Q99" s="45"/>
      <c r="R99" s="45"/>
      <c r="S99" s="45"/>
      <c r="T99" s="45"/>
      <c r="U99" s="45"/>
      <c r="V99" s="45"/>
      <c r="W99" s="45"/>
      <c r="X99" s="45"/>
      <c r="Y99" s="45"/>
    </row>
    <row r="100" ht="15" customHeight="1" spans="1:25">
      <c r="A100" s="45"/>
      <c r="B100" s="45"/>
      <c r="C100" s="45"/>
      <c r="D100" s="46"/>
      <c r="E100" s="46"/>
      <c r="F100" s="46"/>
      <c r="G100" s="47"/>
      <c r="H100" s="45"/>
      <c r="I100" s="45"/>
      <c r="J100" s="45"/>
      <c r="K100" s="64"/>
      <c r="L100" s="65"/>
      <c r="M100" s="66"/>
      <c r="N100" s="45"/>
      <c r="O100" s="66"/>
      <c r="P100" s="67"/>
      <c r="Q100" s="45"/>
      <c r="R100" s="45"/>
      <c r="S100" s="45"/>
      <c r="T100" s="45"/>
      <c r="U100" s="45"/>
      <c r="V100" s="45"/>
      <c r="W100" s="45"/>
      <c r="X100" s="45"/>
      <c r="Y100" s="45"/>
    </row>
    <row r="101" ht="15" customHeight="1" spans="1:25">
      <c r="A101" s="45"/>
      <c r="B101" s="45"/>
      <c r="C101" s="45"/>
      <c r="D101" s="46"/>
      <c r="E101" s="46"/>
      <c r="F101" s="46"/>
      <c r="G101" s="47"/>
      <c r="H101" s="45"/>
      <c r="I101" s="45"/>
      <c r="J101" s="45"/>
      <c r="K101" s="64"/>
      <c r="L101" s="65"/>
      <c r="M101" s="66"/>
      <c r="N101" s="45"/>
      <c r="O101" s="66"/>
      <c r="P101" s="67"/>
      <c r="Q101" s="45"/>
      <c r="R101" s="45"/>
      <c r="S101" s="45"/>
      <c r="T101" s="45"/>
      <c r="U101" s="45"/>
      <c r="V101" s="45"/>
      <c r="W101" s="45"/>
      <c r="X101" s="45"/>
      <c r="Y101" s="45"/>
    </row>
    <row r="102" ht="15" customHeight="1" spans="1:25">
      <c r="A102" s="45"/>
      <c r="B102" s="45"/>
      <c r="C102" s="45"/>
      <c r="D102" s="46"/>
      <c r="E102" s="46"/>
      <c r="F102" s="46"/>
      <c r="G102" s="47"/>
      <c r="H102" s="45"/>
      <c r="I102" s="45"/>
      <c r="J102" s="45"/>
      <c r="K102" s="64"/>
      <c r="L102" s="65"/>
      <c r="M102" s="66"/>
      <c r="N102" s="45"/>
      <c r="O102" s="66"/>
      <c r="P102" s="67"/>
      <c r="Q102" s="45"/>
      <c r="R102" s="45"/>
      <c r="S102" s="45"/>
      <c r="T102" s="45"/>
      <c r="U102" s="45"/>
      <c r="V102" s="45"/>
      <c r="W102" s="45"/>
      <c r="X102" s="45"/>
      <c r="Y102" s="45"/>
    </row>
    <row r="103" ht="15" customHeight="1" spans="1:25">
      <c r="A103" s="45"/>
      <c r="B103" s="45"/>
      <c r="C103" s="45"/>
      <c r="D103" s="46"/>
      <c r="E103" s="46"/>
      <c r="F103" s="46"/>
      <c r="G103" s="47"/>
      <c r="H103" s="45"/>
      <c r="I103" s="45"/>
      <c r="J103" s="45"/>
      <c r="K103" s="64"/>
      <c r="L103" s="65"/>
      <c r="M103" s="66"/>
      <c r="N103" s="45"/>
      <c r="O103" s="66"/>
      <c r="P103" s="67"/>
      <c r="Q103" s="45"/>
      <c r="R103" s="45"/>
      <c r="S103" s="45"/>
      <c r="T103" s="45"/>
      <c r="U103" s="45"/>
      <c r="V103" s="45"/>
      <c r="W103" s="45"/>
      <c r="X103" s="45"/>
      <c r="Y103" s="45"/>
    </row>
    <row r="104" ht="15" customHeight="1" spans="1:25">
      <c r="A104" s="45"/>
      <c r="B104" s="45"/>
      <c r="C104" s="45"/>
      <c r="D104" s="46"/>
      <c r="E104" s="46"/>
      <c r="F104" s="46"/>
      <c r="G104" s="47"/>
      <c r="H104" s="45"/>
      <c r="I104" s="45"/>
      <c r="J104" s="45"/>
      <c r="K104" s="64"/>
      <c r="L104" s="65"/>
      <c r="M104" s="66"/>
      <c r="N104" s="45"/>
      <c r="O104" s="66"/>
      <c r="P104" s="67"/>
      <c r="Q104" s="45"/>
      <c r="R104" s="45"/>
      <c r="S104" s="45"/>
      <c r="T104" s="45"/>
      <c r="U104" s="45"/>
      <c r="V104" s="45"/>
      <c r="W104" s="45"/>
      <c r="X104" s="45"/>
      <c r="Y104" s="45"/>
    </row>
    <row r="105" ht="15" customHeight="1" spans="1:25">
      <c r="A105" s="45"/>
      <c r="B105" s="45"/>
      <c r="C105" s="45"/>
      <c r="D105" s="46"/>
      <c r="E105" s="46"/>
      <c r="F105" s="46"/>
      <c r="G105" s="47"/>
      <c r="H105" s="45"/>
      <c r="I105" s="45"/>
      <c r="J105" s="45"/>
      <c r="K105" s="64"/>
      <c r="L105" s="65"/>
      <c r="M105" s="66"/>
      <c r="N105" s="45"/>
      <c r="O105" s="66"/>
      <c r="P105" s="67"/>
      <c r="Q105" s="45"/>
      <c r="R105" s="45"/>
      <c r="S105" s="45"/>
      <c r="T105" s="45"/>
      <c r="U105" s="45"/>
      <c r="V105" s="45"/>
      <c r="W105" s="45"/>
      <c r="X105" s="45"/>
      <c r="Y105" s="45"/>
    </row>
    <row r="106" ht="15" customHeight="1" spans="1:25">
      <c r="A106" s="45"/>
      <c r="B106" s="45"/>
      <c r="C106" s="45"/>
      <c r="D106" s="46"/>
      <c r="E106" s="46"/>
      <c r="F106" s="46"/>
      <c r="G106" s="47"/>
      <c r="H106" s="45"/>
      <c r="I106" s="45"/>
      <c r="J106" s="45"/>
      <c r="K106" s="64"/>
      <c r="L106" s="65"/>
      <c r="M106" s="66"/>
      <c r="N106" s="45"/>
      <c r="O106" s="66"/>
      <c r="P106" s="67"/>
      <c r="Q106" s="45"/>
      <c r="R106" s="45"/>
      <c r="S106" s="45"/>
      <c r="T106" s="45"/>
      <c r="U106" s="45"/>
      <c r="V106" s="45"/>
      <c r="W106" s="45"/>
      <c r="X106" s="45"/>
      <c r="Y106" s="45"/>
    </row>
    <row r="107" ht="15" customHeight="1" spans="1:25">
      <c r="A107" s="45"/>
      <c r="B107" s="45"/>
      <c r="C107" s="45"/>
      <c r="D107" s="46"/>
      <c r="E107" s="46"/>
      <c r="F107" s="46"/>
      <c r="G107" s="47"/>
      <c r="H107" s="45"/>
      <c r="I107" s="45"/>
      <c r="J107" s="45"/>
      <c r="K107" s="64"/>
      <c r="L107" s="65"/>
      <c r="M107" s="66"/>
      <c r="N107" s="45"/>
      <c r="O107" s="66"/>
      <c r="P107" s="67"/>
      <c r="Q107" s="45"/>
      <c r="R107" s="45"/>
      <c r="S107" s="45"/>
      <c r="T107" s="45"/>
      <c r="U107" s="45"/>
      <c r="V107" s="45"/>
      <c r="W107" s="45"/>
      <c r="X107" s="45"/>
      <c r="Y107" s="45"/>
    </row>
    <row r="108" ht="15" customHeight="1" spans="1:25">
      <c r="A108" s="45"/>
      <c r="B108" s="45"/>
      <c r="C108" s="45"/>
      <c r="D108" s="46"/>
      <c r="E108" s="46"/>
      <c r="F108" s="46"/>
      <c r="G108" s="47"/>
      <c r="H108" s="45"/>
      <c r="I108" s="45"/>
      <c r="J108" s="45"/>
      <c r="K108" s="64"/>
      <c r="L108" s="65"/>
      <c r="M108" s="66"/>
      <c r="N108" s="45"/>
      <c r="O108" s="66"/>
      <c r="P108" s="67"/>
      <c r="Q108" s="45"/>
      <c r="R108" s="45"/>
      <c r="S108" s="45"/>
      <c r="T108" s="45"/>
      <c r="U108" s="45"/>
      <c r="V108" s="45"/>
      <c r="W108" s="45"/>
      <c r="X108" s="45"/>
      <c r="Y108" s="45"/>
    </row>
    <row r="109" ht="15" customHeight="1" spans="1:25">
      <c r="A109" s="45"/>
      <c r="B109" s="45"/>
      <c r="C109" s="45"/>
      <c r="D109" s="46"/>
      <c r="E109" s="46"/>
      <c r="F109" s="46"/>
      <c r="G109" s="47"/>
      <c r="H109" s="45"/>
      <c r="I109" s="45"/>
      <c r="J109" s="45"/>
      <c r="K109" s="64"/>
      <c r="L109" s="65"/>
      <c r="M109" s="66"/>
      <c r="N109" s="45"/>
      <c r="O109" s="66"/>
      <c r="P109" s="67"/>
      <c r="Q109" s="45"/>
      <c r="R109" s="45"/>
      <c r="S109" s="45"/>
      <c r="T109" s="45"/>
      <c r="U109" s="45"/>
      <c r="V109" s="45"/>
      <c r="W109" s="45"/>
      <c r="X109" s="45"/>
      <c r="Y109" s="45"/>
    </row>
    <row r="110" ht="15" customHeight="1" spans="1:25">
      <c r="A110" s="45"/>
      <c r="B110" s="45"/>
      <c r="C110" s="45"/>
      <c r="D110" s="46"/>
      <c r="E110" s="46"/>
      <c r="F110" s="46"/>
      <c r="G110" s="47"/>
      <c r="H110" s="45"/>
      <c r="I110" s="45"/>
      <c r="J110" s="45"/>
      <c r="K110" s="64"/>
      <c r="L110" s="65"/>
      <c r="M110" s="66"/>
      <c r="N110" s="45"/>
      <c r="O110" s="66"/>
      <c r="P110" s="67"/>
      <c r="Q110" s="45"/>
      <c r="R110" s="45"/>
      <c r="S110" s="45"/>
      <c r="T110" s="45"/>
      <c r="U110" s="45"/>
      <c r="V110" s="45"/>
      <c r="W110" s="45"/>
      <c r="X110" s="45"/>
      <c r="Y110" s="45"/>
    </row>
    <row r="111" ht="15" customHeight="1" spans="1:25">
      <c r="A111" s="45"/>
      <c r="B111" s="45"/>
      <c r="C111" s="45"/>
      <c r="D111" s="46"/>
      <c r="E111" s="46"/>
      <c r="F111" s="46"/>
      <c r="G111" s="47"/>
      <c r="H111" s="45"/>
      <c r="I111" s="45"/>
      <c r="J111" s="45"/>
      <c r="K111" s="64"/>
      <c r="L111" s="65"/>
      <c r="M111" s="66"/>
      <c r="N111" s="45"/>
      <c r="O111" s="66"/>
      <c r="P111" s="67"/>
      <c r="Q111" s="45"/>
      <c r="R111" s="45"/>
      <c r="S111" s="45"/>
      <c r="T111" s="45"/>
      <c r="U111" s="45"/>
      <c r="V111" s="45"/>
      <c r="W111" s="45"/>
      <c r="X111" s="45"/>
      <c r="Y111" s="45"/>
    </row>
    <row r="112" ht="15" customHeight="1" spans="1:25">
      <c r="A112" s="45"/>
      <c r="B112" s="45"/>
      <c r="C112" s="45"/>
      <c r="D112" s="46"/>
      <c r="E112" s="46"/>
      <c r="F112" s="46"/>
      <c r="G112" s="47"/>
      <c r="H112" s="45"/>
      <c r="I112" s="45"/>
      <c r="J112" s="45"/>
      <c r="K112" s="64"/>
      <c r="L112" s="65"/>
      <c r="M112" s="66"/>
      <c r="N112" s="45"/>
      <c r="O112" s="66"/>
      <c r="P112" s="67"/>
      <c r="Q112" s="45"/>
      <c r="R112" s="45"/>
      <c r="S112" s="45"/>
      <c r="T112" s="45"/>
      <c r="U112" s="45"/>
      <c r="V112" s="45"/>
      <c r="W112" s="45"/>
      <c r="X112" s="45"/>
      <c r="Y112" s="45"/>
    </row>
    <row r="113" ht="15" customHeight="1" spans="1:25">
      <c r="A113" s="45"/>
      <c r="B113" s="45"/>
      <c r="C113" s="45"/>
      <c r="D113" s="46"/>
      <c r="E113" s="46"/>
      <c r="F113" s="46"/>
      <c r="G113" s="47"/>
      <c r="H113" s="45"/>
      <c r="I113" s="45"/>
      <c r="J113" s="45"/>
      <c r="K113" s="64"/>
      <c r="L113" s="65"/>
      <c r="M113" s="66"/>
      <c r="N113" s="45"/>
      <c r="O113" s="66"/>
      <c r="P113" s="67"/>
      <c r="Q113" s="45"/>
      <c r="R113" s="45"/>
      <c r="S113" s="45"/>
      <c r="T113" s="45"/>
      <c r="U113" s="45"/>
      <c r="V113" s="45"/>
      <c r="W113" s="45"/>
      <c r="X113" s="45"/>
      <c r="Y113" s="45"/>
    </row>
    <row r="114" ht="15" customHeight="1" spans="1:25">
      <c r="A114" s="45"/>
      <c r="B114" s="45"/>
      <c r="C114" s="45"/>
      <c r="D114" s="46"/>
      <c r="E114" s="46"/>
      <c r="F114" s="46"/>
      <c r="G114" s="47"/>
      <c r="H114" s="45"/>
      <c r="I114" s="45"/>
      <c r="J114" s="45"/>
      <c r="K114" s="64"/>
      <c r="L114" s="65"/>
      <c r="M114" s="66"/>
      <c r="N114" s="45"/>
      <c r="O114" s="66"/>
      <c r="P114" s="67"/>
      <c r="Q114" s="45"/>
      <c r="R114" s="45"/>
      <c r="S114" s="45"/>
      <c r="T114" s="45"/>
      <c r="U114" s="45"/>
      <c r="V114" s="45"/>
      <c r="W114" s="45"/>
      <c r="X114" s="45"/>
      <c r="Y114" s="45"/>
    </row>
    <row r="115" ht="15" customHeight="1" spans="1:25">
      <c r="A115" s="45"/>
      <c r="B115" s="45"/>
      <c r="C115" s="45"/>
      <c r="D115" s="46"/>
      <c r="E115" s="46"/>
      <c r="F115" s="46"/>
      <c r="G115" s="47"/>
      <c r="H115" s="45"/>
      <c r="I115" s="45"/>
      <c r="J115" s="45"/>
      <c r="K115" s="64"/>
      <c r="L115" s="65"/>
      <c r="M115" s="66"/>
      <c r="N115" s="45"/>
      <c r="O115" s="66"/>
      <c r="P115" s="67"/>
      <c r="Q115" s="45"/>
      <c r="R115" s="45"/>
      <c r="S115" s="45"/>
      <c r="T115" s="45"/>
      <c r="U115" s="45"/>
      <c r="V115" s="45"/>
      <c r="W115" s="45"/>
      <c r="X115" s="45"/>
      <c r="Y115" s="45"/>
    </row>
    <row r="116" ht="15" customHeight="1" spans="1:25">
      <c r="A116" s="45"/>
      <c r="B116" s="45"/>
      <c r="C116" s="45"/>
      <c r="D116" s="46"/>
      <c r="E116" s="46"/>
      <c r="F116" s="46"/>
      <c r="G116" s="47"/>
      <c r="H116" s="45"/>
      <c r="I116" s="45"/>
      <c r="J116" s="45"/>
      <c r="K116" s="64"/>
      <c r="L116" s="65"/>
      <c r="M116" s="66"/>
      <c r="N116" s="45"/>
      <c r="O116" s="66"/>
      <c r="P116" s="67"/>
      <c r="Q116" s="45"/>
      <c r="R116" s="45"/>
      <c r="S116" s="45"/>
      <c r="T116" s="45"/>
      <c r="U116" s="45"/>
      <c r="V116" s="45"/>
      <c r="W116" s="45"/>
      <c r="X116" s="45"/>
      <c r="Y116" s="45"/>
    </row>
    <row r="117" ht="15" customHeight="1" spans="1:25">
      <c r="A117" s="45"/>
      <c r="B117" s="45"/>
      <c r="C117" s="45"/>
      <c r="D117" s="46"/>
      <c r="E117" s="46"/>
      <c r="F117" s="46"/>
      <c r="G117" s="47"/>
      <c r="H117" s="45"/>
      <c r="I117" s="45"/>
      <c r="J117" s="45"/>
      <c r="K117" s="64"/>
      <c r="L117" s="65"/>
      <c r="M117" s="66"/>
      <c r="N117" s="45"/>
      <c r="O117" s="66"/>
      <c r="P117" s="67"/>
      <c r="Q117" s="45"/>
      <c r="R117" s="45"/>
      <c r="S117" s="45"/>
      <c r="T117" s="45"/>
      <c r="U117" s="45"/>
      <c r="V117" s="45"/>
      <c r="W117" s="45"/>
      <c r="X117" s="45"/>
      <c r="Y117" s="45"/>
    </row>
    <row r="118" ht="15" customHeight="1" spans="1:25">
      <c r="A118" s="45"/>
      <c r="B118" s="45"/>
      <c r="C118" s="45"/>
      <c r="D118" s="46"/>
      <c r="E118" s="46"/>
      <c r="F118" s="46"/>
      <c r="G118" s="47"/>
      <c r="H118" s="45"/>
      <c r="I118" s="45"/>
      <c r="J118" s="45"/>
      <c r="K118" s="64"/>
      <c r="L118" s="65"/>
      <c r="M118" s="66"/>
      <c r="N118" s="45"/>
      <c r="O118" s="66"/>
      <c r="P118" s="67"/>
      <c r="Q118" s="45"/>
      <c r="R118" s="45"/>
      <c r="S118" s="45"/>
      <c r="T118" s="45"/>
      <c r="U118" s="45"/>
      <c r="V118" s="45"/>
      <c r="W118" s="45"/>
      <c r="X118" s="45"/>
      <c r="Y118" s="45"/>
    </row>
    <row r="119" ht="15" customHeight="1" spans="1:25">
      <c r="A119" s="45"/>
      <c r="B119" s="45"/>
      <c r="C119" s="45"/>
      <c r="D119" s="46"/>
      <c r="E119" s="46"/>
      <c r="F119" s="46"/>
      <c r="G119" s="47"/>
      <c r="H119" s="45"/>
      <c r="I119" s="45"/>
      <c r="J119" s="45"/>
      <c r="K119" s="64"/>
      <c r="L119" s="65"/>
      <c r="M119" s="66"/>
      <c r="N119" s="45"/>
      <c r="O119" s="66"/>
      <c r="P119" s="67"/>
      <c r="Q119" s="45"/>
      <c r="R119" s="45"/>
      <c r="S119" s="45"/>
      <c r="T119" s="45"/>
      <c r="U119" s="45"/>
      <c r="V119" s="45"/>
      <c r="W119" s="45"/>
      <c r="X119" s="45"/>
      <c r="Y119" s="45"/>
    </row>
    <row r="120" ht="15" customHeight="1" spans="1:25">
      <c r="A120" s="45"/>
      <c r="B120" s="45"/>
      <c r="C120" s="45"/>
      <c r="D120" s="46"/>
      <c r="E120" s="46"/>
      <c r="F120" s="46"/>
      <c r="G120" s="47"/>
      <c r="H120" s="45"/>
      <c r="I120" s="45"/>
      <c r="J120" s="45"/>
      <c r="K120" s="64"/>
      <c r="L120" s="65"/>
      <c r="M120" s="66"/>
      <c r="N120" s="45"/>
      <c r="O120" s="66"/>
      <c r="P120" s="67"/>
      <c r="Q120" s="45"/>
      <c r="R120" s="45"/>
      <c r="S120" s="45"/>
      <c r="T120" s="45"/>
      <c r="U120" s="45"/>
      <c r="V120" s="45"/>
      <c r="W120" s="45"/>
      <c r="X120" s="45"/>
      <c r="Y120" s="45"/>
    </row>
    <row r="121" ht="15" customHeight="1" spans="1:25">
      <c r="A121" s="45"/>
      <c r="B121" s="45"/>
      <c r="C121" s="45"/>
      <c r="D121" s="46"/>
      <c r="E121" s="46"/>
      <c r="F121" s="46"/>
      <c r="G121" s="47"/>
      <c r="H121" s="45"/>
      <c r="I121" s="45"/>
      <c r="J121" s="45"/>
      <c r="K121" s="64"/>
      <c r="L121" s="65"/>
      <c r="M121" s="66"/>
      <c r="N121" s="45"/>
      <c r="O121" s="66"/>
      <c r="P121" s="67"/>
      <c r="Q121" s="45"/>
      <c r="R121" s="45"/>
      <c r="S121" s="45"/>
      <c r="T121" s="45"/>
      <c r="U121" s="45"/>
      <c r="V121" s="45"/>
      <c r="W121" s="45"/>
      <c r="X121" s="45"/>
      <c r="Y121" s="45"/>
    </row>
    <row r="122" ht="15" customHeight="1" spans="1:25">
      <c r="A122" s="45"/>
      <c r="B122" s="45"/>
      <c r="C122" s="45"/>
      <c r="D122" s="46"/>
      <c r="E122" s="46"/>
      <c r="F122" s="46"/>
      <c r="G122" s="47"/>
      <c r="H122" s="45"/>
      <c r="I122" s="45"/>
      <c r="J122" s="45"/>
      <c r="K122" s="64"/>
      <c r="L122" s="65"/>
      <c r="M122" s="66"/>
      <c r="N122" s="45"/>
      <c r="O122" s="66"/>
      <c r="P122" s="67"/>
      <c r="Q122" s="45"/>
      <c r="R122" s="45"/>
      <c r="S122" s="45"/>
      <c r="T122" s="45"/>
      <c r="U122" s="45"/>
      <c r="V122" s="45"/>
      <c r="W122" s="45"/>
      <c r="X122" s="45"/>
      <c r="Y122" s="45"/>
    </row>
    <row r="123" ht="15" customHeight="1" spans="1:25">
      <c r="A123" s="45"/>
      <c r="B123" s="45"/>
      <c r="C123" s="45"/>
      <c r="D123" s="46"/>
      <c r="E123" s="46"/>
      <c r="F123" s="46"/>
      <c r="G123" s="47"/>
      <c r="H123" s="45"/>
      <c r="I123" s="45"/>
      <c r="J123" s="45"/>
      <c r="K123" s="64"/>
      <c r="L123" s="65"/>
      <c r="M123" s="66"/>
      <c r="N123" s="45"/>
      <c r="O123" s="66"/>
      <c r="P123" s="67"/>
      <c r="Q123" s="45"/>
      <c r="R123" s="45"/>
      <c r="S123" s="45"/>
      <c r="T123" s="45"/>
      <c r="U123" s="45"/>
      <c r="V123" s="45"/>
      <c r="W123" s="45"/>
      <c r="X123" s="45"/>
      <c r="Y123" s="45"/>
    </row>
    <row r="124" ht="15" customHeight="1" spans="1:25">
      <c r="A124" s="45"/>
      <c r="B124" s="45"/>
      <c r="C124" s="45"/>
      <c r="D124" s="46"/>
      <c r="E124" s="46"/>
      <c r="F124" s="46"/>
      <c r="G124" s="47"/>
      <c r="H124" s="45"/>
      <c r="I124" s="45"/>
      <c r="J124" s="45"/>
      <c r="K124" s="64"/>
      <c r="L124" s="65"/>
      <c r="M124" s="66"/>
      <c r="N124" s="45"/>
      <c r="O124" s="66"/>
      <c r="P124" s="67"/>
      <c r="Q124" s="45"/>
      <c r="R124" s="45"/>
      <c r="S124" s="45"/>
      <c r="T124" s="45"/>
      <c r="U124" s="45"/>
      <c r="V124" s="45"/>
      <c r="W124" s="45"/>
      <c r="X124" s="45"/>
      <c r="Y124" s="45"/>
    </row>
    <row r="125" ht="15" customHeight="1" spans="1:25">
      <c r="A125" s="45"/>
      <c r="B125" s="45"/>
      <c r="C125" s="45"/>
      <c r="D125" s="46"/>
      <c r="E125" s="46"/>
      <c r="F125" s="46"/>
      <c r="G125" s="47"/>
      <c r="H125" s="45"/>
      <c r="I125" s="45"/>
      <c r="J125" s="45"/>
      <c r="K125" s="64"/>
      <c r="L125" s="65"/>
      <c r="M125" s="66"/>
      <c r="N125" s="45"/>
      <c r="O125" s="66"/>
      <c r="P125" s="67"/>
      <c r="Q125" s="45"/>
      <c r="R125" s="45"/>
      <c r="S125" s="45"/>
      <c r="T125" s="45"/>
      <c r="U125" s="45"/>
      <c r="V125" s="45"/>
      <c r="W125" s="45"/>
      <c r="X125" s="45"/>
      <c r="Y125" s="45"/>
    </row>
    <row r="126" ht="15" customHeight="1" spans="1:25">
      <c r="A126" s="45"/>
      <c r="B126" s="45"/>
      <c r="C126" s="45"/>
      <c r="D126" s="46"/>
      <c r="E126" s="46"/>
      <c r="F126" s="46"/>
      <c r="G126" s="47"/>
      <c r="H126" s="45"/>
      <c r="I126" s="45"/>
      <c r="J126" s="45"/>
      <c r="K126" s="64"/>
      <c r="L126" s="65"/>
      <c r="M126" s="66"/>
      <c r="N126" s="45"/>
      <c r="O126" s="66"/>
      <c r="P126" s="67"/>
      <c r="Q126" s="45"/>
      <c r="R126" s="45"/>
      <c r="S126" s="45"/>
      <c r="T126" s="45"/>
      <c r="U126" s="45"/>
      <c r="V126" s="45"/>
      <c r="W126" s="45"/>
      <c r="X126" s="45"/>
      <c r="Y126" s="45"/>
    </row>
    <row r="127" ht="15" customHeight="1" spans="1:25">
      <c r="A127" s="45"/>
      <c r="B127" s="45"/>
      <c r="C127" s="45"/>
      <c r="D127" s="46"/>
      <c r="E127" s="46"/>
      <c r="F127" s="46"/>
      <c r="G127" s="47"/>
      <c r="H127" s="45"/>
      <c r="I127" s="45"/>
      <c r="J127" s="45"/>
      <c r="K127" s="64"/>
      <c r="L127" s="65"/>
      <c r="M127" s="66"/>
      <c r="N127" s="45"/>
      <c r="O127" s="66"/>
      <c r="P127" s="67"/>
      <c r="Q127" s="45"/>
      <c r="R127" s="45"/>
      <c r="S127" s="45"/>
      <c r="T127" s="45"/>
      <c r="U127" s="45"/>
      <c r="V127" s="45"/>
      <c r="W127" s="45"/>
      <c r="X127" s="45"/>
      <c r="Y127" s="45"/>
    </row>
    <row r="128" ht="15" customHeight="1" spans="1:25">
      <c r="A128" s="45"/>
      <c r="B128" s="45"/>
      <c r="C128" s="45"/>
      <c r="D128" s="46"/>
      <c r="E128" s="46"/>
      <c r="F128" s="46"/>
      <c r="G128" s="47"/>
      <c r="H128" s="45"/>
      <c r="I128" s="45"/>
      <c r="J128" s="45"/>
      <c r="K128" s="64"/>
      <c r="L128" s="65"/>
      <c r="M128" s="66"/>
      <c r="N128" s="45"/>
      <c r="O128" s="66"/>
      <c r="P128" s="67"/>
      <c r="Q128" s="45"/>
      <c r="R128" s="45"/>
      <c r="S128" s="45"/>
      <c r="T128" s="45"/>
      <c r="U128" s="45"/>
      <c r="V128" s="45"/>
      <c r="W128" s="45"/>
      <c r="X128" s="45"/>
      <c r="Y128" s="45"/>
    </row>
    <row r="129" ht="15" customHeight="1" spans="1:25">
      <c r="A129" s="45"/>
      <c r="B129" s="45"/>
      <c r="C129" s="45"/>
      <c r="D129" s="46"/>
      <c r="E129" s="46"/>
      <c r="F129" s="46"/>
      <c r="G129" s="47"/>
      <c r="H129" s="45"/>
      <c r="I129" s="45"/>
      <c r="J129" s="45"/>
      <c r="K129" s="64"/>
      <c r="L129" s="65"/>
      <c r="M129" s="66"/>
      <c r="N129" s="45"/>
      <c r="O129" s="66"/>
      <c r="P129" s="67"/>
      <c r="Q129" s="45"/>
      <c r="R129" s="45"/>
      <c r="S129" s="45"/>
      <c r="T129" s="45"/>
      <c r="U129" s="45"/>
      <c r="V129" s="45"/>
      <c r="W129" s="45"/>
      <c r="X129" s="45"/>
      <c r="Y129" s="45"/>
    </row>
    <row r="130" ht="15" customHeight="1" spans="1:25">
      <c r="A130" s="45"/>
      <c r="B130" s="45"/>
      <c r="C130" s="45"/>
      <c r="D130" s="46"/>
      <c r="E130" s="46"/>
      <c r="F130" s="46"/>
      <c r="G130" s="47"/>
      <c r="H130" s="45"/>
      <c r="I130" s="45"/>
      <c r="J130" s="45"/>
      <c r="K130" s="64"/>
      <c r="L130" s="65"/>
      <c r="M130" s="66"/>
      <c r="N130" s="45"/>
      <c r="O130" s="66"/>
      <c r="P130" s="67"/>
      <c r="Q130" s="45"/>
      <c r="R130" s="45"/>
      <c r="S130" s="45"/>
      <c r="T130" s="45"/>
      <c r="U130" s="45"/>
      <c r="V130" s="45"/>
      <c r="W130" s="45"/>
      <c r="X130" s="45"/>
      <c r="Y130" s="45"/>
    </row>
    <row r="131" ht="15" customHeight="1" spans="1:25">
      <c r="A131" s="45"/>
      <c r="B131" s="45"/>
      <c r="C131" s="45"/>
      <c r="D131" s="46"/>
      <c r="E131" s="46"/>
      <c r="F131" s="46"/>
      <c r="G131" s="47"/>
      <c r="H131" s="45"/>
      <c r="I131" s="45"/>
      <c r="J131" s="45"/>
      <c r="K131" s="64"/>
      <c r="L131" s="65"/>
      <c r="M131" s="66"/>
      <c r="N131" s="45"/>
      <c r="O131" s="66"/>
      <c r="P131" s="67"/>
      <c r="Q131" s="45"/>
      <c r="R131" s="45"/>
      <c r="S131" s="45"/>
      <c r="T131" s="45"/>
      <c r="U131" s="45"/>
      <c r="V131" s="45"/>
      <c r="W131" s="45"/>
      <c r="X131" s="45"/>
      <c r="Y131" s="45"/>
    </row>
    <row r="132" ht="15" customHeight="1" spans="1:25">
      <c r="A132" s="45"/>
      <c r="B132" s="45"/>
      <c r="C132" s="45"/>
      <c r="D132" s="46"/>
      <c r="E132" s="46"/>
      <c r="F132" s="46"/>
      <c r="G132" s="47"/>
      <c r="H132" s="45"/>
      <c r="I132" s="45"/>
      <c r="J132" s="45"/>
      <c r="K132" s="64"/>
      <c r="L132" s="65"/>
      <c r="M132" s="66"/>
      <c r="N132" s="45"/>
      <c r="O132" s="66"/>
      <c r="P132" s="67"/>
      <c r="Q132" s="45"/>
      <c r="R132" s="45"/>
      <c r="S132" s="45"/>
      <c r="T132" s="45"/>
      <c r="U132" s="45"/>
      <c r="V132" s="45"/>
      <c r="W132" s="45"/>
      <c r="X132" s="45"/>
      <c r="Y132" s="45"/>
    </row>
    <row r="133" ht="15" customHeight="1" spans="1:25">
      <c r="A133" s="45"/>
      <c r="B133" s="45"/>
      <c r="C133" s="45"/>
      <c r="D133" s="46"/>
      <c r="E133" s="46"/>
      <c r="F133" s="46"/>
      <c r="G133" s="47"/>
      <c r="H133" s="45"/>
      <c r="I133" s="45"/>
      <c r="J133" s="45"/>
      <c r="K133" s="64"/>
      <c r="L133" s="65"/>
      <c r="M133" s="66"/>
      <c r="N133" s="45"/>
      <c r="O133" s="66"/>
      <c r="P133" s="67"/>
      <c r="Q133" s="45"/>
      <c r="R133" s="45"/>
      <c r="S133" s="45"/>
      <c r="T133" s="45"/>
      <c r="U133" s="45"/>
      <c r="V133" s="45"/>
      <c r="W133" s="45"/>
      <c r="X133" s="45"/>
      <c r="Y133" s="45"/>
    </row>
    <row r="134" ht="15" customHeight="1" spans="1:25">
      <c r="A134" s="45"/>
      <c r="B134" s="45"/>
      <c r="C134" s="45"/>
      <c r="D134" s="46"/>
      <c r="E134" s="46"/>
      <c r="F134" s="46"/>
      <c r="G134" s="47"/>
      <c r="H134" s="45"/>
      <c r="I134" s="45"/>
      <c r="J134" s="45"/>
      <c r="K134" s="64"/>
      <c r="L134" s="65"/>
      <c r="M134" s="66"/>
      <c r="N134" s="45"/>
      <c r="O134" s="66"/>
      <c r="P134" s="67"/>
      <c r="Q134" s="45"/>
      <c r="R134" s="45"/>
      <c r="S134" s="45"/>
      <c r="T134" s="45"/>
      <c r="U134" s="45"/>
      <c r="V134" s="45"/>
      <c r="W134" s="45"/>
      <c r="X134" s="45"/>
      <c r="Y134" s="45"/>
    </row>
    <row r="135" ht="15" customHeight="1" spans="1:25">
      <c r="A135" s="45"/>
      <c r="B135" s="45"/>
      <c r="C135" s="45"/>
      <c r="D135" s="46"/>
      <c r="E135" s="46"/>
      <c r="F135" s="46"/>
      <c r="G135" s="47"/>
      <c r="H135" s="45"/>
      <c r="I135" s="45"/>
      <c r="J135" s="45"/>
      <c r="K135" s="64"/>
      <c r="L135" s="65"/>
      <c r="M135" s="66"/>
      <c r="N135" s="45"/>
      <c r="O135" s="66"/>
      <c r="P135" s="67"/>
      <c r="Q135" s="45"/>
      <c r="R135" s="45"/>
      <c r="S135" s="45"/>
      <c r="T135" s="45"/>
      <c r="U135" s="45"/>
      <c r="V135" s="45"/>
      <c r="W135" s="45"/>
      <c r="X135" s="45"/>
      <c r="Y135" s="45"/>
    </row>
    <row r="136" ht="15" customHeight="1" spans="1:25">
      <c r="A136" s="45"/>
      <c r="B136" s="45"/>
      <c r="C136" s="45"/>
      <c r="D136" s="46"/>
      <c r="E136" s="46"/>
      <c r="F136" s="46"/>
      <c r="G136" s="47"/>
      <c r="H136" s="45"/>
      <c r="I136" s="45"/>
      <c r="J136" s="45"/>
      <c r="K136" s="64"/>
      <c r="L136" s="65"/>
      <c r="M136" s="66"/>
      <c r="N136" s="45"/>
      <c r="O136" s="66"/>
      <c r="P136" s="67"/>
      <c r="Q136" s="45"/>
      <c r="R136" s="45"/>
      <c r="S136" s="45"/>
      <c r="T136" s="45"/>
      <c r="U136" s="45"/>
      <c r="V136" s="45"/>
      <c r="W136" s="45"/>
      <c r="X136" s="45"/>
      <c r="Y136" s="45"/>
    </row>
    <row r="137" ht="15" customHeight="1" spans="1:25">
      <c r="A137" s="45"/>
      <c r="B137" s="45"/>
      <c r="C137" s="45"/>
      <c r="D137" s="46"/>
      <c r="E137" s="46"/>
      <c r="F137" s="46"/>
      <c r="G137" s="47"/>
      <c r="H137" s="45"/>
      <c r="I137" s="45"/>
      <c r="J137" s="45"/>
      <c r="K137" s="64"/>
      <c r="L137" s="65"/>
      <c r="M137" s="66"/>
      <c r="N137" s="45"/>
      <c r="O137" s="66"/>
      <c r="P137" s="67"/>
      <c r="Q137" s="45"/>
      <c r="R137" s="45"/>
      <c r="S137" s="45"/>
      <c r="T137" s="45"/>
      <c r="U137" s="45"/>
      <c r="V137" s="45"/>
      <c r="W137" s="45"/>
      <c r="X137" s="45"/>
      <c r="Y137" s="45"/>
    </row>
    <row r="138" ht="15" customHeight="1" spans="1:25">
      <c r="A138" s="45"/>
      <c r="B138" s="45"/>
      <c r="C138" s="45"/>
      <c r="D138" s="46"/>
      <c r="E138" s="46"/>
      <c r="F138" s="46"/>
      <c r="G138" s="47"/>
      <c r="H138" s="45"/>
      <c r="I138" s="45"/>
      <c r="J138" s="45"/>
      <c r="K138" s="64"/>
      <c r="L138" s="65"/>
      <c r="M138" s="66"/>
      <c r="N138" s="45"/>
      <c r="O138" s="66"/>
      <c r="P138" s="67"/>
      <c r="Q138" s="45"/>
      <c r="R138" s="45"/>
      <c r="S138" s="45"/>
      <c r="T138" s="45"/>
      <c r="U138" s="45"/>
      <c r="V138" s="45"/>
      <c r="W138" s="45"/>
      <c r="X138" s="45"/>
      <c r="Y138" s="45"/>
    </row>
    <row r="139" ht="15" customHeight="1" spans="1:25">
      <c r="A139" s="45"/>
      <c r="B139" s="45"/>
      <c r="C139" s="45"/>
      <c r="D139" s="46"/>
      <c r="E139" s="46"/>
      <c r="F139" s="46"/>
      <c r="G139" s="47"/>
      <c r="H139" s="45"/>
      <c r="I139" s="45"/>
      <c r="J139" s="45"/>
      <c r="K139" s="64"/>
      <c r="L139" s="65"/>
      <c r="M139" s="66"/>
      <c r="N139" s="45"/>
      <c r="O139" s="66"/>
      <c r="P139" s="67"/>
      <c r="Q139" s="45"/>
      <c r="R139" s="45"/>
      <c r="S139" s="45"/>
      <c r="T139" s="45"/>
      <c r="U139" s="45"/>
      <c r="V139" s="45"/>
      <c r="W139" s="45"/>
      <c r="X139" s="45"/>
      <c r="Y139" s="45"/>
    </row>
    <row r="140" ht="15" customHeight="1" spans="1:25">
      <c r="A140" s="45"/>
      <c r="B140" s="45"/>
      <c r="C140" s="45"/>
      <c r="D140" s="46"/>
      <c r="E140" s="46"/>
      <c r="F140" s="46"/>
      <c r="G140" s="47"/>
      <c r="H140" s="45"/>
      <c r="I140" s="45"/>
      <c r="J140" s="45"/>
      <c r="K140" s="64"/>
      <c r="L140" s="65"/>
      <c r="M140" s="66"/>
      <c r="N140" s="45"/>
      <c r="O140" s="66"/>
      <c r="P140" s="67"/>
      <c r="Q140" s="45"/>
      <c r="R140" s="45"/>
      <c r="S140" s="45"/>
      <c r="T140" s="45"/>
      <c r="U140" s="45"/>
      <c r="V140" s="45"/>
      <c r="W140" s="45"/>
      <c r="X140" s="45"/>
      <c r="Y140" s="45"/>
    </row>
    <row r="141" ht="15" customHeight="1" spans="1:25">
      <c r="A141" s="45"/>
      <c r="B141" s="45"/>
      <c r="C141" s="45"/>
      <c r="D141" s="46"/>
      <c r="E141" s="46"/>
      <c r="F141" s="46"/>
      <c r="G141" s="47"/>
      <c r="H141" s="45"/>
      <c r="I141" s="45"/>
      <c r="J141" s="45"/>
      <c r="K141" s="64"/>
      <c r="L141" s="65"/>
      <c r="M141" s="66"/>
      <c r="N141" s="45"/>
      <c r="O141" s="66"/>
      <c r="P141" s="67"/>
      <c r="Q141" s="45"/>
      <c r="R141" s="45"/>
      <c r="S141" s="45"/>
      <c r="T141" s="45"/>
      <c r="U141" s="45"/>
      <c r="V141" s="45"/>
      <c r="W141" s="45"/>
      <c r="X141" s="45"/>
      <c r="Y141" s="45"/>
    </row>
    <row r="142" ht="15" customHeight="1" spans="1:25">
      <c r="A142" s="45"/>
      <c r="B142" s="45"/>
      <c r="C142" s="45"/>
      <c r="D142" s="46"/>
      <c r="E142" s="46"/>
      <c r="F142" s="46"/>
      <c r="G142" s="47"/>
      <c r="H142" s="45"/>
      <c r="I142" s="45"/>
      <c r="J142" s="45"/>
      <c r="K142" s="64"/>
      <c r="L142" s="65"/>
      <c r="M142" s="66"/>
      <c r="N142" s="45"/>
      <c r="O142" s="66"/>
      <c r="P142" s="67"/>
      <c r="Q142" s="45"/>
      <c r="R142" s="45"/>
      <c r="S142" s="45"/>
      <c r="T142" s="45"/>
      <c r="U142" s="45"/>
      <c r="V142" s="45"/>
      <c r="W142" s="45"/>
      <c r="X142" s="45"/>
      <c r="Y142" s="45"/>
    </row>
    <row r="143" ht="15" customHeight="1" spans="1:25">
      <c r="A143" s="45"/>
      <c r="B143" s="45"/>
      <c r="C143" s="45"/>
      <c r="D143" s="46"/>
      <c r="E143" s="46"/>
      <c r="F143" s="46"/>
      <c r="G143" s="47"/>
      <c r="H143" s="45"/>
      <c r="I143" s="45"/>
      <c r="J143" s="45"/>
      <c r="K143" s="64"/>
      <c r="L143" s="65"/>
      <c r="M143" s="66"/>
      <c r="N143" s="45"/>
      <c r="O143" s="66"/>
      <c r="P143" s="67"/>
      <c r="Q143" s="45"/>
      <c r="R143" s="45"/>
      <c r="S143" s="45"/>
      <c r="T143" s="45"/>
      <c r="U143" s="45"/>
      <c r="V143" s="45"/>
      <c r="W143" s="45"/>
      <c r="X143" s="45"/>
      <c r="Y143" s="45"/>
    </row>
    <row r="144" ht="15" customHeight="1" spans="1:25">
      <c r="A144" s="45"/>
      <c r="B144" s="45"/>
      <c r="C144" s="45"/>
      <c r="D144" s="46"/>
      <c r="E144" s="46"/>
      <c r="F144" s="46"/>
      <c r="G144" s="47"/>
      <c r="H144" s="45"/>
      <c r="I144" s="45"/>
      <c r="J144" s="45"/>
      <c r="K144" s="64"/>
      <c r="L144" s="65"/>
      <c r="M144" s="66"/>
      <c r="N144" s="45"/>
      <c r="O144" s="66"/>
      <c r="P144" s="67"/>
      <c r="Q144" s="45"/>
      <c r="R144" s="45"/>
      <c r="S144" s="45"/>
      <c r="T144" s="45"/>
      <c r="U144" s="45"/>
      <c r="V144" s="45"/>
      <c r="W144" s="45"/>
      <c r="X144" s="45"/>
      <c r="Y144" s="45"/>
    </row>
    <row r="145" ht="15" customHeight="1" spans="1:25">
      <c r="A145" s="45"/>
      <c r="B145" s="45"/>
      <c r="C145" s="45"/>
      <c r="D145" s="46"/>
      <c r="E145" s="46"/>
      <c r="F145" s="46"/>
      <c r="G145" s="47"/>
      <c r="H145" s="45"/>
      <c r="I145" s="45"/>
      <c r="J145" s="45"/>
      <c r="K145" s="64"/>
      <c r="L145" s="65"/>
      <c r="M145" s="66"/>
      <c r="N145" s="45"/>
      <c r="O145" s="66"/>
      <c r="P145" s="67"/>
      <c r="Q145" s="45"/>
      <c r="R145" s="45"/>
      <c r="S145" s="45"/>
      <c r="T145" s="45"/>
      <c r="U145" s="45"/>
      <c r="V145" s="45"/>
      <c r="W145" s="45"/>
      <c r="X145" s="45"/>
      <c r="Y145" s="45"/>
    </row>
    <row r="146" ht="15" customHeight="1" spans="1:25">
      <c r="A146" s="45"/>
      <c r="B146" s="45"/>
      <c r="C146" s="45"/>
      <c r="D146" s="46"/>
      <c r="E146" s="46"/>
      <c r="F146" s="46"/>
      <c r="G146" s="47"/>
      <c r="H146" s="45"/>
      <c r="I146" s="45"/>
      <c r="J146" s="45"/>
      <c r="K146" s="64"/>
      <c r="L146" s="65"/>
      <c r="M146" s="66"/>
      <c r="N146" s="45"/>
      <c r="O146" s="66"/>
      <c r="P146" s="67"/>
      <c r="Q146" s="45"/>
      <c r="R146" s="45"/>
      <c r="S146" s="45"/>
      <c r="T146" s="45"/>
      <c r="U146" s="45"/>
      <c r="V146" s="45"/>
      <c r="W146" s="45"/>
      <c r="X146" s="45"/>
      <c r="Y146" s="45"/>
    </row>
    <row r="147" ht="15" customHeight="1" spans="1:25">
      <c r="A147" s="45"/>
      <c r="B147" s="45"/>
      <c r="C147" s="45"/>
      <c r="D147" s="46"/>
      <c r="E147" s="46"/>
      <c r="F147" s="46"/>
      <c r="G147" s="47"/>
      <c r="H147" s="45"/>
      <c r="I147" s="45"/>
      <c r="J147" s="45"/>
      <c r="K147" s="64"/>
      <c r="L147" s="65"/>
      <c r="M147" s="66"/>
      <c r="N147" s="45"/>
      <c r="O147" s="66"/>
      <c r="P147" s="67"/>
      <c r="Q147" s="45"/>
      <c r="R147" s="45"/>
      <c r="S147" s="45"/>
      <c r="T147" s="45"/>
      <c r="U147" s="45"/>
      <c r="V147" s="45"/>
      <c r="W147" s="45"/>
      <c r="X147" s="45"/>
      <c r="Y147" s="45"/>
    </row>
    <row r="148" ht="15" customHeight="1" spans="1:25">
      <c r="A148" s="45"/>
      <c r="B148" s="45"/>
      <c r="C148" s="45"/>
      <c r="D148" s="46"/>
      <c r="E148" s="46"/>
      <c r="F148" s="46"/>
      <c r="G148" s="47"/>
      <c r="H148" s="45"/>
      <c r="I148" s="45"/>
      <c r="J148" s="45"/>
      <c r="K148" s="64"/>
      <c r="L148" s="65"/>
      <c r="M148" s="66"/>
      <c r="N148" s="45"/>
      <c r="O148" s="66"/>
      <c r="P148" s="67"/>
      <c r="Q148" s="45"/>
      <c r="R148" s="45"/>
      <c r="S148" s="45"/>
      <c r="T148" s="45"/>
      <c r="U148" s="45"/>
      <c r="V148" s="45"/>
      <c r="W148" s="45"/>
      <c r="X148" s="45"/>
      <c r="Y148" s="45"/>
    </row>
    <row r="149" ht="15" customHeight="1" spans="1:25">
      <c r="A149" s="45"/>
      <c r="B149" s="45"/>
      <c r="C149" s="45"/>
      <c r="D149" s="46"/>
      <c r="E149" s="46"/>
      <c r="F149" s="46"/>
      <c r="G149" s="47"/>
      <c r="H149" s="45"/>
      <c r="I149" s="45"/>
      <c r="J149" s="45"/>
      <c r="K149" s="64"/>
      <c r="L149" s="65"/>
      <c r="M149" s="66"/>
      <c r="N149" s="45"/>
      <c r="O149" s="66"/>
      <c r="P149" s="67"/>
      <c r="Q149" s="45"/>
      <c r="R149" s="45"/>
      <c r="S149" s="45"/>
      <c r="T149" s="45"/>
      <c r="U149" s="45"/>
      <c r="V149" s="45"/>
      <c r="W149" s="45"/>
      <c r="X149" s="45"/>
      <c r="Y149" s="45"/>
    </row>
    <row r="150" ht="15" customHeight="1" spans="1:25">
      <c r="A150" s="45"/>
      <c r="B150" s="45"/>
      <c r="C150" s="45"/>
      <c r="D150" s="46"/>
      <c r="E150" s="46"/>
      <c r="F150" s="46"/>
      <c r="G150" s="47"/>
      <c r="H150" s="45"/>
      <c r="I150" s="45"/>
      <c r="J150" s="45"/>
      <c r="K150" s="64"/>
      <c r="L150" s="65"/>
      <c r="M150" s="66"/>
      <c r="N150" s="45"/>
      <c r="O150" s="66"/>
      <c r="P150" s="67"/>
      <c r="Q150" s="45"/>
      <c r="R150" s="45"/>
      <c r="S150" s="45"/>
      <c r="T150" s="45"/>
      <c r="U150" s="45"/>
      <c r="V150" s="45"/>
      <c r="W150" s="45"/>
      <c r="X150" s="45"/>
      <c r="Y150" s="45"/>
    </row>
    <row r="151" ht="15" customHeight="1" spans="1:25">
      <c r="A151" s="45"/>
      <c r="B151" s="45"/>
      <c r="C151" s="45"/>
      <c r="D151" s="46"/>
      <c r="E151" s="46"/>
      <c r="F151" s="46"/>
      <c r="G151" s="47"/>
      <c r="H151" s="45"/>
      <c r="I151" s="45"/>
      <c r="J151" s="45"/>
      <c r="K151" s="64"/>
      <c r="L151" s="65"/>
      <c r="M151" s="66"/>
      <c r="N151" s="45"/>
      <c r="O151" s="66"/>
      <c r="P151" s="67"/>
      <c r="Q151" s="45"/>
      <c r="R151" s="45"/>
      <c r="S151" s="45"/>
      <c r="T151" s="45"/>
      <c r="U151" s="45"/>
      <c r="V151" s="45"/>
      <c r="W151" s="45"/>
      <c r="X151" s="45"/>
      <c r="Y151" s="45"/>
    </row>
    <row r="152" ht="15" customHeight="1" spans="1:25">
      <c r="A152" s="45"/>
      <c r="B152" s="45"/>
      <c r="C152" s="45"/>
      <c r="D152" s="46"/>
      <c r="E152" s="46"/>
      <c r="F152" s="46"/>
      <c r="G152" s="47"/>
      <c r="H152" s="45"/>
      <c r="I152" s="45"/>
      <c r="J152" s="45"/>
      <c r="K152" s="64"/>
      <c r="L152" s="65"/>
      <c r="M152" s="66"/>
      <c r="N152" s="45"/>
      <c r="O152" s="66"/>
      <c r="P152" s="67"/>
      <c r="Q152" s="45"/>
      <c r="R152" s="45"/>
      <c r="S152" s="45"/>
      <c r="T152" s="45"/>
      <c r="U152" s="45"/>
      <c r="V152" s="45"/>
      <c r="W152" s="45"/>
      <c r="X152" s="45"/>
      <c r="Y152" s="45"/>
    </row>
    <row r="153" ht="15" customHeight="1" spans="1:25">
      <c r="A153" s="45"/>
      <c r="B153" s="45"/>
      <c r="C153" s="45"/>
      <c r="D153" s="46"/>
      <c r="E153" s="46"/>
      <c r="F153" s="46"/>
      <c r="G153" s="47"/>
      <c r="H153" s="45"/>
      <c r="I153" s="45"/>
      <c r="J153" s="45"/>
      <c r="K153" s="64"/>
      <c r="L153" s="65"/>
      <c r="M153" s="66"/>
      <c r="N153" s="45"/>
      <c r="O153" s="66"/>
      <c r="P153" s="67"/>
      <c r="Q153" s="45"/>
      <c r="R153" s="45"/>
      <c r="S153" s="45"/>
      <c r="T153" s="45"/>
      <c r="U153" s="45"/>
      <c r="V153" s="45"/>
      <c r="W153" s="45"/>
      <c r="X153" s="45"/>
      <c r="Y153" s="45"/>
    </row>
    <row r="154" ht="15" customHeight="1" spans="1:25">
      <c r="A154" s="45"/>
      <c r="B154" s="45"/>
      <c r="C154" s="45"/>
      <c r="D154" s="46"/>
      <c r="E154" s="46"/>
      <c r="F154" s="46"/>
      <c r="G154" s="47"/>
      <c r="H154" s="45"/>
      <c r="I154" s="45"/>
      <c r="J154" s="45"/>
      <c r="K154" s="64"/>
      <c r="L154" s="65"/>
      <c r="M154" s="66"/>
      <c r="N154" s="45"/>
      <c r="O154" s="66"/>
      <c r="P154" s="67"/>
      <c r="Q154" s="45"/>
      <c r="R154" s="45"/>
      <c r="S154" s="45"/>
      <c r="T154" s="45"/>
      <c r="U154" s="45"/>
      <c r="V154" s="45"/>
      <c r="W154" s="45"/>
      <c r="X154" s="45"/>
      <c r="Y154" s="45"/>
    </row>
    <row r="155" ht="15" customHeight="1" spans="1:25">
      <c r="A155" s="45"/>
      <c r="B155" s="45"/>
      <c r="C155" s="45"/>
      <c r="D155" s="46"/>
      <c r="E155" s="46"/>
      <c r="F155" s="46"/>
      <c r="G155" s="47"/>
      <c r="H155" s="45"/>
      <c r="I155" s="45"/>
      <c r="J155" s="45"/>
      <c r="K155" s="64"/>
      <c r="L155" s="65"/>
      <c r="M155" s="66"/>
      <c r="N155" s="45"/>
      <c r="O155" s="66"/>
      <c r="P155" s="67"/>
      <c r="Q155" s="45"/>
      <c r="R155" s="45"/>
      <c r="S155" s="45"/>
      <c r="T155" s="45"/>
      <c r="U155" s="45"/>
      <c r="V155" s="45"/>
      <c r="W155" s="45"/>
      <c r="X155" s="45"/>
      <c r="Y155" s="45"/>
    </row>
    <row r="156" ht="15" customHeight="1" spans="1:25">
      <c r="A156" s="45"/>
      <c r="B156" s="45"/>
      <c r="C156" s="45"/>
      <c r="D156" s="46"/>
      <c r="E156" s="46"/>
      <c r="F156" s="46"/>
      <c r="G156" s="47"/>
      <c r="H156" s="45"/>
      <c r="I156" s="45"/>
      <c r="J156" s="45"/>
      <c r="K156" s="64"/>
      <c r="L156" s="65"/>
      <c r="M156" s="66"/>
      <c r="N156" s="45"/>
      <c r="O156" s="66"/>
      <c r="P156" s="67"/>
      <c r="Q156" s="45"/>
      <c r="R156" s="45"/>
      <c r="S156" s="45"/>
      <c r="T156" s="45"/>
      <c r="U156" s="45"/>
      <c r="V156" s="45"/>
      <c r="W156" s="45"/>
      <c r="X156" s="45"/>
      <c r="Y156" s="45"/>
    </row>
    <row r="157" ht="15" customHeight="1" spans="1:25">
      <c r="A157" s="45"/>
      <c r="B157" s="45"/>
      <c r="C157" s="45"/>
      <c r="D157" s="46"/>
      <c r="E157" s="46"/>
      <c r="F157" s="46"/>
      <c r="G157" s="47"/>
      <c r="H157" s="45"/>
      <c r="I157" s="45"/>
      <c r="J157" s="45"/>
      <c r="K157" s="64"/>
      <c r="L157" s="65"/>
      <c r="M157" s="66"/>
      <c r="N157" s="45"/>
      <c r="O157" s="66"/>
      <c r="P157" s="67"/>
      <c r="Q157" s="45"/>
      <c r="R157" s="45"/>
      <c r="S157" s="45"/>
      <c r="T157" s="45"/>
      <c r="U157" s="45"/>
      <c r="V157" s="45"/>
      <c r="W157" s="45"/>
      <c r="X157" s="45"/>
      <c r="Y157" s="45"/>
    </row>
    <row r="158" ht="15" customHeight="1" spans="1:25">
      <c r="A158" s="45"/>
      <c r="B158" s="45"/>
      <c r="C158" s="45"/>
      <c r="D158" s="46"/>
      <c r="E158" s="46"/>
      <c r="F158" s="46"/>
      <c r="G158" s="47"/>
      <c r="H158" s="45"/>
      <c r="I158" s="45"/>
      <c r="J158" s="45"/>
      <c r="K158" s="64"/>
      <c r="L158" s="65"/>
      <c r="M158" s="66"/>
      <c r="N158" s="45"/>
      <c r="O158" s="66"/>
      <c r="P158" s="67"/>
      <c r="Q158" s="45"/>
      <c r="R158" s="45"/>
      <c r="S158" s="45"/>
      <c r="T158" s="45"/>
      <c r="U158" s="45"/>
      <c r="V158" s="45"/>
      <c r="W158" s="45"/>
      <c r="X158" s="45"/>
      <c r="Y158" s="45"/>
    </row>
    <row r="159" ht="15" customHeight="1" spans="1:25">
      <c r="A159" s="45"/>
      <c r="B159" s="45"/>
      <c r="C159" s="45"/>
      <c r="D159" s="46"/>
      <c r="E159" s="46"/>
      <c r="F159" s="46"/>
      <c r="G159" s="47"/>
      <c r="H159" s="45"/>
      <c r="I159" s="45"/>
      <c r="J159" s="45"/>
      <c r="K159" s="64"/>
      <c r="L159" s="65"/>
      <c r="M159" s="66"/>
      <c r="N159" s="45"/>
      <c r="O159" s="66"/>
      <c r="P159" s="67"/>
      <c r="Q159" s="45"/>
      <c r="R159" s="45"/>
      <c r="S159" s="45"/>
      <c r="T159" s="45"/>
      <c r="U159" s="45"/>
      <c r="V159" s="45"/>
      <c r="W159" s="45"/>
      <c r="X159" s="45"/>
      <c r="Y159" s="45"/>
    </row>
    <row r="160" ht="15" customHeight="1" spans="1:25">
      <c r="A160" s="45"/>
      <c r="B160" s="45"/>
      <c r="C160" s="45"/>
      <c r="D160" s="46"/>
      <c r="E160" s="46"/>
      <c r="F160" s="46"/>
      <c r="G160" s="47"/>
      <c r="H160" s="45"/>
      <c r="I160" s="45"/>
      <c r="J160" s="45"/>
      <c r="K160" s="64"/>
      <c r="L160" s="65"/>
      <c r="M160" s="66"/>
      <c r="N160" s="45"/>
      <c r="O160" s="66"/>
      <c r="P160" s="67"/>
      <c r="Q160" s="45"/>
      <c r="R160" s="45"/>
      <c r="S160" s="45"/>
      <c r="T160" s="45"/>
      <c r="U160" s="45"/>
      <c r="V160" s="45"/>
      <c r="W160" s="45"/>
      <c r="X160" s="45"/>
      <c r="Y160" s="45"/>
    </row>
    <row r="161" ht="15" customHeight="1" spans="1:25">
      <c r="A161" s="45"/>
      <c r="B161" s="45"/>
      <c r="C161" s="45"/>
      <c r="D161" s="46"/>
      <c r="E161" s="46"/>
      <c r="F161" s="46"/>
      <c r="G161" s="47"/>
      <c r="H161" s="45"/>
      <c r="I161" s="45"/>
      <c r="J161" s="45"/>
      <c r="K161" s="64"/>
      <c r="L161" s="65"/>
      <c r="M161" s="66"/>
      <c r="N161" s="45"/>
      <c r="O161" s="66"/>
      <c r="P161" s="67"/>
      <c r="Q161" s="45"/>
      <c r="R161" s="45"/>
      <c r="S161" s="45"/>
      <c r="T161" s="45"/>
      <c r="U161" s="45"/>
      <c r="V161" s="45"/>
      <c r="W161" s="45"/>
      <c r="X161" s="45"/>
      <c r="Y161" s="45"/>
    </row>
    <row r="162" ht="15" customHeight="1" spans="1:25">
      <c r="A162" s="45"/>
      <c r="B162" s="45"/>
      <c r="C162" s="45"/>
      <c r="D162" s="46"/>
      <c r="E162" s="46"/>
      <c r="F162" s="46"/>
      <c r="G162" s="47"/>
      <c r="H162" s="45"/>
      <c r="I162" s="45"/>
      <c r="J162" s="45"/>
      <c r="K162" s="64"/>
      <c r="L162" s="65"/>
      <c r="M162" s="66"/>
      <c r="N162" s="45"/>
      <c r="O162" s="66"/>
      <c r="P162" s="67"/>
      <c r="Q162" s="45"/>
      <c r="R162" s="45"/>
      <c r="S162" s="45"/>
      <c r="T162" s="45"/>
      <c r="U162" s="45"/>
      <c r="V162" s="45"/>
      <c r="W162" s="45"/>
      <c r="X162" s="45"/>
      <c r="Y162" s="45"/>
    </row>
    <row r="163" ht="15" customHeight="1" spans="1:25">
      <c r="A163" s="45"/>
      <c r="B163" s="45"/>
      <c r="C163" s="45"/>
      <c r="D163" s="46"/>
      <c r="E163" s="46"/>
      <c r="F163" s="46"/>
      <c r="G163" s="47"/>
      <c r="H163" s="45"/>
      <c r="I163" s="45"/>
      <c r="J163" s="45"/>
      <c r="K163" s="64"/>
      <c r="L163" s="65"/>
      <c r="M163" s="66"/>
      <c r="N163" s="45"/>
      <c r="O163" s="66"/>
      <c r="P163" s="67"/>
      <c r="Q163" s="45"/>
      <c r="R163" s="45"/>
      <c r="S163" s="45"/>
      <c r="T163" s="45"/>
      <c r="U163" s="45"/>
      <c r="V163" s="45"/>
      <c r="W163" s="45"/>
      <c r="X163" s="45"/>
      <c r="Y163" s="45"/>
    </row>
    <row r="164" ht="15" customHeight="1" spans="1:25">
      <c r="A164" s="45"/>
      <c r="B164" s="45"/>
      <c r="C164" s="45"/>
      <c r="D164" s="46"/>
      <c r="E164" s="46"/>
      <c r="F164" s="46"/>
      <c r="G164" s="47"/>
      <c r="H164" s="45"/>
      <c r="I164" s="45"/>
      <c r="J164" s="45"/>
      <c r="K164" s="64"/>
      <c r="L164" s="65"/>
      <c r="M164" s="66"/>
      <c r="N164" s="45"/>
      <c r="O164" s="66"/>
      <c r="P164" s="67"/>
      <c r="Q164" s="45"/>
      <c r="R164" s="45"/>
      <c r="S164" s="45"/>
      <c r="T164" s="45"/>
      <c r="U164" s="45"/>
      <c r="V164" s="45"/>
      <c r="W164" s="45"/>
      <c r="X164" s="45"/>
      <c r="Y164" s="45"/>
    </row>
    <row r="165" ht="15" customHeight="1" spans="1:25">
      <c r="A165" s="45"/>
      <c r="B165" s="45"/>
      <c r="C165" s="45"/>
      <c r="D165" s="46"/>
      <c r="E165" s="46"/>
      <c r="F165" s="46"/>
      <c r="G165" s="47"/>
      <c r="H165" s="45"/>
      <c r="I165" s="45"/>
      <c r="J165" s="45"/>
      <c r="K165" s="64"/>
      <c r="L165" s="65"/>
      <c r="M165" s="66"/>
      <c r="N165" s="45"/>
      <c r="O165" s="66"/>
      <c r="P165" s="67"/>
      <c r="Q165" s="45"/>
      <c r="R165" s="45"/>
      <c r="S165" s="45"/>
      <c r="T165" s="45"/>
      <c r="U165" s="45"/>
      <c r="V165" s="45"/>
      <c r="W165" s="45"/>
      <c r="X165" s="45"/>
      <c r="Y165" s="45"/>
    </row>
    <row r="166" ht="15" customHeight="1" spans="1:25">
      <c r="A166" s="45"/>
      <c r="B166" s="45"/>
      <c r="C166" s="45"/>
      <c r="D166" s="46"/>
      <c r="E166" s="46"/>
      <c r="F166" s="46"/>
      <c r="G166" s="47"/>
      <c r="H166" s="45"/>
      <c r="I166" s="45"/>
      <c r="J166" s="45"/>
      <c r="K166" s="64"/>
      <c r="L166" s="65"/>
      <c r="M166" s="66"/>
      <c r="N166" s="45"/>
      <c r="O166" s="66"/>
      <c r="P166" s="67"/>
      <c r="Q166" s="45"/>
      <c r="R166" s="45"/>
      <c r="S166" s="45"/>
      <c r="T166" s="45"/>
      <c r="U166" s="45"/>
      <c r="V166" s="45"/>
      <c r="W166" s="45"/>
      <c r="X166" s="45"/>
      <c r="Y166" s="45"/>
    </row>
    <row r="167" ht="15" customHeight="1" spans="1:25">
      <c r="A167" s="45"/>
      <c r="B167" s="45"/>
      <c r="C167" s="45"/>
      <c r="D167" s="46"/>
      <c r="E167" s="46"/>
      <c r="F167" s="46"/>
      <c r="G167" s="47"/>
      <c r="H167" s="45"/>
      <c r="I167" s="45"/>
      <c r="J167" s="45"/>
      <c r="K167" s="64"/>
      <c r="L167" s="65"/>
      <c r="M167" s="66"/>
      <c r="N167" s="45"/>
      <c r="O167" s="66"/>
      <c r="P167" s="67"/>
      <c r="Q167" s="45"/>
      <c r="R167" s="45"/>
      <c r="S167" s="45"/>
      <c r="T167" s="45"/>
      <c r="U167" s="45"/>
      <c r="V167" s="45"/>
      <c r="W167" s="45"/>
      <c r="X167" s="45"/>
      <c r="Y167" s="45"/>
    </row>
    <row r="168" ht="15" customHeight="1" spans="1:25">
      <c r="A168" s="45"/>
      <c r="B168" s="45"/>
      <c r="C168" s="45"/>
      <c r="D168" s="46"/>
      <c r="E168" s="46"/>
      <c r="F168" s="46"/>
      <c r="G168" s="47"/>
      <c r="H168" s="45"/>
      <c r="I168" s="45"/>
      <c r="J168" s="45"/>
      <c r="K168" s="64"/>
      <c r="L168" s="65"/>
      <c r="M168" s="66"/>
      <c r="N168" s="45"/>
      <c r="O168" s="66"/>
      <c r="P168" s="67"/>
      <c r="Q168" s="45"/>
      <c r="R168" s="45"/>
      <c r="S168" s="45"/>
      <c r="T168" s="45"/>
      <c r="U168" s="45"/>
      <c r="V168" s="45"/>
      <c r="W168" s="45"/>
      <c r="X168" s="45"/>
      <c r="Y168" s="45"/>
    </row>
    <row r="169" ht="15" customHeight="1" spans="1:25">
      <c r="A169" s="45"/>
      <c r="B169" s="45"/>
      <c r="C169" s="45"/>
      <c r="D169" s="46"/>
      <c r="E169" s="46"/>
      <c r="F169" s="46"/>
      <c r="G169" s="47"/>
      <c r="H169" s="45"/>
      <c r="I169" s="45"/>
      <c r="J169" s="45"/>
      <c r="K169" s="64"/>
      <c r="L169" s="65"/>
      <c r="M169" s="66"/>
      <c r="N169" s="45"/>
      <c r="O169" s="66"/>
      <c r="P169" s="67"/>
      <c r="Q169" s="45"/>
      <c r="R169" s="45"/>
      <c r="S169" s="45"/>
      <c r="T169" s="45"/>
      <c r="U169" s="45"/>
      <c r="V169" s="45"/>
      <c r="W169" s="45"/>
      <c r="X169" s="45"/>
      <c r="Y169" s="45"/>
    </row>
    <row r="170" ht="15" customHeight="1" spans="1:25">
      <c r="A170" s="45"/>
      <c r="B170" s="45"/>
      <c r="C170" s="45"/>
      <c r="D170" s="46"/>
      <c r="E170" s="46"/>
      <c r="F170" s="46"/>
      <c r="G170" s="47"/>
      <c r="H170" s="45"/>
      <c r="I170" s="45"/>
      <c r="J170" s="45"/>
      <c r="K170" s="64"/>
      <c r="L170" s="65"/>
      <c r="M170" s="66"/>
      <c r="N170" s="45"/>
      <c r="O170" s="66"/>
      <c r="P170" s="67"/>
      <c r="Q170" s="45"/>
      <c r="R170" s="45"/>
      <c r="S170" s="45"/>
      <c r="T170" s="45"/>
      <c r="U170" s="45"/>
      <c r="V170" s="45"/>
      <c r="W170" s="45"/>
      <c r="X170" s="45"/>
      <c r="Y170" s="45"/>
    </row>
    <row r="171" ht="15" customHeight="1" spans="1:25">
      <c r="A171" s="45"/>
      <c r="B171" s="45"/>
      <c r="C171" s="45"/>
      <c r="D171" s="46"/>
      <c r="E171" s="46"/>
      <c r="F171" s="46"/>
      <c r="G171" s="47"/>
      <c r="H171" s="45"/>
      <c r="I171" s="45"/>
      <c r="J171" s="45"/>
      <c r="K171" s="64"/>
      <c r="L171" s="65"/>
      <c r="M171" s="66"/>
      <c r="N171" s="45"/>
      <c r="O171" s="66"/>
      <c r="P171" s="67"/>
      <c r="Q171" s="45"/>
      <c r="R171" s="45"/>
      <c r="S171" s="45"/>
      <c r="T171" s="45"/>
      <c r="U171" s="45"/>
      <c r="V171" s="45"/>
      <c r="W171" s="45"/>
      <c r="X171" s="45"/>
      <c r="Y171" s="45"/>
    </row>
    <row r="172" ht="15" customHeight="1" spans="1:25">
      <c r="A172" s="45"/>
      <c r="B172" s="45"/>
      <c r="C172" s="45"/>
      <c r="D172" s="46"/>
      <c r="E172" s="46"/>
      <c r="F172" s="46"/>
      <c r="G172" s="47"/>
      <c r="H172" s="45"/>
      <c r="I172" s="45"/>
      <c r="J172" s="45"/>
      <c r="K172" s="64"/>
      <c r="L172" s="65"/>
      <c r="M172" s="66"/>
      <c r="N172" s="45"/>
      <c r="O172" s="66"/>
      <c r="P172" s="67"/>
      <c r="Q172" s="45"/>
      <c r="R172" s="45"/>
      <c r="S172" s="45"/>
      <c r="T172" s="45"/>
      <c r="U172" s="45"/>
      <c r="V172" s="45"/>
      <c r="W172" s="45"/>
      <c r="X172" s="45"/>
      <c r="Y172" s="45"/>
    </row>
    <row r="173" ht="15" customHeight="1" spans="1:25">
      <c r="A173" s="45"/>
      <c r="B173" s="45"/>
      <c r="C173" s="45"/>
      <c r="D173" s="46"/>
      <c r="E173" s="46"/>
      <c r="F173" s="46"/>
      <c r="G173" s="47"/>
      <c r="H173" s="45"/>
      <c r="I173" s="45"/>
      <c r="J173" s="45"/>
      <c r="K173" s="64"/>
      <c r="L173" s="65"/>
      <c r="M173" s="66"/>
      <c r="N173" s="45"/>
      <c r="O173" s="66"/>
      <c r="P173" s="67"/>
      <c r="Q173" s="45"/>
      <c r="R173" s="45"/>
      <c r="S173" s="45"/>
      <c r="T173" s="45"/>
      <c r="U173" s="45"/>
      <c r="V173" s="45"/>
      <c r="W173" s="45"/>
      <c r="X173" s="45"/>
      <c r="Y173" s="45"/>
    </row>
    <row r="174" ht="15" customHeight="1" spans="1:25">
      <c r="A174" s="45"/>
      <c r="B174" s="45"/>
      <c r="C174" s="45"/>
      <c r="D174" s="46"/>
      <c r="E174" s="46"/>
      <c r="F174" s="46"/>
      <c r="G174" s="47"/>
      <c r="H174" s="45"/>
      <c r="I174" s="45"/>
      <c r="J174" s="45"/>
      <c r="K174" s="64"/>
      <c r="L174" s="65"/>
      <c r="M174" s="66"/>
      <c r="N174" s="45"/>
      <c r="O174" s="66"/>
      <c r="P174" s="67"/>
      <c r="Q174" s="45"/>
      <c r="R174" s="45"/>
      <c r="S174" s="45"/>
      <c r="T174" s="45"/>
      <c r="U174" s="45"/>
      <c r="V174" s="45"/>
      <c r="W174" s="45"/>
      <c r="X174" s="45"/>
      <c r="Y174" s="45"/>
    </row>
    <row r="175" ht="15" customHeight="1" spans="1:25">
      <c r="A175" s="45"/>
      <c r="B175" s="45"/>
      <c r="C175" s="45"/>
      <c r="D175" s="46"/>
      <c r="E175" s="46"/>
      <c r="F175" s="46"/>
      <c r="G175" s="47"/>
      <c r="H175" s="45"/>
      <c r="I175" s="45"/>
      <c r="J175" s="45"/>
      <c r="K175" s="64"/>
      <c r="L175" s="65"/>
      <c r="M175" s="66"/>
      <c r="N175" s="45"/>
      <c r="O175" s="66"/>
      <c r="P175" s="67"/>
      <c r="Q175" s="45"/>
      <c r="R175" s="45"/>
      <c r="S175" s="45"/>
      <c r="T175" s="45"/>
      <c r="U175" s="45"/>
      <c r="V175" s="45"/>
      <c r="W175" s="45"/>
      <c r="X175" s="45"/>
      <c r="Y175" s="45"/>
    </row>
    <row r="176" ht="15" customHeight="1" spans="1:25">
      <c r="A176" s="45"/>
      <c r="B176" s="45"/>
      <c r="C176" s="45"/>
      <c r="D176" s="46"/>
      <c r="E176" s="46"/>
      <c r="F176" s="46"/>
      <c r="G176" s="47"/>
      <c r="H176" s="45"/>
      <c r="I176" s="45"/>
      <c r="J176" s="45"/>
      <c r="K176" s="64"/>
      <c r="L176" s="65"/>
      <c r="M176" s="66"/>
      <c r="N176" s="45"/>
      <c r="O176" s="66"/>
      <c r="P176" s="67"/>
      <c r="Q176" s="45"/>
      <c r="R176" s="45"/>
      <c r="S176" s="45"/>
      <c r="T176" s="45"/>
      <c r="U176" s="45"/>
      <c r="V176" s="45"/>
      <c r="W176" s="45"/>
      <c r="X176" s="45"/>
      <c r="Y176" s="45"/>
    </row>
    <row r="177" ht="15" customHeight="1" spans="1:25">
      <c r="A177" s="45"/>
      <c r="B177" s="45"/>
      <c r="C177" s="45"/>
      <c r="D177" s="46"/>
      <c r="E177" s="46"/>
      <c r="F177" s="46"/>
      <c r="G177" s="47"/>
      <c r="H177" s="45"/>
      <c r="I177" s="45"/>
      <c r="J177" s="45"/>
      <c r="K177" s="64"/>
      <c r="L177" s="65"/>
      <c r="M177" s="66"/>
      <c r="N177" s="45"/>
      <c r="O177" s="66"/>
      <c r="P177" s="67"/>
      <c r="Q177" s="45"/>
      <c r="R177" s="45"/>
      <c r="S177" s="45"/>
      <c r="T177" s="45"/>
      <c r="U177" s="45"/>
      <c r="V177" s="45"/>
      <c r="W177" s="45"/>
      <c r="X177" s="45"/>
      <c r="Y177" s="45"/>
    </row>
    <row r="178" ht="15" customHeight="1" spans="1:25">
      <c r="A178" s="45"/>
      <c r="B178" s="45"/>
      <c r="C178" s="45"/>
      <c r="D178" s="46"/>
      <c r="E178" s="46"/>
      <c r="F178" s="46"/>
      <c r="G178" s="47"/>
      <c r="H178" s="45"/>
      <c r="I178" s="45"/>
      <c r="J178" s="45"/>
      <c r="K178" s="64"/>
      <c r="L178" s="65"/>
      <c r="M178" s="66"/>
      <c r="N178" s="45"/>
      <c r="O178" s="66"/>
      <c r="P178" s="67"/>
      <c r="Q178" s="45"/>
      <c r="R178" s="45"/>
      <c r="S178" s="45"/>
      <c r="T178" s="45"/>
      <c r="U178" s="45"/>
      <c r="V178" s="45"/>
      <c r="W178" s="45"/>
      <c r="X178" s="45"/>
      <c r="Y178" s="45"/>
    </row>
    <row r="179" ht="15" customHeight="1" spans="1:25">
      <c r="A179" s="45"/>
      <c r="B179" s="45"/>
      <c r="C179" s="45"/>
      <c r="D179" s="46"/>
      <c r="E179" s="46"/>
      <c r="F179" s="46"/>
      <c r="G179" s="47"/>
      <c r="H179" s="45"/>
      <c r="I179" s="45"/>
      <c r="J179" s="45"/>
      <c r="K179" s="64"/>
      <c r="L179" s="65"/>
      <c r="M179" s="66"/>
      <c r="N179" s="45"/>
      <c r="O179" s="66"/>
      <c r="P179" s="67"/>
      <c r="Q179" s="45"/>
      <c r="R179" s="45"/>
      <c r="S179" s="45"/>
      <c r="T179" s="45"/>
      <c r="U179" s="45"/>
      <c r="V179" s="45"/>
      <c r="W179" s="45"/>
      <c r="X179" s="45"/>
      <c r="Y179" s="45"/>
    </row>
    <row r="180" ht="15" customHeight="1" spans="1:25">
      <c r="A180" s="45"/>
      <c r="B180" s="45"/>
      <c r="C180" s="45"/>
      <c r="D180" s="46"/>
      <c r="E180" s="46"/>
      <c r="F180" s="46"/>
      <c r="G180" s="47"/>
      <c r="H180" s="45"/>
      <c r="I180" s="45"/>
      <c r="J180" s="45"/>
      <c r="K180" s="64"/>
      <c r="L180" s="65"/>
      <c r="M180" s="66"/>
      <c r="N180" s="45"/>
      <c r="O180" s="66"/>
      <c r="P180" s="67"/>
      <c r="Q180" s="45"/>
      <c r="R180" s="45"/>
      <c r="S180" s="45"/>
      <c r="T180" s="45"/>
      <c r="U180" s="45"/>
      <c r="V180" s="45"/>
      <c r="W180" s="45"/>
      <c r="X180" s="45"/>
      <c r="Y180" s="45"/>
    </row>
    <row r="181" ht="15" customHeight="1" spans="1:25">
      <c r="A181" s="45"/>
      <c r="B181" s="45"/>
      <c r="C181" s="45"/>
      <c r="D181" s="46"/>
      <c r="E181" s="46"/>
      <c r="F181" s="46"/>
      <c r="G181" s="47"/>
      <c r="H181" s="45"/>
      <c r="I181" s="45"/>
      <c r="J181" s="45"/>
      <c r="K181" s="64"/>
      <c r="L181" s="65"/>
      <c r="M181" s="66"/>
      <c r="N181" s="45"/>
      <c r="O181" s="66"/>
      <c r="P181" s="67"/>
      <c r="Q181" s="45"/>
      <c r="R181" s="45"/>
      <c r="S181" s="45"/>
      <c r="T181" s="45"/>
      <c r="U181" s="45"/>
      <c r="V181" s="45"/>
      <c r="W181" s="45"/>
      <c r="X181" s="45"/>
      <c r="Y181" s="45"/>
    </row>
    <row r="182" ht="15" customHeight="1" spans="1:25">
      <c r="A182" s="45"/>
      <c r="B182" s="45"/>
      <c r="C182" s="45"/>
      <c r="D182" s="46"/>
      <c r="E182" s="46"/>
      <c r="F182" s="46"/>
      <c r="G182" s="47"/>
      <c r="H182" s="45"/>
      <c r="I182" s="45"/>
      <c r="J182" s="45"/>
      <c r="K182" s="64"/>
      <c r="L182" s="65"/>
      <c r="M182" s="66"/>
      <c r="N182" s="45"/>
      <c r="O182" s="66"/>
      <c r="P182" s="67"/>
      <c r="Q182" s="45"/>
      <c r="R182" s="45"/>
      <c r="S182" s="45"/>
      <c r="T182" s="45"/>
      <c r="U182" s="45"/>
      <c r="V182" s="45"/>
      <c r="W182" s="45"/>
      <c r="X182" s="45"/>
      <c r="Y182" s="45"/>
    </row>
    <row r="183" ht="15" customHeight="1" spans="1:25">
      <c r="A183" s="45"/>
      <c r="B183" s="45"/>
      <c r="C183" s="45"/>
      <c r="D183" s="46"/>
      <c r="E183" s="46"/>
      <c r="F183" s="46"/>
      <c r="G183" s="47"/>
      <c r="H183" s="45"/>
      <c r="I183" s="45"/>
      <c r="J183" s="45"/>
      <c r="K183" s="64"/>
      <c r="L183" s="65"/>
      <c r="M183" s="66"/>
      <c r="N183" s="45"/>
      <c r="O183" s="66"/>
      <c r="P183" s="67"/>
      <c r="Q183" s="45"/>
      <c r="R183" s="45"/>
      <c r="S183" s="45"/>
      <c r="T183" s="45"/>
      <c r="U183" s="45"/>
      <c r="V183" s="45"/>
      <c r="W183" s="45"/>
      <c r="X183" s="45"/>
      <c r="Y183" s="45"/>
    </row>
    <row r="184" ht="15" customHeight="1" spans="1:25">
      <c r="A184" s="45"/>
      <c r="B184" s="45"/>
      <c r="C184" s="45"/>
      <c r="D184" s="46"/>
      <c r="E184" s="46"/>
      <c r="F184" s="46"/>
      <c r="G184" s="47"/>
      <c r="H184" s="45"/>
      <c r="I184" s="45"/>
      <c r="J184" s="45"/>
      <c r="K184" s="64"/>
      <c r="L184" s="65"/>
      <c r="M184" s="66"/>
      <c r="N184" s="45"/>
      <c r="O184" s="66"/>
      <c r="P184" s="67"/>
      <c r="Q184" s="45"/>
      <c r="R184" s="45"/>
      <c r="S184" s="45"/>
      <c r="T184" s="45"/>
      <c r="U184" s="45"/>
      <c r="V184" s="45"/>
      <c r="W184" s="45"/>
      <c r="X184" s="45"/>
      <c r="Y184" s="45"/>
    </row>
    <row r="185" ht="15" customHeight="1" spans="1:25">
      <c r="A185" s="45"/>
      <c r="B185" s="45"/>
      <c r="C185" s="45"/>
      <c r="D185" s="46"/>
      <c r="E185" s="46"/>
      <c r="F185" s="46"/>
      <c r="G185" s="47"/>
      <c r="H185" s="45"/>
      <c r="I185" s="45"/>
      <c r="J185" s="45"/>
      <c r="K185" s="64"/>
      <c r="L185" s="65"/>
      <c r="M185" s="66"/>
      <c r="N185" s="45"/>
      <c r="O185" s="66"/>
      <c r="P185" s="67"/>
      <c r="Q185" s="45"/>
      <c r="R185" s="45"/>
      <c r="S185" s="45"/>
      <c r="T185" s="45"/>
      <c r="U185" s="45"/>
      <c r="V185" s="45"/>
      <c r="W185" s="45"/>
      <c r="X185" s="45"/>
      <c r="Y185" s="45"/>
    </row>
    <row r="186" ht="15" customHeight="1" spans="1:25">
      <c r="A186" s="45"/>
      <c r="B186" s="45"/>
      <c r="C186" s="45"/>
      <c r="D186" s="46"/>
      <c r="E186" s="46"/>
      <c r="F186" s="46"/>
      <c r="G186" s="47"/>
      <c r="H186" s="45"/>
      <c r="I186" s="45"/>
      <c r="J186" s="45"/>
      <c r="K186" s="64"/>
      <c r="L186" s="65"/>
      <c r="M186" s="66"/>
      <c r="N186" s="45"/>
      <c r="O186" s="66"/>
      <c r="P186" s="67"/>
      <c r="Q186" s="45"/>
      <c r="R186" s="45"/>
      <c r="S186" s="45"/>
      <c r="T186" s="45"/>
      <c r="U186" s="45"/>
      <c r="V186" s="45"/>
      <c r="W186" s="45"/>
      <c r="X186" s="45"/>
      <c r="Y186" s="45"/>
    </row>
    <row r="187" ht="15" customHeight="1" spans="1:25">
      <c r="A187" s="45"/>
      <c r="B187" s="45"/>
      <c r="C187" s="45"/>
      <c r="D187" s="46"/>
      <c r="E187" s="46"/>
      <c r="F187" s="46"/>
      <c r="G187" s="47"/>
      <c r="H187" s="45"/>
      <c r="I187" s="45"/>
      <c r="J187" s="45"/>
      <c r="K187" s="64"/>
      <c r="L187" s="65"/>
      <c r="M187" s="66"/>
      <c r="N187" s="45"/>
      <c r="O187" s="66"/>
      <c r="P187" s="67"/>
      <c r="Q187" s="45"/>
      <c r="R187" s="45"/>
      <c r="S187" s="45"/>
      <c r="T187" s="45"/>
      <c r="U187" s="45"/>
      <c r="V187" s="45"/>
      <c r="W187" s="45"/>
      <c r="X187" s="45"/>
      <c r="Y187" s="45"/>
    </row>
    <row r="188" ht="15" customHeight="1" spans="1:25">
      <c r="A188" s="45"/>
      <c r="B188" s="45"/>
      <c r="C188" s="45"/>
      <c r="D188" s="46"/>
      <c r="E188" s="46"/>
      <c r="F188" s="46"/>
      <c r="G188" s="47"/>
      <c r="H188" s="45"/>
      <c r="I188" s="45"/>
      <c r="J188" s="45"/>
      <c r="K188" s="64"/>
      <c r="L188" s="65"/>
      <c r="M188" s="66"/>
      <c r="N188" s="45"/>
      <c r="O188" s="66"/>
      <c r="P188" s="67"/>
      <c r="Q188" s="45"/>
      <c r="R188" s="45"/>
      <c r="S188" s="45"/>
      <c r="T188" s="45"/>
      <c r="U188" s="45"/>
      <c r="V188" s="45"/>
      <c r="W188" s="45"/>
      <c r="X188" s="45"/>
      <c r="Y188" s="45"/>
    </row>
    <row r="189" ht="15" customHeight="1" spans="1:25">
      <c r="A189" s="45"/>
      <c r="B189" s="45"/>
      <c r="C189" s="45"/>
      <c r="D189" s="46"/>
      <c r="E189" s="46"/>
      <c r="F189" s="46"/>
      <c r="G189" s="47"/>
      <c r="H189" s="45"/>
      <c r="I189" s="45"/>
      <c r="J189" s="45"/>
      <c r="K189" s="64"/>
      <c r="L189" s="65"/>
      <c r="M189" s="66"/>
      <c r="N189" s="45"/>
      <c r="O189" s="66"/>
      <c r="P189" s="67"/>
      <c r="Q189" s="45"/>
      <c r="R189" s="45"/>
      <c r="S189" s="45"/>
      <c r="T189" s="45"/>
      <c r="U189" s="45"/>
      <c r="V189" s="45"/>
      <c r="W189" s="45"/>
      <c r="X189" s="45"/>
      <c r="Y189" s="45"/>
    </row>
    <row r="190" ht="15" customHeight="1" spans="1:25">
      <c r="A190" s="45"/>
      <c r="B190" s="45"/>
      <c r="C190" s="45"/>
      <c r="D190" s="46"/>
      <c r="E190" s="46"/>
      <c r="F190" s="46"/>
      <c r="G190" s="47"/>
      <c r="H190" s="45"/>
      <c r="I190" s="45"/>
      <c r="J190" s="45"/>
      <c r="K190" s="64"/>
      <c r="L190" s="65"/>
      <c r="M190" s="66"/>
      <c r="N190" s="45"/>
      <c r="O190" s="66"/>
      <c r="P190" s="67"/>
      <c r="Q190" s="45"/>
      <c r="R190" s="45"/>
      <c r="S190" s="45"/>
      <c r="T190" s="45"/>
      <c r="U190" s="45"/>
      <c r="V190" s="45"/>
      <c r="W190" s="45"/>
      <c r="X190" s="45"/>
      <c r="Y190" s="45"/>
    </row>
    <row r="191" ht="15" customHeight="1" spans="1:25">
      <c r="A191" s="45"/>
      <c r="B191" s="45"/>
      <c r="C191" s="45"/>
      <c r="D191" s="46"/>
      <c r="E191" s="46"/>
      <c r="F191" s="46"/>
      <c r="G191" s="47"/>
      <c r="H191" s="45"/>
      <c r="I191" s="45"/>
      <c r="J191" s="45"/>
      <c r="K191" s="64"/>
      <c r="L191" s="65"/>
      <c r="M191" s="66"/>
      <c r="N191" s="45"/>
      <c r="O191" s="66"/>
      <c r="P191" s="67"/>
      <c r="Q191" s="45"/>
      <c r="R191" s="45"/>
      <c r="S191" s="45"/>
      <c r="T191" s="45"/>
      <c r="U191" s="45"/>
      <c r="V191" s="45"/>
      <c r="W191" s="45"/>
      <c r="X191" s="45"/>
      <c r="Y191" s="45"/>
    </row>
    <row r="192" ht="15" customHeight="1" spans="1:25">
      <c r="A192" s="45"/>
      <c r="B192" s="45"/>
      <c r="C192" s="45"/>
      <c r="D192" s="46"/>
      <c r="E192" s="46"/>
      <c r="F192" s="46"/>
      <c r="G192" s="47"/>
      <c r="H192" s="45"/>
      <c r="I192" s="45"/>
      <c r="J192" s="45"/>
      <c r="K192" s="64"/>
      <c r="L192" s="65"/>
      <c r="M192" s="66"/>
      <c r="N192" s="45"/>
      <c r="O192" s="66"/>
      <c r="P192" s="67"/>
      <c r="Q192" s="45"/>
      <c r="R192" s="45"/>
      <c r="S192" s="45"/>
      <c r="T192" s="45"/>
      <c r="U192" s="45"/>
      <c r="V192" s="45"/>
      <c r="W192" s="45"/>
      <c r="X192" s="45"/>
      <c r="Y192" s="45"/>
    </row>
    <row r="193" ht="15" customHeight="1" spans="1:25">
      <c r="A193" s="45"/>
      <c r="B193" s="45"/>
      <c r="C193" s="45"/>
      <c r="D193" s="46"/>
      <c r="E193" s="46"/>
      <c r="F193" s="46"/>
      <c r="G193" s="47"/>
      <c r="H193" s="45"/>
      <c r="I193" s="45"/>
      <c r="J193" s="45"/>
      <c r="K193" s="64"/>
      <c r="L193" s="65"/>
      <c r="M193" s="66"/>
      <c r="N193" s="45"/>
      <c r="O193" s="66"/>
      <c r="P193" s="67"/>
      <c r="Q193" s="45"/>
      <c r="R193" s="45"/>
      <c r="S193" s="45"/>
      <c r="T193" s="45"/>
      <c r="U193" s="45"/>
      <c r="V193" s="45"/>
      <c r="W193" s="45"/>
      <c r="X193" s="45"/>
      <c r="Y193" s="45"/>
    </row>
    <row r="194" ht="15" customHeight="1" spans="1:25">
      <c r="A194" s="45"/>
      <c r="B194" s="45"/>
      <c r="C194" s="45"/>
      <c r="D194" s="46"/>
      <c r="E194" s="46"/>
      <c r="F194" s="46"/>
      <c r="G194" s="47"/>
      <c r="H194" s="45"/>
      <c r="I194" s="45"/>
      <c r="J194" s="45"/>
      <c r="K194" s="64"/>
      <c r="L194" s="65"/>
      <c r="M194" s="66"/>
      <c r="N194" s="45"/>
      <c r="O194" s="66"/>
      <c r="P194" s="67"/>
      <c r="Q194" s="45"/>
      <c r="R194" s="45"/>
      <c r="S194" s="45"/>
      <c r="T194" s="45"/>
      <c r="U194" s="45"/>
      <c r="V194" s="45"/>
      <c r="W194" s="45"/>
      <c r="X194" s="45"/>
      <c r="Y194" s="45"/>
    </row>
    <row r="195" ht="15" customHeight="1" spans="1:25">
      <c r="A195" s="45"/>
      <c r="B195" s="45"/>
      <c r="C195" s="45"/>
      <c r="D195" s="46"/>
      <c r="E195" s="46"/>
      <c r="F195" s="46"/>
      <c r="G195" s="47"/>
      <c r="H195" s="45"/>
      <c r="I195" s="45"/>
      <c r="J195" s="45"/>
      <c r="K195" s="64"/>
      <c r="L195" s="65"/>
      <c r="M195" s="66"/>
      <c r="N195" s="45"/>
      <c r="O195" s="66"/>
      <c r="P195" s="67"/>
      <c r="Q195" s="45"/>
      <c r="R195" s="45"/>
      <c r="S195" s="45"/>
      <c r="T195" s="45"/>
      <c r="U195" s="45"/>
      <c r="V195" s="45"/>
      <c r="W195" s="45"/>
      <c r="X195" s="45"/>
      <c r="Y195" s="45"/>
    </row>
    <row r="196" ht="15" customHeight="1" spans="1:25">
      <c r="A196" s="45"/>
      <c r="B196" s="45"/>
      <c r="C196" s="45"/>
      <c r="D196" s="46"/>
      <c r="E196" s="46"/>
      <c r="F196" s="46"/>
      <c r="G196" s="47"/>
      <c r="H196" s="45"/>
      <c r="I196" s="45"/>
      <c r="J196" s="45"/>
      <c r="K196" s="64"/>
      <c r="L196" s="65"/>
      <c r="M196" s="66"/>
      <c r="N196" s="45"/>
      <c r="O196" s="66"/>
      <c r="P196" s="67"/>
      <c r="Q196" s="45"/>
      <c r="R196" s="45"/>
      <c r="S196" s="45"/>
      <c r="T196" s="45"/>
      <c r="U196" s="45"/>
      <c r="V196" s="45"/>
      <c r="W196" s="45"/>
      <c r="X196" s="45"/>
      <c r="Y196" s="45"/>
    </row>
    <row r="197" ht="15" customHeight="1" spans="1:25">
      <c r="A197" s="45"/>
      <c r="B197" s="45"/>
      <c r="C197" s="45"/>
      <c r="D197" s="46"/>
      <c r="E197" s="46"/>
      <c r="F197" s="46"/>
      <c r="G197" s="47"/>
      <c r="H197" s="45"/>
      <c r="I197" s="45"/>
      <c r="J197" s="45"/>
      <c r="K197" s="64"/>
      <c r="L197" s="65"/>
      <c r="M197" s="66"/>
      <c r="N197" s="45"/>
      <c r="O197" s="66"/>
      <c r="P197" s="67"/>
      <c r="Q197" s="45"/>
      <c r="R197" s="45"/>
      <c r="S197" s="45"/>
      <c r="T197" s="45"/>
      <c r="U197" s="45"/>
      <c r="V197" s="45"/>
      <c r="W197" s="45"/>
      <c r="X197" s="45"/>
      <c r="Y197" s="45"/>
    </row>
    <row r="198" ht="15" customHeight="1" spans="1:25">
      <c r="A198" s="45"/>
      <c r="B198" s="45"/>
      <c r="C198" s="45"/>
      <c r="D198" s="46"/>
      <c r="E198" s="46"/>
      <c r="F198" s="46"/>
      <c r="G198" s="47"/>
      <c r="H198" s="45"/>
      <c r="I198" s="45"/>
      <c r="J198" s="45"/>
      <c r="K198" s="64"/>
      <c r="L198" s="65"/>
      <c r="M198" s="66"/>
      <c r="N198" s="45"/>
      <c r="O198" s="66"/>
      <c r="P198" s="67"/>
      <c r="Q198" s="45"/>
      <c r="R198" s="45"/>
      <c r="S198" s="45"/>
      <c r="T198" s="45"/>
      <c r="U198" s="45"/>
      <c r="V198" s="45"/>
      <c r="W198" s="45"/>
      <c r="X198" s="45"/>
      <c r="Y198" s="45"/>
    </row>
    <row r="199" ht="15" customHeight="1" spans="1:25">
      <c r="A199" s="45"/>
      <c r="B199" s="45"/>
      <c r="C199" s="45"/>
      <c r="D199" s="46"/>
      <c r="E199" s="46"/>
      <c r="F199" s="46"/>
      <c r="G199" s="47"/>
      <c r="H199" s="45"/>
      <c r="I199" s="45"/>
      <c r="J199" s="45"/>
      <c r="K199" s="64"/>
      <c r="L199" s="65"/>
      <c r="M199" s="66"/>
      <c r="N199" s="45"/>
      <c r="O199" s="66"/>
      <c r="P199" s="67"/>
      <c r="Q199" s="45"/>
      <c r="R199" s="45"/>
      <c r="S199" s="45"/>
      <c r="T199" s="45"/>
      <c r="U199" s="45"/>
      <c r="V199" s="45"/>
      <c r="W199" s="45"/>
      <c r="X199" s="45"/>
      <c r="Y199" s="45"/>
    </row>
    <row r="200" ht="15" customHeight="1" spans="1:25">
      <c r="A200" s="45"/>
      <c r="B200" s="45"/>
      <c r="C200" s="45"/>
      <c r="D200" s="46"/>
      <c r="E200" s="46"/>
      <c r="F200" s="46"/>
      <c r="G200" s="47"/>
      <c r="H200" s="45"/>
      <c r="I200" s="45"/>
      <c r="J200" s="45"/>
      <c r="K200" s="64"/>
      <c r="L200" s="65"/>
      <c r="M200" s="66"/>
      <c r="N200" s="45"/>
      <c r="O200" s="66"/>
      <c r="P200" s="67"/>
      <c r="Q200" s="45"/>
      <c r="R200" s="45"/>
      <c r="S200" s="45"/>
      <c r="T200" s="45"/>
      <c r="U200" s="45"/>
      <c r="V200" s="45"/>
      <c r="W200" s="45"/>
      <c r="X200" s="45"/>
      <c r="Y200" s="45"/>
    </row>
    <row r="201" ht="15" customHeight="1" spans="1:25">
      <c r="A201" s="45"/>
      <c r="B201" s="45"/>
      <c r="C201" s="45"/>
      <c r="D201" s="46"/>
      <c r="E201" s="46"/>
      <c r="F201" s="46"/>
      <c r="G201" s="47"/>
      <c r="H201" s="45"/>
      <c r="I201" s="45"/>
      <c r="J201" s="45"/>
      <c r="K201" s="64"/>
      <c r="L201" s="65"/>
      <c r="M201" s="66"/>
      <c r="N201" s="45"/>
      <c r="O201" s="66"/>
      <c r="P201" s="67"/>
      <c r="Q201" s="45"/>
      <c r="R201" s="45"/>
      <c r="S201" s="45"/>
      <c r="T201" s="45"/>
      <c r="U201" s="45"/>
      <c r="V201" s="45"/>
      <c r="W201" s="45"/>
      <c r="X201" s="45"/>
      <c r="Y201" s="45"/>
    </row>
    <row r="202" ht="15" customHeight="1" spans="1:25">
      <c r="A202" s="45"/>
      <c r="B202" s="45"/>
      <c r="C202" s="45"/>
      <c r="D202" s="46"/>
      <c r="E202" s="46"/>
      <c r="F202" s="46"/>
      <c r="G202" s="47"/>
      <c r="H202" s="45"/>
      <c r="I202" s="45"/>
      <c r="J202" s="45"/>
      <c r="K202" s="64"/>
      <c r="L202" s="65"/>
      <c r="M202" s="66"/>
      <c r="N202" s="45"/>
      <c r="O202" s="66"/>
      <c r="P202" s="67"/>
      <c r="Q202" s="45"/>
      <c r="R202" s="45"/>
      <c r="S202" s="45"/>
      <c r="T202" s="45"/>
      <c r="U202" s="45"/>
      <c r="V202" s="45"/>
      <c r="W202" s="45"/>
      <c r="X202" s="45"/>
      <c r="Y202" s="45"/>
    </row>
    <row r="203" ht="15" customHeight="1" spans="1:25">
      <c r="A203" s="45"/>
      <c r="B203" s="45"/>
      <c r="C203" s="45"/>
      <c r="D203" s="46"/>
      <c r="E203" s="46"/>
      <c r="F203" s="46"/>
      <c r="G203" s="47"/>
      <c r="H203" s="45"/>
      <c r="I203" s="45"/>
      <c r="J203" s="45"/>
      <c r="K203" s="64"/>
      <c r="L203" s="65"/>
      <c r="M203" s="66"/>
      <c r="N203" s="45"/>
      <c r="O203" s="66"/>
      <c r="P203" s="67"/>
      <c r="Q203" s="45"/>
      <c r="R203" s="45"/>
      <c r="S203" s="45"/>
      <c r="T203" s="45"/>
      <c r="U203" s="45"/>
      <c r="V203" s="45"/>
      <c r="W203" s="45"/>
      <c r="X203" s="45"/>
      <c r="Y203" s="45"/>
    </row>
    <row r="204" ht="15" customHeight="1" spans="1:25">
      <c r="A204" s="45"/>
      <c r="B204" s="45"/>
      <c r="C204" s="45"/>
      <c r="D204" s="46"/>
      <c r="E204" s="46"/>
      <c r="F204" s="46"/>
      <c r="G204" s="47"/>
      <c r="H204" s="45"/>
      <c r="I204" s="45"/>
      <c r="J204" s="45"/>
      <c r="K204" s="64"/>
      <c r="L204" s="65"/>
      <c r="M204" s="66"/>
      <c r="N204" s="45"/>
      <c r="O204" s="66"/>
      <c r="P204" s="67"/>
      <c r="Q204" s="45"/>
      <c r="R204" s="45"/>
      <c r="S204" s="45"/>
      <c r="T204" s="45"/>
      <c r="U204" s="45"/>
      <c r="V204" s="45"/>
      <c r="W204" s="45"/>
      <c r="X204" s="45"/>
      <c r="Y204" s="45"/>
    </row>
    <row r="205" ht="15" customHeight="1" spans="1:25">
      <c r="A205" s="45"/>
      <c r="B205" s="45"/>
      <c r="C205" s="45"/>
      <c r="D205" s="46"/>
      <c r="E205" s="46"/>
      <c r="F205" s="46"/>
      <c r="G205" s="47"/>
      <c r="H205" s="45"/>
      <c r="I205" s="45"/>
      <c r="J205" s="45"/>
      <c r="K205" s="64"/>
      <c r="L205" s="65"/>
      <c r="M205" s="66"/>
      <c r="N205" s="45"/>
      <c r="O205" s="66"/>
      <c r="P205" s="67"/>
      <c r="Q205" s="45"/>
      <c r="R205" s="45"/>
      <c r="S205" s="45"/>
      <c r="T205" s="45"/>
      <c r="U205" s="45"/>
      <c r="V205" s="45"/>
      <c r="W205" s="45"/>
      <c r="X205" s="45"/>
      <c r="Y205" s="45"/>
    </row>
    <row r="206" ht="15" customHeight="1" spans="1:25">
      <c r="A206" s="45"/>
      <c r="B206" s="45"/>
      <c r="C206" s="45"/>
      <c r="D206" s="46"/>
      <c r="E206" s="46"/>
      <c r="F206" s="46"/>
      <c r="G206" s="47"/>
      <c r="H206" s="45"/>
      <c r="I206" s="45"/>
      <c r="J206" s="45"/>
      <c r="K206" s="64"/>
      <c r="L206" s="65"/>
      <c r="M206" s="66"/>
      <c r="N206" s="45"/>
      <c r="O206" s="66"/>
      <c r="P206" s="67"/>
      <c r="Q206" s="45"/>
      <c r="R206" s="45"/>
      <c r="S206" s="45"/>
      <c r="T206" s="45"/>
      <c r="U206" s="45"/>
      <c r="V206" s="45"/>
      <c r="W206" s="45"/>
      <c r="X206" s="45"/>
      <c r="Y206" s="45"/>
    </row>
    <row r="207" ht="15" customHeight="1" spans="1:25">
      <c r="A207" s="45"/>
      <c r="B207" s="45"/>
      <c r="C207" s="45"/>
      <c r="D207" s="46"/>
      <c r="E207" s="46"/>
      <c r="F207" s="46"/>
      <c r="G207" s="47"/>
      <c r="H207" s="45"/>
      <c r="I207" s="45"/>
      <c r="J207" s="45"/>
      <c r="K207" s="64"/>
      <c r="L207" s="65"/>
      <c r="M207" s="66"/>
      <c r="N207" s="45"/>
      <c r="O207" s="66"/>
      <c r="P207" s="67"/>
      <c r="Q207" s="45"/>
      <c r="R207" s="45"/>
      <c r="S207" s="45"/>
      <c r="T207" s="45"/>
      <c r="U207" s="45"/>
      <c r="V207" s="45"/>
      <c r="W207" s="45"/>
      <c r="X207" s="45"/>
      <c r="Y207" s="45"/>
    </row>
    <row r="208" ht="15" customHeight="1" spans="1:25">
      <c r="A208" s="45"/>
      <c r="B208" s="45"/>
      <c r="C208" s="45"/>
      <c r="D208" s="46"/>
      <c r="E208" s="46"/>
      <c r="F208" s="46"/>
      <c r="G208" s="47"/>
      <c r="H208" s="45"/>
      <c r="I208" s="45"/>
      <c r="J208" s="45"/>
      <c r="K208" s="64"/>
      <c r="L208" s="65"/>
      <c r="M208" s="66"/>
      <c r="N208" s="45"/>
      <c r="O208" s="66"/>
      <c r="P208" s="67"/>
      <c r="Q208" s="45"/>
      <c r="R208" s="45"/>
      <c r="S208" s="45"/>
      <c r="T208" s="45"/>
      <c r="U208" s="45"/>
      <c r="V208" s="45"/>
      <c r="W208" s="45"/>
      <c r="X208" s="45"/>
      <c r="Y208" s="45"/>
    </row>
    <row r="209" ht="15" customHeight="1" spans="1:25">
      <c r="A209" s="45"/>
      <c r="B209" s="45"/>
      <c r="C209" s="45"/>
      <c r="D209" s="46"/>
      <c r="E209" s="46"/>
      <c r="F209" s="46"/>
      <c r="G209" s="47"/>
      <c r="H209" s="45"/>
      <c r="I209" s="45"/>
      <c r="J209" s="45"/>
      <c r="K209" s="64"/>
      <c r="L209" s="65"/>
      <c r="M209" s="66"/>
      <c r="N209" s="45"/>
      <c r="O209" s="66"/>
      <c r="P209" s="67"/>
      <c r="Q209" s="45"/>
      <c r="R209" s="45"/>
      <c r="S209" s="45"/>
      <c r="T209" s="45"/>
      <c r="U209" s="45"/>
      <c r="V209" s="45"/>
      <c r="W209" s="45"/>
      <c r="X209" s="45"/>
      <c r="Y209" s="45"/>
    </row>
    <row r="210" ht="15" customHeight="1" spans="1:25">
      <c r="A210" s="45"/>
      <c r="B210" s="45"/>
      <c r="C210" s="45"/>
      <c r="D210" s="46"/>
      <c r="E210" s="46"/>
      <c r="F210" s="46"/>
      <c r="G210" s="47"/>
      <c r="H210" s="45"/>
      <c r="I210" s="45"/>
      <c r="J210" s="45"/>
      <c r="K210" s="64"/>
      <c r="L210" s="65"/>
      <c r="M210" s="66"/>
      <c r="N210" s="45"/>
      <c r="O210" s="66"/>
      <c r="P210" s="67"/>
      <c r="Q210" s="45"/>
      <c r="R210" s="45"/>
      <c r="S210" s="45"/>
      <c r="T210" s="45"/>
      <c r="U210" s="45"/>
      <c r="V210" s="45"/>
      <c r="W210" s="45"/>
      <c r="X210" s="45"/>
      <c r="Y210" s="45"/>
    </row>
    <row r="211" ht="15" customHeight="1" spans="1:25">
      <c r="A211" s="45"/>
      <c r="B211" s="45"/>
      <c r="C211" s="45"/>
      <c r="D211" s="46"/>
      <c r="E211" s="46"/>
      <c r="F211" s="46"/>
      <c r="G211" s="47"/>
      <c r="H211" s="45"/>
      <c r="I211" s="45"/>
      <c r="J211" s="45"/>
      <c r="K211" s="64"/>
      <c r="L211" s="65"/>
      <c r="M211" s="66"/>
      <c r="N211" s="45"/>
      <c r="O211" s="66"/>
      <c r="P211" s="67"/>
      <c r="Q211" s="45"/>
      <c r="R211" s="45"/>
      <c r="S211" s="45"/>
      <c r="T211" s="45"/>
      <c r="U211" s="45"/>
      <c r="V211" s="45"/>
      <c r="W211" s="45"/>
      <c r="X211" s="45"/>
      <c r="Y211" s="45"/>
    </row>
    <row r="212" ht="15" customHeight="1" spans="1:25">
      <c r="A212" s="45"/>
      <c r="B212" s="45"/>
      <c r="C212" s="45"/>
      <c r="D212" s="46"/>
      <c r="E212" s="46"/>
      <c r="F212" s="46"/>
      <c r="G212" s="47"/>
      <c r="H212" s="45"/>
      <c r="I212" s="45"/>
      <c r="J212" s="45"/>
      <c r="K212" s="64"/>
      <c r="L212" s="65"/>
      <c r="M212" s="66"/>
      <c r="N212" s="45"/>
      <c r="O212" s="66"/>
      <c r="P212" s="67"/>
      <c r="Q212" s="45"/>
      <c r="R212" s="45"/>
      <c r="S212" s="45"/>
      <c r="T212" s="45"/>
      <c r="U212" s="45"/>
      <c r="V212" s="45"/>
      <c r="W212" s="45"/>
      <c r="X212" s="45"/>
      <c r="Y212" s="45"/>
    </row>
    <row r="213" ht="15" customHeight="1" spans="1:25">
      <c r="A213" s="45"/>
      <c r="B213" s="45"/>
      <c r="C213" s="45"/>
      <c r="D213" s="46"/>
      <c r="E213" s="46"/>
      <c r="F213" s="46"/>
      <c r="G213" s="47"/>
      <c r="H213" s="45"/>
      <c r="I213" s="45"/>
      <c r="J213" s="45"/>
      <c r="K213" s="64"/>
      <c r="L213" s="65"/>
      <c r="M213" s="66"/>
      <c r="N213" s="45"/>
      <c r="O213" s="66"/>
      <c r="P213" s="67"/>
      <c r="Q213" s="45"/>
      <c r="R213" s="45"/>
      <c r="S213" s="45"/>
      <c r="T213" s="45"/>
      <c r="U213" s="45"/>
      <c r="V213" s="45"/>
      <c r="W213" s="45"/>
      <c r="X213" s="45"/>
      <c r="Y213" s="45"/>
    </row>
    <row r="214" ht="15" customHeight="1" spans="1:25">
      <c r="A214" s="45"/>
      <c r="B214" s="45"/>
      <c r="C214" s="45"/>
      <c r="D214" s="46"/>
      <c r="E214" s="46"/>
      <c r="F214" s="46"/>
      <c r="G214" s="47"/>
      <c r="H214" s="45"/>
      <c r="I214" s="45"/>
      <c r="J214" s="45"/>
      <c r="K214" s="64"/>
      <c r="L214" s="65"/>
      <c r="M214" s="66"/>
      <c r="N214" s="45"/>
      <c r="O214" s="66"/>
      <c r="P214" s="67"/>
      <c r="Q214" s="45"/>
      <c r="R214" s="45"/>
      <c r="S214" s="45"/>
      <c r="T214" s="45"/>
      <c r="U214" s="45"/>
      <c r="V214" s="45"/>
      <c r="W214" s="45"/>
      <c r="X214" s="45"/>
      <c r="Y214" s="45"/>
    </row>
    <row r="215" ht="15" customHeight="1" spans="1:25">
      <c r="A215" s="45"/>
      <c r="B215" s="45"/>
      <c r="C215" s="45"/>
      <c r="D215" s="46"/>
      <c r="E215" s="46"/>
      <c r="F215" s="46"/>
      <c r="G215" s="47"/>
      <c r="H215" s="45"/>
      <c r="I215" s="45"/>
      <c r="J215" s="45"/>
      <c r="K215" s="64"/>
      <c r="L215" s="65"/>
      <c r="M215" s="66"/>
      <c r="N215" s="45"/>
      <c r="O215" s="66"/>
      <c r="P215" s="67"/>
      <c r="Q215" s="45"/>
      <c r="R215" s="45"/>
      <c r="S215" s="45"/>
      <c r="T215" s="45"/>
      <c r="U215" s="45"/>
      <c r="V215" s="45"/>
      <c r="W215" s="45"/>
      <c r="X215" s="45"/>
      <c r="Y215" s="45"/>
    </row>
    <row r="216" ht="15" customHeight="1" spans="1:25">
      <c r="A216" s="45"/>
      <c r="B216" s="45"/>
      <c r="C216" s="45"/>
      <c r="D216" s="46"/>
      <c r="E216" s="46"/>
      <c r="F216" s="46"/>
      <c r="G216" s="47"/>
      <c r="H216" s="45"/>
      <c r="I216" s="45"/>
      <c r="J216" s="45"/>
      <c r="K216" s="64"/>
      <c r="L216" s="65"/>
      <c r="M216" s="66"/>
      <c r="N216" s="45"/>
      <c r="O216" s="66"/>
      <c r="P216" s="67"/>
      <c r="Q216" s="45"/>
      <c r="R216" s="45"/>
      <c r="S216" s="45"/>
      <c r="T216" s="45"/>
      <c r="U216" s="45"/>
      <c r="V216" s="45"/>
      <c r="W216" s="45"/>
      <c r="X216" s="45"/>
      <c r="Y216" s="45"/>
    </row>
    <row r="217" ht="15" customHeight="1" spans="1:25">
      <c r="A217" s="45"/>
      <c r="B217" s="45"/>
      <c r="C217" s="45"/>
      <c r="D217" s="46"/>
      <c r="E217" s="46"/>
      <c r="F217" s="46"/>
      <c r="G217" s="47"/>
      <c r="H217" s="45"/>
      <c r="I217" s="45"/>
      <c r="J217" s="45"/>
      <c r="K217" s="64"/>
      <c r="L217" s="65"/>
      <c r="M217" s="66"/>
      <c r="N217" s="45"/>
      <c r="O217" s="66"/>
      <c r="P217" s="67"/>
      <c r="Q217" s="45"/>
      <c r="R217" s="45"/>
      <c r="S217" s="45"/>
      <c r="T217" s="45"/>
      <c r="U217" s="45"/>
      <c r="V217" s="45"/>
      <c r="W217" s="45"/>
      <c r="X217" s="45"/>
      <c r="Y217" s="45"/>
    </row>
    <row r="218" ht="15" customHeight="1" spans="1:25">
      <c r="A218" s="45"/>
      <c r="B218" s="45"/>
      <c r="C218" s="45"/>
      <c r="D218" s="46"/>
      <c r="E218" s="46"/>
      <c r="F218" s="46"/>
      <c r="G218" s="47"/>
      <c r="H218" s="45"/>
      <c r="I218" s="45"/>
      <c r="J218" s="45"/>
      <c r="K218" s="64"/>
      <c r="L218" s="65"/>
      <c r="M218" s="66"/>
      <c r="N218" s="45"/>
      <c r="O218" s="66"/>
      <c r="P218" s="67"/>
      <c r="Q218" s="45"/>
      <c r="R218" s="45"/>
      <c r="S218" s="45"/>
      <c r="T218" s="45"/>
      <c r="U218" s="45"/>
      <c r="V218" s="45"/>
      <c r="W218" s="45"/>
      <c r="X218" s="45"/>
      <c r="Y218" s="45"/>
    </row>
    <row r="219" ht="15" customHeight="1" spans="1:25">
      <c r="A219" s="45"/>
      <c r="B219" s="45"/>
      <c r="C219" s="45"/>
      <c r="D219" s="46"/>
      <c r="E219" s="46"/>
      <c r="F219" s="46"/>
      <c r="G219" s="47"/>
      <c r="H219" s="45"/>
      <c r="I219" s="45"/>
      <c r="J219" s="45"/>
      <c r="K219" s="64"/>
      <c r="L219" s="65"/>
      <c r="M219" s="66"/>
      <c r="N219" s="45"/>
      <c r="O219" s="66"/>
      <c r="P219" s="67"/>
      <c r="Q219" s="45"/>
      <c r="R219" s="45"/>
      <c r="S219" s="45"/>
      <c r="T219" s="45"/>
      <c r="U219" s="45"/>
      <c r="V219" s="45"/>
      <c r="W219" s="45"/>
      <c r="X219" s="45"/>
      <c r="Y219" s="45"/>
    </row>
    <row r="220" ht="15" customHeight="1" spans="1:25">
      <c r="A220" s="45"/>
      <c r="B220" s="45"/>
      <c r="C220" s="45"/>
      <c r="D220" s="46"/>
      <c r="E220" s="46"/>
      <c r="F220" s="46"/>
      <c r="G220" s="47"/>
      <c r="H220" s="45"/>
      <c r="I220" s="45"/>
      <c r="J220" s="45"/>
      <c r="K220" s="64"/>
      <c r="L220" s="65"/>
      <c r="M220" s="66"/>
      <c r="N220" s="45"/>
      <c r="O220" s="66"/>
      <c r="P220" s="67"/>
      <c r="Q220" s="45"/>
      <c r="R220" s="45"/>
      <c r="S220" s="45"/>
      <c r="T220" s="45"/>
      <c r="U220" s="45"/>
      <c r="V220" s="45"/>
      <c r="W220" s="45"/>
      <c r="X220" s="45"/>
      <c r="Y220" s="45"/>
    </row>
    <row r="221" ht="15" customHeight="1" spans="1:25">
      <c r="A221" s="45"/>
      <c r="B221" s="45"/>
      <c r="C221" s="45"/>
      <c r="D221" s="46"/>
      <c r="E221" s="46"/>
      <c r="F221" s="46"/>
      <c r="G221" s="47"/>
      <c r="H221" s="45"/>
      <c r="I221" s="45"/>
      <c r="J221" s="45"/>
      <c r="K221" s="64"/>
      <c r="L221" s="65"/>
      <c r="M221" s="66"/>
      <c r="N221" s="45"/>
      <c r="O221" s="66"/>
      <c r="P221" s="67"/>
      <c r="Q221" s="45"/>
      <c r="R221" s="45"/>
      <c r="S221" s="45"/>
      <c r="T221" s="45"/>
      <c r="U221" s="45"/>
      <c r="V221" s="45"/>
      <c r="W221" s="45"/>
      <c r="X221" s="45"/>
      <c r="Y221" s="45"/>
    </row>
    <row r="222" ht="15" customHeight="1" spans="1:25">
      <c r="A222" s="45"/>
      <c r="B222" s="45"/>
      <c r="C222" s="45"/>
      <c r="D222" s="46"/>
      <c r="E222" s="46"/>
      <c r="F222" s="46"/>
      <c r="G222" s="47"/>
      <c r="H222" s="45"/>
      <c r="I222" s="45"/>
      <c r="J222" s="45"/>
      <c r="K222" s="64"/>
      <c r="L222" s="65"/>
      <c r="M222" s="66"/>
      <c r="N222" s="45"/>
      <c r="O222" s="66"/>
      <c r="P222" s="67"/>
      <c r="Q222" s="45"/>
      <c r="R222" s="45"/>
      <c r="S222" s="45"/>
      <c r="T222" s="45"/>
      <c r="U222" s="45"/>
      <c r="V222" s="45"/>
      <c r="W222" s="45"/>
      <c r="X222" s="45"/>
      <c r="Y222" s="45"/>
    </row>
    <row r="223" ht="15" customHeight="1" spans="1:25">
      <c r="A223" s="45"/>
      <c r="B223" s="45"/>
      <c r="C223" s="45"/>
      <c r="D223" s="46"/>
      <c r="E223" s="46"/>
      <c r="F223" s="46"/>
      <c r="G223" s="47"/>
      <c r="H223" s="45"/>
      <c r="I223" s="45"/>
      <c r="J223" s="45"/>
      <c r="K223" s="64"/>
      <c r="L223" s="65"/>
      <c r="M223" s="66"/>
      <c r="N223" s="45"/>
      <c r="O223" s="66"/>
      <c r="P223" s="67"/>
      <c r="Q223" s="45"/>
      <c r="R223" s="45"/>
      <c r="S223" s="45"/>
      <c r="T223" s="45"/>
      <c r="U223" s="45"/>
      <c r="V223" s="45"/>
      <c r="W223" s="45"/>
      <c r="X223" s="45"/>
      <c r="Y223" s="45"/>
    </row>
    <row r="224" ht="15" customHeight="1" spans="1:25">
      <c r="A224" s="45"/>
      <c r="B224" s="45"/>
      <c r="C224" s="45"/>
      <c r="D224" s="46"/>
      <c r="E224" s="46"/>
      <c r="F224" s="46"/>
      <c r="G224" s="47"/>
      <c r="H224" s="45"/>
      <c r="I224" s="45"/>
      <c r="J224" s="45"/>
      <c r="K224" s="64"/>
      <c r="L224" s="65"/>
      <c r="M224" s="66"/>
      <c r="N224" s="45"/>
      <c r="O224" s="66"/>
      <c r="P224" s="67"/>
      <c r="Q224" s="45"/>
      <c r="R224" s="45"/>
      <c r="S224" s="45"/>
      <c r="T224" s="45"/>
      <c r="U224" s="45"/>
      <c r="V224" s="45"/>
      <c r="W224" s="45"/>
      <c r="X224" s="45"/>
      <c r="Y224" s="45"/>
    </row>
    <row r="225" ht="15" customHeight="1" spans="1:25">
      <c r="A225" s="45"/>
      <c r="B225" s="45"/>
      <c r="C225" s="45"/>
      <c r="D225" s="46"/>
      <c r="E225" s="46"/>
      <c r="F225" s="46"/>
      <c r="G225" s="47"/>
      <c r="H225" s="45"/>
      <c r="I225" s="45"/>
      <c r="J225" s="45"/>
      <c r="K225" s="64"/>
      <c r="L225" s="65"/>
      <c r="M225" s="66"/>
      <c r="N225" s="45"/>
      <c r="O225" s="66"/>
      <c r="P225" s="67"/>
      <c r="Q225" s="45"/>
      <c r="R225" s="45"/>
      <c r="S225" s="45"/>
      <c r="T225" s="45"/>
      <c r="U225" s="45"/>
      <c r="V225" s="45"/>
      <c r="W225" s="45"/>
      <c r="X225" s="45"/>
      <c r="Y225" s="45"/>
    </row>
    <row r="226" ht="15" customHeight="1" spans="1:25">
      <c r="A226" s="45"/>
      <c r="B226" s="45"/>
      <c r="C226" s="45"/>
      <c r="D226" s="46"/>
      <c r="E226" s="46"/>
      <c r="F226" s="46"/>
      <c r="G226" s="47"/>
      <c r="H226" s="45"/>
      <c r="I226" s="45"/>
      <c r="J226" s="45"/>
      <c r="K226" s="64"/>
      <c r="L226" s="65"/>
      <c r="M226" s="66"/>
      <c r="N226" s="45"/>
      <c r="O226" s="66"/>
      <c r="P226" s="67"/>
      <c r="Q226" s="45"/>
      <c r="R226" s="45"/>
      <c r="S226" s="45"/>
      <c r="T226" s="45"/>
      <c r="U226" s="45"/>
      <c r="V226" s="45"/>
      <c r="W226" s="45"/>
      <c r="X226" s="45"/>
      <c r="Y226" s="45"/>
    </row>
    <row r="227" ht="15" customHeight="1" spans="1:25">
      <c r="A227" s="45"/>
      <c r="B227" s="45"/>
      <c r="C227" s="45"/>
      <c r="D227" s="46"/>
      <c r="E227" s="46"/>
      <c r="F227" s="46"/>
      <c r="G227" s="47"/>
      <c r="H227" s="45"/>
      <c r="I227" s="45"/>
      <c r="J227" s="45"/>
      <c r="K227" s="64"/>
      <c r="L227" s="65"/>
      <c r="M227" s="66"/>
      <c r="N227" s="45"/>
      <c r="O227" s="66"/>
      <c r="P227" s="67"/>
      <c r="Q227" s="45"/>
      <c r="R227" s="45"/>
      <c r="S227" s="45"/>
      <c r="T227" s="45"/>
      <c r="U227" s="45"/>
      <c r="V227" s="45"/>
      <c r="W227" s="45"/>
      <c r="X227" s="45"/>
      <c r="Y227" s="45"/>
    </row>
    <row r="228" ht="15" customHeight="1" spans="1:25">
      <c r="A228" s="45"/>
      <c r="B228" s="45"/>
      <c r="C228" s="45"/>
      <c r="D228" s="46"/>
      <c r="E228" s="46"/>
      <c r="F228" s="46"/>
      <c r="G228" s="47"/>
      <c r="H228" s="45"/>
      <c r="I228" s="45"/>
      <c r="J228" s="45"/>
      <c r="K228" s="64"/>
      <c r="L228" s="65"/>
      <c r="M228" s="66"/>
      <c r="N228" s="45"/>
      <c r="O228" s="66"/>
      <c r="P228" s="67"/>
      <c r="Q228" s="45"/>
      <c r="R228" s="45"/>
      <c r="S228" s="45"/>
      <c r="T228" s="45"/>
      <c r="U228" s="45"/>
      <c r="V228" s="45"/>
      <c r="W228" s="45"/>
      <c r="X228" s="45"/>
      <c r="Y228" s="45"/>
    </row>
    <row r="229" ht="15" customHeight="1" spans="1:25">
      <c r="A229" s="45"/>
      <c r="B229" s="45"/>
      <c r="C229" s="45"/>
      <c r="D229" s="46"/>
      <c r="E229" s="46"/>
      <c r="F229" s="46"/>
      <c r="G229" s="47"/>
      <c r="H229" s="45"/>
      <c r="I229" s="45"/>
      <c r="J229" s="45"/>
      <c r="K229" s="64"/>
      <c r="L229" s="65"/>
      <c r="M229" s="66"/>
      <c r="N229" s="45"/>
      <c r="O229" s="66"/>
      <c r="P229" s="67"/>
      <c r="Q229" s="45"/>
      <c r="R229" s="45"/>
      <c r="S229" s="45"/>
      <c r="T229" s="45"/>
      <c r="U229" s="45"/>
      <c r="V229" s="45"/>
      <c r="W229" s="45"/>
      <c r="X229" s="45"/>
      <c r="Y229" s="45"/>
    </row>
    <row r="230" ht="15" customHeight="1" spans="1:25">
      <c r="A230" s="45"/>
      <c r="B230" s="45"/>
      <c r="C230" s="45"/>
      <c r="D230" s="46"/>
      <c r="E230" s="46"/>
      <c r="F230" s="46"/>
      <c r="G230" s="47"/>
      <c r="H230" s="45"/>
      <c r="I230" s="45"/>
      <c r="J230" s="45"/>
      <c r="K230" s="64"/>
      <c r="L230" s="65"/>
      <c r="M230" s="66"/>
      <c r="N230" s="45"/>
      <c r="O230" s="66"/>
      <c r="P230" s="67"/>
      <c r="Q230" s="45"/>
      <c r="R230" s="45"/>
      <c r="S230" s="45"/>
      <c r="T230" s="45"/>
      <c r="U230" s="45"/>
      <c r="V230" s="45"/>
      <c r="W230" s="45"/>
      <c r="X230" s="45"/>
      <c r="Y230" s="45"/>
    </row>
    <row r="231" ht="15" customHeight="1" spans="1:25">
      <c r="A231" s="45"/>
      <c r="B231" s="45"/>
      <c r="C231" s="45"/>
      <c r="D231" s="46"/>
      <c r="E231" s="46"/>
      <c r="F231" s="46"/>
      <c r="G231" s="47"/>
      <c r="H231" s="45"/>
      <c r="I231" s="45"/>
      <c r="J231" s="45"/>
      <c r="K231" s="64"/>
      <c r="L231" s="65"/>
      <c r="M231" s="66"/>
      <c r="N231" s="45"/>
      <c r="O231" s="66"/>
      <c r="P231" s="67"/>
      <c r="Q231" s="45"/>
      <c r="R231" s="45"/>
      <c r="S231" s="45"/>
      <c r="T231" s="45"/>
      <c r="U231" s="45"/>
      <c r="V231" s="45"/>
      <c r="W231" s="45"/>
      <c r="X231" s="45"/>
      <c r="Y231" s="45"/>
    </row>
    <row r="232" ht="15" customHeight="1" spans="1:25">
      <c r="A232" s="45"/>
      <c r="B232" s="45"/>
      <c r="C232" s="45"/>
      <c r="D232" s="46"/>
      <c r="E232" s="46"/>
      <c r="F232" s="46"/>
      <c r="G232" s="47"/>
      <c r="H232" s="45"/>
      <c r="I232" s="45"/>
      <c r="J232" s="45"/>
      <c r="K232" s="64"/>
      <c r="L232" s="65"/>
      <c r="M232" s="66"/>
      <c r="N232" s="45"/>
      <c r="O232" s="66"/>
      <c r="P232" s="67"/>
      <c r="Q232" s="45"/>
      <c r="R232" s="45"/>
      <c r="S232" s="45"/>
      <c r="T232" s="45"/>
      <c r="U232" s="45"/>
      <c r="V232" s="45"/>
      <c r="W232" s="45"/>
      <c r="X232" s="45"/>
      <c r="Y232" s="45"/>
    </row>
    <row r="233" ht="15" customHeight="1" spans="1:25">
      <c r="A233" s="45"/>
      <c r="B233" s="45"/>
      <c r="C233" s="45"/>
      <c r="D233" s="46"/>
      <c r="E233" s="46"/>
      <c r="F233" s="46"/>
      <c r="G233" s="47"/>
      <c r="H233" s="45"/>
      <c r="I233" s="45"/>
      <c r="J233" s="45"/>
      <c r="K233" s="64"/>
      <c r="L233" s="65"/>
      <c r="M233" s="66"/>
      <c r="N233" s="45"/>
      <c r="O233" s="66"/>
      <c r="P233" s="67"/>
      <c r="Q233" s="45"/>
      <c r="R233" s="45"/>
      <c r="S233" s="45"/>
      <c r="T233" s="45"/>
      <c r="U233" s="45"/>
      <c r="V233" s="45"/>
      <c r="W233" s="45"/>
      <c r="X233" s="45"/>
      <c r="Y233" s="45"/>
    </row>
    <row r="234" ht="15" customHeight="1" spans="1:25">
      <c r="A234" s="45"/>
      <c r="B234" s="45"/>
      <c r="C234" s="45"/>
      <c r="D234" s="46"/>
      <c r="E234" s="46"/>
      <c r="F234" s="46"/>
      <c r="G234" s="47"/>
      <c r="H234" s="45"/>
      <c r="I234" s="45"/>
      <c r="J234" s="45"/>
      <c r="K234" s="64"/>
      <c r="L234" s="65"/>
      <c r="M234" s="66"/>
      <c r="N234" s="45"/>
      <c r="O234" s="66"/>
      <c r="P234" s="67"/>
      <c r="Q234" s="45"/>
      <c r="R234" s="45"/>
      <c r="S234" s="45"/>
      <c r="T234" s="45"/>
      <c r="U234" s="45"/>
      <c r="V234" s="45"/>
      <c r="W234" s="45"/>
      <c r="X234" s="45"/>
      <c r="Y234" s="45"/>
    </row>
    <row r="235" ht="15" customHeight="1" spans="1:25">
      <c r="A235" s="45"/>
      <c r="B235" s="45"/>
      <c r="C235" s="45"/>
      <c r="D235" s="46"/>
      <c r="E235" s="46"/>
      <c r="F235" s="46"/>
      <c r="G235" s="47"/>
      <c r="H235" s="45"/>
      <c r="I235" s="45"/>
      <c r="J235" s="45"/>
      <c r="K235" s="64"/>
      <c r="L235" s="65"/>
      <c r="M235" s="66"/>
      <c r="N235" s="45"/>
      <c r="O235" s="66"/>
      <c r="P235" s="67"/>
      <c r="Q235" s="45"/>
      <c r="R235" s="45"/>
      <c r="S235" s="45"/>
      <c r="T235" s="45"/>
      <c r="U235" s="45"/>
      <c r="V235" s="45"/>
      <c r="W235" s="45"/>
      <c r="X235" s="45"/>
      <c r="Y235" s="45"/>
    </row>
    <row r="236" ht="15" customHeight="1" spans="1:25">
      <c r="A236" s="45"/>
      <c r="B236" s="45"/>
      <c r="C236" s="45"/>
      <c r="D236" s="46"/>
      <c r="E236" s="46"/>
      <c r="F236" s="46"/>
      <c r="G236" s="47"/>
      <c r="H236" s="45"/>
      <c r="I236" s="45"/>
      <c r="J236" s="45"/>
      <c r="K236" s="64"/>
      <c r="L236" s="65"/>
      <c r="M236" s="66"/>
      <c r="N236" s="45"/>
      <c r="O236" s="66"/>
      <c r="P236" s="67"/>
      <c r="Q236" s="45"/>
      <c r="R236" s="45"/>
      <c r="S236" s="45"/>
      <c r="T236" s="45"/>
      <c r="U236" s="45"/>
      <c r="V236" s="45"/>
      <c r="W236" s="45"/>
      <c r="X236" s="45"/>
      <c r="Y236" s="45"/>
    </row>
    <row r="237" ht="15" customHeight="1" spans="1:25">
      <c r="A237" s="45"/>
      <c r="B237" s="45"/>
      <c r="C237" s="45"/>
      <c r="D237" s="46"/>
      <c r="E237" s="46"/>
      <c r="F237" s="46"/>
      <c r="G237" s="47"/>
      <c r="H237" s="45"/>
      <c r="I237" s="45"/>
      <c r="J237" s="45"/>
      <c r="K237" s="64"/>
      <c r="L237" s="65"/>
      <c r="M237" s="66"/>
      <c r="N237" s="45"/>
      <c r="O237" s="66"/>
      <c r="P237" s="67"/>
      <c r="Q237" s="45"/>
      <c r="R237" s="45"/>
      <c r="S237" s="45"/>
      <c r="T237" s="45"/>
      <c r="U237" s="45"/>
      <c r="V237" s="45"/>
      <c r="W237" s="45"/>
      <c r="X237" s="45"/>
      <c r="Y237" s="45"/>
    </row>
    <row r="238" ht="15" customHeight="1" spans="1:25">
      <c r="A238" s="45"/>
      <c r="B238" s="45"/>
      <c r="C238" s="45"/>
      <c r="D238" s="46"/>
      <c r="E238" s="46"/>
      <c r="F238" s="46"/>
      <c r="G238" s="47"/>
      <c r="H238" s="45"/>
      <c r="I238" s="45"/>
      <c r="J238" s="45"/>
      <c r="K238" s="64"/>
      <c r="L238" s="65"/>
      <c r="M238" s="66"/>
      <c r="N238" s="45"/>
      <c r="O238" s="66"/>
      <c r="P238" s="67"/>
      <c r="Q238" s="45"/>
      <c r="R238" s="45"/>
      <c r="S238" s="45"/>
      <c r="T238" s="45"/>
      <c r="U238" s="45"/>
      <c r="V238" s="45"/>
      <c r="W238" s="45"/>
      <c r="X238" s="45"/>
      <c r="Y238" s="45"/>
    </row>
    <row r="239" ht="15" customHeight="1" spans="1:25">
      <c r="A239" s="45"/>
      <c r="B239" s="45"/>
      <c r="C239" s="45"/>
      <c r="D239" s="46"/>
      <c r="E239" s="46"/>
      <c r="F239" s="46"/>
      <c r="G239" s="47"/>
      <c r="H239" s="45"/>
      <c r="I239" s="45"/>
      <c r="J239" s="45"/>
      <c r="K239" s="64"/>
      <c r="L239" s="65"/>
      <c r="M239" s="66"/>
      <c r="N239" s="45"/>
      <c r="O239" s="66"/>
      <c r="P239" s="67"/>
      <c r="Q239" s="45"/>
      <c r="R239" s="45"/>
      <c r="S239" s="45"/>
      <c r="T239" s="45"/>
      <c r="U239" s="45"/>
      <c r="V239" s="45"/>
      <c r="W239" s="45"/>
      <c r="X239" s="45"/>
      <c r="Y239" s="45"/>
    </row>
    <row r="240" ht="15" customHeight="1" spans="1:25">
      <c r="A240" s="45"/>
      <c r="B240" s="45"/>
      <c r="C240" s="45"/>
      <c r="D240" s="46"/>
      <c r="E240" s="46"/>
      <c r="F240" s="46"/>
      <c r="G240" s="47"/>
      <c r="H240" s="45"/>
      <c r="I240" s="45"/>
      <c r="J240" s="45"/>
      <c r="K240" s="64"/>
      <c r="L240" s="65"/>
      <c r="M240" s="66"/>
      <c r="N240" s="45"/>
      <c r="O240" s="66"/>
      <c r="P240" s="67"/>
      <c r="Q240" s="45"/>
      <c r="R240" s="45"/>
      <c r="S240" s="45"/>
      <c r="T240" s="45"/>
      <c r="U240" s="45"/>
      <c r="V240" s="45"/>
      <c r="W240" s="45"/>
      <c r="X240" s="45"/>
      <c r="Y240" s="45"/>
    </row>
    <row r="241" ht="15" customHeight="1" spans="1:25">
      <c r="A241" s="45"/>
      <c r="B241" s="45"/>
      <c r="C241" s="45"/>
      <c r="D241" s="46"/>
      <c r="E241" s="46"/>
      <c r="F241" s="46"/>
      <c r="G241" s="47"/>
      <c r="H241" s="45"/>
      <c r="I241" s="45"/>
      <c r="J241" s="45"/>
      <c r="K241" s="64"/>
      <c r="L241" s="65"/>
      <c r="M241" s="66"/>
      <c r="N241" s="45"/>
      <c r="O241" s="66"/>
      <c r="P241" s="67"/>
      <c r="Q241" s="45"/>
      <c r="R241" s="45"/>
      <c r="S241" s="45"/>
      <c r="T241" s="45"/>
      <c r="U241" s="45"/>
      <c r="V241" s="45"/>
      <c r="W241" s="45"/>
      <c r="X241" s="45"/>
      <c r="Y241" s="45"/>
    </row>
    <row r="242" ht="15" customHeight="1" spans="1:25">
      <c r="A242" s="45"/>
      <c r="B242" s="45"/>
      <c r="C242" s="45"/>
      <c r="D242" s="46"/>
      <c r="E242" s="46"/>
      <c r="F242" s="46"/>
      <c r="G242" s="47"/>
      <c r="H242" s="45"/>
      <c r="I242" s="45"/>
      <c r="J242" s="45"/>
      <c r="K242" s="64"/>
      <c r="L242" s="65"/>
      <c r="M242" s="66"/>
      <c r="N242" s="45"/>
      <c r="O242" s="66"/>
      <c r="P242" s="67"/>
      <c r="Q242" s="45"/>
      <c r="R242" s="45"/>
      <c r="S242" s="45"/>
      <c r="T242" s="45"/>
      <c r="U242" s="45"/>
      <c r="V242" s="45"/>
      <c r="W242" s="45"/>
      <c r="X242" s="45"/>
      <c r="Y242" s="45"/>
    </row>
    <row r="243" ht="15" customHeight="1" spans="1:25">
      <c r="A243" s="45"/>
      <c r="B243" s="45"/>
      <c r="C243" s="45"/>
      <c r="D243" s="46"/>
      <c r="E243" s="46"/>
      <c r="F243" s="46"/>
      <c r="G243" s="47"/>
      <c r="H243" s="45"/>
      <c r="I243" s="45"/>
      <c r="J243" s="45"/>
      <c r="K243" s="64"/>
      <c r="L243" s="65"/>
      <c r="M243" s="66"/>
      <c r="N243" s="45"/>
      <c r="O243" s="66"/>
      <c r="P243" s="67"/>
      <c r="Q243" s="45"/>
      <c r="R243" s="45"/>
      <c r="S243" s="45"/>
      <c r="T243" s="45"/>
      <c r="U243" s="45"/>
      <c r="V243" s="45"/>
      <c r="W243" s="45"/>
      <c r="X243" s="45"/>
      <c r="Y243" s="45"/>
    </row>
    <row r="244" ht="15" customHeight="1" spans="1:25">
      <c r="A244" s="45"/>
      <c r="B244" s="45"/>
      <c r="C244" s="45"/>
      <c r="D244" s="46"/>
      <c r="E244" s="46"/>
      <c r="F244" s="46"/>
      <c r="G244" s="47"/>
      <c r="H244" s="45"/>
      <c r="I244" s="45"/>
      <c r="J244" s="45"/>
      <c r="K244" s="64"/>
      <c r="L244" s="65"/>
      <c r="M244" s="66"/>
      <c r="N244" s="45"/>
      <c r="O244" s="66"/>
      <c r="P244" s="67"/>
      <c r="Q244" s="45"/>
      <c r="R244" s="45"/>
      <c r="S244" s="45"/>
      <c r="T244" s="45"/>
      <c r="U244" s="45"/>
      <c r="V244" s="45"/>
      <c r="W244" s="45"/>
      <c r="X244" s="45"/>
      <c r="Y244" s="45"/>
    </row>
    <row r="245" ht="15" customHeight="1" spans="1:25">
      <c r="A245" s="45"/>
      <c r="B245" s="45"/>
      <c r="C245" s="45"/>
      <c r="D245" s="46"/>
      <c r="E245" s="46"/>
      <c r="F245" s="46"/>
      <c r="G245" s="47"/>
      <c r="H245" s="45"/>
      <c r="I245" s="45"/>
      <c r="J245" s="45"/>
      <c r="K245" s="64"/>
      <c r="L245" s="65"/>
      <c r="M245" s="66"/>
      <c r="N245" s="45"/>
      <c r="O245" s="66"/>
      <c r="P245" s="67"/>
      <c r="Q245" s="45"/>
      <c r="R245" s="45"/>
      <c r="S245" s="45"/>
      <c r="T245" s="45"/>
      <c r="U245" s="45"/>
      <c r="V245" s="45"/>
      <c r="W245" s="45"/>
      <c r="X245" s="45"/>
      <c r="Y245" s="45"/>
    </row>
    <row r="246" ht="15" customHeight="1" spans="1:25">
      <c r="A246" s="45"/>
      <c r="B246" s="45"/>
      <c r="C246" s="45"/>
      <c r="D246" s="46"/>
      <c r="E246" s="46"/>
      <c r="F246" s="46"/>
      <c r="G246" s="47"/>
      <c r="H246" s="45"/>
      <c r="I246" s="45"/>
      <c r="J246" s="45"/>
      <c r="K246" s="64"/>
      <c r="L246" s="65"/>
      <c r="M246" s="66"/>
      <c r="N246" s="45"/>
      <c r="O246" s="66"/>
      <c r="P246" s="67"/>
      <c r="Q246" s="45"/>
      <c r="R246" s="45"/>
      <c r="S246" s="45"/>
      <c r="T246" s="45"/>
      <c r="U246" s="45"/>
      <c r="V246" s="45"/>
      <c r="W246" s="45"/>
      <c r="X246" s="45"/>
      <c r="Y246" s="45"/>
    </row>
    <row r="247" ht="15" customHeight="1" spans="1:25">
      <c r="A247" s="45"/>
      <c r="B247" s="45"/>
      <c r="C247" s="45"/>
      <c r="D247" s="46"/>
      <c r="E247" s="46"/>
      <c r="F247" s="46"/>
      <c r="G247" s="47"/>
      <c r="H247" s="45"/>
      <c r="I247" s="45"/>
      <c r="J247" s="45"/>
      <c r="K247" s="64"/>
      <c r="L247" s="65"/>
      <c r="M247" s="66"/>
      <c r="N247" s="45"/>
      <c r="O247" s="66"/>
      <c r="P247" s="67"/>
      <c r="Q247" s="45"/>
      <c r="R247" s="45"/>
      <c r="S247" s="45"/>
      <c r="T247" s="45"/>
      <c r="U247" s="45"/>
      <c r="V247" s="45"/>
      <c r="W247" s="45"/>
      <c r="X247" s="45"/>
      <c r="Y247" s="45"/>
    </row>
    <row r="248" ht="15" customHeight="1" spans="1:25">
      <c r="A248" s="45"/>
      <c r="B248" s="45"/>
      <c r="C248" s="45"/>
      <c r="D248" s="46"/>
      <c r="E248" s="46"/>
      <c r="F248" s="46"/>
      <c r="G248" s="47"/>
      <c r="H248" s="45"/>
      <c r="I248" s="45"/>
      <c r="J248" s="45"/>
      <c r="K248" s="64"/>
      <c r="L248" s="65"/>
      <c r="M248" s="66"/>
      <c r="N248" s="45"/>
      <c r="O248" s="66"/>
      <c r="P248" s="67"/>
      <c r="Q248" s="45"/>
      <c r="R248" s="45"/>
      <c r="S248" s="45"/>
      <c r="T248" s="45"/>
      <c r="U248" s="45"/>
      <c r="V248" s="45"/>
      <c r="W248" s="45"/>
      <c r="X248" s="45"/>
      <c r="Y248" s="45"/>
    </row>
    <row r="249" ht="15" customHeight="1" spans="1:25">
      <c r="A249" s="45"/>
      <c r="B249" s="45"/>
      <c r="C249" s="45"/>
      <c r="D249" s="46"/>
      <c r="E249" s="46"/>
      <c r="F249" s="46"/>
      <c r="G249" s="47"/>
      <c r="H249" s="45"/>
      <c r="I249" s="45"/>
      <c r="J249" s="45"/>
      <c r="K249" s="64"/>
      <c r="L249" s="65"/>
      <c r="M249" s="66"/>
      <c r="N249" s="45"/>
      <c r="O249" s="66"/>
      <c r="P249" s="67"/>
      <c r="Q249" s="45"/>
      <c r="R249" s="45"/>
      <c r="S249" s="45"/>
      <c r="T249" s="45"/>
      <c r="U249" s="45"/>
      <c r="V249" s="45"/>
      <c r="W249" s="45"/>
      <c r="X249" s="45"/>
      <c r="Y249" s="45"/>
    </row>
    <row r="250" ht="15" customHeight="1" spans="1:25">
      <c r="A250" s="45"/>
      <c r="B250" s="45"/>
      <c r="C250" s="45"/>
      <c r="D250" s="46"/>
      <c r="E250" s="46"/>
      <c r="F250" s="46"/>
      <c r="G250" s="47"/>
      <c r="H250" s="45"/>
      <c r="I250" s="45"/>
      <c r="J250" s="45"/>
      <c r="K250" s="64"/>
      <c r="L250" s="65"/>
      <c r="M250" s="66"/>
      <c r="N250" s="45"/>
      <c r="O250" s="66"/>
      <c r="P250" s="67"/>
      <c r="Q250" s="45"/>
      <c r="R250" s="45"/>
      <c r="S250" s="45"/>
      <c r="T250" s="45"/>
      <c r="U250" s="45"/>
      <c r="V250" s="45"/>
      <c r="W250" s="45"/>
      <c r="X250" s="45"/>
      <c r="Y250" s="45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F17" sqref="F17"/>
    </sheetView>
  </sheetViews>
  <sheetFormatPr defaultColWidth="9" defaultRowHeight="16.5"/>
  <cols>
    <col min="1" max="1" width="15.6333333333333" style="4" customWidth="1"/>
    <col min="2" max="4" width="8.45" style="4" customWidth="1"/>
    <col min="5" max="5" width="9.45" style="4" customWidth="1"/>
    <col min="6" max="6" width="11.0916666666667" style="4" customWidth="1"/>
    <col min="7" max="7" width="9.45" style="4" customWidth="1"/>
    <col min="8" max="8" width="1.26666666666667" style="4" customWidth="1"/>
    <col min="9" max="9" width="9" style="4"/>
    <col min="10" max="10" width="11.3666666666667" style="4" customWidth="1"/>
    <col min="11" max="16384" width="9" style="4"/>
  </cols>
  <sheetData>
    <row r="1" ht="27" customHeight="1" spans="1:8">
      <c r="A1" s="5" t="s">
        <v>313</v>
      </c>
      <c r="B1" s="5"/>
      <c r="C1" s="5"/>
      <c r="D1" s="5"/>
      <c r="E1" s="5"/>
      <c r="F1" s="5"/>
      <c r="G1" s="5"/>
      <c r="H1" s="5"/>
    </row>
    <row r="2" ht="17.25" customHeight="1" spans="1:7">
      <c r="A2" s="6" t="s">
        <v>314</v>
      </c>
      <c r="B2" s="6"/>
      <c r="C2" s="6"/>
      <c r="D2" s="6"/>
      <c r="E2" s="6"/>
      <c r="F2" s="7">
        <v>44119</v>
      </c>
      <c r="G2" s="6"/>
    </row>
    <row r="3" ht="17.25" customHeight="1" spans="1:7">
      <c r="A3" s="8" t="s">
        <v>315</v>
      </c>
      <c r="B3" s="9" t="str">
        <f>[4]开发规格表!E2</f>
        <v>男式旅行皮肤衣</v>
      </c>
      <c r="C3" s="9"/>
      <c r="D3" s="9"/>
      <c r="E3" s="8" t="s">
        <v>37</v>
      </c>
      <c r="F3" s="97" t="s">
        <v>316</v>
      </c>
      <c r="G3" s="98"/>
    </row>
    <row r="4" ht="6.75" customHeight="1" spans="1:8">
      <c r="A4" s="11"/>
      <c r="B4" s="12"/>
      <c r="C4" s="12"/>
      <c r="D4" s="12"/>
      <c r="E4" s="12"/>
      <c r="F4" s="12"/>
      <c r="G4" s="12"/>
      <c r="H4" s="100"/>
    </row>
    <row r="5" s="1" customFormat="1" spans="1:10">
      <c r="A5" s="13" t="s">
        <v>317</v>
      </c>
      <c r="B5" s="13" t="s">
        <v>318</v>
      </c>
      <c r="C5" s="13" t="s">
        <v>84</v>
      </c>
      <c r="D5" s="14" t="s">
        <v>319</v>
      </c>
      <c r="E5" s="13" t="s">
        <v>320</v>
      </c>
      <c r="F5" s="13" t="s">
        <v>321</v>
      </c>
      <c r="G5" s="13" t="s">
        <v>322</v>
      </c>
      <c r="H5" s="102"/>
      <c r="I5" s="15" t="s">
        <v>323</v>
      </c>
      <c r="J5" s="208">
        <v>44168</v>
      </c>
    </row>
    <row r="6" s="2" customFormat="1" spans="1:10">
      <c r="A6" s="13" t="s">
        <v>324</v>
      </c>
      <c r="B6" s="13" t="s">
        <v>325</v>
      </c>
      <c r="C6" s="13" t="s">
        <v>326</v>
      </c>
      <c r="D6" s="14" t="s">
        <v>327</v>
      </c>
      <c r="E6" s="13" t="s">
        <v>328</v>
      </c>
      <c r="F6" s="13" t="s">
        <v>329</v>
      </c>
      <c r="G6" s="13" t="s">
        <v>330</v>
      </c>
      <c r="H6" s="15"/>
      <c r="I6" s="209" t="s">
        <v>331</v>
      </c>
      <c r="J6" s="210" t="s">
        <v>332</v>
      </c>
    </row>
    <row r="7" s="2" customFormat="1" spans="1:10">
      <c r="A7" s="15" t="s">
        <v>333</v>
      </c>
      <c r="B7" s="15">
        <f>C7-1</f>
        <v>64</v>
      </c>
      <c r="C7" s="15">
        <f>D7-2</f>
        <v>65</v>
      </c>
      <c r="D7" s="202">
        <v>67</v>
      </c>
      <c r="E7" s="15">
        <f>D7+2</f>
        <v>69</v>
      </c>
      <c r="F7" s="15">
        <f>E7+2</f>
        <v>71</v>
      </c>
      <c r="G7" s="15">
        <f>F7+1</f>
        <v>72</v>
      </c>
      <c r="H7" s="15"/>
      <c r="I7" s="209">
        <v>68.5</v>
      </c>
      <c r="J7" s="210">
        <v>67.5</v>
      </c>
    </row>
    <row r="8" s="2" customFormat="1" spans="1:10">
      <c r="A8" s="15" t="s">
        <v>334</v>
      </c>
      <c r="B8" s="15">
        <f>C8-1</f>
        <v>62</v>
      </c>
      <c r="C8" s="15">
        <f>D8-2</f>
        <v>63</v>
      </c>
      <c r="D8" s="202">
        <v>65</v>
      </c>
      <c r="E8" s="15">
        <f>D8+2</f>
        <v>67</v>
      </c>
      <c r="F8" s="15">
        <f>E8+2</f>
        <v>69</v>
      </c>
      <c r="G8" s="15">
        <f>F8+1</f>
        <v>70</v>
      </c>
      <c r="H8" s="15"/>
      <c r="I8" s="209">
        <v>65</v>
      </c>
      <c r="J8" s="210">
        <v>64</v>
      </c>
    </row>
    <row r="9" s="2" customFormat="1" spans="1:10">
      <c r="A9" s="4" t="s">
        <v>335</v>
      </c>
      <c r="B9" s="17">
        <f t="shared" ref="B9:G9" si="0">B8*10</f>
        <v>620</v>
      </c>
      <c r="C9" s="17">
        <f t="shared" si="0"/>
        <v>630</v>
      </c>
      <c r="D9" s="17">
        <f t="shared" si="0"/>
        <v>650</v>
      </c>
      <c r="E9" s="17">
        <f t="shared" si="0"/>
        <v>670</v>
      </c>
      <c r="F9" s="17">
        <f t="shared" si="0"/>
        <v>690</v>
      </c>
      <c r="G9" s="17">
        <f t="shared" si="0"/>
        <v>700</v>
      </c>
      <c r="H9" s="15"/>
      <c r="I9" s="209"/>
      <c r="J9" s="210"/>
    </row>
    <row r="10" s="2" customFormat="1" spans="1:10">
      <c r="A10" s="15" t="s">
        <v>336</v>
      </c>
      <c r="B10" s="15">
        <f t="shared" ref="B10:C12" si="1">C10-4</f>
        <v>104</v>
      </c>
      <c r="C10" s="15">
        <f t="shared" si="1"/>
        <v>108</v>
      </c>
      <c r="D10" s="14">
        <v>112</v>
      </c>
      <c r="E10" s="15">
        <f>D10+4</f>
        <v>116</v>
      </c>
      <c r="F10" s="15">
        <f>E10+4</f>
        <v>120</v>
      </c>
      <c r="G10" s="15">
        <f>F10+6</f>
        <v>126</v>
      </c>
      <c r="H10" s="15"/>
      <c r="I10" s="209">
        <v>112</v>
      </c>
      <c r="J10" s="210">
        <v>113</v>
      </c>
    </row>
    <row r="11" s="2" customFormat="1" spans="1:10">
      <c r="A11" s="15" t="s">
        <v>337</v>
      </c>
      <c r="B11" s="15">
        <f t="shared" si="1"/>
        <v>101</v>
      </c>
      <c r="C11" s="15">
        <f t="shared" si="1"/>
        <v>105</v>
      </c>
      <c r="D11" s="205">
        <v>109</v>
      </c>
      <c r="E11" s="15">
        <f>D11+4</f>
        <v>113</v>
      </c>
      <c r="F11" s="15">
        <f>E11+5</f>
        <v>118</v>
      </c>
      <c r="G11" s="15">
        <f>F11+6</f>
        <v>124</v>
      </c>
      <c r="H11" s="15"/>
      <c r="I11" s="209"/>
      <c r="J11" s="210">
        <v>109</v>
      </c>
    </row>
    <row r="12" s="2" customFormat="1" spans="1:10">
      <c r="A12" s="18" t="s">
        <v>338</v>
      </c>
      <c r="B12" s="15">
        <f t="shared" si="1"/>
        <v>101</v>
      </c>
      <c r="C12" s="15">
        <f t="shared" si="1"/>
        <v>105</v>
      </c>
      <c r="D12" s="205">
        <v>109</v>
      </c>
      <c r="E12" s="15">
        <f>D12+4</f>
        <v>113</v>
      </c>
      <c r="F12" s="15">
        <f>E12+5</f>
        <v>118</v>
      </c>
      <c r="G12" s="15">
        <f>F12+6</f>
        <v>124</v>
      </c>
      <c r="H12" s="15"/>
      <c r="I12" s="209"/>
      <c r="J12" s="210">
        <v>109</v>
      </c>
    </row>
    <row r="13" s="2" customFormat="1" spans="1:10">
      <c r="A13" s="19" t="s">
        <v>339</v>
      </c>
      <c r="B13" s="19">
        <f>C13-1.2</f>
        <v>44.6</v>
      </c>
      <c r="C13" s="19">
        <f>D13-1.2</f>
        <v>45.8</v>
      </c>
      <c r="D13" s="206">
        <v>47</v>
      </c>
      <c r="E13" s="19">
        <f>D13+1.2</f>
        <v>48.2</v>
      </c>
      <c r="F13" s="19">
        <f>E13+1.2</f>
        <v>49.4</v>
      </c>
      <c r="G13" s="19">
        <f>F13+1.4</f>
        <v>50.8</v>
      </c>
      <c r="H13" s="19"/>
      <c r="I13" s="209">
        <v>48</v>
      </c>
      <c r="J13" s="210">
        <v>47</v>
      </c>
    </row>
    <row r="14" s="2" customFormat="1" spans="1:10">
      <c r="A14" s="19" t="s">
        <v>340</v>
      </c>
      <c r="B14" s="19">
        <f>C14-0.6</f>
        <v>61.2</v>
      </c>
      <c r="C14" s="19">
        <f>D14-1.2</f>
        <v>61.8</v>
      </c>
      <c r="D14" s="206">
        <v>63</v>
      </c>
      <c r="E14" s="19">
        <f>D14+1.2</f>
        <v>64.2</v>
      </c>
      <c r="F14" s="19">
        <f>E14+1.2</f>
        <v>65.4</v>
      </c>
      <c r="G14" s="19">
        <f>F14+0.6</f>
        <v>66</v>
      </c>
      <c r="H14" s="19"/>
      <c r="I14" s="209">
        <v>66</v>
      </c>
      <c r="J14" s="210">
        <v>62.5</v>
      </c>
    </row>
    <row r="15" s="2" customFormat="1" spans="1:10">
      <c r="A15" s="13" t="s">
        <v>341</v>
      </c>
      <c r="B15" s="15">
        <f>C15-0.8</f>
        <v>19.9</v>
      </c>
      <c r="C15" s="15">
        <f>D15-0.8</f>
        <v>20.7</v>
      </c>
      <c r="D15" s="202">
        <v>21.5</v>
      </c>
      <c r="E15" s="15">
        <f>D15+0.8</f>
        <v>22.3</v>
      </c>
      <c r="F15" s="15">
        <f>E15+0.8</f>
        <v>23.1</v>
      </c>
      <c r="G15" s="15">
        <f>F15+1.3</f>
        <v>24.4</v>
      </c>
      <c r="H15" s="15"/>
      <c r="I15" s="209">
        <v>22</v>
      </c>
      <c r="J15" s="210">
        <v>21.5</v>
      </c>
    </row>
    <row r="16" s="1" customFormat="1" spans="1:10">
      <c r="A16" s="15" t="s">
        <v>342</v>
      </c>
      <c r="B16" s="15">
        <f>C16-0.7</f>
        <v>15.6</v>
      </c>
      <c r="C16" s="15">
        <f>D16-0.7</f>
        <v>16.3</v>
      </c>
      <c r="D16" s="17">
        <v>17</v>
      </c>
      <c r="E16" s="15">
        <f>D16+0.7</f>
        <v>17.7</v>
      </c>
      <c r="F16" s="15">
        <f>E16+0.7</f>
        <v>18.4</v>
      </c>
      <c r="G16" s="15">
        <f>F16+1</f>
        <v>19.4</v>
      </c>
      <c r="H16" s="15"/>
      <c r="I16" s="209">
        <v>16.5</v>
      </c>
      <c r="J16" s="210">
        <v>16.5</v>
      </c>
    </row>
    <row r="17" s="2" customFormat="1" spans="1:10">
      <c r="A17" s="18" t="s">
        <v>343</v>
      </c>
      <c r="B17" s="15">
        <f>C17-0.5</f>
        <v>12</v>
      </c>
      <c r="C17" s="15">
        <f>D17-0.5</f>
        <v>12.5</v>
      </c>
      <c r="D17" s="17">
        <v>13</v>
      </c>
      <c r="E17" s="15">
        <f>D17+0.5</f>
        <v>13.5</v>
      </c>
      <c r="F17" s="15">
        <f>E17+0.5</f>
        <v>14</v>
      </c>
      <c r="G17" s="15">
        <f>F17+0.7</f>
        <v>14.7</v>
      </c>
      <c r="H17" s="102"/>
      <c r="I17" s="209"/>
      <c r="J17" s="210"/>
    </row>
    <row r="18" s="2" customFormat="1" spans="1:10">
      <c r="A18" s="18" t="s">
        <v>344</v>
      </c>
      <c r="B18" s="15">
        <f>C18-0.5</f>
        <v>9</v>
      </c>
      <c r="C18" s="15">
        <f>D18-0.5</f>
        <v>9.5</v>
      </c>
      <c r="D18" s="17">
        <v>10</v>
      </c>
      <c r="E18" s="15">
        <f>D18+0.5</f>
        <v>10.5</v>
      </c>
      <c r="F18" s="15">
        <f>E18+0.5</f>
        <v>11</v>
      </c>
      <c r="G18" s="15">
        <f>F18+0.7</f>
        <v>11.7</v>
      </c>
      <c r="H18" s="102"/>
      <c r="I18" s="209">
        <v>10.5</v>
      </c>
      <c r="J18" s="210">
        <v>10.5</v>
      </c>
    </row>
    <row r="19" s="1" customFormat="1" spans="1:10">
      <c r="A19" s="15" t="s">
        <v>345</v>
      </c>
      <c r="B19" s="15">
        <f>C19</f>
        <v>8</v>
      </c>
      <c r="C19" s="15">
        <f>D19</f>
        <v>8</v>
      </c>
      <c r="D19" s="14">
        <v>8</v>
      </c>
      <c r="E19" s="15">
        <f>D19</f>
        <v>8</v>
      </c>
      <c r="F19" s="15">
        <f>E19</f>
        <v>8</v>
      </c>
      <c r="G19" s="15">
        <f>F19</f>
        <v>8</v>
      </c>
      <c r="H19" s="15"/>
      <c r="I19" s="209">
        <v>7.5</v>
      </c>
      <c r="J19" s="210">
        <v>7.8</v>
      </c>
    </row>
    <row r="20" s="1" customFormat="1" spans="1:10">
      <c r="A20" s="15" t="s">
        <v>346</v>
      </c>
      <c r="B20" s="15">
        <f>C20-1</f>
        <v>50</v>
      </c>
      <c r="C20" s="15">
        <f>D20-1</f>
        <v>51</v>
      </c>
      <c r="D20" s="14">
        <v>52</v>
      </c>
      <c r="E20" s="15">
        <f>D20+1</f>
        <v>53</v>
      </c>
      <c r="F20" s="15">
        <f>E20+1</f>
        <v>54</v>
      </c>
      <c r="G20" s="15">
        <f>F20+1.5</f>
        <v>55.5</v>
      </c>
      <c r="H20" s="15"/>
      <c r="I20" s="209">
        <v>53</v>
      </c>
      <c r="J20" s="210">
        <v>52</v>
      </c>
    </row>
    <row r="21" s="1" customFormat="1" spans="1:10">
      <c r="A21" s="15" t="s">
        <v>347</v>
      </c>
      <c r="B21" s="15">
        <f>C21-0.5</f>
        <v>34</v>
      </c>
      <c r="C21" s="15">
        <f>D21-0.5</f>
        <v>34.5</v>
      </c>
      <c r="D21" s="14">
        <v>35</v>
      </c>
      <c r="E21" s="15">
        <f>D21+0.5</f>
        <v>35.5</v>
      </c>
      <c r="F21" s="15">
        <f>E21+0.5</f>
        <v>36</v>
      </c>
      <c r="G21" s="15">
        <f>F21+0.5</f>
        <v>36.5</v>
      </c>
      <c r="H21" s="102"/>
      <c r="I21" s="209"/>
      <c r="J21" s="210">
        <v>35</v>
      </c>
    </row>
    <row r="22" s="1" customFormat="1" spans="1:10">
      <c r="A22" s="15" t="s">
        <v>348</v>
      </c>
      <c r="B22" s="15">
        <f>C22-0.5</f>
        <v>24</v>
      </c>
      <c r="C22" s="15">
        <f>D22-0.5</f>
        <v>24.5</v>
      </c>
      <c r="D22" s="14">
        <v>25</v>
      </c>
      <c r="E22" s="15">
        <f>D22+0.5</f>
        <v>25.5</v>
      </c>
      <c r="F22" s="15">
        <f>E22+0.5</f>
        <v>26</v>
      </c>
      <c r="G22" s="15">
        <f>F22+0.75</f>
        <v>26.75</v>
      </c>
      <c r="H22" s="102"/>
      <c r="I22" s="209"/>
      <c r="J22" s="210">
        <v>25</v>
      </c>
    </row>
    <row r="23" s="3" customFormat="1" spans="1:10">
      <c r="A23" s="15" t="s">
        <v>349</v>
      </c>
      <c r="B23" s="15">
        <f>C23</f>
        <v>16</v>
      </c>
      <c r="C23" s="15">
        <f>D23-1</f>
        <v>16</v>
      </c>
      <c r="D23" s="14">
        <v>17</v>
      </c>
      <c r="E23" s="15">
        <f>D23</f>
        <v>17</v>
      </c>
      <c r="F23" s="15">
        <f>E23+1.5</f>
        <v>18.5</v>
      </c>
      <c r="G23" s="15">
        <f>F23</f>
        <v>18.5</v>
      </c>
      <c r="H23" s="102"/>
      <c r="I23" s="211">
        <v>16.5</v>
      </c>
      <c r="J23" s="212">
        <v>16.5</v>
      </c>
    </row>
    <row r="24" ht="15" customHeight="1" spans="1:8">
      <c r="A24" s="106"/>
      <c r="B24" s="106"/>
      <c r="C24" s="106"/>
      <c r="D24" s="106"/>
      <c r="E24" s="106"/>
      <c r="F24" s="106"/>
      <c r="G24" s="106"/>
      <c r="H24" s="106"/>
    </row>
    <row r="25" ht="15" customHeight="1"/>
    <row r="27" ht="17.25" customHeight="1"/>
    <row r="28" ht="17.25" customHeight="1"/>
    <row r="29" ht="17.25" customHeight="1" spans="1:8">
      <c r="A29" s="111"/>
      <c r="B29" s="111"/>
      <c r="C29" s="111"/>
      <c r="D29" s="111"/>
      <c r="E29" s="111"/>
      <c r="F29" s="111"/>
      <c r="G29" s="111"/>
      <c r="H29" s="111"/>
    </row>
    <row r="30" ht="17.25" customHeight="1" spans="1:8">
      <c r="A30" s="111"/>
      <c r="B30" s="111"/>
      <c r="C30" s="111"/>
      <c r="D30" s="111"/>
      <c r="E30" s="111"/>
      <c r="F30" s="111"/>
      <c r="G30" s="111"/>
      <c r="H30" s="111"/>
    </row>
    <row r="31" ht="17.25" customHeight="1"/>
    <row r="32" ht="17.25" customHeight="1"/>
    <row r="33" ht="17.25" customHeight="1"/>
    <row r="34" ht="17.25" customHeight="1"/>
    <row r="35" ht="17.25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0">
    <mergeCell ref="A1:H1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E17" sqref="E17"/>
    </sheetView>
  </sheetViews>
  <sheetFormatPr defaultColWidth="9" defaultRowHeight="16.5"/>
  <cols>
    <col min="1" max="1" width="15.6333333333333" style="4" customWidth="1"/>
    <col min="2" max="4" width="8.45" style="4" customWidth="1"/>
    <col min="5" max="8" width="9.45" style="4" customWidth="1"/>
    <col min="9" max="16384" width="9" style="4"/>
  </cols>
  <sheetData>
    <row r="1" ht="27" customHeight="1" spans="1:8">
      <c r="A1" s="5" t="s">
        <v>313</v>
      </c>
      <c r="B1" s="5"/>
      <c r="C1" s="5"/>
      <c r="D1" s="5"/>
      <c r="E1" s="5"/>
      <c r="F1" s="5"/>
      <c r="G1" s="5"/>
      <c r="H1" s="5"/>
    </row>
    <row r="2" ht="17.25" customHeight="1" spans="1:8">
      <c r="A2" s="6" t="s">
        <v>314</v>
      </c>
      <c r="B2" s="6"/>
      <c r="C2" s="6"/>
      <c r="D2" s="6"/>
      <c r="E2" s="6"/>
      <c r="F2" s="6"/>
      <c r="G2" s="7">
        <v>44119</v>
      </c>
      <c r="H2" s="6"/>
    </row>
    <row r="3" ht="17.25" customHeight="1" spans="1:8">
      <c r="A3" s="8" t="s">
        <v>315</v>
      </c>
      <c r="B3" s="8" t="str">
        <f>[4]开发规格表!E2</f>
        <v>男式旅行皮肤衣</v>
      </c>
      <c r="C3" s="8"/>
      <c r="D3" s="8"/>
      <c r="E3" s="8"/>
      <c r="F3" s="8" t="s">
        <v>37</v>
      </c>
      <c r="G3" s="97" t="s">
        <v>316</v>
      </c>
      <c r="H3" s="98"/>
    </row>
    <row r="4" ht="6.75" customHeight="1" spans="1:8">
      <c r="A4" s="11"/>
      <c r="B4" s="12"/>
      <c r="C4" s="12"/>
      <c r="D4" s="12"/>
      <c r="E4" s="12"/>
      <c r="F4" s="12"/>
      <c r="G4" s="12"/>
      <c r="H4" s="100"/>
    </row>
    <row r="5" s="1" customFormat="1" spans="1:9">
      <c r="A5" s="13" t="s">
        <v>317</v>
      </c>
      <c r="B5" s="13" t="s">
        <v>318</v>
      </c>
      <c r="C5" s="13" t="s">
        <v>84</v>
      </c>
      <c r="D5" s="14" t="s">
        <v>319</v>
      </c>
      <c r="E5" s="13" t="s">
        <v>320</v>
      </c>
      <c r="F5" s="13" t="s">
        <v>321</v>
      </c>
      <c r="G5" s="13" t="s">
        <v>322</v>
      </c>
      <c r="H5" s="102"/>
      <c r="I5" s="2"/>
    </row>
    <row r="6" s="2" customFormat="1" spans="1:9">
      <c r="A6" s="13" t="s">
        <v>324</v>
      </c>
      <c r="B6" s="13" t="s">
        <v>325</v>
      </c>
      <c r="C6" s="13" t="s">
        <v>326</v>
      </c>
      <c r="D6" s="14" t="s">
        <v>327</v>
      </c>
      <c r="E6" s="13" t="s">
        <v>328</v>
      </c>
      <c r="F6" s="13" t="s">
        <v>329</v>
      </c>
      <c r="G6" s="13" t="s">
        <v>330</v>
      </c>
      <c r="H6" s="15"/>
      <c r="I6" s="2" t="s">
        <v>331</v>
      </c>
    </row>
    <row r="7" s="2" customFormat="1" spans="1:8">
      <c r="A7" s="15" t="s">
        <v>333</v>
      </c>
      <c r="B7" s="15">
        <f>C7-1</f>
        <v>64</v>
      </c>
      <c r="C7" s="15">
        <f>D7-2</f>
        <v>65</v>
      </c>
      <c r="D7" s="202">
        <v>67</v>
      </c>
      <c r="E7" s="15">
        <f>D7+2</f>
        <v>69</v>
      </c>
      <c r="F7" s="15">
        <f>E7+2</f>
        <v>71</v>
      </c>
      <c r="G7" s="15">
        <f>F7+1</f>
        <v>72</v>
      </c>
      <c r="H7" s="15"/>
    </row>
    <row r="8" s="2" customFormat="1" spans="1:8">
      <c r="A8" s="15" t="s">
        <v>334</v>
      </c>
      <c r="B8" s="15">
        <f>C8-1</f>
        <v>62</v>
      </c>
      <c r="C8" s="15">
        <f>D8-2</f>
        <v>63</v>
      </c>
      <c r="D8" s="202">
        <v>65</v>
      </c>
      <c r="E8" s="15">
        <f>D8+2</f>
        <v>67</v>
      </c>
      <c r="F8" s="15">
        <f>E8+2</f>
        <v>69</v>
      </c>
      <c r="G8" s="15">
        <f>F8+1</f>
        <v>70</v>
      </c>
      <c r="H8" s="15"/>
    </row>
    <row r="9" s="2" customFormat="1" spans="1:8">
      <c r="A9" s="4" t="s">
        <v>335</v>
      </c>
      <c r="B9" s="17">
        <f t="shared" ref="B9:G9" si="0">B8*10</f>
        <v>620</v>
      </c>
      <c r="C9" s="17">
        <f t="shared" si="0"/>
        <v>630</v>
      </c>
      <c r="D9" s="17">
        <f t="shared" si="0"/>
        <v>650</v>
      </c>
      <c r="E9" s="17">
        <f t="shared" si="0"/>
        <v>670</v>
      </c>
      <c r="F9" s="17">
        <f t="shared" si="0"/>
        <v>690</v>
      </c>
      <c r="G9" s="17">
        <f t="shared" si="0"/>
        <v>700</v>
      </c>
      <c r="H9" s="15"/>
    </row>
    <row r="10" s="2" customFormat="1" spans="1:9">
      <c r="A10" s="15" t="s">
        <v>336</v>
      </c>
      <c r="B10" s="15">
        <f t="shared" ref="B10:C12" si="1">C10-4</f>
        <v>104</v>
      </c>
      <c r="C10" s="15">
        <f t="shared" si="1"/>
        <v>108</v>
      </c>
      <c r="D10" s="14">
        <v>112</v>
      </c>
      <c r="E10" s="15">
        <f>D10+4</f>
        <v>116</v>
      </c>
      <c r="F10" s="15">
        <f>E10+4</f>
        <v>120</v>
      </c>
      <c r="G10" s="15">
        <f>F10+6</f>
        <v>126</v>
      </c>
      <c r="H10" s="15"/>
      <c r="I10" s="2">
        <v>112</v>
      </c>
    </row>
    <row r="11" s="2" customFormat="1" spans="1:8">
      <c r="A11" s="15" t="s">
        <v>337</v>
      </c>
      <c r="B11" s="15">
        <f t="shared" si="1"/>
        <v>101</v>
      </c>
      <c r="C11" s="15">
        <f t="shared" si="1"/>
        <v>105</v>
      </c>
      <c r="D11" s="205">
        <v>109</v>
      </c>
      <c r="E11" s="15">
        <f>D11+4</f>
        <v>113</v>
      </c>
      <c r="F11" s="15">
        <f>E11+5</f>
        <v>118</v>
      </c>
      <c r="G11" s="15">
        <f>F11+6</f>
        <v>124</v>
      </c>
      <c r="H11" s="15"/>
    </row>
    <row r="12" s="2" customFormat="1" spans="1:8">
      <c r="A12" s="18" t="s">
        <v>338</v>
      </c>
      <c r="B12" s="15">
        <f t="shared" si="1"/>
        <v>101</v>
      </c>
      <c r="C12" s="15">
        <f t="shared" si="1"/>
        <v>105</v>
      </c>
      <c r="D12" s="205">
        <v>109</v>
      </c>
      <c r="E12" s="15">
        <f>D12+4</f>
        <v>113</v>
      </c>
      <c r="F12" s="15">
        <f>E12+5</f>
        <v>118</v>
      </c>
      <c r="G12" s="15">
        <f>F12+6</f>
        <v>124</v>
      </c>
      <c r="H12" s="15"/>
    </row>
    <row r="13" s="2" customFormat="1" spans="1:9">
      <c r="A13" s="19" t="s">
        <v>339</v>
      </c>
      <c r="B13" s="19">
        <f>C13-1.2</f>
        <v>44.6</v>
      </c>
      <c r="C13" s="19">
        <f>D13-1.2</f>
        <v>45.8</v>
      </c>
      <c r="D13" s="206">
        <v>47</v>
      </c>
      <c r="E13" s="19">
        <f>D13+1.2</f>
        <v>48.2</v>
      </c>
      <c r="F13" s="19">
        <f>E13+1.2</f>
        <v>49.4</v>
      </c>
      <c r="G13" s="19">
        <f>F13+1.4</f>
        <v>50.8</v>
      </c>
      <c r="H13" s="19"/>
      <c r="I13" s="2">
        <v>48</v>
      </c>
    </row>
    <row r="14" s="2" customFormat="1" spans="1:9">
      <c r="A14" s="19" t="s">
        <v>340</v>
      </c>
      <c r="B14" s="19">
        <f>C14-0.6</f>
        <v>61.2</v>
      </c>
      <c r="C14" s="19">
        <f>D14-1.2</f>
        <v>61.8</v>
      </c>
      <c r="D14" s="206">
        <v>63</v>
      </c>
      <c r="E14" s="19">
        <f>D14+1.2</f>
        <v>64.2</v>
      </c>
      <c r="F14" s="19">
        <f>E14+1.2</f>
        <v>65.4</v>
      </c>
      <c r="G14" s="19">
        <f>F14+0.6</f>
        <v>66</v>
      </c>
      <c r="H14" s="19"/>
      <c r="I14" s="2">
        <v>66</v>
      </c>
    </row>
    <row r="15" s="2" customFormat="1" spans="1:9">
      <c r="A15" s="13" t="s">
        <v>341</v>
      </c>
      <c r="B15" s="15">
        <f>C15-0.8</f>
        <v>19.9</v>
      </c>
      <c r="C15" s="15">
        <f>D15-0.8</f>
        <v>20.7</v>
      </c>
      <c r="D15" s="202">
        <v>21.5</v>
      </c>
      <c r="E15" s="15">
        <f>D15+0.8</f>
        <v>22.3</v>
      </c>
      <c r="F15" s="15">
        <f>E15+0.8</f>
        <v>23.1</v>
      </c>
      <c r="G15" s="15">
        <f>F15+1.3</f>
        <v>24.4</v>
      </c>
      <c r="H15" s="15"/>
      <c r="I15" s="2">
        <v>22</v>
      </c>
    </row>
    <row r="16" s="1" customFormat="1" spans="1:9">
      <c r="A16" s="15" t="s">
        <v>342</v>
      </c>
      <c r="B16" s="15">
        <f>C16-0.7</f>
        <v>15.6</v>
      </c>
      <c r="C16" s="15">
        <f>D16-0.7</f>
        <v>16.3</v>
      </c>
      <c r="D16" s="17">
        <v>17</v>
      </c>
      <c r="E16" s="15">
        <f>D16+0.7</f>
        <v>17.7</v>
      </c>
      <c r="F16" s="15">
        <f>E16+0.7</f>
        <v>18.4</v>
      </c>
      <c r="G16" s="15">
        <f>F16+1</f>
        <v>19.4</v>
      </c>
      <c r="H16" s="15"/>
      <c r="I16" s="2">
        <v>16.5</v>
      </c>
    </row>
    <row r="17" s="2" customFormat="1" spans="1:8">
      <c r="A17" s="18" t="s">
        <v>343</v>
      </c>
      <c r="B17" s="15">
        <f>C17-0.5</f>
        <v>12</v>
      </c>
      <c r="C17" s="15">
        <f>D17-0.5</f>
        <v>12.5</v>
      </c>
      <c r="D17" s="17">
        <v>13</v>
      </c>
      <c r="E17" s="15">
        <f>D17+0.5</f>
        <v>13.5</v>
      </c>
      <c r="F17" s="15">
        <f>E17+0.5</f>
        <v>14</v>
      </c>
      <c r="G17" s="15">
        <f>F17+0.7</f>
        <v>14.7</v>
      </c>
      <c r="H17" s="102"/>
    </row>
    <row r="18" s="2" customFormat="1" spans="1:8">
      <c r="A18" s="18" t="s">
        <v>344</v>
      </c>
      <c r="B18" s="15">
        <f>C18-0.5</f>
        <v>9</v>
      </c>
      <c r="C18" s="15">
        <f>D18-0.5</f>
        <v>9.5</v>
      </c>
      <c r="D18" s="17">
        <v>10</v>
      </c>
      <c r="E18" s="15">
        <f>D18+0.5</f>
        <v>10.5</v>
      </c>
      <c r="F18" s="15">
        <f>E18+0.5</f>
        <v>11</v>
      </c>
      <c r="G18" s="15">
        <f>F18+0.7</f>
        <v>11.7</v>
      </c>
      <c r="H18" s="102"/>
    </row>
    <row r="19" s="1" customFormat="1" spans="1:9">
      <c r="A19" s="15" t="s">
        <v>345</v>
      </c>
      <c r="B19" s="15">
        <f>C19</f>
        <v>8</v>
      </c>
      <c r="C19" s="15">
        <f>D19</f>
        <v>8</v>
      </c>
      <c r="D19" s="14">
        <v>8</v>
      </c>
      <c r="E19" s="15">
        <f>D19</f>
        <v>8</v>
      </c>
      <c r="F19" s="15">
        <f>E19</f>
        <v>8</v>
      </c>
      <c r="G19" s="15">
        <f>F19</f>
        <v>8</v>
      </c>
      <c r="H19" s="15"/>
      <c r="I19" s="2">
        <v>7.5</v>
      </c>
    </row>
    <row r="20" s="1" customFormat="1" spans="1:9">
      <c r="A20" s="15" t="s">
        <v>346</v>
      </c>
      <c r="B20" s="15">
        <f>C20-1</f>
        <v>50</v>
      </c>
      <c r="C20" s="15">
        <f>D20-1</f>
        <v>51</v>
      </c>
      <c r="D20" s="14">
        <v>52</v>
      </c>
      <c r="E20" s="15">
        <f>D20+1</f>
        <v>53</v>
      </c>
      <c r="F20" s="15">
        <f>E20+1</f>
        <v>54</v>
      </c>
      <c r="G20" s="15">
        <f>F20+1.5</f>
        <v>55.5</v>
      </c>
      <c r="H20" s="15"/>
      <c r="I20" s="2"/>
    </row>
    <row r="21" s="1" customFormat="1" spans="1:9">
      <c r="A21" s="15" t="s">
        <v>347</v>
      </c>
      <c r="B21" s="15">
        <f>C21-0.5</f>
        <v>34</v>
      </c>
      <c r="C21" s="15">
        <f>D21-0.5</f>
        <v>34.5</v>
      </c>
      <c r="D21" s="14">
        <v>35</v>
      </c>
      <c r="E21" s="15">
        <f>D21+0.5</f>
        <v>35.5</v>
      </c>
      <c r="F21" s="15">
        <f>E21+0.5</f>
        <v>36</v>
      </c>
      <c r="G21" s="15">
        <f>F21+0.5</f>
        <v>36.5</v>
      </c>
      <c r="H21" s="102"/>
      <c r="I21" s="2"/>
    </row>
    <row r="22" s="1" customFormat="1" spans="1:9">
      <c r="A22" s="15" t="s">
        <v>348</v>
      </c>
      <c r="B22" s="15">
        <f>C22-0.5</f>
        <v>24</v>
      </c>
      <c r="C22" s="15">
        <f>D22-0.5</f>
        <v>24.5</v>
      </c>
      <c r="D22" s="14">
        <v>25</v>
      </c>
      <c r="E22" s="15">
        <f>D22+0.5</f>
        <v>25.5</v>
      </c>
      <c r="F22" s="15">
        <f>E22+0.5</f>
        <v>26</v>
      </c>
      <c r="G22" s="15">
        <f>F22+0.75</f>
        <v>26.75</v>
      </c>
      <c r="H22" s="102"/>
      <c r="I22" s="2"/>
    </row>
    <row r="23" s="3" customFormat="1" spans="1:9">
      <c r="A23" s="15" t="s">
        <v>349</v>
      </c>
      <c r="B23" s="15">
        <f>C23</f>
        <v>16</v>
      </c>
      <c r="C23" s="15">
        <f>D23-1</f>
        <v>16</v>
      </c>
      <c r="D23" s="14">
        <v>17</v>
      </c>
      <c r="E23" s="15">
        <f>D23</f>
        <v>17</v>
      </c>
      <c r="F23" s="15">
        <f>E23+1.5</f>
        <v>18.5</v>
      </c>
      <c r="G23" s="15">
        <f>F23</f>
        <v>18.5</v>
      </c>
      <c r="H23" s="102"/>
      <c r="I23" s="207"/>
    </row>
    <row r="24" ht="15" customHeight="1" spans="1:8">
      <c r="A24" s="106"/>
      <c r="B24" s="106"/>
      <c r="C24" s="106"/>
      <c r="D24" s="106"/>
      <c r="E24" s="106"/>
      <c r="F24" s="106"/>
      <c r="G24" s="106"/>
      <c r="H24" s="106"/>
    </row>
    <row r="25" ht="15" customHeight="1"/>
    <row r="27" ht="17.25" customHeight="1"/>
    <row r="28" ht="17.25" customHeight="1"/>
    <row r="29" ht="17.25" customHeight="1" spans="1:8">
      <c r="A29" s="111"/>
      <c r="B29" s="111"/>
      <c r="C29" s="111"/>
      <c r="D29" s="111"/>
      <c r="E29" s="111"/>
      <c r="F29" s="111"/>
      <c r="G29" s="111"/>
      <c r="H29" s="111"/>
    </row>
    <row r="30" ht="17.25" customHeight="1" spans="1:8">
      <c r="A30" s="111"/>
      <c r="B30" s="111"/>
      <c r="C30" s="111"/>
      <c r="D30" s="111"/>
      <c r="E30" s="111"/>
      <c r="F30" s="111"/>
      <c r="G30" s="111"/>
      <c r="H30" s="111"/>
    </row>
    <row r="31" ht="17.25" customHeight="1"/>
    <row r="32" ht="17.25" customHeight="1"/>
    <row r="33" ht="17.25" customHeight="1"/>
    <row r="34" ht="17.25" customHeight="1"/>
    <row r="35" ht="17.25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2">
    <mergeCell ref="A1:H1"/>
    <mergeCell ref="G2:H2"/>
    <mergeCell ref="B3:E3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工艺说明</vt:lpstr>
      <vt:lpstr>工艺说明7-30</vt:lpstr>
      <vt:lpstr>物料单4-2</vt:lpstr>
      <vt:lpstr>物料单5-20</vt:lpstr>
      <vt:lpstr>物料单6-24</vt:lpstr>
      <vt:lpstr>物料单7-30</vt:lpstr>
      <vt:lpstr>全码规格10-15</vt:lpstr>
      <vt:lpstr>头版样衣规格10-15</vt:lpstr>
      <vt:lpstr>物料单9-11</vt:lpstr>
      <vt:lpstr>全码规格12-25</vt:lpstr>
      <vt:lpstr>批版 </vt:lpstr>
      <vt:lpstr>一版全码规格</vt:lpstr>
      <vt:lpstr>全码规格</vt:lpstr>
      <vt:lpstr>物料单4-29</vt:lpstr>
      <vt:lpstr>翻单产前样1002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吴少华</dc:creator>
  <cp:lastModifiedBy>天道酬勤</cp:lastModifiedBy>
  <dcterms:created xsi:type="dcterms:W3CDTF">2012-08-22T01:31:00Z</dcterms:created>
  <cp:lastPrinted>2021-01-15T09:45:00Z</cp:lastPrinted>
  <dcterms:modified xsi:type="dcterms:W3CDTF">2023-02-05T23:54:29Z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8B0B1D01C03D46A8A50A8A2AE011360E</vt:lpwstr>
  </property>
</Properties>
</file>