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<sst xmlns="http://schemas.openxmlformats.org/spreadsheetml/2006/main" count="91" uniqueCount="41">
  <si>
    <t>TOREAD服装跳档规范</t>
  </si>
  <si>
    <t>单位：cm</t>
  </si>
  <si>
    <t>工厂</t>
  </si>
  <si>
    <t>阿里</t>
  </si>
  <si>
    <t>日期</t>
  </si>
  <si>
    <t>产品代码：</t>
  </si>
  <si>
    <t>款号：</t>
  </si>
  <si>
    <t>TAMMCL81815</t>
  </si>
  <si>
    <t>S</t>
  </si>
  <si>
    <t>M</t>
  </si>
  <si>
    <t>L</t>
  </si>
  <si>
    <t>XL</t>
  </si>
  <si>
    <t>XXL</t>
  </si>
  <si>
    <t>XXXL</t>
  </si>
  <si>
    <t>XXXXL</t>
  </si>
  <si>
    <t>号型</t>
  </si>
  <si>
    <t>165/80B</t>
  </si>
  <si>
    <t>170/84B</t>
  </si>
  <si>
    <t>175/88B</t>
  </si>
  <si>
    <t>180/92B</t>
  </si>
  <si>
    <t>185/96B</t>
  </si>
  <si>
    <t>190/100B</t>
  </si>
  <si>
    <t>195/104B</t>
  </si>
  <si>
    <t>裤外侧长</t>
  </si>
  <si>
    <t>-0-0.5</t>
  </si>
  <si>
    <t>+0.5-0.5</t>
  </si>
  <si>
    <t>-0.5-0.5</t>
  </si>
  <si>
    <t>腰围 平量</t>
  </si>
  <si>
    <t>臀围</t>
  </si>
  <si>
    <t>+1+1</t>
  </si>
  <si>
    <t>腿围/2</t>
  </si>
  <si>
    <t>-1-0.5</t>
  </si>
  <si>
    <t>膝围/2</t>
  </si>
  <si>
    <t>脚口/2 平量</t>
  </si>
  <si>
    <t>-0-0.3</t>
  </si>
  <si>
    <t>-0.4-0.</t>
  </si>
  <si>
    <t>前裆长 含腰</t>
  </si>
  <si>
    <t>-0-0.6</t>
  </si>
  <si>
    <t>后裆长 含腰</t>
  </si>
  <si>
    <t>-0.8-1</t>
  </si>
  <si>
    <t>-1-1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</si>
</sst>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7">
    <font>
      <sz val="11"/>
      <color theme="1"/>
      <name val="宋体"/>
      <charset val="134"/>
      <scheme val="minor"/>
    </font>
    <font>
      <b/>
      <sz val="18"/>
      <color theme="3"/>
      <name val="微软雅黑"/>
      <charset val="134"/>
    </font>
    <font>
      <b/>
      <sz val="10"/>
      <color theme="3"/>
      <name val="微软雅黑"/>
      <charset val="134"/>
    </font>
    <font>
      <b/>
      <sz val="12"/>
      <color theme="3"/>
      <name val="微软雅黑"/>
      <charset val="134"/>
    </font>
    <font>
      <sz val="12"/>
      <color theme="3"/>
      <name val="仿宋_GB2312"/>
      <charset val="134"/>
    </font>
    <font>
      <b/>
      <sz val="12"/>
      <color theme="3"/>
      <name val="宋体"/>
      <charset val="134"/>
    </font>
    <font>
      <b/>
      <sz val="12"/>
      <color theme="3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50" applyFont="1" applyAlignment="1">
      <alignment horizontal="center"/>
    </xf>
    <xf numFmtId="0" fontId="2" fillId="0" borderId="0" xfId="50" applyFont="1" applyAlignment="1">
      <alignment horizontal="center"/>
    </xf>
    <xf numFmtId="0" fontId="3" fillId="0" borderId="0" xfId="50" applyFont="1" applyAlignment="1">
      <alignment horizontal="center"/>
    </xf>
    <xf numFmtId="14" fontId="3" fillId="0" borderId="0" xfId="50" applyNumberFormat="1" applyFont="1" applyAlignment="1">
      <alignment horizontal="center"/>
    </xf>
    <xf numFmtId="0" fontId="3" fillId="0" borderId="1" xfId="50" applyFont="1" applyBorder="1" applyAlignment="1">
      <alignment horizontal="center"/>
    </xf>
    <xf numFmtId="0" fontId="3" fillId="0" borderId="2" xfId="50" applyFont="1" applyBorder="1" applyAlignment="1">
      <alignment horizontal="center"/>
    </xf>
    <xf numFmtId="0" fontId="3" fillId="0" borderId="2" xfId="12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176" fontId="5" fillId="0" borderId="2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176" fontId="6" fillId="0" borderId="2" xfId="0" applyNumberFormat="1" applyFont="1" applyFill="1" applyBorder="1" applyAlignment="1">
      <alignment horizontal="center"/>
    </xf>
    <xf numFmtId="49" fontId="0" fillId="0" borderId="2" xfId="0" applyNumberForma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38 2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3 2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4</xdr:row>
      <xdr:rowOff>0</xdr:rowOff>
    </xdr:to>
    <xdr:sp>
      <xdr:nvSpPr>
        <xdr:cNvPr id="2" name="直接连接符 1"/>
        <xdr:cNvSpPr>
          <a:spLocks noChangeShapeType="1"/>
        </xdr:cNvSpPr>
      </xdr:nvSpPr>
      <xdr:spPr>
        <a:xfrm>
          <a:off x="0" y="771525"/>
          <a:ext cx="914400" cy="18097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4</xdr:row>
      <xdr:rowOff>0</xdr:rowOff>
    </xdr:to>
    <xdr:sp>
      <xdr:nvSpPr>
        <xdr:cNvPr id="3" name="直接连接符 2"/>
        <xdr:cNvSpPr>
          <a:spLocks noChangeShapeType="1"/>
        </xdr:cNvSpPr>
      </xdr:nvSpPr>
      <xdr:spPr>
        <a:xfrm>
          <a:off x="0" y="771525"/>
          <a:ext cx="914400" cy="18097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&#24037;&#20316;210920\&#24320;&#21457;\23SS&#24320;&#21457;+5&#26376;&#35746;&#36135;&#20250;\23SS&#26399;&#36135;&#24320;&#21457;\&#21326;&#21644;\&#20108;&#29256;&#24037;&#33402;\TAMMAL81539&#30007;&#24335;&#26053;&#34892;&#35044;05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开发规格批版报告"/>
      <sheetName val="BOM"/>
      <sheetName val="全码规格表"/>
      <sheetName val="跳码样意见"/>
      <sheetName val="产前样意见"/>
    </sheetNames>
    <sheetDataSet>
      <sheetData sheetId="0" refreshError="1">
        <row r="5">
          <cell r="E5" t="str">
            <v>男式旅行裤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workbookViewId="0">
      <selection activeCell="J17" sqref="J17"/>
    </sheetView>
  </sheetViews>
  <sheetFormatPr defaultColWidth="9" defaultRowHeight="13.5"/>
  <cols>
    <col min="1" max="1" width="12" customWidth="1"/>
    <col min="9" max="14" width="13.625" customWidth="1"/>
  </cols>
  <sheetData>
    <row r="1" ht="24.75" spans="1:8">
      <c r="A1" s="1" t="s">
        <v>0</v>
      </c>
      <c r="B1" s="1"/>
      <c r="C1" s="1"/>
      <c r="D1" s="1"/>
      <c r="E1" s="1"/>
      <c r="F1" s="1"/>
      <c r="G1" s="1"/>
      <c r="H1" s="2"/>
    </row>
    <row r="2" ht="18" spans="1:8">
      <c r="A2" s="3" t="s">
        <v>1</v>
      </c>
      <c r="B2" s="3"/>
      <c r="C2" s="3" t="s">
        <v>2</v>
      </c>
      <c r="D2" s="3" t="s">
        <v>3</v>
      </c>
      <c r="E2" s="3"/>
      <c r="F2" s="3" t="s">
        <v>4</v>
      </c>
      <c r="G2" s="4"/>
      <c r="H2" s="3"/>
    </row>
    <row r="3" ht="18" spans="1:8">
      <c r="A3" s="5" t="s">
        <v>5</v>
      </c>
      <c r="B3" s="6" t="str">
        <f>[1]封面!E5</f>
        <v>男式旅行裤</v>
      </c>
      <c r="C3" s="6"/>
      <c r="D3" s="6"/>
      <c r="E3" s="6"/>
      <c r="F3" s="7" t="s">
        <v>6</v>
      </c>
      <c r="G3" s="6" t="s">
        <v>7</v>
      </c>
      <c r="H3" s="6"/>
    </row>
    <row r="4" ht="14.25" spans="1:14">
      <c r="A4" s="8"/>
      <c r="B4" s="9" t="s">
        <v>8</v>
      </c>
      <c r="C4" s="9" t="s">
        <v>9</v>
      </c>
      <c r="D4" s="9" t="s">
        <v>10</v>
      </c>
      <c r="E4" s="9" t="s">
        <v>11</v>
      </c>
      <c r="F4" s="9" t="s">
        <v>12</v>
      </c>
      <c r="G4" s="9" t="s">
        <v>13</v>
      </c>
      <c r="H4" s="9" t="s">
        <v>14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</row>
    <row r="5" ht="14.25" spans="1:14">
      <c r="A5" s="8" t="s">
        <v>15</v>
      </c>
      <c r="B5" s="9" t="s">
        <v>16</v>
      </c>
      <c r="C5" s="9" t="s">
        <v>17</v>
      </c>
      <c r="D5" s="9" t="s">
        <v>18</v>
      </c>
      <c r="E5" s="9" t="s">
        <v>19</v>
      </c>
      <c r="F5" s="9" t="s">
        <v>20</v>
      </c>
      <c r="G5" s="9" t="s">
        <v>21</v>
      </c>
      <c r="H5" s="9" t="s">
        <v>22</v>
      </c>
      <c r="I5" s="9" t="s">
        <v>16</v>
      </c>
      <c r="J5" s="9" t="s">
        <v>17</v>
      </c>
      <c r="K5" s="9" t="s">
        <v>18</v>
      </c>
      <c r="L5" s="9" t="s">
        <v>19</v>
      </c>
      <c r="M5" s="9" t="s">
        <v>20</v>
      </c>
      <c r="N5" s="9" t="s">
        <v>21</v>
      </c>
    </row>
    <row r="6" ht="14.25" spans="1:14">
      <c r="A6" s="10" t="s">
        <v>23</v>
      </c>
      <c r="B6" s="11">
        <f>C6-2.1</f>
        <v>94.8</v>
      </c>
      <c r="C6" s="11">
        <f>D6-2.1</f>
        <v>96.9</v>
      </c>
      <c r="D6" s="11">
        <v>99</v>
      </c>
      <c r="E6" s="11">
        <f t="shared" ref="E6:H6" si="0">D6+2.1</f>
        <v>101.1</v>
      </c>
      <c r="F6" s="11">
        <f t="shared" si="0"/>
        <v>103.2</v>
      </c>
      <c r="G6" s="11">
        <f t="shared" si="0"/>
        <v>105.3</v>
      </c>
      <c r="H6" s="11">
        <f t="shared" si="0"/>
        <v>107.4</v>
      </c>
      <c r="I6" s="12" t="s">
        <v>24</v>
      </c>
      <c r="J6" s="12" t="s">
        <v>25</v>
      </c>
      <c r="K6" s="12" t="s">
        <v>26</v>
      </c>
      <c r="L6" s="12" t="s">
        <v>24</v>
      </c>
      <c r="M6" s="12" t="s">
        <v>25</v>
      </c>
      <c r="N6" s="12" t="s">
        <v>26</v>
      </c>
    </row>
    <row r="7" ht="14.25" spans="1:14">
      <c r="A7" s="10" t="s">
        <v>27</v>
      </c>
      <c r="B7" s="11">
        <f>C7-4</f>
        <v>72</v>
      </c>
      <c r="C7" s="11">
        <f>D7-4</f>
        <v>76</v>
      </c>
      <c r="D7" s="11">
        <v>80</v>
      </c>
      <c r="E7" s="11">
        <f>D7+4</f>
        <v>84</v>
      </c>
      <c r="F7" s="11">
        <f>E7+5</f>
        <v>89</v>
      </c>
      <c r="G7" s="11">
        <f>F7+6</f>
        <v>95</v>
      </c>
      <c r="H7" s="11">
        <f>G7+6</f>
        <v>101</v>
      </c>
      <c r="I7" s="12" t="s">
        <v>25</v>
      </c>
      <c r="J7" s="12" t="s">
        <v>25</v>
      </c>
      <c r="K7" s="12" t="s">
        <v>25</v>
      </c>
      <c r="L7" s="12" t="s">
        <v>25</v>
      </c>
      <c r="M7" s="12" t="s">
        <v>25</v>
      </c>
      <c r="N7" s="12" t="s">
        <v>25</v>
      </c>
    </row>
    <row r="8" ht="14.25" spans="1:14">
      <c r="A8" s="10" t="s">
        <v>28</v>
      </c>
      <c r="B8" s="11">
        <f>C8-3.6</f>
        <v>96.8</v>
      </c>
      <c r="C8" s="11">
        <f>D8-3.6</f>
        <v>100.4</v>
      </c>
      <c r="D8" s="11">
        <v>104</v>
      </c>
      <c r="E8" s="11">
        <f>D8+4</f>
        <v>108</v>
      </c>
      <c r="F8" s="11">
        <f t="shared" ref="F8:H8" si="1">E8+4</f>
        <v>112</v>
      </c>
      <c r="G8" s="11">
        <f t="shared" si="1"/>
        <v>116</v>
      </c>
      <c r="H8" s="11">
        <f t="shared" si="1"/>
        <v>120</v>
      </c>
      <c r="I8" s="12" t="s">
        <v>29</v>
      </c>
      <c r="J8" s="12" t="s">
        <v>29</v>
      </c>
      <c r="K8" s="12" t="s">
        <v>29</v>
      </c>
      <c r="L8" s="12" t="s">
        <v>29</v>
      </c>
      <c r="M8" s="12" t="s">
        <v>29</v>
      </c>
      <c r="N8" s="12" t="s">
        <v>29</v>
      </c>
    </row>
    <row r="9" ht="14.25" spans="1:14">
      <c r="A9" s="10" t="s">
        <v>30</v>
      </c>
      <c r="B9" s="11">
        <f>C9-2.3/2</f>
        <v>29.2</v>
      </c>
      <c r="C9" s="11">
        <f>D9-2.3/2</f>
        <v>30.35</v>
      </c>
      <c r="D9" s="11">
        <v>31.5</v>
      </c>
      <c r="E9" s="11">
        <f t="shared" ref="E9:H9" si="2">D9+2.6/2</f>
        <v>32.8</v>
      </c>
      <c r="F9" s="11">
        <f t="shared" si="2"/>
        <v>34.1</v>
      </c>
      <c r="G9" s="11">
        <f t="shared" si="2"/>
        <v>35.4</v>
      </c>
      <c r="H9" s="11">
        <f t="shared" si="2"/>
        <v>36.7</v>
      </c>
      <c r="I9" s="12" t="s">
        <v>31</v>
      </c>
      <c r="J9" s="12" t="s">
        <v>26</v>
      </c>
      <c r="K9" s="12" t="s">
        <v>26</v>
      </c>
      <c r="L9" s="12" t="s">
        <v>26</v>
      </c>
      <c r="M9" s="12" t="s">
        <v>26</v>
      </c>
      <c r="N9" s="12" t="s">
        <v>26</v>
      </c>
    </row>
    <row r="10" ht="14.25" spans="1:14">
      <c r="A10" s="10" t="s">
        <v>32</v>
      </c>
      <c r="B10" s="11">
        <f>C10-0.7</f>
        <v>22.6</v>
      </c>
      <c r="C10" s="11">
        <f>D10-0.7</f>
        <v>23.3</v>
      </c>
      <c r="D10" s="11">
        <v>24</v>
      </c>
      <c r="E10" s="11">
        <f>D10+0.7</f>
        <v>24.7</v>
      </c>
      <c r="F10" s="11">
        <f>E10+0.7</f>
        <v>25.4</v>
      </c>
      <c r="G10" s="11">
        <f>F10+0.9</f>
        <v>26.3</v>
      </c>
      <c r="H10" s="11">
        <f>G10+0.9</f>
        <v>27.2</v>
      </c>
      <c r="I10" s="12" t="s">
        <v>26</v>
      </c>
      <c r="J10" s="12" t="s">
        <v>26</v>
      </c>
      <c r="K10" s="12" t="s">
        <v>26</v>
      </c>
      <c r="L10" s="12" t="s">
        <v>26</v>
      </c>
      <c r="M10" s="12" t="s">
        <v>26</v>
      </c>
      <c r="N10" s="12" t="s">
        <v>26</v>
      </c>
    </row>
    <row r="11" ht="14.25" spans="1:14">
      <c r="A11" s="10" t="s">
        <v>33</v>
      </c>
      <c r="B11" s="11">
        <f>C11-0.5</f>
        <v>13</v>
      </c>
      <c r="C11" s="11">
        <f>D11-0.5</f>
        <v>13.5</v>
      </c>
      <c r="D11" s="11">
        <v>14</v>
      </c>
      <c r="E11" s="11">
        <f>D11+0.5</f>
        <v>14.5</v>
      </c>
      <c r="F11" s="11">
        <f>E11+0.5</f>
        <v>15</v>
      </c>
      <c r="G11" s="11">
        <f>F11+0.7</f>
        <v>15.7</v>
      </c>
      <c r="H11" s="11">
        <f>G11+0.7</f>
        <v>16.4</v>
      </c>
      <c r="I11" s="12" t="s">
        <v>24</v>
      </c>
      <c r="J11" s="12" t="s">
        <v>34</v>
      </c>
      <c r="K11" s="12" t="s">
        <v>35</v>
      </c>
      <c r="L11" s="12" t="s">
        <v>24</v>
      </c>
      <c r="M11" s="12" t="s">
        <v>34</v>
      </c>
      <c r="N11" s="12" t="s">
        <v>35</v>
      </c>
    </row>
    <row r="12" ht="14.25" spans="1:14">
      <c r="A12" s="10" t="s">
        <v>36</v>
      </c>
      <c r="B12" s="11">
        <f>C12-0.7</f>
        <v>28.2</v>
      </c>
      <c r="C12" s="11">
        <f>D12-0.6</f>
        <v>28.9</v>
      </c>
      <c r="D12" s="11">
        <v>29.5</v>
      </c>
      <c r="E12" s="11">
        <f>D12+0.6</f>
        <v>30.1</v>
      </c>
      <c r="F12" s="11">
        <f>E12+0.7</f>
        <v>30.8</v>
      </c>
      <c r="G12" s="11">
        <f>F12+0.6</f>
        <v>31.4</v>
      </c>
      <c r="H12" s="11">
        <f>G12+0.7</f>
        <v>32.1</v>
      </c>
      <c r="I12" s="12" t="s">
        <v>37</v>
      </c>
      <c r="J12" s="12" t="s">
        <v>26</v>
      </c>
      <c r="K12" s="12" t="s">
        <v>26</v>
      </c>
      <c r="L12" s="12" t="s">
        <v>37</v>
      </c>
      <c r="M12" s="12" t="s">
        <v>26</v>
      </c>
      <c r="N12" s="12" t="s">
        <v>26</v>
      </c>
    </row>
    <row r="13" ht="14.25" spans="1:14">
      <c r="A13" s="10" t="s">
        <v>38</v>
      </c>
      <c r="B13" s="11">
        <f>C13-0.9</f>
        <v>39.7</v>
      </c>
      <c r="C13" s="11">
        <f>D13-0.9</f>
        <v>40.6</v>
      </c>
      <c r="D13" s="11">
        <v>41.5</v>
      </c>
      <c r="E13" s="11">
        <f t="shared" ref="E13:H13" si="3">D13+1.1</f>
        <v>42.6</v>
      </c>
      <c r="F13" s="11">
        <f t="shared" si="3"/>
        <v>43.7</v>
      </c>
      <c r="G13" s="11">
        <f t="shared" si="3"/>
        <v>44.8</v>
      </c>
      <c r="H13" s="11">
        <f t="shared" si="3"/>
        <v>45.9</v>
      </c>
      <c r="I13" s="12" t="s">
        <v>39</v>
      </c>
      <c r="J13" s="12" t="s">
        <v>40</v>
      </c>
      <c r="K13" s="12" t="s">
        <v>40</v>
      </c>
      <c r="L13" s="12" t="s">
        <v>39</v>
      </c>
      <c r="M13" s="12" t="s">
        <v>40</v>
      </c>
      <c r="N13" s="12" t="s">
        <v>40</v>
      </c>
    </row>
  </sheetData>
  <mergeCells count="4">
    <mergeCell ref="A1:G1"/>
    <mergeCell ref="G2:H2"/>
    <mergeCell ref="B3:E3"/>
    <mergeCell ref="G3:H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2023-02-05T23:48:27Z</dcterms:created>
  <dcterms:modified xsi:type="dcterms:W3CDTF">2023-02-05T23:51:30Z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ABEB16E0EB054471BC75341B1FE232EC</vt:lpwstr>
  </property>
  <property fmtid="{D5CDD505-2E9C-101B-9397-08002B2CF9AE}" pid="3" name="KSOProductBuildVer">
    <vt:lpwstr>2052-11.1.0.12980</vt:lpwstr>
  </property>
</Properties>
</file>