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4"/>
  </bookViews>
  <sheets>
    <sheet name="工作内容" sheetId="1" r:id="rId1"/>
    <sheet name="AQL2.5验货" sheetId="2" r:id="rId2"/>
    <sheet name="首期" sheetId="3" r:id="rId3"/>
    <sheet name="首期验货尺寸表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<sst xmlns="http://schemas.openxmlformats.org/spreadsheetml/2006/main" count="852" uniqueCount="382">
  <si>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</si>
  <si>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</si>
  <si>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</si>
  <si>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</si>
  <si>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</si>
  <si>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</si>
  <si>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</si>
  <si>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</si>
  <si>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</si>
  <si>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</si>
  <si>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</si>
  <si>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</si>
  <si>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</si>
  <si>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</si>
  <si>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</si>
  <si>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</si>
  <si>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</si>
  <si>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</si>
  <si>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</si>
  <si>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</si>
  <si>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</si>
  <si>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</si>
  <si>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</si>
  <si>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</si>
  <si>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</si>
  <si>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</si>
  <si>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</si>
  <si>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</si>
  <si>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</si>
  <si>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</si>
  <si>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</si>
  <si>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</si>
  <si>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</si>
  <si>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</si>
  <si>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</si>
  <si>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</si>
  <si>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</si>
  <si>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</si>
  <si>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</si>
  <si>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</si>
  <si>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</si>
  <si>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</si>
  <si>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</si>
  <si>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</si>
  <si>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</si>
  <si>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</si>
  <si>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</si>
  <si>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</si>
  <si>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</si>
  <si>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</si>
  <si>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</si>
  <si>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</si>
  <si>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</si>
  <si>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</si>
  <si>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</si>
  <si>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</si>
  <si>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</si>
  <si>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</si>
  <si>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</si>
  <si>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</si>
  <si>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</si>
  <si>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</si>
  <si>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</si>
  <si>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</si>
  <si>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TAMMAL82290</t>
  </si>
  <si>
    <t>合同交期</t>
  </si>
  <si>
    <t>产前确认样</t>
  </si>
  <si>
    <t>有</t>
  </si>
  <si>
    <t>无</t>
  </si>
  <si>
    <t>品名</t>
  </si>
  <si>
    <t>女式徒步长裤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</si>
  <si>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</si>
  <si>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</si>
  <si>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</si>
  <si>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</si>
  <si>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</si>
  <si>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</si>
  <si>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</si>
  <si>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</si>
  <si>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采购凭证号：</t>
  </si>
  <si>
    <t>CGDD22113000003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</si>
  <si>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</si>
  <si>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</si>
  <si>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</si>
  <si>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</si>
  <si>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</si>
  <si>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</si>
  <si>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</si>
  <si>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</si>
  <si>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</si>
  <si>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</si>
  <si>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</si>
  <si>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</si>
  <si>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</si>
  <si>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</si>
  <si>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</si>
  <si>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</si>
  <si>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</si>
  <si>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</si>
  <si>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</si>
  <si>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</si>
  <si>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</si>
  <si>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</si>
  <si>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</si>
  <si>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</si>
  <si>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</si>
  <si>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</si>
  <si>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</si>
  <si>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</si>
  <si>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</si>
  <si>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</si>
  <si>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</si>
  <si>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</si>
  <si>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</si>
  <si>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</si>
  <si>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</si>
  <si>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</si>
  <si>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</si>
  <si>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</si>
  <si>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</si>
  <si>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</si>
  <si>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深卡其</t>
  </si>
  <si>
    <t>黑色</t>
  </si>
  <si>
    <t>靛青紫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</si>
  <si>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</si>
  <si>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深卡其：M#5件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</si>
  <si>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</si>
  <si>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</si>
  <si>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</si>
  <si>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</si>
  <si>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</si>
  <si>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1.压腰扭劲</t>
  </si>
  <si>
    <t>2.脚口扭劲</t>
  </si>
  <si>
    <t>3.合侧缝吃皱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</si>
  <si>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</si>
  <si>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</si>
  <si>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</si>
  <si>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</si>
  <si>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</si>
  <si>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</si>
  <si>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</si>
  <si>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</si>
  <si>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</si>
  <si>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</si>
  <si>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</si>
  <si>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</si>
  <si>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</si>
  <si>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</si>
  <si>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2023.1.5</t>
  </si>
  <si>
    <t>张爱萍</t>
  </si>
  <si>
    <t>QC规格测量表</t>
  </si>
  <si>
    <t>部位名称</t>
  </si>
  <si>
    <t>指示规格  FINAL SPEC</t>
  </si>
  <si>
    <t>样品规格  SAMPLE SPEC</t>
  </si>
  <si>
    <t>M#1</t>
  </si>
  <si>
    <t>M#2</t>
  </si>
  <si>
    <t>150/70B</t>
  </si>
  <si>
    <t>155/74B</t>
  </si>
  <si>
    <t>160/78B</t>
  </si>
  <si>
    <t>165/82B</t>
  </si>
  <si>
    <t>170/86B</t>
  </si>
  <si>
    <t>175/90B</t>
  </si>
  <si>
    <t>洗前/洗后</t>
  </si>
  <si>
    <t>裤外侧长（参考值）</t>
  </si>
  <si>
    <t>+0.5/+0.3</t>
  </si>
  <si>
    <t>+1.2/+1</t>
  </si>
  <si>
    <t>腰围 平量</t>
  </si>
  <si>
    <t>74</t>
  </si>
  <si>
    <t>-1/-1</t>
  </si>
  <si>
    <t>0/-1</t>
  </si>
  <si>
    <t>臀围</t>
  </si>
  <si>
    <t>97</t>
  </si>
  <si>
    <t>+0.5/0</t>
  </si>
  <si>
    <t>腿围/2</t>
  </si>
  <si>
    <t>0/0</t>
  </si>
  <si>
    <t>脚口/2</t>
  </si>
  <si>
    <t>前裆长 含腰</t>
  </si>
  <si>
    <t>-0.5/-0.6</t>
  </si>
  <si>
    <t>0/-0.4</t>
  </si>
  <si>
    <t>后裆长 含腰</t>
  </si>
  <si>
    <t>0/-0.2</t>
  </si>
  <si>
    <t xml:space="preserve">     初期请洗测2-3件，有问题的另加测量数量。</t>
  </si>
  <si>
    <t>验货时间：2023.1.7</t>
  </si>
  <si>
    <t>跟单QC:周苑</t>
  </si>
  <si>
    <t>工厂负责人：张爱萍</t>
  </si>
  <si>
    <t>QC出货报告书</t>
  </si>
  <si>
    <t>产品名称</t>
  </si>
  <si>
    <t>女式徒步裤</t>
  </si>
  <si>
    <t>合同日期</t>
  </si>
  <si>
    <t>2023.2.15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</si>
  <si>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</si>
  <si>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</si>
  <si>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</si>
  <si>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</si>
  <si>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</si>
  <si>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</si>
  <si>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天津NDC库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</si>
  <si>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</si>
  <si>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</si>
  <si>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</si>
  <si>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</si>
  <si>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</si>
  <si>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</si>
  <si>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</si>
  <si>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</si>
  <si>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</si>
  <si>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</si>
  <si>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</si>
  <si>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</si>
  <si>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</si>
  <si>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</si>
  <si>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</si>
  <si>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</si>
  <si>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</si>
  <si>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</si>
  <si>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</si>
  <si>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</si>
  <si>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</si>
  <si>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</si>
  <si>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</si>
  <si>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</si>
  <si>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</si>
  <si>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</si>
  <si>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②检验明细：深卡其：2、10、20、36、52、</t>
  </si>
  <si>
    <t>黑色：60、64、85、92、112、125、128</t>
  </si>
  <si>
    <t>靛青紫：141、142、143</t>
  </si>
  <si>
    <t>共抽15箱，每箱10件，合计：150件</t>
  </si>
  <si>
    <t>情况说明：</t>
  </si>
  <si>
    <t xml:space="preserve">【问题点描述】  </t>
  </si>
  <si>
    <t>1.后兜打结没重上线1件</t>
  </si>
  <si>
    <t>2.后腰扭劲1件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</si>
  <si>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</si>
  <si>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</si>
  <si>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</si>
  <si>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</si>
  <si>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</si>
  <si>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</si>
  <si>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</si>
  <si>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此订单4456件，出货4481件，按照AQL2.5的抽验要求，抽验150件，不良数量2件，在允许范围内，可以出货</t>
  </si>
  <si>
    <t>服装QC部门</t>
  </si>
  <si>
    <t>检验人</t>
  </si>
  <si>
    <t>2023.2.3</t>
  </si>
  <si>
    <t>+0.8+1.3</t>
  </si>
  <si>
    <t>+0.4+0.4</t>
  </si>
  <si>
    <t>+1+0.5</t>
  </si>
  <si>
    <t>+0.6+1</t>
  </si>
  <si>
    <t>+0.7+1</t>
  </si>
  <si>
    <t>+1.5+1</t>
  </si>
  <si>
    <t>+10</t>
  </si>
  <si>
    <t>00</t>
  </si>
  <si>
    <t>0+0.2</t>
  </si>
  <si>
    <t>-10</t>
  </si>
  <si>
    <t>-2-1</t>
  </si>
  <si>
    <t>0+0.5</t>
  </si>
  <si>
    <t>-0.2-0.3</t>
  </si>
  <si>
    <t>+0.3+0.3</t>
  </si>
  <si>
    <t>-0.20</t>
  </si>
  <si>
    <t>-0.2-0.2</t>
  </si>
  <si>
    <t>-0.50</t>
  </si>
  <si>
    <t>0-0.5</t>
  </si>
  <si>
    <t>-0.5+0.2</t>
  </si>
  <si>
    <t>0-0.2</t>
  </si>
  <si>
    <t>-0.2-0.7</t>
  </si>
  <si>
    <t>-0.5-0.5</t>
  </si>
  <si>
    <t>验货时间：2023.2.3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</si>
  <si>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</si>
  <si>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</si>
  <si>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</si>
  <si>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</si>
  <si>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</si>
  <si>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</si>
  <si>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</si>
  <si>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</si>
  <si>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</si>
  <si>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</si>
  <si>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</si>
  <si>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</si>
  <si>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</si>
  <si>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</si>
  <si>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</si>
  <si>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</si>
  <si>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</si>
  <si>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D221115035-129M</t>
  </si>
  <si>
    <t>FW10540</t>
  </si>
  <si>
    <t>经纬</t>
  </si>
  <si>
    <t>YES</t>
  </si>
  <si>
    <t>D221128021</t>
  </si>
  <si>
    <t>制表时间：2022-12-22</t>
  </si>
  <si>
    <t>测试人签名：赵永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</si>
  <si>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</si>
  <si>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G221102003-2-81m</t>
  </si>
  <si>
    <t>G221102003-2-68m</t>
  </si>
  <si>
    <t>连续6米单边8cm色杠</t>
  </si>
  <si>
    <t>制表时间：2022-12-29</t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</si>
  <si>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</si>
  <si>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</si>
  <si>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</si>
  <si>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</si>
  <si>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</si>
  <si>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</si>
  <si>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</si>
  <si>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</si>
  <si>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</si>
  <si>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D221115035</t>
  </si>
  <si>
    <t>D221121023</t>
  </si>
  <si>
    <t>有边差</t>
  </si>
  <si>
    <t>G221102003-2</t>
  </si>
  <si>
    <t>G221102003</t>
  </si>
  <si>
    <t>G221130038</t>
  </si>
  <si>
    <t>轻微色差</t>
  </si>
  <si>
    <t>制表时间：2022-12-25</t>
  </si>
  <si>
    <t>测试人签名：那业兴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</si>
  <si>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</si>
  <si>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</si>
  <si>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</si>
  <si>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</si>
  <si>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</si>
  <si>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</si>
  <si>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</si>
  <si>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</si>
  <si>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</si>
  <si>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</si>
  <si>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石狮经纬</t>
  </si>
  <si>
    <t>19SS黑色/E77//    23SS深卡其/P51//23SS靛青紫//P59</t>
  </si>
  <si>
    <t>YK00104</t>
  </si>
  <si>
    <t>3#尼龙闭尾反装DABLH拉头.不含注塑上下止（拉头在中间）</t>
  </si>
  <si>
    <t>YK</t>
  </si>
  <si>
    <t>YK00028</t>
  </si>
  <si>
    <t>3#尼龙闭尾正装DA拉头.含注塑上下止</t>
  </si>
  <si>
    <t>LP000119</t>
  </si>
  <si>
    <t>花纹细绳拉袢</t>
  </si>
  <si>
    <t>东莞泰丰</t>
  </si>
  <si>
    <t>SD00028</t>
  </si>
  <si>
    <t>腰带（整条含扣件.绳夹尾</t>
  </si>
  <si>
    <t>SK00054</t>
  </si>
  <si>
    <t>喷弹性漆TOREAD裤勾扣</t>
  </si>
  <si>
    <t>浙江伟星</t>
  </si>
  <si>
    <t>物料6</t>
  </si>
  <si>
    <t>物料7</t>
  </si>
  <si>
    <t>物料8</t>
  </si>
  <si>
    <t>物料9</t>
  </si>
  <si>
    <t>物料10</t>
  </si>
  <si>
    <t>BZ00035-001</t>
  </si>
  <si>
    <t>探路者成衣洗水标</t>
  </si>
  <si>
    <t>宝坤科技</t>
  </si>
  <si>
    <t>制表时间：2022.12.26</t>
  </si>
  <si>
    <t xml:space="preserve">测试人签名：魏丽娜                                        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</si>
  <si>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</si>
  <si>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</si>
  <si>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</si>
  <si>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</si>
  <si>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</si>
  <si>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</si>
  <si>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</si>
  <si>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</si>
  <si>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</si>
  <si>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</si>
  <si>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</si>
  <si>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</si>
  <si>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</si>
  <si>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</si>
  <si>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</si>
  <si>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</si>
  <si>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左前片</t>
  </si>
  <si>
    <t>厚板胶印</t>
  </si>
  <si>
    <t>洗测2次</t>
  </si>
  <si>
    <t>洗测3次</t>
  </si>
  <si>
    <t>洗测4次</t>
  </si>
  <si>
    <t>洗测5次</t>
  </si>
  <si>
    <t>制表时间：2022.5.24</t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</si>
  <si>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</si>
  <si>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</si>
  <si>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</si>
  <si>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</si>
  <si>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</si>
  <si>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</si>
  <si>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松紧带3.8CM</t>
  </si>
  <si>
    <t>白色</t>
  </si>
  <si>
    <t>腰带（整条含扣件.绳尾夹）</t>
  </si>
  <si>
    <t>制表时间：2022-12.26</t>
  </si>
  <si>
    <t>测试人签名：魏丽娜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</si>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</sst>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%"/>
    <numFmt numFmtId="177" formatCode="0.0_ "/>
  </numFmts>
  <fonts count="62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19" fillId="0" borderId="0" applyFont="0" applyFill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59" fillId="28" borderId="80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9" fillId="22" borderId="82" applyNumberFormat="0" applyFont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4" fillId="0" borderId="79" applyNumberFormat="0" applyFill="0" applyAlignment="0" applyProtection="0">
      <alignment vertical="center"/>
    </xf>
    <xf numFmtId="0" fontId="46" fillId="0" borderId="79" applyNumberFormat="0" applyFill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9" fillId="0" borderId="84" applyNumberFormat="0" applyFill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53" fillId="17" borderId="81" applyNumberFormat="0" applyAlignment="0" applyProtection="0">
      <alignment vertical="center"/>
    </xf>
    <xf numFmtId="0" fontId="52" fillId="17" borderId="80" applyNumberFormat="0" applyAlignment="0" applyProtection="0">
      <alignment vertical="center"/>
    </xf>
    <xf numFmtId="0" fontId="45" fillId="10" borderId="78" applyNumberFormat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60" fillId="0" borderId="85" applyNumberFormat="0" applyFill="0" applyAlignment="0" applyProtection="0">
      <alignment vertical="center"/>
    </xf>
    <xf numFmtId="0" fontId="55" fillId="0" borderId="83" applyNumberFormat="0" applyFill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1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39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vertical="center"/>
    </xf>
    <xf numFmtId="0" fontId="0" fillId="0" borderId="2" xfId="0" applyFont="1" applyBorder="1" applyAlignment="1">
      <alignment shrinkToFit="1"/>
    </xf>
    <xf numFmtId="0" fontId="0" fillId="0" borderId="6" xfId="0" applyBorder="1" applyAlignment="1">
      <alignment horizontal="center" shrinkToFit="1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5" fillId="0" borderId="7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wrapText="1"/>
    </xf>
    <xf numFmtId="0" fontId="10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wrapText="1" shrinkToFit="1"/>
    </xf>
    <xf numFmtId="0" fontId="2" fillId="0" borderId="8" xfId="0" applyFont="1" applyBorder="1" applyAlignment="1">
      <alignment horizontal="center" vertical="center"/>
    </xf>
    <xf numFmtId="0" fontId="11" fillId="0" borderId="0" xfId="0" applyFont="1"/>
    <xf numFmtId="0" fontId="0" fillId="0" borderId="0" xfId="0" applyFill="1"/>
    <xf numFmtId="0" fontId="0" fillId="3" borderId="0" xfId="0" applyFill="1"/>
    <xf numFmtId="0" fontId="12" fillId="0" borderId="1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0" fontId="10" fillId="0" borderId="3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wrapText="1"/>
    </xf>
    <xf numFmtId="10" fontId="0" fillId="0" borderId="2" xfId="0" applyNumberFormat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3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8" fillId="0" borderId="2" xfId="0" applyFont="1" applyBorder="1" applyAlignment="1">
      <alignment horizontal="center"/>
    </xf>
    <xf numFmtId="176" fontId="14" fillId="0" borderId="2" xfId="12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18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vertical="center" wrapText="1"/>
    </xf>
    <xf numFmtId="0" fontId="18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vertical="center" wrapText="1"/>
    </xf>
    <xf numFmtId="0" fontId="0" fillId="0" borderId="2" xfId="0" applyFill="1" applyBorder="1"/>
    <xf numFmtId="9" fontId="8" fillId="0" borderId="2" xfId="12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3" borderId="2" xfId="0" applyFill="1" applyBorder="1"/>
    <xf numFmtId="176" fontId="14" fillId="3" borderId="2" xfId="12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9" fontId="8" fillId="3" borderId="2" xfId="12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9" fillId="0" borderId="2" xfId="0" applyFont="1" applyBorder="1" applyAlignment="1">
      <alignment horizontal="center" wrapText="1"/>
    </xf>
    <xf numFmtId="0" fontId="2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21" fillId="3" borderId="0" xfId="51" applyFont="1" applyFill="1"/>
    <xf numFmtId="0" fontId="22" fillId="3" borderId="0" xfId="51" applyFont="1" applyFill="1" applyBorder="1" applyAlignment="1">
      <alignment horizontal="center"/>
    </xf>
    <xf numFmtId="0" fontId="21" fillId="3" borderId="0" xfId="51" applyFont="1" applyFill="1" applyBorder="1" applyAlignment="1">
      <alignment horizontal="center"/>
    </xf>
    <xf numFmtId="0" fontId="22" fillId="3" borderId="9" xfId="50" applyFont="1" applyFill="1" applyBorder="1" applyAlignment="1">
      <alignment horizontal="left" vertical="center"/>
    </xf>
    <xf numFmtId="0" fontId="21" fillId="3" borderId="10" xfId="50" applyFont="1" applyFill="1" applyBorder="1" applyAlignment="1">
      <alignment horizontal="center" vertical="center"/>
    </xf>
    <xf numFmtId="0" fontId="22" fillId="3" borderId="10" xfId="50" applyFont="1" applyFill="1" applyBorder="1" applyAlignment="1">
      <alignment vertical="center"/>
    </xf>
    <xf numFmtId="0" fontId="21" fillId="3" borderId="10" xfId="51" applyFont="1" applyFill="1" applyBorder="1" applyAlignment="1">
      <alignment horizontal="center"/>
    </xf>
    <xf numFmtId="0" fontId="22" fillId="3" borderId="11" xfId="51" applyFont="1" applyFill="1" applyBorder="1" applyAlignment="1" applyProtection="1">
      <alignment horizontal="center" vertical="center"/>
    </xf>
    <xf numFmtId="0" fontId="22" fillId="3" borderId="2" xfId="51" applyFont="1" applyFill="1" applyBorder="1" applyAlignment="1">
      <alignment horizontal="center" vertical="center"/>
    </xf>
    <xf numFmtId="0" fontId="21" fillId="3" borderId="2" xfId="51" applyFont="1" applyFill="1" applyBorder="1" applyAlignment="1">
      <alignment horizontal="center"/>
    </xf>
    <xf numFmtId="0" fontId="23" fillId="0" borderId="7" xfId="53" applyFont="1" applyBorder="1" applyAlignment="1">
      <alignment horizontal="center"/>
    </xf>
    <xf numFmtId="0" fontId="23" fillId="0" borderId="2" xfId="53" applyFont="1" applyBorder="1" applyAlignment="1">
      <alignment horizontal="center"/>
    </xf>
    <xf numFmtId="0" fontId="24" fillId="0" borderId="2" xfId="53" applyFont="1" applyBorder="1" applyAlignment="1">
      <alignment horizontal="center"/>
    </xf>
    <xf numFmtId="0" fontId="23" fillId="0" borderId="12" xfId="53" applyFont="1" applyBorder="1" applyAlignment="1">
      <alignment horizontal="center"/>
    </xf>
    <xf numFmtId="177" fontId="25" fillId="0" borderId="2" xfId="53" applyNumberFormat="1" applyFont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  <xf numFmtId="49" fontId="24" fillId="4" borderId="2" xfId="54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6" fillId="3" borderId="2" xfId="0" applyFont="1" applyFill="1" applyBorder="1" applyAlignment="1">
      <alignment horizontal="left"/>
    </xf>
    <xf numFmtId="177" fontId="27" fillId="3" borderId="2" xfId="11" applyNumberFormat="1" applyFont="1" applyFill="1" applyBorder="1" applyAlignment="1">
      <alignment horizontal="center"/>
    </xf>
    <xf numFmtId="177" fontId="26" fillId="3" borderId="2" xfId="0" applyNumberFormat="1" applyFont="1" applyFill="1" applyBorder="1" applyAlignment="1">
      <alignment horizontal="center"/>
    </xf>
    <xf numFmtId="0" fontId="27" fillId="3" borderId="2" xfId="11" applyFont="1" applyFill="1" applyBorder="1" applyAlignment="1">
      <alignment horizontal="center"/>
    </xf>
    <xf numFmtId="0" fontId="21" fillId="3" borderId="13" xfId="51" applyFont="1" applyFill="1" applyBorder="1" applyAlignment="1"/>
    <xf numFmtId="49" fontId="21" fillId="3" borderId="14" xfId="52" applyNumberFormat="1" applyFont="1" applyFill="1" applyBorder="1" applyAlignment="1">
      <alignment horizontal="center" vertical="center"/>
    </xf>
    <xf numFmtId="49" fontId="21" fillId="3" borderId="14" xfId="52" applyNumberFormat="1" applyFont="1" applyFill="1" applyBorder="1" applyAlignment="1">
      <alignment horizontal="right" vertical="center"/>
    </xf>
    <xf numFmtId="49" fontId="21" fillId="3" borderId="15" xfId="52" applyNumberFormat="1" applyFont="1" applyFill="1" applyBorder="1" applyAlignment="1">
      <alignment horizontal="center" vertical="center"/>
    </xf>
    <xf numFmtId="0" fontId="21" fillId="3" borderId="16" xfId="51" applyFont="1" applyFill="1" applyBorder="1" applyAlignment="1"/>
    <xf numFmtId="49" fontId="21" fillId="3" borderId="17" xfId="51" applyNumberFormat="1" applyFont="1" applyFill="1" applyBorder="1" applyAlignment="1">
      <alignment horizontal="center"/>
    </xf>
    <xf numFmtId="49" fontId="21" fillId="3" borderId="17" xfId="51" applyNumberFormat="1" applyFont="1" applyFill="1" applyBorder="1" applyAlignment="1">
      <alignment horizontal="right"/>
    </xf>
    <xf numFmtId="49" fontId="21" fillId="3" borderId="17" xfId="51" applyNumberFormat="1" applyFont="1" applyFill="1" applyBorder="1" applyAlignment="1">
      <alignment horizontal="right" vertical="center"/>
    </xf>
    <xf numFmtId="49" fontId="21" fillId="3" borderId="18" xfId="51" applyNumberFormat="1" applyFont="1" applyFill="1" applyBorder="1" applyAlignment="1">
      <alignment horizontal="center"/>
    </xf>
    <xf numFmtId="0" fontId="21" fillId="3" borderId="19" xfId="51" applyFont="1" applyFill="1" applyBorder="1" applyAlignment="1">
      <alignment horizontal="center"/>
    </xf>
    <xf numFmtId="0" fontId="22" fillId="3" borderId="0" xfId="51" applyFont="1" applyFill="1"/>
    <xf numFmtId="0" fontId="0" fillId="3" borderId="0" xfId="52" applyFont="1" applyFill="1">
      <alignment vertical="center"/>
    </xf>
    <xf numFmtId="0" fontId="22" fillId="3" borderId="10" xfId="50" applyFont="1" applyFill="1" applyBorder="1" applyAlignment="1">
      <alignment horizontal="left" vertical="center"/>
    </xf>
    <xf numFmtId="0" fontId="21" fillId="3" borderId="20" xfId="50" applyFont="1" applyFill="1" applyBorder="1" applyAlignment="1">
      <alignment horizontal="center" vertical="center"/>
    </xf>
    <xf numFmtId="0" fontId="22" fillId="3" borderId="2" xfId="51" applyFont="1" applyFill="1" applyBorder="1" applyAlignment="1" applyProtection="1">
      <alignment horizontal="center" vertical="center"/>
    </xf>
    <xf numFmtId="0" fontId="22" fillId="3" borderId="21" xfId="51" applyFont="1" applyFill="1" applyBorder="1" applyAlignment="1" applyProtection="1">
      <alignment horizontal="center" vertical="center"/>
    </xf>
    <xf numFmtId="0" fontId="22" fillId="3" borderId="2" xfId="52" applyFont="1" applyFill="1" applyBorder="1" applyAlignment="1">
      <alignment horizontal="center" vertical="center"/>
    </xf>
    <xf numFmtId="49" fontId="22" fillId="3" borderId="2" xfId="52" applyNumberFormat="1" applyFont="1" applyFill="1" applyBorder="1" applyAlignment="1">
      <alignment horizontal="center" vertical="center"/>
    </xf>
    <xf numFmtId="49" fontId="22" fillId="3" borderId="22" xfId="52" applyNumberFormat="1" applyFont="1" applyFill="1" applyBorder="1" applyAlignment="1">
      <alignment horizontal="center" vertical="center"/>
    </xf>
    <xf numFmtId="49" fontId="21" fillId="3" borderId="2" xfId="52" applyNumberFormat="1" applyFont="1" applyFill="1" applyBorder="1" applyAlignment="1">
      <alignment horizontal="center" vertical="center"/>
    </xf>
    <xf numFmtId="49" fontId="21" fillId="3" borderId="23" xfId="52" applyNumberFormat="1" applyFont="1" applyFill="1" applyBorder="1" applyAlignment="1">
      <alignment horizontal="center" vertical="center"/>
    </xf>
    <xf numFmtId="49" fontId="21" fillId="3" borderId="24" xfId="52" applyNumberFormat="1" applyFont="1" applyFill="1" applyBorder="1" applyAlignment="1">
      <alignment horizontal="center" vertical="center"/>
    </xf>
    <xf numFmtId="49" fontId="22" fillId="3" borderId="24" xfId="52" applyNumberFormat="1" applyFont="1" applyFill="1" applyBorder="1" applyAlignment="1">
      <alignment horizontal="center" vertical="center"/>
    </xf>
    <xf numFmtId="49" fontId="21" fillId="3" borderId="25" xfId="51" applyNumberFormat="1" applyFont="1" applyFill="1" applyBorder="1" applyAlignment="1">
      <alignment horizontal="center"/>
    </xf>
    <xf numFmtId="49" fontId="21" fillId="3" borderId="26" xfId="51" applyNumberFormat="1" applyFont="1" applyFill="1" applyBorder="1" applyAlignment="1">
      <alignment horizontal="center"/>
    </xf>
    <xf numFmtId="49" fontId="21" fillId="3" borderId="26" xfId="52" applyNumberFormat="1" applyFont="1" applyFill="1" applyBorder="1" applyAlignment="1">
      <alignment horizontal="center" vertical="center"/>
    </xf>
    <xf numFmtId="49" fontId="21" fillId="3" borderId="27" xfId="51" applyNumberFormat="1" applyFont="1" applyFill="1" applyBorder="1" applyAlignment="1">
      <alignment horizontal="center"/>
    </xf>
    <xf numFmtId="14" fontId="22" fillId="3" borderId="0" xfId="51" applyNumberFormat="1" applyFont="1" applyFill="1"/>
    <xf numFmtId="0" fontId="28" fillId="0" borderId="0" xfId="50" applyFill="1" applyBorder="1" applyAlignment="1">
      <alignment horizontal="left" vertical="center"/>
    </xf>
    <xf numFmtId="0" fontId="28" fillId="0" borderId="0" xfId="50" applyFont="1" applyFill="1" applyAlignment="1">
      <alignment horizontal="left" vertical="center"/>
    </xf>
    <xf numFmtId="0" fontId="28" fillId="0" borderId="0" xfId="50" applyFill="1" applyAlignment="1">
      <alignment horizontal="left" vertical="center"/>
    </xf>
    <xf numFmtId="0" fontId="29" fillId="0" borderId="28" xfId="50" applyFont="1" applyFill="1" applyBorder="1" applyAlignment="1">
      <alignment horizontal="center" vertical="top"/>
    </xf>
    <xf numFmtId="0" fontId="30" fillId="0" borderId="29" xfId="50" applyFont="1" applyFill="1" applyBorder="1" applyAlignment="1">
      <alignment horizontal="left" vertical="center"/>
    </xf>
    <xf numFmtId="0" fontId="27" fillId="0" borderId="30" xfId="50" applyFont="1" applyFill="1" applyBorder="1" applyAlignment="1">
      <alignment horizontal="center" vertical="center"/>
    </xf>
    <xf numFmtId="0" fontId="30" fillId="0" borderId="30" xfId="50" applyFont="1" applyFill="1" applyBorder="1" applyAlignment="1">
      <alignment horizontal="center" vertical="center"/>
    </xf>
    <xf numFmtId="0" fontId="31" fillId="0" borderId="30" xfId="50" applyFont="1" applyFill="1" applyBorder="1" applyAlignment="1">
      <alignment vertical="center"/>
    </xf>
    <xf numFmtId="0" fontId="30" fillId="0" borderId="30" xfId="50" applyFont="1" applyFill="1" applyBorder="1" applyAlignment="1">
      <alignment vertical="center"/>
    </xf>
    <xf numFmtId="0" fontId="31" fillId="0" borderId="30" xfId="50" applyFont="1" applyFill="1" applyBorder="1" applyAlignment="1">
      <alignment horizontal="center" vertical="center"/>
    </xf>
    <xf numFmtId="0" fontId="30" fillId="0" borderId="31" xfId="50" applyFont="1" applyFill="1" applyBorder="1" applyAlignment="1">
      <alignment vertical="center"/>
    </xf>
    <xf numFmtId="0" fontId="27" fillId="0" borderId="14" xfId="50" applyFont="1" applyFill="1" applyBorder="1" applyAlignment="1">
      <alignment horizontal="center" vertical="center"/>
    </xf>
    <xf numFmtId="0" fontId="30" fillId="0" borderId="14" xfId="50" applyFont="1" applyFill="1" applyBorder="1" applyAlignment="1">
      <alignment vertical="center"/>
    </xf>
    <xf numFmtId="58" fontId="31" fillId="0" borderId="14" xfId="50" applyNumberFormat="1" applyFont="1" applyFill="1" applyBorder="1" applyAlignment="1">
      <alignment horizontal="center" vertical="center"/>
    </xf>
    <xf numFmtId="0" fontId="31" fillId="0" borderId="14" xfId="50" applyFont="1" applyFill="1" applyBorder="1" applyAlignment="1">
      <alignment horizontal="center" vertical="center"/>
    </xf>
    <xf numFmtId="0" fontId="30" fillId="0" borderId="14" xfId="50" applyFont="1" applyFill="1" applyBorder="1" applyAlignment="1">
      <alignment horizontal="center" vertical="center"/>
    </xf>
    <xf numFmtId="0" fontId="30" fillId="0" borderId="31" xfId="50" applyFont="1" applyFill="1" applyBorder="1" applyAlignment="1">
      <alignment horizontal="left" vertical="center"/>
    </xf>
    <xf numFmtId="0" fontId="27" fillId="0" borderId="14" xfId="50" applyFont="1" applyFill="1" applyBorder="1" applyAlignment="1">
      <alignment horizontal="right" vertical="center"/>
    </xf>
    <xf numFmtId="0" fontId="30" fillId="0" borderId="14" xfId="50" applyFont="1" applyFill="1" applyBorder="1" applyAlignment="1">
      <alignment horizontal="left" vertical="center"/>
    </xf>
    <xf numFmtId="0" fontId="30" fillId="0" borderId="32" xfId="50" applyFont="1" applyFill="1" applyBorder="1" applyAlignment="1">
      <alignment vertical="center"/>
    </xf>
    <xf numFmtId="0" fontId="27" fillId="0" borderId="33" xfId="50" applyFont="1" applyFill="1" applyBorder="1" applyAlignment="1">
      <alignment horizontal="right" vertical="center"/>
    </xf>
    <xf numFmtId="0" fontId="30" fillId="0" borderId="34" xfId="50" applyFont="1" applyFill="1" applyBorder="1" applyAlignment="1">
      <alignment vertical="center"/>
    </xf>
    <xf numFmtId="0" fontId="31" fillId="0" borderId="34" xfId="50" applyFont="1" applyFill="1" applyBorder="1" applyAlignment="1">
      <alignment vertical="center"/>
    </xf>
    <xf numFmtId="0" fontId="31" fillId="0" borderId="34" xfId="50" applyFont="1" applyFill="1" applyBorder="1" applyAlignment="1">
      <alignment horizontal="left" vertical="center"/>
    </xf>
    <xf numFmtId="0" fontId="30" fillId="0" borderId="34" xfId="50" applyFont="1" applyFill="1" applyBorder="1" applyAlignment="1">
      <alignment horizontal="left" vertical="center"/>
    </xf>
    <xf numFmtId="0" fontId="30" fillId="0" borderId="0" xfId="50" applyFont="1" applyFill="1" applyBorder="1" applyAlignment="1">
      <alignment vertical="center"/>
    </xf>
    <xf numFmtId="49" fontId="32" fillId="0" borderId="35" xfId="0" applyNumberFormat="1" applyFont="1" applyFill="1" applyBorder="1" applyAlignment="1">
      <alignment horizontal="center" vertical="center" wrapText="1"/>
    </xf>
    <xf numFmtId="49" fontId="32" fillId="0" borderId="36" xfId="0" applyNumberFormat="1" applyFont="1" applyFill="1" applyBorder="1" applyAlignment="1">
      <alignment horizontal="center" vertical="center" wrapText="1"/>
    </xf>
    <xf numFmtId="0" fontId="31" fillId="0" borderId="0" xfId="50" applyFont="1" applyFill="1" applyBorder="1" applyAlignment="1">
      <alignment vertical="center"/>
    </xf>
    <xf numFmtId="0" fontId="31" fillId="0" borderId="0" xfId="50" applyFont="1" applyFill="1" applyAlignment="1">
      <alignment horizontal="left" vertical="center"/>
    </xf>
    <xf numFmtId="0" fontId="30" fillId="0" borderId="29" xfId="50" applyFont="1" applyFill="1" applyBorder="1" applyAlignment="1">
      <alignment vertical="center"/>
    </xf>
    <xf numFmtId="0" fontId="30" fillId="0" borderId="37" xfId="50" applyFont="1" applyFill="1" applyBorder="1" applyAlignment="1">
      <alignment vertical="center"/>
    </xf>
    <xf numFmtId="0" fontId="31" fillId="0" borderId="37" xfId="50" applyFont="1" applyFill="1" applyBorder="1" applyAlignment="1">
      <alignment horizontal="left" vertical="center"/>
    </xf>
    <xf numFmtId="0" fontId="31" fillId="0" borderId="38" xfId="50" applyFont="1" applyFill="1" applyBorder="1" applyAlignment="1">
      <alignment horizontal="center" vertical="center"/>
    </xf>
    <xf numFmtId="0" fontId="31" fillId="0" borderId="39" xfId="50" applyFont="1" applyFill="1" applyBorder="1" applyAlignment="1">
      <alignment horizontal="center" vertical="center"/>
    </xf>
    <xf numFmtId="0" fontId="31" fillId="0" borderId="14" xfId="50" applyFont="1" applyFill="1" applyBorder="1" applyAlignment="1">
      <alignment horizontal="left" vertical="center"/>
    </xf>
    <xf numFmtId="0" fontId="31" fillId="0" borderId="14" xfId="50" applyFont="1" applyFill="1" applyBorder="1" applyAlignment="1">
      <alignment vertical="center"/>
    </xf>
    <xf numFmtId="0" fontId="31" fillId="0" borderId="40" xfId="50" applyFont="1" applyFill="1" applyBorder="1" applyAlignment="1">
      <alignment horizontal="center" vertical="center"/>
    </xf>
    <xf numFmtId="0" fontId="31" fillId="0" borderId="41" xfId="50" applyFont="1" applyFill="1" applyBorder="1" applyAlignment="1">
      <alignment horizontal="center" vertical="center"/>
    </xf>
    <xf numFmtId="0" fontId="33" fillId="0" borderId="42" xfId="50" applyFont="1" applyFill="1" applyBorder="1" applyAlignment="1">
      <alignment horizontal="left" vertical="center"/>
    </xf>
    <xf numFmtId="0" fontId="33" fillId="0" borderId="41" xfId="50" applyFont="1" applyFill="1" applyBorder="1" applyAlignment="1">
      <alignment horizontal="left" vertical="center"/>
    </xf>
    <xf numFmtId="0" fontId="31" fillId="0" borderId="0" xfId="50" applyFont="1" applyFill="1" applyBorder="1" applyAlignment="1">
      <alignment horizontal="left" vertical="center"/>
    </xf>
    <xf numFmtId="0" fontId="30" fillId="0" borderId="30" xfId="50" applyFont="1" applyFill="1" applyBorder="1" applyAlignment="1">
      <alignment horizontal="left" vertical="center"/>
    </xf>
    <xf numFmtId="0" fontId="31" fillId="0" borderId="31" xfId="50" applyFont="1" applyFill="1" applyBorder="1" applyAlignment="1">
      <alignment horizontal="left" vertical="center"/>
    </xf>
    <xf numFmtId="0" fontId="31" fillId="0" borderId="42" xfId="50" applyFont="1" applyFill="1" applyBorder="1" applyAlignment="1">
      <alignment horizontal="left" vertical="center"/>
    </xf>
    <xf numFmtId="0" fontId="31" fillId="0" borderId="41" xfId="50" applyFont="1" applyFill="1" applyBorder="1" applyAlignment="1">
      <alignment horizontal="left" vertical="center"/>
    </xf>
    <xf numFmtId="0" fontId="31" fillId="0" borderId="31" xfId="50" applyFont="1" applyFill="1" applyBorder="1" applyAlignment="1">
      <alignment horizontal="left" vertical="center" wrapText="1"/>
    </xf>
    <xf numFmtId="0" fontId="31" fillId="0" borderId="14" xfId="50" applyFont="1" applyFill="1" applyBorder="1" applyAlignment="1">
      <alignment horizontal="left" vertical="center" wrapText="1"/>
    </xf>
    <xf numFmtId="0" fontId="30" fillId="0" borderId="32" xfId="50" applyFont="1" applyFill="1" applyBorder="1" applyAlignment="1">
      <alignment horizontal="left" vertical="center"/>
    </xf>
    <xf numFmtId="0" fontId="28" fillId="0" borderId="34" xfId="50" applyFill="1" applyBorder="1" applyAlignment="1">
      <alignment horizontal="center" vertical="center"/>
    </xf>
    <xf numFmtId="0" fontId="30" fillId="0" borderId="43" xfId="50" applyFont="1" applyFill="1" applyBorder="1" applyAlignment="1">
      <alignment horizontal="center" vertical="center"/>
    </xf>
    <xf numFmtId="0" fontId="30" fillId="0" borderId="44" xfId="50" applyFont="1" applyFill="1" applyBorder="1" applyAlignment="1">
      <alignment horizontal="left" vertical="center"/>
    </xf>
    <xf numFmtId="0" fontId="30" fillId="0" borderId="39" xfId="50" applyFont="1" applyFill="1" applyBorder="1" applyAlignment="1">
      <alignment horizontal="left" vertical="center"/>
    </xf>
    <xf numFmtId="0" fontId="28" fillId="0" borderId="42" xfId="50" applyFont="1" applyFill="1" applyBorder="1" applyAlignment="1">
      <alignment horizontal="left" vertical="center"/>
    </xf>
    <xf numFmtId="0" fontId="28" fillId="0" borderId="41" xfId="50" applyFont="1" applyFill="1" applyBorder="1" applyAlignment="1">
      <alignment horizontal="left" vertical="center"/>
    </xf>
    <xf numFmtId="0" fontId="34" fillId="0" borderId="42" xfId="50" applyFont="1" applyFill="1" applyBorder="1" applyAlignment="1">
      <alignment horizontal="left" vertical="center"/>
    </xf>
    <xf numFmtId="0" fontId="31" fillId="0" borderId="45" xfId="50" applyFont="1" applyFill="1" applyBorder="1" applyAlignment="1">
      <alignment horizontal="left" vertical="center"/>
    </xf>
    <xf numFmtId="0" fontId="31" fillId="0" borderId="46" xfId="50" applyFont="1" applyFill="1" applyBorder="1" applyAlignment="1">
      <alignment horizontal="left" vertical="center"/>
    </xf>
    <xf numFmtId="0" fontId="33" fillId="0" borderId="29" xfId="50" applyFont="1" applyFill="1" applyBorder="1" applyAlignment="1">
      <alignment horizontal="left" vertical="center"/>
    </xf>
    <xf numFmtId="0" fontId="33" fillId="0" borderId="30" xfId="50" applyFont="1" applyFill="1" applyBorder="1" applyAlignment="1">
      <alignment horizontal="left" vertical="center"/>
    </xf>
    <xf numFmtId="0" fontId="30" fillId="0" borderId="40" xfId="50" applyFont="1" applyFill="1" applyBorder="1" applyAlignment="1">
      <alignment horizontal="left" vertical="center"/>
    </xf>
    <xf numFmtId="0" fontId="30" fillId="0" borderId="47" xfId="50" applyFont="1" applyFill="1" applyBorder="1" applyAlignment="1">
      <alignment horizontal="left" vertical="center"/>
    </xf>
    <xf numFmtId="0" fontId="31" fillId="0" borderId="34" xfId="50" applyFont="1" applyFill="1" applyBorder="1" applyAlignment="1">
      <alignment horizontal="center" vertical="center"/>
    </xf>
    <xf numFmtId="58" fontId="31" fillId="0" borderId="34" xfId="50" applyNumberFormat="1" applyFont="1" applyFill="1" applyBorder="1" applyAlignment="1">
      <alignment vertical="center"/>
    </xf>
    <xf numFmtId="0" fontId="30" fillId="0" borderId="34" xfId="50" applyFont="1" applyFill="1" applyBorder="1" applyAlignment="1">
      <alignment horizontal="center" vertical="center"/>
    </xf>
    <xf numFmtId="0" fontId="31" fillId="0" borderId="48" xfId="50" applyFont="1" applyFill="1" applyBorder="1" applyAlignment="1">
      <alignment horizontal="center" vertical="center"/>
    </xf>
    <xf numFmtId="0" fontId="30" fillId="0" borderId="49" xfId="50" applyFont="1" applyFill="1" applyBorder="1" applyAlignment="1">
      <alignment horizontal="center" vertical="center"/>
    </xf>
    <xf numFmtId="0" fontId="31" fillId="0" borderId="49" xfId="50" applyFont="1" applyFill="1" applyBorder="1" applyAlignment="1">
      <alignment horizontal="left" vertical="center"/>
    </xf>
    <xf numFmtId="0" fontId="31" fillId="0" borderId="50" xfId="50" applyFont="1" applyFill="1" applyBorder="1" applyAlignment="1">
      <alignment horizontal="left" vertical="center"/>
    </xf>
    <xf numFmtId="0" fontId="31" fillId="0" borderId="51" xfId="50" applyFont="1" applyFill="1" applyBorder="1" applyAlignment="1">
      <alignment horizontal="center" vertical="center"/>
    </xf>
    <xf numFmtId="0" fontId="31" fillId="0" borderId="52" xfId="50" applyFont="1" applyFill="1" applyBorder="1" applyAlignment="1">
      <alignment horizontal="center" vertical="center"/>
    </xf>
    <xf numFmtId="0" fontId="33" fillId="0" borderId="52" xfId="50" applyFont="1" applyFill="1" applyBorder="1" applyAlignment="1">
      <alignment horizontal="left" vertical="center"/>
    </xf>
    <xf numFmtId="0" fontId="30" fillId="0" borderId="48" xfId="50" applyFont="1" applyFill="1" applyBorder="1" applyAlignment="1">
      <alignment horizontal="left" vertical="center"/>
    </xf>
    <xf numFmtId="0" fontId="30" fillId="0" borderId="49" xfId="50" applyFont="1" applyFill="1" applyBorder="1" applyAlignment="1">
      <alignment horizontal="left" vertical="center"/>
    </xf>
    <xf numFmtId="0" fontId="31" fillId="0" borderId="52" xfId="50" applyFont="1" applyFill="1" applyBorder="1" applyAlignment="1">
      <alignment horizontal="left" vertical="center"/>
    </xf>
    <xf numFmtId="0" fontId="31" fillId="0" borderId="49" xfId="50" applyFont="1" applyFill="1" applyBorder="1" applyAlignment="1">
      <alignment horizontal="left" vertical="center" wrapText="1"/>
    </xf>
    <xf numFmtId="0" fontId="28" fillId="0" borderId="50" xfId="50" applyFill="1" applyBorder="1" applyAlignment="1">
      <alignment horizontal="center" vertical="center"/>
    </xf>
    <xf numFmtId="0" fontId="30" fillId="0" borderId="51" xfId="50" applyFont="1" applyFill="1" applyBorder="1" applyAlignment="1">
      <alignment horizontal="left" vertical="center"/>
    </xf>
    <xf numFmtId="0" fontId="28" fillId="0" borderId="52" xfId="50" applyFont="1" applyFill="1" applyBorder="1" applyAlignment="1">
      <alignment horizontal="left" vertical="center"/>
    </xf>
    <xf numFmtId="0" fontId="31" fillId="0" borderId="53" xfId="50" applyFont="1" applyFill="1" applyBorder="1" applyAlignment="1">
      <alignment horizontal="left" vertical="center"/>
    </xf>
    <xf numFmtId="0" fontId="33" fillId="0" borderId="48" xfId="50" applyFont="1" applyFill="1" applyBorder="1" applyAlignment="1">
      <alignment horizontal="left" vertical="center"/>
    </xf>
    <xf numFmtId="0" fontId="31" fillId="0" borderId="50" xfId="50" applyFont="1" applyFill="1" applyBorder="1" applyAlignment="1">
      <alignment horizontal="center" vertical="center"/>
    </xf>
    <xf numFmtId="0" fontId="21" fillId="3" borderId="2" xfId="51" applyFont="1" applyFill="1" applyBorder="1" applyAlignment="1" applyProtection="1">
      <alignment horizontal="center" vertical="center"/>
    </xf>
    <xf numFmtId="0" fontId="21" fillId="3" borderId="7" xfId="51" applyFont="1" applyFill="1" applyBorder="1" applyAlignment="1" applyProtection="1">
      <alignment horizontal="center" vertical="center"/>
    </xf>
    <xf numFmtId="0" fontId="22" fillId="3" borderId="54" xfId="52" applyFont="1" applyFill="1" applyBorder="1" applyAlignment="1">
      <alignment horizontal="center" vertical="center"/>
    </xf>
    <xf numFmtId="0" fontId="28" fillId="0" borderId="0" xfId="50" applyFont="1" applyBorder="1" applyAlignment="1">
      <alignment horizontal="left" vertical="center"/>
    </xf>
    <xf numFmtId="0" fontId="28" fillId="0" borderId="0" xfId="50" applyFont="1" applyAlignment="1">
      <alignment horizontal="left" vertical="center"/>
    </xf>
    <xf numFmtId="0" fontId="35" fillId="0" borderId="28" xfId="50" applyFont="1" applyBorder="1" applyAlignment="1">
      <alignment horizontal="center" vertical="top"/>
    </xf>
    <xf numFmtId="0" fontId="34" fillId="0" borderId="55" xfId="50" applyFont="1" applyBorder="1" applyAlignment="1">
      <alignment horizontal="left" vertical="center"/>
    </xf>
    <xf numFmtId="0" fontId="27" fillId="0" borderId="56" xfId="50" applyFont="1" applyBorder="1" applyAlignment="1">
      <alignment horizontal="center" vertical="center"/>
    </xf>
    <xf numFmtId="0" fontId="34" fillId="0" borderId="56" xfId="50" applyFont="1" applyBorder="1" applyAlignment="1">
      <alignment horizontal="center" vertical="center"/>
    </xf>
    <xf numFmtId="0" fontId="33" fillId="0" borderId="56" xfId="50" applyFont="1" applyBorder="1" applyAlignment="1">
      <alignment horizontal="left" vertical="center"/>
    </xf>
    <xf numFmtId="0" fontId="33" fillId="0" borderId="29" xfId="50" applyFont="1" applyBorder="1" applyAlignment="1">
      <alignment horizontal="center" vertical="center"/>
    </xf>
    <xf numFmtId="0" fontId="33" fillId="0" borderId="30" xfId="50" applyFont="1" applyBorder="1" applyAlignment="1">
      <alignment horizontal="center" vertical="center"/>
    </xf>
    <xf numFmtId="0" fontId="33" fillId="0" borderId="48" xfId="50" applyFont="1" applyBorder="1" applyAlignment="1">
      <alignment horizontal="center" vertical="center"/>
    </xf>
    <xf numFmtId="0" fontId="34" fillId="0" borderId="29" xfId="50" applyFont="1" applyBorder="1" applyAlignment="1">
      <alignment horizontal="center" vertical="center"/>
    </xf>
    <xf numFmtId="0" fontId="34" fillId="0" borderId="30" xfId="50" applyFont="1" applyBorder="1" applyAlignment="1">
      <alignment horizontal="center" vertical="center"/>
    </xf>
    <xf numFmtId="0" fontId="34" fillId="0" borderId="48" xfId="50" applyFont="1" applyBorder="1" applyAlignment="1">
      <alignment horizontal="center" vertical="center"/>
    </xf>
    <xf numFmtId="0" fontId="33" fillId="0" borderId="31" xfId="50" applyFont="1" applyBorder="1" applyAlignment="1">
      <alignment horizontal="left" vertical="center"/>
    </xf>
    <xf numFmtId="0" fontId="27" fillId="0" borderId="14" xfId="50" applyFont="1" applyBorder="1" applyAlignment="1">
      <alignment horizontal="left" vertical="center"/>
    </xf>
    <xf numFmtId="0" fontId="27" fillId="0" borderId="49" xfId="50" applyFont="1" applyBorder="1" applyAlignment="1">
      <alignment horizontal="left" vertical="center"/>
    </xf>
    <xf numFmtId="0" fontId="33" fillId="0" borderId="14" xfId="50" applyFont="1" applyBorder="1" applyAlignment="1">
      <alignment horizontal="left" vertical="center"/>
    </xf>
    <xf numFmtId="14" fontId="27" fillId="0" borderId="14" xfId="50" applyNumberFormat="1" applyFont="1" applyBorder="1" applyAlignment="1">
      <alignment horizontal="center" vertical="center"/>
    </xf>
    <xf numFmtId="14" fontId="27" fillId="0" borderId="49" xfId="50" applyNumberFormat="1" applyFont="1" applyBorder="1" applyAlignment="1">
      <alignment horizontal="center" vertical="center"/>
    </xf>
    <xf numFmtId="0" fontId="33" fillId="0" borderId="31" xfId="50" applyFont="1" applyBorder="1" applyAlignment="1">
      <alignment vertical="center"/>
    </xf>
    <xf numFmtId="14" fontId="28" fillId="0" borderId="0" xfId="50" applyNumberFormat="1" applyFont="1" applyAlignment="1">
      <alignment horizontal="center" vertical="center"/>
    </xf>
    <xf numFmtId="0" fontId="28" fillId="0" borderId="0" xfId="50" applyFont="1" applyAlignment="1">
      <alignment horizontal="center" vertical="center"/>
    </xf>
    <xf numFmtId="0" fontId="27" fillId="0" borderId="14" xfId="50" applyFont="1" applyBorder="1" applyAlignment="1">
      <alignment vertical="center"/>
    </xf>
    <xf numFmtId="0" fontId="27" fillId="0" borderId="49" xfId="50" applyFont="1" applyBorder="1" applyAlignment="1">
      <alignment vertical="center"/>
    </xf>
    <xf numFmtId="0" fontId="33" fillId="0" borderId="14" xfId="50" applyFont="1" applyBorder="1" applyAlignment="1">
      <alignment vertical="center"/>
    </xf>
    <xf numFmtId="0" fontId="27" fillId="0" borderId="40" xfId="50" applyFont="1" applyBorder="1" applyAlignment="1">
      <alignment horizontal="center" vertical="center"/>
    </xf>
    <xf numFmtId="0" fontId="27" fillId="0" borderId="52" xfId="50" applyFont="1" applyBorder="1" applyAlignment="1">
      <alignment horizontal="center" vertical="center"/>
    </xf>
    <xf numFmtId="0" fontId="28" fillId="0" borderId="14" xfId="50" applyFont="1" applyBorder="1" applyAlignment="1">
      <alignment vertical="center"/>
    </xf>
    <xf numFmtId="0" fontId="33" fillId="0" borderId="32" xfId="50" applyFont="1" applyBorder="1" applyAlignment="1">
      <alignment vertical="center"/>
    </xf>
    <xf numFmtId="0" fontId="27" fillId="0" borderId="34" xfId="50" applyFont="1" applyBorder="1" applyAlignment="1">
      <alignment horizontal="center" vertical="center"/>
    </xf>
    <xf numFmtId="0" fontId="27" fillId="0" borderId="50" xfId="50" applyFont="1" applyBorder="1" applyAlignment="1">
      <alignment horizontal="center" vertical="center"/>
    </xf>
    <xf numFmtId="0" fontId="33" fillId="0" borderId="32" xfId="50" applyFont="1" applyBorder="1" applyAlignment="1">
      <alignment horizontal="left" vertical="center"/>
    </xf>
    <xf numFmtId="0" fontId="33" fillId="0" borderId="34" xfId="50" applyFont="1" applyBorder="1" applyAlignment="1">
      <alignment horizontal="left" vertical="center"/>
    </xf>
    <xf numFmtId="14" fontId="27" fillId="0" borderId="34" xfId="50" applyNumberFormat="1" applyFont="1" applyBorder="1" applyAlignment="1">
      <alignment horizontal="center" vertical="center"/>
    </xf>
    <xf numFmtId="14" fontId="27" fillId="0" borderId="50" xfId="50" applyNumberFormat="1" applyFont="1" applyBorder="1" applyAlignment="1">
      <alignment horizontal="center" vertical="center"/>
    </xf>
    <xf numFmtId="0" fontId="33" fillId="0" borderId="35" xfId="50" applyFont="1" applyBorder="1" applyAlignment="1">
      <alignment horizontal="left" vertical="center"/>
    </xf>
    <xf numFmtId="0" fontId="33" fillId="0" borderId="43" xfId="50" applyFont="1" applyBorder="1" applyAlignment="1">
      <alignment horizontal="left" vertical="center"/>
    </xf>
    <xf numFmtId="0" fontId="34" fillId="0" borderId="57" xfId="50" applyFont="1" applyBorder="1" applyAlignment="1">
      <alignment horizontal="left" vertical="center"/>
    </xf>
    <xf numFmtId="0" fontId="34" fillId="0" borderId="58" xfId="50" applyFont="1" applyBorder="1" applyAlignment="1">
      <alignment horizontal="left" vertical="center"/>
    </xf>
    <xf numFmtId="0" fontId="33" fillId="0" borderId="59" xfId="50" applyFont="1" applyBorder="1" applyAlignment="1">
      <alignment vertical="center"/>
    </xf>
    <xf numFmtId="0" fontId="28" fillId="0" borderId="37" xfId="50" applyFont="1" applyBorder="1" applyAlignment="1">
      <alignment horizontal="left" vertical="center"/>
    </xf>
    <xf numFmtId="0" fontId="27" fillId="0" borderId="37" xfId="50" applyFont="1" applyBorder="1" applyAlignment="1">
      <alignment horizontal="left" vertical="center"/>
    </xf>
    <xf numFmtId="0" fontId="28" fillId="0" borderId="37" xfId="50" applyFont="1" applyBorder="1" applyAlignment="1">
      <alignment vertical="center"/>
    </xf>
    <xf numFmtId="0" fontId="33" fillId="0" borderId="37" xfId="50" applyFont="1" applyBorder="1" applyAlignment="1">
      <alignment vertical="center"/>
    </xf>
    <xf numFmtId="0" fontId="28" fillId="0" borderId="14" xfId="50" applyFont="1" applyBorder="1" applyAlignment="1">
      <alignment horizontal="left" vertical="center"/>
    </xf>
    <xf numFmtId="0" fontId="33" fillId="0" borderId="59" xfId="50" applyFont="1" applyBorder="1" applyAlignment="1">
      <alignment horizontal="center" vertical="center"/>
    </xf>
    <xf numFmtId="0" fontId="27" fillId="0" borderId="37" xfId="50" applyFont="1" applyBorder="1" applyAlignment="1">
      <alignment horizontal="center" vertical="center"/>
    </xf>
    <xf numFmtId="0" fontId="33" fillId="0" borderId="37" xfId="50" applyFont="1" applyBorder="1" applyAlignment="1">
      <alignment horizontal="center" vertical="center"/>
    </xf>
    <xf numFmtId="0" fontId="28" fillId="0" borderId="37" xfId="50" applyFont="1" applyBorder="1" applyAlignment="1">
      <alignment horizontal="center" vertical="center"/>
    </xf>
    <xf numFmtId="0" fontId="33" fillId="0" borderId="31" xfId="50" applyFont="1" applyBorder="1" applyAlignment="1">
      <alignment horizontal="center" vertical="center"/>
    </xf>
    <xf numFmtId="0" fontId="27" fillId="0" borderId="14" xfId="50" applyFont="1" applyBorder="1" applyAlignment="1">
      <alignment horizontal="center" vertical="center"/>
    </xf>
    <xf numFmtId="0" fontId="33" fillId="0" borderId="14" xfId="50" applyFont="1" applyBorder="1" applyAlignment="1">
      <alignment horizontal="center" vertical="center"/>
    </xf>
    <xf numFmtId="0" fontId="28" fillId="0" borderId="14" xfId="50" applyFont="1" applyBorder="1" applyAlignment="1">
      <alignment horizontal="center" vertical="center"/>
    </xf>
    <xf numFmtId="0" fontId="33" fillId="0" borderId="45" xfId="50" applyFont="1" applyBorder="1" applyAlignment="1">
      <alignment horizontal="left" vertical="center" wrapText="1"/>
    </xf>
    <xf numFmtId="0" fontId="33" fillId="0" borderId="46" xfId="50" applyFont="1" applyBorder="1" applyAlignment="1">
      <alignment horizontal="left" vertical="center" wrapText="1"/>
    </xf>
    <xf numFmtId="0" fontId="33" fillId="0" borderId="59" xfId="50" applyFont="1" applyBorder="1" applyAlignment="1">
      <alignment horizontal="left" vertical="center"/>
    </xf>
    <xf numFmtId="0" fontId="33" fillId="0" borderId="37" xfId="50" applyFont="1" applyBorder="1" applyAlignment="1">
      <alignment horizontal="left" vertical="center"/>
    </xf>
    <xf numFmtId="0" fontId="36" fillId="0" borderId="60" xfId="50" applyFont="1" applyBorder="1" applyAlignment="1">
      <alignment horizontal="left" vertical="center" wrapText="1"/>
    </xf>
    <xf numFmtId="0" fontId="27" fillId="0" borderId="31" xfId="50" applyFont="1" applyBorder="1" applyAlignment="1">
      <alignment horizontal="left" vertical="center"/>
    </xf>
    <xf numFmtId="9" fontId="27" fillId="0" borderId="14" xfId="50" applyNumberFormat="1" applyFont="1" applyBorder="1" applyAlignment="1">
      <alignment horizontal="center" vertical="center"/>
    </xf>
    <xf numFmtId="0" fontId="34" fillId="0" borderId="57" xfId="0" applyFont="1" applyBorder="1" applyAlignment="1">
      <alignment horizontal="left" vertical="center"/>
    </xf>
    <xf numFmtId="0" fontId="34" fillId="0" borderId="58" xfId="0" applyFont="1" applyBorder="1" applyAlignment="1">
      <alignment horizontal="left" vertical="center"/>
    </xf>
    <xf numFmtId="9" fontId="27" fillId="0" borderId="44" xfId="50" applyNumberFormat="1" applyFont="1" applyBorder="1" applyAlignment="1">
      <alignment horizontal="left" vertical="center"/>
    </xf>
    <xf numFmtId="9" fontId="27" fillId="0" borderId="39" xfId="50" applyNumberFormat="1" applyFont="1" applyBorder="1" applyAlignment="1">
      <alignment horizontal="left" vertical="center"/>
    </xf>
    <xf numFmtId="9" fontId="27" fillId="0" borderId="45" xfId="50" applyNumberFormat="1" applyFont="1" applyBorder="1" applyAlignment="1">
      <alignment horizontal="left" vertical="center"/>
    </xf>
    <xf numFmtId="9" fontId="27" fillId="0" borderId="46" xfId="50" applyNumberFormat="1" applyFont="1" applyBorder="1" applyAlignment="1">
      <alignment horizontal="left" vertical="center"/>
    </xf>
    <xf numFmtId="0" fontId="30" fillId="0" borderId="59" xfId="50" applyFont="1" applyFill="1" applyBorder="1" applyAlignment="1">
      <alignment horizontal="left" vertical="center"/>
    </xf>
    <xf numFmtId="0" fontId="30" fillId="0" borderId="37" xfId="50" applyFont="1" applyFill="1" applyBorder="1" applyAlignment="1">
      <alignment horizontal="left" vertical="center"/>
    </xf>
    <xf numFmtId="0" fontId="30" fillId="0" borderId="61" xfId="50" applyFont="1" applyFill="1" applyBorder="1" applyAlignment="1">
      <alignment horizontal="left" vertical="center"/>
    </xf>
    <xf numFmtId="0" fontId="30" fillId="0" borderId="46" xfId="50" applyFont="1" applyFill="1" applyBorder="1" applyAlignment="1">
      <alignment horizontal="left" vertical="center"/>
    </xf>
    <xf numFmtId="0" fontId="34" fillId="0" borderId="43" xfId="50" applyFont="1" applyFill="1" applyBorder="1" applyAlignment="1">
      <alignment horizontal="left" vertical="center"/>
    </xf>
    <xf numFmtId="0" fontId="27" fillId="0" borderId="62" xfId="50" applyFont="1" applyFill="1" applyBorder="1" applyAlignment="1">
      <alignment horizontal="left" vertical="center"/>
    </xf>
    <xf numFmtId="0" fontId="27" fillId="0" borderId="63" xfId="50" applyFont="1" applyFill="1" applyBorder="1" applyAlignment="1">
      <alignment horizontal="left" vertical="center"/>
    </xf>
    <xf numFmtId="0" fontId="27" fillId="0" borderId="42" xfId="50" applyFont="1" applyFill="1" applyBorder="1" applyAlignment="1">
      <alignment horizontal="left" vertical="center"/>
    </xf>
    <xf numFmtId="0" fontId="27" fillId="0" borderId="41" xfId="50" applyFont="1" applyFill="1" applyBorder="1" applyAlignment="1">
      <alignment horizontal="left" vertical="center"/>
    </xf>
    <xf numFmtId="0" fontId="33" fillId="0" borderId="45" xfId="50" applyFont="1" applyFill="1" applyBorder="1" applyAlignment="1">
      <alignment horizontal="left" vertical="center"/>
    </xf>
    <xf numFmtId="0" fontId="33" fillId="0" borderId="46" xfId="50" applyFont="1" applyFill="1" applyBorder="1" applyAlignment="1">
      <alignment horizontal="left" vertical="center"/>
    </xf>
    <xf numFmtId="0" fontId="34" fillId="0" borderId="55" xfId="50" applyFont="1" applyBorder="1" applyAlignment="1">
      <alignment vertical="center"/>
    </xf>
    <xf numFmtId="0" fontId="37" fillId="0" borderId="58" xfId="50" applyFont="1" applyBorder="1" applyAlignment="1">
      <alignment horizontal="center" vertical="center"/>
    </xf>
    <xf numFmtId="0" fontId="34" fillId="0" borderId="56" xfId="50" applyFont="1" applyBorder="1" applyAlignment="1">
      <alignment vertical="center"/>
    </xf>
    <xf numFmtId="0" fontId="27" fillId="0" borderId="64" xfId="50" applyFont="1" applyBorder="1" applyAlignment="1">
      <alignment vertical="center"/>
    </xf>
    <xf numFmtId="0" fontId="34" fillId="0" borderId="64" xfId="50" applyFont="1" applyBorder="1" applyAlignment="1">
      <alignment vertical="center"/>
    </xf>
    <xf numFmtId="58" fontId="28" fillId="0" borderId="56" xfId="50" applyNumberFormat="1" applyFont="1" applyBorder="1" applyAlignment="1">
      <alignment vertical="center"/>
    </xf>
    <xf numFmtId="0" fontId="34" fillId="0" borderId="43" xfId="50" applyFont="1" applyBorder="1" applyAlignment="1">
      <alignment horizontal="center" vertical="center"/>
    </xf>
    <xf numFmtId="0" fontId="27" fillId="0" borderId="35" xfId="50" applyFont="1" applyFill="1" applyBorder="1" applyAlignment="1">
      <alignment horizontal="left" vertical="center"/>
    </xf>
    <xf numFmtId="0" fontId="27" fillId="0" borderId="43" xfId="50" applyFont="1" applyFill="1" applyBorder="1" applyAlignment="1">
      <alignment horizontal="left" vertical="center"/>
    </xf>
    <xf numFmtId="0" fontId="28" fillId="0" borderId="64" xfId="50" applyFont="1" applyBorder="1" applyAlignment="1">
      <alignment vertical="center"/>
    </xf>
    <xf numFmtId="0" fontId="28" fillId="0" borderId="56" xfId="50" applyFont="1" applyBorder="1" applyAlignment="1">
      <alignment horizontal="center" vertical="center"/>
    </xf>
    <xf numFmtId="0" fontId="28" fillId="0" borderId="65" xfId="50" applyFont="1" applyBorder="1" applyAlignment="1">
      <alignment horizontal="center" vertical="center"/>
    </xf>
    <xf numFmtId="0" fontId="27" fillId="0" borderId="34" xfId="50" applyFont="1" applyBorder="1" applyAlignment="1">
      <alignment horizontal="left" vertical="center"/>
    </xf>
    <xf numFmtId="0" fontId="27" fillId="0" borderId="50" xfId="50" applyFont="1" applyBorder="1" applyAlignment="1">
      <alignment horizontal="left" vertical="center"/>
    </xf>
    <xf numFmtId="0" fontId="33" fillId="0" borderId="36" xfId="50" applyFont="1" applyBorder="1" applyAlignment="1">
      <alignment horizontal="left" vertical="center"/>
    </xf>
    <xf numFmtId="0" fontId="34" fillId="0" borderId="66" xfId="50" applyFont="1" applyBorder="1" applyAlignment="1">
      <alignment horizontal="left" vertical="center"/>
    </xf>
    <xf numFmtId="0" fontId="27" fillId="0" borderId="67" xfId="50" applyFont="1" applyBorder="1" applyAlignment="1">
      <alignment horizontal="left" vertical="center"/>
    </xf>
    <xf numFmtId="0" fontId="33" fillId="0" borderId="50" xfId="50" applyFont="1" applyBorder="1" applyAlignment="1">
      <alignment horizontal="left" vertical="center"/>
    </xf>
    <xf numFmtId="0" fontId="33" fillId="0" borderId="0" xfId="50" applyFont="1" applyBorder="1" applyAlignment="1">
      <alignment vertical="center"/>
    </xf>
    <xf numFmtId="0" fontId="33" fillId="0" borderId="53" xfId="50" applyFont="1" applyBorder="1" applyAlignment="1">
      <alignment horizontal="left" vertical="center" wrapText="1"/>
    </xf>
    <xf numFmtId="0" fontId="33" fillId="0" borderId="67" xfId="50" applyFont="1" applyBorder="1" applyAlignment="1">
      <alignment horizontal="left" vertical="center"/>
    </xf>
    <xf numFmtId="0" fontId="30" fillId="0" borderId="49" xfId="50" applyFont="1" applyBorder="1" applyAlignment="1">
      <alignment horizontal="left" vertical="center"/>
    </xf>
    <xf numFmtId="0" fontId="38" fillId="0" borderId="49" xfId="50" applyFont="1" applyBorder="1" applyAlignment="1">
      <alignment horizontal="left" vertical="center" wrapText="1"/>
    </xf>
    <xf numFmtId="0" fontId="38" fillId="0" borderId="49" xfId="50" applyFont="1" applyBorder="1" applyAlignment="1">
      <alignment horizontal="left" vertical="center"/>
    </xf>
    <xf numFmtId="0" fontId="31" fillId="0" borderId="49" xfId="50" applyFont="1" applyBorder="1" applyAlignment="1">
      <alignment horizontal="left" vertical="center"/>
    </xf>
    <xf numFmtId="0" fontId="34" fillId="0" borderId="66" xfId="0" applyFont="1" applyBorder="1" applyAlignment="1">
      <alignment horizontal="left" vertical="center"/>
    </xf>
    <xf numFmtId="9" fontId="27" fillId="0" borderId="51" xfId="50" applyNumberFormat="1" applyFont="1" applyBorder="1" applyAlignment="1">
      <alignment horizontal="left" vertical="center"/>
    </xf>
    <xf numFmtId="9" fontId="27" fillId="0" borderId="53" xfId="50" applyNumberFormat="1" applyFont="1" applyBorder="1" applyAlignment="1">
      <alignment horizontal="left" vertical="center"/>
    </xf>
    <xf numFmtId="0" fontId="30" fillId="0" borderId="67" xfId="50" applyFont="1" applyFill="1" applyBorder="1" applyAlignment="1">
      <alignment horizontal="left" vertical="center"/>
    </xf>
    <xf numFmtId="0" fontId="30" fillId="0" borderId="53" xfId="50" applyFont="1" applyFill="1" applyBorder="1" applyAlignment="1">
      <alignment horizontal="left" vertical="center"/>
    </xf>
    <xf numFmtId="0" fontId="27" fillId="0" borderId="68" xfId="50" applyFont="1" applyFill="1" applyBorder="1" applyAlignment="1">
      <alignment horizontal="left" vertical="center"/>
    </xf>
    <xf numFmtId="0" fontId="27" fillId="0" borderId="52" xfId="50" applyFont="1" applyFill="1" applyBorder="1" applyAlignment="1">
      <alignment horizontal="left" vertical="center"/>
    </xf>
    <xf numFmtId="0" fontId="33" fillId="0" borderId="53" xfId="50" applyFont="1" applyFill="1" applyBorder="1" applyAlignment="1">
      <alignment horizontal="left" vertical="center"/>
    </xf>
    <xf numFmtId="0" fontId="34" fillId="0" borderId="69" xfId="50" applyFont="1" applyBorder="1" applyAlignment="1">
      <alignment horizontal="center" vertical="center"/>
    </xf>
    <xf numFmtId="0" fontId="27" fillId="0" borderId="64" xfId="50" applyFont="1" applyBorder="1" applyAlignment="1">
      <alignment horizontal="center" vertical="center"/>
    </xf>
    <xf numFmtId="0" fontId="27" fillId="0" borderId="36" xfId="50" applyFont="1" applyBorder="1" applyAlignment="1">
      <alignment horizontal="center" vertical="center"/>
    </xf>
    <xf numFmtId="0" fontId="27" fillId="0" borderId="36" xfId="50" applyFont="1" applyFill="1" applyBorder="1" applyAlignment="1">
      <alignment horizontal="left" vertical="center"/>
    </xf>
    <xf numFmtId="0" fontId="39" fillId="0" borderId="70" xfId="0" applyFont="1" applyBorder="1" applyAlignment="1">
      <alignment horizontal="center" vertical="center" wrapText="1"/>
    </xf>
    <xf numFmtId="0" fontId="39" fillId="0" borderId="71" xfId="0" applyFont="1" applyBorder="1" applyAlignment="1">
      <alignment horizontal="center" vertical="center" wrapText="1"/>
    </xf>
    <xf numFmtId="0" fontId="40" fillId="0" borderId="12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39" fillId="0" borderId="74" xfId="0" applyFont="1" applyBorder="1" applyAlignment="1">
      <alignment horizontal="center" vertical="center" wrapText="1"/>
    </xf>
    <xf numFmtId="0" fontId="40" fillId="0" borderId="75" xfId="0" applyFont="1" applyBorder="1" applyAlignment="1">
      <alignment horizontal="center" vertical="center"/>
    </xf>
    <xf numFmtId="0" fontId="40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7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0" fillId="0" borderId="0" xfId="0" applyFont="1"/>
    <xf numFmtId="0" fontId="20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901190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35390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92065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11061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40065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90119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35390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32054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9206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30149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11061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35215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30540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54265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139190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139190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92024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929765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9196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72915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92065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92065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63790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59115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63790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59115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1415" y="1181100"/>
              <a:ext cx="381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1415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1415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1890" y="8191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82840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171450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30540" y="62865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40065" y="819150"/>
              <a:ext cx="49530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59115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59115" y="118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59115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90119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11061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32054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9206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58890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139190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13919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92976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929765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4911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339590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6349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6349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63790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5911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54265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5911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58890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58890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96590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96590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40065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35215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58890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58890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58890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929765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720340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127885" y="21653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89710" y="74155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92075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32535" y="1295400"/>
              <a:ext cx="4381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83455" y="74155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50305" y="74155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40955" y="74250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146935" y="2527300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92930" y="21653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50180" y="206057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50180" y="224155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92930" y="25273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50180" y="245110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88630" y="204152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88630" y="224155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21855" y="25273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88630" y="237490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50405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050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5050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127885" y="162242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775585" y="16319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775585" y="181292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430530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575685" y="14414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99410" y="144145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535805" y="144145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661285" y="435610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21855" y="21653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21855" y="23463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50505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5040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5040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46835" y="2241550"/>
              <a:ext cx="4191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89760" y="417512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127885" y="234632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219075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51585" y="2527300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08735" y="216535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64355" y="234632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127885" y="14414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75" style="384" customWidth="1"/>
    <col min="3" max="3" width="10.125" customWidth="1"/>
  </cols>
  <sheetData>
    <row r="1" ht="21" customHeight="1" spans="1:2">
      <c r="A1" s="385"/>
      <c r="B1" s="386" t="s">
        <v>0</v>
      </c>
    </row>
    <row r="2" spans="1:2">
      <c r="A2" s="7">
        <v>1</v>
      </c>
      <c r="B2" s="387" t="s">
        <v>1</v>
      </c>
    </row>
    <row r="3" spans="1:2">
      <c r="A3" s="7">
        <v>2</v>
      </c>
      <c r="B3" s="387" t="s">
        <v>2</v>
      </c>
    </row>
    <row r="4" spans="1:2">
      <c r="A4" s="7">
        <v>3</v>
      </c>
      <c r="B4" s="387" t="s">
        <v>3</v>
      </c>
    </row>
    <row r="5" spans="1:2">
      <c r="A5" s="7">
        <v>4</v>
      </c>
      <c r="B5" s="387" t="s">
        <v>4</v>
      </c>
    </row>
    <row r="6" spans="1:2">
      <c r="A6" s="7">
        <v>5</v>
      </c>
      <c r="B6" s="387" t="s">
        <v>5</v>
      </c>
    </row>
    <row r="7" spans="1:2">
      <c r="A7" s="7">
        <v>6</v>
      </c>
      <c r="B7" s="387" t="s">
        <v>6</v>
      </c>
    </row>
    <row r="8" s="383" customFormat="1" ht="15" customHeight="1" spans="1:2">
      <c r="A8" s="388">
        <v>7</v>
      </c>
      <c r="B8" s="389" t="s">
        <v>7</v>
      </c>
    </row>
    <row r="9" ht="18.95" customHeight="1" spans="1:2">
      <c r="A9" s="385"/>
      <c r="B9" s="390" t="s">
        <v>8</v>
      </c>
    </row>
    <row r="10" ht="15.95" customHeight="1" spans="1:2">
      <c r="A10" s="7">
        <v>1</v>
      </c>
      <c r="B10" s="391" t="s">
        <v>9</v>
      </c>
    </row>
    <row r="11" spans="1:2">
      <c r="A11" s="7">
        <v>2</v>
      </c>
      <c r="B11" s="387" t="s">
        <v>10</v>
      </c>
    </row>
    <row r="12" spans="1:2">
      <c r="A12" s="7">
        <v>3</v>
      </c>
      <c r="B12" s="389" t="s">
        <v>11</v>
      </c>
    </row>
    <row r="13" spans="1:2">
      <c r="A13" s="7">
        <v>4</v>
      </c>
      <c r="B13" s="387" t="s">
        <v>12</v>
      </c>
    </row>
    <row r="14" spans="1:2">
      <c r="A14" s="7">
        <v>5</v>
      </c>
      <c r="B14" s="387" t="s">
        <v>13</v>
      </c>
    </row>
    <row r="15" spans="1:2">
      <c r="A15" s="7">
        <v>6</v>
      </c>
      <c r="B15" s="387" t="s">
        <v>14</v>
      </c>
    </row>
    <row r="16" spans="1:2">
      <c r="A16" s="7">
        <v>7</v>
      </c>
      <c r="B16" s="387" t="s">
        <v>15</v>
      </c>
    </row>
    <row r="17" spans="1:2">
      <c r="A17" s="7">
        <v>8</v>
      </c>
      <c r="B17" s="387" t="s">
        <v>16</v>
      </c>
    </row>
    <row r="18" spans="1:2">
      <c r="A18" s="7">
        <v>9</v>
      </c>
      <c r="B18" s="387" t="s">
        <v>17</v>
      </c>
    </row>
    <row r="19" spans="1:2">
      <c r="A19" s="7"/>
      <c r="B19" s="387"/>
    </row>
    <row r="20" ht="20.25" spans="1:2">
      <c r="A20" s="385"/>
      <c r="B20" s="386" t="s">
        <v>18</v>
      </c>
    </row>
    <row r="21" spans="1:2">
      <c r="A21" s="7">
        <v>1</v>
      </c>
      <c r="B21" s="392" t="s">
        <v>19</v>
      </c>
    </row>
    <row r="22" spans="1:2">
      <c r="A22" s="7">
        <v>2</v>
      </c>
      <c r="B22" s="387" t="s">
        <v>20</v>
      </c>
    </row>
    <row r="23" spans="1:2">
      <c r="A23" s="7">
        <v>3</v>
      </c>
      <c r="B23" s="387" t="s">
        <v>21</v>
      </c>
    </row>
    <row r="24" spans="1:2">
      <c r="A24" s="7">
        <v>4</v>
      </c>
      <c r="B24" s="387" t="s">
        <v>22</v>
      </c>
    </row>
    <row r="25" spans="1:2">
      <c r="A25" s="7">
        <v>5</v>
      </c>
      <c r="B25" s="387" t="s">
        <v>23</v>
      </c>
    </row>
    <row r="26" spans="1:2">
      <c r="A26" s="7">
        <v>6</v>
      </c>
      <c r="B26" s="387" t="s">
        <v>24</v>
      </c>
    </row>
    <row r="27" spans="1:2">
      <c r="A27" s="7">
        <v>7</v>
      </c>
      <c r="B27" s="387" t="s">
        <v>25</v>
      </c>
    </row>
    <row r="28" spans="1:2">
      <c r="A28" s="7">
        <v>8</v>
      </c>
      <c r="B28" s="387" t="s">
        <v>26</v>
      </c>
    </row>
    <row r="29" spans="1:2">
      <c r="A29" s="7"/>
      <c r="B29" s="387"/>
    </row>
    <row r="30" ht="20.25" spans="1:2">
      <c r="A30" s="385"/>
      <c r="B30" s="386" t="s">
        <v>27</v>
      </c>
    </row>
    <row r="31" spans="1:2">
      <c r="A31" s="7">
        <v>1</v>
      </c>
      <c r="B31" s="392" t="s">
        <v>28</v>
      </c>
    </row>
    <row r="32" spans="1:2">
      <c r="A32" s="7">
        <v>2</v>
      </c>
      <c r="B32" s="387" t="s">
        <v>29</v>
      </c>
    </row>
    <row r="33" spans="1:2">
      <c r="A33" s="7">
        <v>3</v>
      </c>
      <c r="B33" s="387" t="s">
        <v>30</v>
      </c>
    </row>
    <row r="34" spans="1:2">
      <c r="A34" s="7">
        <v>4</v>
      </c>
      <c r="B34" s="387" t="s">
        <v>31</v>
      </c>
    </row>
    <row r="35" spans="1:2">
      <c r="A35" s="7">
        <v>5</v>
      </c>
      <c r="B35" s="387" t="s">
        <v>32</v>
      </c>
    </row>
    <row r="36" spans="1:2">
      <c r="A36" s="7">
        <v>6</v>
      </c>
      <c r="B36" s="387" t="s">
        <v>33</v>
      </c>
    </row>
    <row r="37" spans="1:2">
      <c r="A37" s="7">
        <v>7</v>
      </c>
      <c r="B37" s="387" t="s">
        <v>34</v>
      </c>
    </row>
    <row r="38" spans="1:2">
      <c r="A38" s="7"/>
      <c r="B38" s="387"/>
    </row>
    <row r="40" spans="1:2">
      <c r="A40" s="393" t="s">
        <v>35</v>
      </c>
      <c r="B40" s="39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347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4" customFormat="1" ht="16.5" spans="1:14">
      <c r="A2" s="34" t="s">
        <v>348</v>
      </c>
      <c r="B2" s="35" t="s">
        <v>267</v>
      </c>
      <c r="C2" s="35" t="s">
        <v>268</v>
      </c>
      <c r="D2" s="35" t="s">
        <v>269</v>
      </c>
      <c r="E2" s="35" t="s">
        <v>270</v>
      </c>
      <c r="F2" s="35" t="s">
        <v>271</v>
      </c>
      <c r="G2" s="34" t="s">
        <v>349</v>
      </c>
      <c r="H2" s="34" t="s">
        <v>350</v>
      </c>
      <c r="I2" s="34" t="s">
        <v>351</v>
      </c>
      <c r="J2" s="34" t="s">
        <v>350</v>
      </c>
      <c r="K2" s="34" t="s">
        <v>352</v>
      </c>
      <c r="L2" s="34" t="s">
        <v>350</v>
      </c>
      <c r="M2" s="35" t="s">
        <v>320</v>
      </c>
      <c r="N2" s="35" t="s">
        <v>280</v>
      </c>
    </row>
    <row r="3" spans="1:14">
      <c r="A3" s="7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6" t="s">
        <v>348</v>
      </c>
      <c r="B4" s="37" t="s">
        <v>353</v>
      </c>
      <c r="C4" s="37" t="s">
        <v>321</v>
      </c>
      <c r="D4" s="37" t="s">
        <v>269</v>
      </c>
      <c r="E4" s="35" t="s">
        <v>270</v>
      </c>
      <c r="F4" s="35" t="s">
        <v>271</v>
      </c>
      <c r="G4" s="34" t="s">
        <v>349</v>
      </c>
      <c r="H4" s="34" t="s">
        <v>350</v>
      </c>
      <c r="I4" s="34" t="s">
        <v>351</v>
      </c>
      <c r="J4" s="34" t="s">
        <v>350</v>
      </c>
      <c r="K4" s="34" t="s">
        <v>352</v>
      </c>
      <c r="L4" s="34" t="s">
        <v>350</v>
      </c>
      <c r="M4" s="35" t="s">
        <v>320</v>
      </c>
      <c r="N4" s="35" t="s">
        <v>280</v>
      </c>
    </row>
    <row r="5" spans="1:14">
      <c r="A5" s="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7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5" customFormat="1" ht="18.75" spans="1:14">
      <c r="A11" s="15" t="s">
        <v>354</v>
      </c>
      <c r="B11" s="16"/>
      <c r="C11" s="16"/>
      <c r="D11" s="17"/>
      <c r="E11" s="18"/>
      <c r="F11" s="38"/>
      <c r="G11" s="32"/>
      <c r="H11" s="38"/>
      <c r="I11" s="15" t="s">
        <v>355</v>
      </c>
      <c r="J11" s="16"/>
      <c r="K11" s="16"/>
      <c r="L11" s="16"/>
      <c r="M11" s="16"/>
      <c r="N11" s="23"/>
    </row>
    <row r="12" ht="16.5" spans="1:14">
      <c r="A12" s="19" t="s">
        <v>356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zoomScale="125" zoomScaleNormal="125" workbookViewId="0">
      <selection activeCell="I17" sqref="I17"/>
    </sheetView>
  </sheetViews>
  <sheetFormatPr defaultColWidth="9" defaultRowHeight="14.25"/>
  <cols>
    <col min="1" max="1" width="17.375" customWidth="1"/>
    <col min="2" max="2" width="10.375" customWidth="1"/>
    <col min="3" max="3" width="12.125" customWidth="1"/>
    <col min="4" max="4" width="12.875" customWidth="1"/>
    <col min="5" max="5" width="16.125" customWidth="1"/>
    <col min="6" max="6" width="14.375" customWidth="1"/>
    <col min="7" max="7" width="14.5" customWidth="1"/>
    <col min="8" max="9" width="14" customWidth="1"/>
    <col min="10" max="10" width="11.5" customWidth="1"/>
  </cols>
  <sheetData>
    <row r="1" ht="29.25" spans="1:10">
      <c r="A1" s="1" t="s">
        <v>357</v>
      </c>
      <c r="B1" s="1"/>
      <c r="C1" s="1"/>
      <c r="D1" s="1"/>
      <c r="E1" s="1"/>
      <c r="F1" s="1"/>
      <c r="G1" s="1"/>
      <c r="H1" s="1"/>
      <c r="I1" s="1"/>
      <c r="J1" s="1"/>
    </row>
    <row r="2" s="24" customFormat="1" ht="16.5" spans="1:12">
      <c r="A2" s="2" t="s">
        <v>314</v>
      </c>
      <c r="B2" s="3" t="s">
        <v>271</v>
      </c>
      <c r="C2" s="3" t="s">
        <v>267</v>
      </c>
      <c r="D2" s="2" t="s">
        <v>268</v>
      </c>
      <c r="E2" s="3" t="s">
        <v>269</v>
      </c>
      <c r="F2" s="3" t="s">
        <v>270</v>
      </c>
      <c r="G2" s="2" t="s">
        <v>358</v>
      </c>
      <c r="H2" s="2" t="s">
        <v>359</v>
      </c>
      <c r="I2" s="2" t="s">
        <v>360</v>
      </c>
      <c r="J2" s="2" t="s">
        <v>361</v>
      </c>
      <c r="K2" s="3" t="s">
        <v>320</v>
      </c>
      <c r="L2" s="3" t="s">
        <v>280</v>
      </c>
    </row>
    <row r="3" customHeight="1" spans="1:12">
      <c r="A3" s="7" t="s">
        <v>362</v>
      </c>
      <c r="B3" s="26" t="s">
        <v>284</v>
      </c>
      <c r="C3" s="27"/>
      <c r="D3" s="28" t="s">
        <v>283</v>
      </c>
      <c r="E3" s="29" t="s">
        <v>121</v>
      </c>
      <c r="F3" s="30">
        <v>82290</v>
      </c>
      <c r="G3" s="30" t="s">
        <v>363</v>
      </c>
      <c r="H3" s="30" t="s">
        <v>364</v>
      </c>
      <c r="I3" s="33"/>
      <c r="J3" s="7"/>
      <c r="K3" s="13" t="s">
        <v>96</v>
      </c>
      <c r="L3" s="7"/>
    </row>
    <row r="4" customHeight="1" spans="1:12">
      <c r="A4" s="7" t="s">
        <v>365</v>
      </c>
      <c r="B4" s="26" t="s">
        <v>284</v>
      </c>
      <c r="C4" s="27"/>
      <c r="D4" s="28" t="s">
        <v>283</v>
      </c>
      <c r="E4" s="29" t="s">
        <v>121</v>
      </c>
      <c r="F4" s="30">
        <v>82290</v>
      </c>
      <c r="G4" s="30" t="s">
        <v>363</v>
      </c>
      <c r="H4" s="30" t="s">
        <v>364</v>
      </c>
      <c r="I4" s="33"/>
      <c r="J4" s="7"/>
      <c r="K4" s="13" t="s">
        <v>96</v>
      </c>
      <c r="L4" s="7"/>
    </row>
    <row r="5" customHeight="1" spans="1:12">
      <c r="A5" s="7" t="s">
        <v>366</v>
      </c>
      <c r="B5" s="26" t="s">
        <v>284</v>
      </c>
      <c r="C5" s="27"/>
      <c r="D5" s="28" t="s">
        <v>283</v>
      </c>
      <c r="E5" s="29" t="s">
        <v>121</v>
      </c>
      <c r="F5" s="30">
        <v>82290</v>
      </c>
      <c r="G5" s="30" t="s">
        <v>363</v>
      </c>
      <c r="H5" s="30" t="s">
        <v>364</v>
      </c>
      <c r="I5" s="33"/>
      <c r="J5" s="7"/>
      <c r="K5" s="13" t="s">
        <v>96</v>
      </c>
      <c r="L5" s="7"/>
    </row>
    <row r="6" customHeight="1" spans="1:12">
      <c r="A6" s="7" t="s">
        <v>367</v>
      </c>
      <c r="B6" s="26" t="s">
        <v>284</v>
      </c>
      <c r="C6" s="27"/>
      <c r="D6" s="28" t="s">
        <v>283</v>
      </c>
      <c r="E6" s="29" t="s">
        <v>121</v>
      </c>
      <c r="F6" s="30">
        <v>82290</v>
      </c>
      <c r="G6" s="30" t="s">
        <v>363</v>
      </c>
      <c r="H6" s="30" t="s">
        <v>364</v>
      </c>
      <c r="I6" s="33"/>
      <c r="J6" s="7"/>
      <c r="K6" s="13" t="s">
        <v>96</v>
      </c>
      <c r="L6" s="7"/>
    </row>
    <row r="7" customHeight="1" spans="1:12">
      <c r="A7" s="7" t="s">
        <v>368</v>
      </c>
      <c r="B7" s="26" t="s">
        <v>284</v>
      </c>
      <c r="C7" s="27"/>
      <c r="D7" s="28" t="s">
        <v>283</v>
      </c>
      <c r="E7" s="29" t="s">
        <v>121</v>
      </c>
      <c r="F7" s="30">
        <v>82290</v>
      </c>
      <c r="G7" s="30" t="s">
        <v>363</v>
      </c>
      <c r="H7" s="30" t="s">
        <v>364</v>
      </c>
      <c r="I7" s="33"/>
      <c r="J7" s="7"/>
      <c r="K7" s="13" t="s">
        <v>96</v>
      </c>
      <c r="L7" s="7"/>
    </row>
    <row r="8" customHeight="1" spans="1:12">
      <c r="A8" s="7" t="s">
        <v>362</v>
      </c>
      <c r="B8" s="26" t="s">
        <v>284</v>
      </c>
      <c r="C8" s="27"/>
      <c r="D8" s="28" t="s">
        <v>283</v>
      </c>
      <c r="E8" s="29" t="s">
        <v>122</v>
      </c>
      <c r="F8" s="30">
        <v>82290</v>
      </c>
      <c r="G8" s="30" t="s">
        <v>363</v>
      </c>
      <c r="H8" s="30" t="s">
        <v>364</v>
      </c>
      <c r="I8" s="33"/>
      <c r="J8" s="7"/>
      <c r="K8" s="13" t="s">
        <v>96</v>
      </c>
      <c r="L8" s="7"/>
    </row>
    <row r="9" customHeight="1" spans="1:12">
      <c r="A9" s="7" t="s">
        <v>365</v>
      </c>
      <c r="B9" s="26" t="s">
        <v>284</v>
      </c>
      <c r="C9" s="27"/>
      <c r="D9" s="28" t="s">
        <v>283</v>
      </c>
      <c r="E9" s="29" t="s">
        <v>122</v>
      </c>
      <c r="F9" s="30">
        <v>82290</v>
      </c>
      <c r="G9" s="30" t="s">
        <v>363</v>
      </c>
      <c r="H9" s="30" t="s">
        <v>364</v>
      </c>
      <c r="I9" s="33"/>
      <c r="J9" s="7"/>
      <c r="K9" s="13" t="s">
        <v>96</v>
      </c>
      <c r="L9" s="7"/>
    </row>
    <row r="10" customHeight="1" spans="1:12">
      <c r="A10" s="7" t="s">
        <v>366</v>
      </c>
      <c r="B10" s="26" t="s">
        <v>284</v>
      </c>
      <c r="C10" s="30"/>
      <c r="D10" s="28" t="s">
        <v>283</v>
      </c>
      <c r="E10" s="29" t="s">
        <v>122</v>
      </c>
      <c r="F10" s="30">
        <v>82290</v>
      </c>
      <c r="G10" s="30" t="s">
        <v>363</v>
      </c>
      <c r="H10" s="30" t="s">
        <v>364</v>
      </c>
      <c r="I10" s="33"/>
      <c r="J10" s="7"/>
      <c r="K10" s="13" t="s">
        <v>96</v>
      </c>
      <c r="L10" s="7"/>
    </row>
    <row r="11" customHeight="1" spans="1:12">
      <c r="A11" s="7" t="s">
        <v>367</v>
      </c>
      <c r="B11" s="26" t="s">
        <v>284</v>
      </c>
      <c r="C11" s="30"/>
      <c r="D11" s="28" t="s">
        <v>283</v>
      </c>
      <c r="E11" s="29" t="s">
        <v>122</v>
      </c>
      <c r="F11" s="30">
        <v>82290</v>
      </c>
      <c r="G11" s="30" t="s">
        <v>363</v>
      </c>
      <c r="H11" s="30" t="s">
        <v>364</v>
      </c>
      <c r="I11" s="33"/>
      <c r="J11" s="7"/>
      <c r="K11" s="13" t="s">
        <v>96</v>
      </c>
      <c r="L11" s="7"/>
    </row>
    <row r="12" customHeight="1" spans="1:12">
      <c r="A12" s="7" t="s">
        <v>368</v>
      </c>
      <c r="B12" s="26" t="s">
        <v>284</v>
      </c>
      <c r="C12" s="30"/>
      <c r="D12" s="28" t="s">
        <v>283</v>
      </c>
      <c r="E12" s="29" t="s">
        <v>122</v>
      </c>
      <c r="F12" s="30">
        <v>82290</v>
      </c>
      <c r="G12" s="30" t="s">
        <v>363</v>
      </c>
      <c r="H12" s="30" t="s">
        <v>364</v>
      </c>
      <c r="I12" s="33"/>
      <c r="J12" s="7"/>
      <c r="K12" s="13" t="s">
        <v>96</v>
      </c>
      <c r="L12" s="7"/>
    </row>
    <row r="13" customHeight="1" spans="1:12">
      <c r="A13" s="7" t="s">
        <v>362</v>
      </c>
      <c r="B13" s="26" t="s">
        <v>284</v>
      </c>
      <c r="C13" s="27"/>
      <c r="D13" s="28" t="s">
        <v>283</v>
      </c>
      <c r="E13" s="29" t="s">
        <v>123</v>
      </c>
      <c r="F13" s="30">
        <v>82290</v>
      </c>
      <c r="G13" s="30" t="s">
        <v>363</v>
      </c>
      <c r="H13" s="30" t="s">
        <v>364</v>
      </c>
      <c r="I13" s="33"/>
      <c r="J13" s="7"/>
      <c r="K13" s="13" t="s">
        <v>96</v>
      </c>
      <c r="L13" s="7"/>
    </row>
    <row r="14" customHeight="1" spans="1:12">
      <c r="A14" s="7" t="s">
        <v>365</v>
      </c>
      <c r="B14" s="26" t="s">
        <v>284</v>
      </c>
      <c r="C14" s="27"/>
      <c r="D14" s="28" t="s">
        <v>283</v>
      </c>
      <c r="E14" s="29" t="s">
        <v>123</v>
      </c>
      <c r="F14" s="30">
        <v>82290</v>
      </c>
      <c r="G14" s="30" t="s">
        <v>363</v>
      </c>
      <c r="H14" s="30" t="s">
        <v>364</v>
      </c>
      <c r="I14" s="33"/>
      <c r="J14" s="7"/>
      <c r="K14" s="13" t="s">
        <v>96</v>
      </c>
      <c r="L14" s="7"/>
    </row>
    <row r="15" customHeight="1" spans="1:12">
      <c r="A15" s="7" t="s">
        <v>366</v>
      </c>
      <c r="B15" s="26" t="s">
        <v>284</v>
      </c>
      <c r="C15" s="30"/>
      <c r="D15" s="28" t="s">
        <v>283</v>
      </c>
      <c r="E15" s="29" t="s">
        <v>123</v>
      </c>
      <c r="F15" s="30">
        <v>82290</v>
      </c>
      <c r="G15" s="30" t="s">
        <v>363</v>
      </c>
      <c r="H15" s="30" t="s">
        <v>364</v>
      </c>
      <c r="I15" s="33"/>
      <c r="J15" s="7"/>
      <c r="K15" s="13" t="s">
        <v>96</v>
      </c>
      <c r="L15" s="7"/>
    </row>
    <row r="16" customHeight="1" spans="1:12">
      <c r="A16" s="7" t="s">
        <v>367</v>
      </c>
      <c r="B16" s="26" t="s">
        <v>284</v>
      </c>
      <c r="C16" s="30"/>
      <c r="D16" s="28" t="s">
        <v>283</v>
      </c>
      <c r="E16" s="29" t="s">
        <v>123</v>
      </c>
      <c r="F16" s="30">
        <v>82290</v>
      </c>
      <c r="G16" s="30" t="s">
        <v>363</v>
      </c>
      <c r="H16" s="30" t="s">
        <v>364</v>
      </c>
      <c r="I16" s="33"/>
      <c r="J16" s="7"/>
      <c r="K16" s="13" t="s">
        <v>96</v>
      </c>
      <c r="L16" s="7"/>
    </row>
    <row r="17" customHeight="1" spans="1:12">
      <c r="A17" s="7" t="s">
        <v>368</v>
      </c>
      <c r="B17" s="26" t="s">
        <v>284</v>
      </c>
      <c r="C17" s="30"/>
      <c r="D17" s="28" t="s">
        <v>283</v>
      </c>
      <c r="E17" s="29" t="s">
        <v>123</v>
      </c>
      <c r="F17" s="30">
        <v>82290</v>
      </c>
      <c r="G17" s="30" t="s">
        <v>363</v>
      </c>
      <c r="H17" s="30" t="s">
        <v>364</v>
      </c>
      <c r="I17" s="33"/>
      <c r="J17" s="7"/>
      <c r="K17" s="13" t="s">
        <v>96</v>
      </c>
      <c r="L17" s="7"/>
    </row>
    <row r="18" s="25" customFormat="1" customHeight="1" spans="1:12">
      <c r="A18" s="7"/>
      <c r="B18" s="26"/>
      <c r="C18" s="30"/>
      <c r="D18" s="31"/>
      <c r="E18" s="30"/>
      <c r="F18" s="29"/>
      <c r="G18" s="30"/>
      <c r="H18" s="30"/>
      <c r="I18" s="33"/>
      <c r="J18" s="13"/>
      <c r="K18" s="13"/>
      <c r="L18" s="13"/>
    </row>
    <row r="19" customHeight="1" spans="1:12">
      <c r="A19" s="7"/>
      <c r="B19" s="26"/>
      <c r="C19" s="30"/>
      <c r="D19" s="31"/>
      <c r="E19" s="30"/>
      <c r="F19" s="29"/>
      <c r="G19" s="30"/>
      <c r="H19" s="30"/>
      <c r="I19" s="33"/>
      <c r="J19" s="13"/>
      <c r="K19" s="13"/>
      <c r="L19" s="13"/>
    </row>
    <row r="20" customHeight="1" spans="1:12">
      <c r="A20" s="7"/>
      <c r="B20" s="26"/>
      <c r="C20" s="30"/>
      <c r="D20" s="31"/>
      <c r="E20" s="30"/>
      <c r="F20" s="29"/>
      <c r="G20" s="30"/>
      <c r="H20" s="30"/>
      <c r="I20" s="33"/>
      <c r="J20" s="13"/>
      <c r="K20" s="13"/>
      <c r="L20" s="13"/>
    </row>
    <row r="21" customHeight="1" spans="1:12">
      <c r="A21" s="7"/>
      <c r="B21" s="26"/>
      <c r="C21" s="30"/>
      <c r="D21" s="31"/>
      <c r="E21" s="30"/>
      <c r="F21" s="29"/>
      <c r="G21" s="30"/>
      <c r="H21" s="30"/>
      <c r="I21" s="33"/>
      <c r="J21" s="13"/>
      <c r="K21" s="13"/>
      <c r="L21" s="13"/>
    </row>
    <row r="22" customHeight="1" spans="1:12">
      <c r="A22" s="7"/>
      <c r="B22" s="26"/>
      <c r="C22" s="30"/>
      <c r="D22" s="31"/>
      <c r="E22" s="30"/>
      <c r="F22" s="29"/>
      <c r="G22" s="30"/>
      <c r="H22" s="30"/>
      <c r="I22" s="33"/>
      <c r="J22" s="7"/>
      <c r="K22" s="13"/>
      <c r="L22" s="7"/>
    </row>
    <row r="23" ht="18.75" spans="1:12">
      <c r="A23" s="15" t="s">
        <v>369</v>
      </c>
      <c r="B23" s="16"/>
      <c r="C23" s="16"/>
      <c r="D23" s="16"/>
      <c r="E23" s="17"/>
      <c r="F23" s="18"/>
      <c r="G23" s="32"/>
      <c r="H23" s="15" t="s">
        <v>370</v>
      </c>
      <c r="I23" s="16"/>
      <c r="J23" s="16"/>
      <c r="K23" s="16"/>
      <c r="L23" s="23"/>
    </row>
    <row r="24" ht="90" customHeight="1" spans="1:12">
      <c r="A24" s="19" t="s">
        <v>371</v>
      </c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</row>
  </sheetData>
  <mergeCells count="5">
    <mergeCell ref="A1:J1"/>
    <mergeCell ref="A23:E23"/>
    <mergeCell ref="F23:G23"/>
    <mergeCell ref="H23:J23"/>
    <mergeCell ref="A24:L24"/>
  </mergeCells>
  <dataValidations count="1">
    <dataValidation type="list" allowBlank="1" showInputMessage="1" showErrorMessage="1" sqref="L3:L24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1" t="s">
        <v>372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266</v>
      </c>
      <c r="B2" s="3" t="s">
        <v>271</v>
      </c>
      <c r="C2" s="3" t="s">
        <v>321</v>
      </c>
      <c r="D2" s="3" t="s">
        <v>269</v>
      </c>
      <c r="E2" s="3" t="s">
        <v>270</v>
      </c>
      <c r="F2" s="2" t="s">
        <v>373</v>
      </c>
      <c r="G2" s="2" t="s">
        <v>297</v>
      </c>
      <c r="H2" s="4" t="s">
        <v>298</v>
      </c>
      <c r="I2" s="21" t="s">
        <v>300</v>
      </c>
    </row>
    <row r="3" ht="16.5" spans="1:9">
      <c r="A3" s="2"/>
      <c r="B3" s="5"/>
      <c r="C3" s="5"/>
      <c r="D3" s="5"/>
      <c r="E3" s="5"/>
      <c r="F3" s="2" t="s">
        <v>374</v>
      </c>
      <c r="G3" s="2" t="s">
        <v>301</v>
      </c>
      <c r="H3" s="6"/>
      <c r="I3" s="22"/>
    </row>
    <row r="4" spans="1:9">
      <c r="A4" s="7">
        <v>1</v>
      </c>
      <c r="B4" s="8" t="s">
        <v>375</v>
      </c>
      <c r="C4" s="9" t="s">
        <v>376</v>
      </c>
      <c r="D4" s="9" t="s">
        <v>377</v>
      </c>
      <c r="E4" s="10" t="s">
        <v>64</v>
      </c>
      <c r="F4" s="11">
        <v>0.05</v>
      </c>
      <c r="G4" s="12">
        <v>0.05</v>
      </c>
      <c r="H4" s="13"/>
      <c r="I4" s="14" t="s">
        <v>285</v>
      </c>
    </row>
    <row r="5" spans="1:9">
      <c r="A5" s="7">
        <v>2</v>
      </c>
      <c r="B5" s="8" t="s">
        <v>375</v>
      </c>
      <c r="C5" s="9" t="s">
        <v>378</v>
      </c>
      <c r="D5" s="9" t="s">
        <v>122</v>
      </c>
      <c r="E5" s="10" t="s">
        <v>64</v>
      </c>
      <c r="F5" s="11"/>
      <c r="G5" s="12"/>
      <c r="H5" s="13"/>
      <c r="I5" s="14" t="s">
        <v>285</v>
      </c>
    </row>
    <row r="6" spans="1:9">
      <c r="A6" s="7">
        <v>3</v>
      </c>
      <c r="B6" s="8"/>
      <c r="C6" s="9"/>
      <c r="D6" s="9"/>
      <c r="E6" s="10"/>
      <c r="F6" s="11"/>
      <c r="G6" s="12"/>
      <c r="H6" s="14"/>
      <c r="I6" s="14"/>
    </row>
    <row r="7" spans="1:9">
      <c r="A7" s="7"/>
      <c r="B7" s="7"/>
      <c r="C7" s="13"/>
      <c r="D7" s="13"/>
      <c r="E7" s="13"/>
      <c r="F7" s="13"/>
      <c r="G7" s="13"/>
      <c r="H7" s="13"/>
      <c r="I7" s="13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ht="18.75" spans="1:9">
      <c r="A12" s="15" t="s">
        <v>379</v>
      </c>
      <c r="B12" s="16"/>
      <c r="C12" s="16"/>
      <c r="D12" s="17"/>
      <c r="E12" s="18"/>
      <c r="F12" s="15" t="s">
        <v>380</v>
      </c>
      <c r="G12" s="16"/>
      <c r="H12" s="17"/>
      <c r="I12" s="23"/>
    </row>
    <row r="13" ht="16.5" spans="1:9">
      <c r="A13" s="19" t="s">
        <v>381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H6 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3" t="s">
        <v>36</v>
      </c>
      <c r="C2" s="364"/>
      <c r="D2" s="364"/>
      <c r="E2" s="364"/>
      <c r="F2" s="364"/>
      <c r="G2" s="364"/>
      <c r="H2" s="364"/>
      <c r="I2" s="378"/>
    </row>
    <row r="3" ht="27.95" customHeight="1" spans="2:9">
      <c r="B3" s="365"/>
      <c r="C3" s="366"/>
      <c r="D3" s="367" t="s">
        <v>37</v>
      </c>
      <c r="E3" s="368"/>
      <c r="F3" s="369" t="s">
        <v>38</v>
      </c>
      <c r="G3" s="370"/>
      <c r="H3" s="367" t="s">
        <v>39</v>
      </c>
      <c r="I3" s="379"/>
    </row>
    <row r="4" ht="27.95" customHeight="1" spans="2:9">
      <c r="B4" s="365" t="s">
        <v>40</v>
      </c>
      <c r="C4" s="366" t="s">
        <v>41</v>
      </c>
      <c r="D4" s="366" t="s">
        <v>42</v>
      </c>
      <c r="E4" s="366" t="s">
        <v>43</v>
      </c>
      <c r="F4" s="371" t="s">
        <v>42</v>
      </c>
      <c r="G4" s="371" t="s">
        <v>43</v>
      </c>
      <c r="H4" s="366" t="s">
        <v>42</v>
      </c>
      <c r="I4" s="380" t="s">
        <v>43</v>
      </c>
    </row>
    <row r="5" ht="27.95" customHeight="1" spans="2:9">
      <c r="B5" s="372" t="s">
        <v>44</v>
      </c>
      <c r="C5" s="7">
        <v>13</v>
      </c>
      <c r="D5" s="7">
        <v>0</v>
      </c>
      <c r="E5" s="7">
        <v>1</v>
      </c>
      <c r="F5" s="373">
        <v>0</v>
      </c>
      <c r="G5" s="373">
        <v>1</v>
      </c>
      <c r="H5" s="7">
        <v>1</v>
      </c>
      <c r="I5" s="381">
        <v>2</v>
      </c>
    </row>
    <row r="6" ht="27.95" customHeight="1" spans="2:9">
      <c r="B6" s="372" t="s">
        <v>45</v>
      </c>
      <c r="C6" s="7">
        <v>20</v>
      </c>
      <c r="D6" s="7">
        <v>0</v>
      </c>
      <c r="E6" s="7">
        <v>1</v>
      </c>
      <c r="F6" s="373">
        <v>1</v>
      </c>
      <c r="G6" s="373">
        <v>2</v>
      </c>
      <c r="H6" s="7">
        <v>2</v>
      </c>
      <c r="I6" s="381">
        <v>3</v>
      </c>
    </row>
    <row r="7" ht="27.95" customHeight="1" spans="2:9">
      <c r="B7" s="372" t="s">
        <v>46</v>
      </c>
      <c r="C7" s="7">
        <v>32</v>
      </c>
      <c r="D7" s="7">
        <v>0</v>
      </c>
      <c r="E7" s="7">
        <v>1</v>
      </c>
      <c r="F7" s="373">
        <v>2</v>
      </c>
      <c r="G7" s="373">
        <v>3</v>
      </c>
      <c r="H7" s="7">
        <v>3</v>
      </c>
      <c r="I7" s="381">
        <v>4</v>
      </c>
    </row>
    <row r="8" ht="27.95" customHeight="1" spans="2:9">
      <c r="B8" s="372" t="s">
        <v>47</v>
      </c>
      <c r="C8" s="7">
        <v>50</v>
      </c>
      <c r="D8" s="7">
        <v>1</v>
      </c>
      <c r="E8" s="7">
        <v>2</v>
      </c>
      <c r="F8" s="373">
        <v>3</v>
      </c>
      <c r="G8" s="373">
        <v>4</v>
      </c>
      <c r="H8" s="7">
        <v>5</v>
      </c>
      <c r="I8" s="381">
        <v>6</v>
      </c>
    </row>
    <row r="9" ht="27.95" customHeight="1" spans="2:9">
      <c r="B9" s="372" t="s">
        <v>48</v>
      </c>
      <c r="C9" s="7">
        <v>80</v>
      </c>
      <c r="D9" s="7">
        <v>2</v>
      </c>
      <c r="E9" s="7">
        <v>3</v>
      </c>
      <c r="F9" s="373">
        <v>5</v>
      </c>
      <c r="G9" s="373">
        <v>6</v>
      </c>
      <c r="H9" s="7">
        <v>7</v>
      </c>
      <c r="I9" s="381">
        <v>8</v>
      </c>
    </row>
    <row r="10" ht="27.95" customHeight="1" spans="2:9">
      <c r="B10" s="372" t="s">
        <v>49</v>
      </c>
      <c r="C10" s="7">
        <v>125</v>
      </c>
      <c r="D10" s="7">
        <v>3</v>
      </c>
      <c r="E10" s="7">
        <v>4</v>
      </c>
      <c r="F10" s="373">
        <v>7</v>
      </c>
      <c r="G10" s="373">
        <v>8</v>
      </c>
      <c r="H10" s="7">
        <v>10</v>
      </c>
      <c r="I10" s="381">
        <v>11</v>
      </c>
    </row>
    <row r="11" ht="27.95" customHeight="1" spans="2:9">
      <c r="B11" s="372" t="s">
        <v>50</v>
      </c>
      <c r="C11" s="7">
        <v>200</v>
      </c>
      <c r="D11" s="7">
        <v>5</v>
      </c>
      <c r="E11" s="7">
        <v>6</v>
      </c>
      <c r="F11" s="373">
        <v>10</v>
      </c>
      <c r="G11" s="373">
        <v>11</v>
      </c>
      <c r="H11" s="7">
        <v>14</v>
      </c>
      <c r="I11" s="381">
        <v>15</v>
      </c>
    </row>
    <row r="12" ht="27.95" customHeight="1" spans="2:9">
      <c r="B12" s="374" t="s">
        <v>51</v>
      </c>
      <c r="C12" s="375">
        <v>315</v>
      </c>
      <c r="D12" s="375">
        <v>7</v>
      </c>
      <c r="E12" s="375">
        <v>8</v>
      </c>
      <c r="F12" s="376">
        <v>14</v>
      </c>
      <c r="G12" s="376">
        <v>15</v>
      </c>
      <c r="H12" s="375">
        <v>21</v>
      </c>
      <c r="I12" s="382">
        <v>22</v>
      </c>
    </row>
    <row r="14" spans="2:4">
      <c r="B14" s="377" t="s">
        <v>52</v>
      </c>
      <c r="C14" s="377"/>
      <c r="D14" s="37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7" workbookViewId="0">
      <selection activeCell="A14" sqref="A14:K14"/>
    </sheetView>
  </sheetViews>
  <sheetFormatPr defaultColWidth="10.375" defaultRowHeight="16.5" customHeight="1"/>
  <cols>
    <col min="1" max="1" width="11.7" style="250" customWidth="1"/>
    <col min="2" max="9" width="10.375" style="250"/>
    <col min="10" max="10" width="8.875" style="250" customWidth="1"/>
    <col min="11" max="11" width="12" style="250" customWidth="1"/>
    <col min="12" max="16384" width="10.375" style="250"/>
  </cols>
  <sheetData>
    <row r="1" ht="21" spans="1:11">
      <c r="A1" s="251" t="s">
        <v>53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ht="15" spans="1:11">
      <c r="A2" s="252" t="s">
        <v>54</v>
      </c>
      <c r="B2" s="253" t="s">
        <v>55</v>
      </c>
      <c r="C2" s="253"/>
      <c r="D2" s="254" t="s">
        <v>56</v>
      </c>
      <c r="E2" s="254"/>
      <c r="F2" s="253" t="s">
        <v>57</v>
      </c>
      <c r="G2" s="253"/>
      <c r="H2" s="255" t="s">
        <v>58</v>
      </c>
      <c r="I2" s="336" t="s">
        <v>59</v>
      </c>
      <c r="J2" s="336"/>
      <c r="K2" s="337"/>
    </row>
    <row r="3" ht="14.25" spans="1:11">
      <c r="A3" s="256" t="s">
        <v>60</v>
      </c>
      <c r="B3" s="257"/>
      <c r="C3" s="258"/>
      <c r="D3" s="259" t="s">
        <v>61</v>
      </c>
      <c r="E3" s="260"/>
      <c r="F3" s="260"/>
      <c r="G3" s="261"/>
      <c r="H3" s="259" t="s">
        <v>62</v>
      </c>
      <c r="I3" s="260"/>
      <c r="J3" s="260"/>
      <c r="K3" s="261"/>
    </row>
    <row r="4" ht="14.25" spans="1:11">
      <c r="A4" s="262" t="s">
        <v>63</v>
      </c>
      <c r="B4" s="263" t="s">
        <v>64</v>
      </c>
      <c r="C4" s="264"/>
      <c r="D4" s="262" t="s">
        <v>65</v>
      </c>
      <c r="E4" s="265"/>
      <c r="F4" s="266">
        <v>44972</v>
      </c>
      <c r="G4" s="267"/>
      <c r="H4" s="262" t="s">
        <v>66</v>
      </c>
      <c r="I4" s="265"/>
      <c r="J4" s="263" t="s">
        <v>67</v>
      </c>
      <c r="K4" s="264" t="s">
        <v>68</v>
      </c>
    </row>
    <row r="5" ht="14.25" spans="1:11">
      <c r="A5" s="268" t="s">
        <v>69</v>
      </c>
      <c r="B5" s="263" t="s">
        <v>70</v>
      </c>
      <c r="C5" s="264"/>
      <c r="D5" s="262" t="s">
        <v>71</v>
      </c>
      <c r="E5" s="265"/>
      <c r="F5" s="269">
        <v>44929</v>
      </c>
      <c r="G5" s="270"/>
      <c r="H5" s="262" t="s">
        <v>72</v>
      </c>
      <c r="I5" s="265"/>
      <c r="J5" s="263" t="s">
        <v>67</v>
      </c>
      <c r="K5" s="264" t="s">
        <v>68</v>
      </c>
    </row>
    <row r="6" ht="14.25" spans="1:11">
      <c r="A6" s="262" t="s">
        <v>73</v>
      </c>
      <c r="B6" s="271">
        <v>3</v>
      </c>
      <c r="C6" s="272">
        <v>6</v>
      </c>
      <c r="D6" s="268" t="s">
        <v>74</v>
      </c>
      <c r="E6" s="273"/>
      <c r="F6" s="266">
        <v>44944</v>
      </c>
      <c r="G6" s="267"/>
      <c r="H6" s="262" t="s">
        <v>75</v>
      </c>
      <c r="I6" s="265"/>
      <c r="J6" s="263" t="s">
        <v>67</v>
      </c>
      <c r="K6" s="264" t="s">
        <v>68</v>
      </c>
    </row>
    <row r="7" ht="14.25" spans="1:11">
      <c r="A7" s="262" t="s">
        <v>76</v>
      </c>
      <c r="B7" s="274">
        <v>4456</v>
      </c>
      <c r="C7" s="275"/>
      <c r="D7" s="268" t="s">
        <v>77</v>
      </c>
      <c r="E7" s="276"/>
      <c r="F7" s="266">
        <v>44959</v>
      </c>
      <c r="G7" s="267"/>
      <c r="H7" s="262" t="s">
        <v>78</v>
      </c>
      <c r="I7" s="265"/>
      <c r="J7" s="263" t="s">
        <v>67</v>
      </c>
      <c r="K7" s="264" t="s">
        <v>68</v>
      </c>
    </row>
    <row r="8" ht="15" spans="1:11">
      <c r="A8" s="277" t="s">
        <v>79</v>
      </c>
      <c r="B8" s="278" t="s">
        <v>80</v>
      </c>
      <c r="C8" s="279"/>
      <c r="D8" s="280" t="s">
        <v>81</v>
      </c>
      <c r="E8" s="281"/>
      <c r="F8" s="282">
        <v>44968</v>
      </c>
      <c r="G8" s="283"/>
      <c r="H8" s="280" t="s">
        <v>82</v>
      </c>
      <c r="I8" s="281"/>
      <c r="J8" s="338" t="s">
        <v>67</v>
      </c>
      <c r="K8" s="339" t="s">
        <v>68</v>
      </c>
    </row>
    <row r="9" ht="15" spans="1:11">
      <c r="A9" s="284" t="s">
        <v>83</v>
      </c>
      <c r="B9" s="285"/>
      <c r="C9" s="285"/>
      <c r="D9" s="285"/>
      <c r="E9" s="285"/>
      <c r="F9" s="285"/>
      <c r="G9" s="285"/>
      <c r="H9" s="285"/>
      <c r="I9" s="285"/>
      <c r="J9" s="285"/>
      <c r="K9" s="340"/>
    </row>
    <row r="10" ht="15" spans="1:11">
      <c r="A10" s="286" t="s">
        <v>84</v>
      </c>
      <c r="B10" s="287"/>
      <c r="C10" s="287"/>
      <c r="D10" s="287"/>
      <c r="E10" s="287"/>
      <c r="F10" s="287"/>
      <c r="G10" s="287"/>
      <c r="H10" s="287"/>
      <c r="I10" s="287"/>
      <c r="J10" s="287"/>
      <c r="K10" s="341"/>
    </row>
    <row r="11" ht="14.25" spans="1:11">
      <c r="A11" s="288" t="s">
        <v>85</v>
      </c>
      <c r="B11" s="289" t="s">
        <v>86</v>
      </c>
      <c r="C11" s="290" t="s">
        <v>87</v>
      </c>
      <c r="D11" s="291"/>
      <c r="E11" s="292" t="s">
        <v>88</v>
      </c>
      <c r="F11" s="289" t="s">
        <v>86</v>
      </c>
      <c r="G11" s="290" t="s">
        <v>87</v>
      </c>
      <c r="H11" s="290" t="s">
        <v>89</v>
      </c>
      <c r="I11" s="292" t="s">
        <v>90</v>
      </c>
      <c r="J11" s="289" t="s">
        <v>86</v>
      </c>
      <c r="K11" s="342" t="s">
        <v>87</v>
      </c>
    </row>
    <row r="12" ht="14.25" spans="1:11">
      <c r="A12" s="268" t="s">
        <v>91</v>
      </c>
      <c r="B12" s="293" t="s">
        <v>86</v>
      </c>
      <c r="C12" s="263" t="s">
        <v>87</v>
      </c>
      <c r="D12" s="276"/>
      <c r="E12" s="273" t="s">
        <v>92</v>
      </c>
      <c r="F12" s="293" t="s">
        <v>86</v>
      </c>
      <c r="G12" s="263" t="s">
        <v>87</v>
      </c>
      <c r="H12" s="263" t="s">
        <v>89</v>
      </c>
      <c r="I12" s="273" t="s">
        <v>93</v>
      </c>
      <c r="J12" s="293" t="s">
        <v>86</v>
      </c>
      <c r="K12" s="264" t="s">
        <v>87</v>
      </c>
    </row>
    <row r="13" ht="14.25" spans="1:11">
      <c r="A13" s="268" t="s">
        <v>94</v>
      </c>
      <c r="B13" s="293" t="s">
        <v>86</v>
      </c>
      <c r="C13" s="263" t="s">
        <v>87</v>
      </c>
      <c r="D13" s="276"/>
      <c r="E13" s="273" t="s">
        <v>95</v>
      </c>
      <c r="F13" s="263" t="s">
        <v>96</v>
      </c>
      <c r="G13" s="263" t="s">
        <v>97</v>
      </c>
      <c r="H13" s="263" t="s">
        <v>89</v>
      </c>
      <c r="I13" s="273" t="s">
        <v>98</v>
      </c>
      <c r="J13" s="293" t="s">
        <v>86</v>
      </c>
      <c r="K13" s="264" t="s">
        <v>87</v>
      </c>
    </row>
    <row r="14" ht="15" spans="1:11">
      <c r="A14" s="280" t="s">
        <v>99</v>
      </c>
      <c r="B14" s="281"/>
      <c r="C14" s="281"/>
      <c r="D14" s="281"/>
      <c r="E14" s="281"/>
      <c r="F14" s="281"/>
      <c r="G14" s="281"/>
      <c r="H14" s="281"/>
      <c r="I14" s="281"/>
      <c r="J14" s="281"/>
      <c r="K14" s="343"/>
    </row>
    <row r="15" ht="15" spans="1:11">
      <c r="A15" s="286" t="s">
        <v>100</v>
      </c>
      <c r="B15" s="287"/>
      <c r="C15" s="287"/>
      <c r="D15" s="287"/>
      <c r="E15" s="287"/>
      <c r="F15" s="287"/>
      <c r="G15" s="287"/>
      <c r="H15" s="287"/>
      <c r="I15" s="287"/>
      <c r="J15" s="287"/>
      <c r="K15" s="341"/>
    </row>
    <row r="16" ht="14.25" spans="1:11">
      <c r="A16" s="294" t="s">
        <v>101</v>
      </c>
      <c r="B16" s="290" t="s">
        <v>96</v>
      </c>
      <c r="C16" s="290" t="s">
        <v>97</v>
      </c>
      <c r="D16" s="295"/>
      <c r="E16" s="296" t="s">
        <v>102</v>
      </c>
      <c r="F16" s="290" t="s">
        <v>96</v>
      </c>
      <c r="G16" s="290" t="s">
        <v>97</v>
      </c>
      <c r="H16" s="297"/>
      <c r="I16" s="296" t="s">
        <v>103</v>
      </c>
      <c r="J16" s="290" t="s">
        <v>96</v>
      </c>
      <c r="K16" s="342" t="s">
        <v>97</v>
      </c>
    </row>
    <row r="17" customHeight="1" spans="1:22">
      <c r="A17" s="298" t="s">
        <v>104</v>
      </c>
      <c r="B17" s="263" t="s">
        <v>96</v>
      </c>
      <c r="C17" s="263" t="s">
        <v>97</v>
      </c>
      <c r="D17" s="299"/>
      <c r="E17" s="300" t="s">
        <v>105</v>
      </c>
      <c r="F17" s="263" t="s">
        <v>96</v>
      </c>
      <c r="G17" s="263" t="s">
        <v>97</v>
      </c>
      <c r="H17" s="301"/>
      <c r="I17" s="300" t="s">
        <v>106</v>
      </c>
      <c r="J17" s="263" t="s">
        <v>96</v>
      </c>
      <c r="K17" s="264" t="s">
        <v>97</v>
      </c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</row>
    <row r="18" ht="18" customHeight="1" spans="1:11">
      <c r="A18" s="302" t="s">
        <v>107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45"/>
    </row>
    <row r="19" s="249" customFormat="1" ht="18" customHeight="1" spans="1:11">
      <c r="A19" s="286" t="s">
        <v>108</v>
      </c>
      <c r="B19" s="287"/>
      <c r="C19" s="287"/>
      <c r="D19" s="287"/>
      <c r="E19" s="287"/>
      <c r="F19" s="287"/>
      <c r="G19" s="287"/>
      <c r="H19" s="287"/>
      <c r="I19" s="287"/>
      <c r="J19" s="287"/>
      <c r="K19" s="341"/>
    </row>
    <row r="20" customHeight="1" spans="1:11">
      <c r="A20" s="304" t="s">
        <v>109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46"/>
    </row>
    <row r="21" ht="21.75" customHeight="1" spans="1:11">
      <c r="A21" s="306" t="s">
        <v>110</v>
      </c>
      <c r="B21" s="300" t="s">
        <v>111</v>
      </c>
      <c r="C21" s="300" t="s">
        <v>112</v>
      </c>
      <c r="D21" s="300" t="s">
        <v>113</v>
      </c>
      <c r="E21" s="300" t="s">
        <v>114</v>
      </c>
      <c r="F21" s="300" t="s">
        <v>115</v>
      </c>
      <c r="G21" s="300" t="s">
        <v>116</v>
      </c>
      <c r="H21" s="300" t="s">
        <v>117</v>
      </c>
      <c r="I21" s="300" t="s">
        <v>118</v>
      </c>
      <c r="J21" s="300" t="s">
        <v>119</v>
      </c>
      <c r="K21" s="347" t="s">
        <v>120</v>
      </c>
    </row>
    <row r="22" customHeight="1" spans="1:11">
      <c r="A22" s="307" t="s">
        <v>121</v>
      </c>
      <c r="B22" s="308"/>
      <c r="C22" s="308">
        <v>1</v>
      </c>
      <c r="D22" s="308">
        <v>1</v>
      </c>
      <c r="E22" s="308">
        <v>1</v>
      </c>
      <c r="F22" s="308">
        <v>1</v>
      </c>
      <c r="G22" s="308">
        <v>1</v>
      </c>
      <c r="H22" s="308">
        <v>1</v>
      </c>
      <c r="I22" s="308"/>
      <c r="J22" s="308"/>
      <c r="K22" s="348"/>
    </row>
    <row r="23" customHeight="1" spans="1:11">
      <c r="A23" s="307" t="s">
        <v>122</v>
      </c>
      <c r="B23" s="308"/>
      <c r="C23" s="308">
        <v>1</v>
      </c>
      <c r="D23" s="308">
        <v>1</v>
      </c>
      <c r="E23" s="308">
        <v>1</v>
      </c>
      <c r="F23" s="308">
        <v>1</v>
      </c>
      <c r="G23" s="308">
        <v>1</v>
      </c>
      <c r="H23" s="308">
        <v>1</v>
      </c>
      <c r="I23" s="308"/>
      <c r="J23" s="308"/>
      <c r="K23" s="349"/>
    </row>
    <row r="24" customHeight="1" spans="1:11">
      <c r="A24" s="307" t="s">
        <v>123</v>
      </c>
      <c r="B24" s="308"/>
      <c r="C24" s="308">
        <v>1</v>
      </c>
      <c r="D24" s="308">
        <v>1</v>
      </c>
      <c r="E24" s="308">
        <v>1</v>
      </c>
      <c r="F24" s="308">
        <v>1</v>
      </c>
      <c r="G24" s="308">
        <v>1</v>
      </c>
      <c r="H24" s="308">
        <v>1</v>
      </c>
      <c r="I24" s="308"/>
      <c r="J24" s="308"/>
      <c r="K24" s="349"/>
    </row>
    <row r="25" customHeight="1" spans="1:11">
      <c r="A25" s="307"/>
      <c r="B25" s="308"/>
      <c r="C25" s="308"/>
      <c r="D25" s="308"/>
      <c r="E25" s="308"/>
      <c r="F25" s="308"/>
      <c r="G25" s="308"/>
      <c r="H25" s="308"/>
      <c r="I25" s="308"/>
      <c r="J25" s="308"/>
      <c r="K25" s="350"/>
    </row>
    <row r="26" customHeight="1" spans="1:11">
      <c r="A26" s="307"/>
      <c r="B26" s="308"/>
      <c r="C26" s="308"/>
      <c r="D26" s="308"/>
      <c r="E26" s="308"/>
      <c r="F26" s="308"/>
      <c r="G26" s="308"/>
      <c r="H26" s="308"/>
      <c r="I26" s="308"/>
      <c r="J26" s="308"/>
      <c r="K26" s="350"/>
    </row>
    <row r="27" customHeight="1" spans="1:11">
      <c r="A27" s="307"/>
      <c r="B27" s="308"/>
      <c r="C27" s="308"/>
      <c r="D27" s="308"/>
      <c r="E27" s="308"/>
      <c r="F27" s="308"/>
      <c r="G27" s="308"/>
      <c r="H27" s="308"/>
      <c r="I27" s="308"/>
      <c r="J27" s="308"/>
      <c r="K27" s="350"/>
    </row>
    <row r="28" customHeight="1" spans="1:11">
      <c r="A28" s="307"/>
      <c r="B28" s="308"/>
      <c r="C28" s="308"/>
      <c r="D28" s="308"/>
      <c r="E28" s="308"/>
      <c r="F28" s="308"/>
      <c r="G28" s="308"/>
      <c r="H28" s="308"/>
      <c r="I28" s="308"/>
      <c r="J28" s="308"/>
      <c r="K28" s="350"/>
    </row>
    <row r="29" ht="18" customHeight="1" spans="1:11">
      <c r="A29" s="309" t="s">
        <v>124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51"/>
    </row>
    <row r="30" ht="18.75" customHeight="1" spans="1:11">
      <c r="A30" s="311" t="s">
        <v>125</v>
      </c>
      <c r="B30" s="312"/>
      <c r="C30" s="312"/>
      <c r="D30" s="312"/>
      <c r="E30" s="312"/>
      <c r="F30" s="312"/>
      <c r="G30" s="312"/>
      <c r="H30" s="312"/>
      <c r="I30" s="312"/>
      <c r="J30" s="312"/>
      <c r="K30" s="352"/>
    </row>
    <row r="31" ht="18.75" customHeight="1" spans="1:11">
      <c r="A31" s="313"/>
      <c r="B31" s="314"/>
      <c r="C31" s="314"/>
      <c r="D31" s="314"/>
      <c r="E31" s="314"/>
      <c r="F31" s="314"/>
      <c r="G31" s="314"/>
      <c r="H31" s="314"/>
      <c r="I31" s="314"/>
      <c r="J31" s="314"/>
      <c r="K31" s="353"/>
    </row>
    <row r="32" ht="18" customHeight="1" spans="1:11">
      <c r="A32" s="309" t="s">
        <v>126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51"/>
    </row>
    <row r="33" ht="14.25" spans="1:11">
      <c r="A33" s="315" t="s">
        <v>127</v>
      </c>
      <c r="B33" s="316"/>
      <c r="C33" s="316"/>
      <c r="D33" s="316"/>
      <c r="E33" s="316"/>
      <c r="F33" s="316"/>
      <c r="G33" s="316"/>
      <c r="H33" s="316"/>
      <c r="I33" s="316"/>
      <c r="J33" s="316"/>
      <c r="K33" s="354"/>
    </row>
    <row r="34" ht="15" spans="1:11">
      <c r="A34" s="180" t="s">
        <v>128</v>
      </c>
      <c r="B34" s="182"/>
      <c r="C34" s="263" t="s">
        <v>67</v>
      </c>
      <c r="D34" s="263" t="s">
        <v>68</v>
      </c>
      <c r="E34" s="317" t="s">
        <v>129</v>
      </c>
      <c r="F34" s="318"/>
      <c r="G34" s="318"/>
      <c r="H34" s="318"/>
      <c r="I34" s="318"/>
      <c r="J34" s="318"/>
      <c r="K34" s="355"/>
    </row>
    <row r="35" ht="15" spans="1:11">
      <c r="A35" s="319" t="s">
        <v>130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19"/>
    </row>
    <row r="36" ht="14.25" spans="1:11">
      <c r="A36" s="320" t="s">
        <v>131</v>
      </c>
      <c r="B36" s="321"/>
      <c r="C36" s="321"/>
      <c r="D36" s="321"/>
      <c r="E36" s="321"/>
      <c r="F36" s="321"/>
      <c r="G36" s="321"/>
      <c r="H36" s="321"/>
      <c r="I36" s="321"/>
      <c r="J36" s="321"/>
      <c r="K36" s="356"/>
    </row>
    <row r="37" ht="14.25" spans="1:11">
      <c r="A37" s="322" t="s">
        <v>132</v>
      </c>
      <c r="B37" s="323"/>
      <c r="C37" s="323"/>
      <c r="D37" s="323"/>
      <c r="E37" s="323"/>
      <c r="F37" s="323"/>
      <c r="G37" s="323"/>
      <c r="H37" s="323"/>
      <c r="I37" s="323"/>
      <c r="J37" s="323"/>
      <c r="K37" s="357"/>
    </row>
    <row r="38" ht="14.25" spans="1:11">
      <c r="A38" s="322" t="s">
        <v>133</v>
      </c>
      <c r="B38" s="323"/>
      <c r="C38" s="323"/>
      <c r="D38" s="323"/>
      <c r="E38" s="323"/>
      <c r="F38" s="323"/>
      <c r="G38" s="323"/>
      <c r="H38" s="323"/>
      <c r="I38" s="323"/>
      <c r="J38" s="323"/>
      <c r="K38" s="357"/>
    </row>
    <row r="39" ht="14.25" spans="1:11">
      <c r="A39" s="322"/>
      <c r="B39" s="323"/>
      <c r="C39" s="323"/>
      <c r="D39" s="323"/>
      <c r="E39" s="323"/>
      <c r="F39" s="323"/>
      <c r="G39" s="323"/>
      <c r="H39" s="323"/>
      <c r="I39" s="323"/>
      <c r="J39" s="323"/>
      <c r="K39" s="357"/>
    </row>
    <row r="40" ht="14.25" spans="1:11">
      <c r="A40" s="322"/>
      <c r="B40" s="323"/>
      <c r="C40" s="323"/>
      <c r="D40" s="323"/>
      <c r="E40" s="323"/>
      <c r="F40" s="323"/>
      <c r="G40" s="323"/>
      <c r="H40" s="323"/>
      <c r="I40" s="323"/>
      <c r="J40" s="323"/>
      <c r="K40" s="357"/>
    </row>
    <row r="41" ht="14.25" spans="1:11">
      <c r="A41" s="322"/>
      <c r="B41" s="323"/>
      <c r="C41" s="323"/>
      <c r="D41" s="323"/>
      <c r="E41" s="323"/>
      <c r="F41" s="323"/>
      <c r="G41" s="323"/>
      <c r="H41" s="323"/>
      <c r="I41" s="323"/>
      <c r="J41" s="323"/>
      <c r="K41" s="357"/>
    </row>
    <row r="42" ht="14.25" spans="1:11">
      <c r="A42" s="322"/>
      <c r="B42" s="323"/>
      <c r="C42" s="323"/>
      <c r="D42" s="323"/>
      <c r="E42" s="323"/>
      <c r="F42" s="323"/>
      <c r="G42" s="323"/>
      <c r="H42" s="323"/>
      <c r="I42" s="323"/>
      <c r="J42" s="323"/>
      <c r="K42" s="357"/>
    </row>
    <row r="43" ht="15" spans="1:11">
      <c r="A43" s="324" t="s">
        <v>134</v>
      </c>
      <c r="B43" s="325"/>
      <c r="C43" s="325"/>
      <c r="D43" s="325"/>
      <c r="E43" s="325"/>
      <c r="F43" s="325"/>
      <c r="G43" s="325"/>
      <c r="H43" s="325"/>
      <c r="I43" s="325"/>
      <c r="J43" s="325"/>
      <c r="K43" s="358"/>
    </row>
    <row r="44" ht="15" spans="1:11">
      <c r="A44" s="286" t="s">
        <v>135</v>
      </c>
      <c r="B44" s="287"/>
      <c r="C44" s="287"/>
      <c r="D44" s="287"/>
      <c r="E44" s="287"/>
      <c r="F44" s="287"/>
      <c r="G44" s="287"/>
      <c r="H44" s="287"/>
      <c r="I44" s="287"/>
      <c r="J44" s="287"/>
      <c r="K44" s="341"/>
    </row>
    <row r="45" ht="14.25" spans="1:11">
      <c r="A45" s="294" t="s">
        <v>136</v>
      </c>
      <c r="B45" s="290" t="s">
        <v>96</v>
      </c>
      <c r="C45" s="290" t="s">
        <v>97</v>
      </c>
      <c r="D45" s="290" t="s">
        <v>89</v>
      </c>
      <c r="E45" s="296" t="s">
        <v>137</v>
      </c>
      <c r="F45" s="290" t="s">
        <v>96</v>
      </c>
      <c r="G45" s="290" t="s">
        <v>97</v>
      </c>
      <c r="H45" s="290" t="s">
        <v>89</v>
      </c>
      <c r="I45" s="296" t="s">
        <v>138</v>
      </c>
      <c r="J45" s="290" t="s">
        <v>96</v>
      </c>
      <c r="K45" s="342" t="s">
        <v>97</v>
      </c>
    </row>
    <row r="46" ht="14.25" spans="1:11">
      <c r="A46" s="298" t="s">
        <v>88</v>
      </c>
      <c r="B46" s="263" t="s">
        <v>96</v>
      </c>
      <c r="C46" s="263" t="s">
        <v>97</v>
      </c>
      <c r="D46" s="263" t="s">
        <v>89</v>
      </c>
      <c r="E46" s="300" t="s">
        <v>95</v>
      </c>
      <c r="F46" s="263" t="s">
        <v>96</v>
      </c>
      <c r="G46" s="263" t="s">
        <v>97</v>
      </c>
      <c r="H46" s="263" t="s">
        <v>89</v>
      </c>
      <c r="I46" s="300" t="s">
        <v>106</v>
      </c>
      <c r="J46" s="263" t="s">
        <v>96</v>
      </c>
      <c r="K46" s="264" t="s">
        <v>97</v>
      </c>
    </row>
    <row r="47" ht="15" spans="1:11">
      <c r="A47" s="280" t="s">
        <v>99</v>
      </c>
      <c r="B47" s="281"/>
      <c r="C47" s="281"/>
      <c r="D47" s="281"/>
      <c r="E47" s="281"/>
      <c r="F47" s="281"/>
      <c r="G47" s="281"/>
      <c r="H47" s="281"/>
      <c r="I47" s="281"/>
      <c r="J47" s="281"/>
      <c r="K47" s="343"/>
    </row>
    <row r="48" ht="15" spans="1:11">
      <c r="A48" s="319" t="s">
        <v>139</v>
      </c>
      <c r="B48" s="319"/>
      <c r="C48" s="319"/>
      <c r="D48" s="319"/>
      <c r="E48" s="319"/>
      <c r="F48" s="319"/>
      <c r="G48" s="319"/>
      <c r="H48" s="319"/>
      <c r="I48" s="319"/>
      <c r="J48" s="319"/>
      <c r="K48" s="319"/>
    </row>
    <row r="49" ht="15" spans="1:11">
      <c r="A49" s="320"/>
      <c r="B49" s="321"/>
      <c r="C49" s="321"/>
      <c r="D49" s="321"/>
      <c r="E49" s="321"/>
      <c r="F49" s="321"/>
      <c r="G49" s="321"/>
      <c r="H49" s="321"/>
      <c r="I49" s="321"/>
      <c r="J49" s="321"/>
      <c r="K49" s="356"/>
    </row>
    <row r="50" ht="15" spans="1:11">
      <c r="A50" s="326" t="s">
        <v>140</v>
      </c>
      <c r="B50" s="327" t="s">
        <v>141</v>
      </c>
      <c r="C50" s="327"/>
      <c r="D50" s="328" t="s">
        <v>142</v>
      </c>
      <c r="E50" s="329"/>
      <c r="F50" s="330" t="s">
        <v>143</v>
      </c>
      <c r="G50" s="331"/>
      <c r="H50" s="332" t="s">
        <v>144</v>
      </c>
      <c r="I50" s="359"/>
      <c r="J50" s="360"/>
      <c r="K50" s="361"/>
    </row>
    <row r="51" ht="15" spans="1:11">
      <c r="A51" s="319" t="s">
        <v>145</v>
      </c>
      <c r="B51" s="319"/>
      <c r="C51" s="319"/>
      <c r="D51" s="319"/>
      <c r="E51" s="319"/>
      <c r="F51" s="319"/>
      <c r="G51" s="319"/>
      <c r="H51" s="319"/>
      <c r="I51" s="319"/>
      <c r="J51" s="319"/>
      <c r="K51" s="319"/>
    </row>
    <row r="52" ht="15" spans="1:11">
      <c r="A52" s="333"/>
      <c r="B52" s="334"/>
      <c r="C52" s="334"/>
      <c r="D52" s="334"/>
      <c r="E52" s="334"/>
      <c r="F52" s="334"/>
      <c r="G52" s="334"/>
      <c r="H52" s="334"/>
      <c r="I52" s="334"/>
      <c r="J52" s="334"/>
      <c r="K52" s="362"/>
    </row>
    <row r="53" ht="15" spans="1:11">
      <c r="A53" s="326" t="s">
        <v>140</v>
      </c>
      <c r="B53" s="327" t="s">
        <v>141</v>
      </c>
      <c r="C53" s="327"/>
      <c r="D53" s="328" t="s">
        <v>142</v>
      </c>
      <c r="E53" s="335" t="s">
        <v>146</v>
      </c>
      <c r="F53" s="330" t="s">
        <v>147</v>
      </c>
      <c r="G53" s="331" t="s">
        <v>148</v>
      </c>
      <c r="H53" s="332" t="s">
        <v>144</v>
      </c>
      <c r="I53" s="359"/>
      <c r="J53" s="360" t="s">
        <v>149</v>
      </c>
      <c r="K53" s="36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3" customWidth="1"/>
    <col min="2" max="7" width="9.375" style="113" customWidth="1"/>
    <col min="8" max="8" width="1.375" style="113" customWidth="1"/>
    <col min="9" max="9" width="16.5" style="113" customWidth="1"/>
    <col min="10" max="10" width="17" style="113" customWidth="1"/>
    <col min="11" max="11" width="18.5" style="113" customWidth="1"/>
    <col min="12" max="12" width="16.625" style="113" customWidth="1"/>
    <col min="13" max="13" width="14.125" style="113" customWidth="1"/>
    <col min="14" max="14" width="16.375" style="113" customWidth="1"/>
    <col min="15" max="16384" width="9" style="113"/>
  </cols>
  <sheetData>
    <row r="1" s="113" customFormat="1" ht="30" customHeight="1" spans="1:14">
      <c r="A1" s="114" t="s">
        <v>150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="113" customFormat="1" ht="29.1" customHeight="1" spans="1:14">
      <c r="A2" s="116" t="s">
        <v>63</v>
      </c>
      <c r="B2" s="117" t="s">
        <v>64</v>
      </c>
      <c r="C2" s="117"/>
      <c r="D2" s="118" t="s">
        <v>69</v>
      </c>
      <c r="E2" s="117" t="s">
        <v>70</v>
      </c>
      <c r="F2" s="117"/>
      <c r="G2" s="117"/>
      <c r="H2" s="119"/>
      <c r="I2" s="148" t="s">
        <v>58</v>
      </c>
      <c r="J2" s="117" t="s">
        <v>59</v>
      </c>
      <c r="K2" s="117"/>
      <c r="L2" s="117"/>
      <c r="M2" s="117"/>
      <c r="N2" s="149"/>
    </row>
    <row r="3" s="113" customFormat="1" ht="29.1" customHeight="1" spans="1:14">
      <c r="A3" s="120" t="s">
        <v>151</v>
      </c>
      <c r="B3" s="121" t="s">
        <v>152</v>
      </c>
      <c r="C3" s="121"/>
      <c r="D3" s="121"/>
      <c r="E3" s="121"/>
      <c r="F3" s="121"/>
      <c r="G3" s="121"/>
      <c r="H3" s="122"/>
      <c r="I3" s="150" t="s">
        <v>153</v>
      </c>
      <c r="J3" s="150"/>
      <c r="K3" s="150"/>
      <c r="L3" s="150"/>
      <c r="M3" s="150"/>
      <c r="N3" s="151"/>
    </row>
    <row r="4" s="113" customFormat="1" ht="29.1" customHeight="1" spans="1:14">
      <c r="A4" s="120"/>
      <c r="B4" s="123" t="s">
        <v>112</v>
      </c>
      <c r="C4" s="124" t="s">
        <v>113</v>
      </c>
      <c r="D4" s="125" t="s">
        <v>114</v>
      </c>
      <c r="E4" s="124" t="s">
        <v>115</v>
      </c>
      <c r="F4" s="124" t="s">
        <v>116</v>
      </c>
      <c r="G4" s="124" t="s">
        <v>117</v>
      </c>
      <c r="H4" s="122"/>
      <c r="I4" s="246" t="s">
        <v>154</v>
      </c>
      <c r="J4" s="246" t="s">
        <v>155</v>
      </c>
      <c r="K4" s="246"/>
      <c r="L4" s="246"/>
      <c r="M4" s="246"/>
      <c r="N4" s="247"/>
    </row>
    <row r="5" s="113" customFormat="1" ht="29.1" customHeight="1" spans="1:14">
      <c r="A5" s="120"/>
      <c r="B5" s="123" t="s">
        <v>156</v>
      </c>
      <c r="C5" s="124" t="s">
        <v>157</v>
      </c>
      <c r="D5" s="125" t="s">
        <v>158</v>
      </c>
      <c r="E5" s="124" t="s">
        <v>159</v>
      </c>
      <c r="F5" s="124" t="s">
        <v>160</v>
      </c>
      <c r="G5" s="124" t="s">
        <v>161</v>
      </c>
      <c r="H5" s="122"/>
      <c r="I5" s="152" t="s">
        <v>162</v>
      </c>
      <c r="J5" s="152" t="s">
        <v>162</v>
      </c>
      <c r="K5" s="152"/>
      <c r="L5" s="152"/>
      <c r="M5" s="152"/>
      <c r="N5" s="248"/>
    </row>
    <row r="6" s="113" customFormat="1" ht="29.1" customHeight="1" spans="1:14">
      <c r="A6" s="126" t="s">
        <v>163</v>
      </c>
      <c r="B6" s="127">
        <f>C6-1.9</f>
        <v>88.7</v>
      </c>
      <c r="C6" s="127">
        <f>D6-1.9</f>
        <v>90.6</v>
      </c>
      <c r="D6" s="128">
        <v>92.5</v>
      </c>
      <c r="E6" s="127">
        <f t="shared" ref="E6:G6" si="0">D6+1.9</f>
        <v>94.4</v>
      </c>
      <c r="F6" s="127">
        <f t="shared" si="0"/>
        <v>96.3</v>
      </c>
      <c r="G6" s="127">
        <f t="shared" si="0"/>
        <v>98.2</v>
      </c>
      <c r="H6" s="122"/>
      <c r="I6" s="153" t="s">
        <v>164</v>
      </c>
      <c r="J6" s="153" t="s">
        <v>165</v>
      </c>
      <c r="K6" s="153"/>
      <c r="L6" s="153"/>
      <c r="M6" s="153"/>
      <c r="N6" s="154"/>
    </row>
    <row r="7" s="113" customFormat="1" ht="29.1" customHeight="1" spans="1:14">
      <c r="A7" s="126" t="s">
        <v>166</v>
      </c>
      <c r="B7" s="127">
        <f>C7-4</f>
        <v>66</v>
      </c>
      <c r="C7" s="127">
        <f>D7-4</f>
        <v>70</v>
      </c>
      <c r="D7" s="129" t="s">
        <v>167</v>
      </c>
      <c r="E7" s="127">
        <f>D7+4</f>
        <v>78</v>
      </c>
      <c r="F7" s="127">
        <f>E7+5</f>
        <v>83</v>
      </c>
      <c r="G7" s="127">
        <f>F7+6</f>
        <v>89</v>
      </c>
      <c r="H7" s="122"/>
      <c r="I7" s="155" t="s">
        <v>168</v>
      </c>
      <c r="J7" s="155" t="s">
        <v>169</v>
      </c>
      <c r="K7" s="155"/>
      <c r="L7" s="155"/>
      <c r="M7" s="155"/>
      <c r="N7" s="156"/>
    </row>
    <row r="8" s="113" customFormat="1" ht="29.1" customHeight="1" spans="1:14">
      <c r="A8" s="126" t="s">
        <v>170</v>
      </c>
      <c r="B8" s="127">
        <f>C8-3.6</f>
        <v>89.8</v>
      </c>
      <c r="C8" s="127">
        <f>D8-3.6</f>
        <v>93.4</v>
      </c>
      <c r="D8" s="129" t="s">
        <v>171</v>
      </c>
      <c r="E8" s="127">
        <f t="shared" ref="E8:G8" si="1">D8+4</f>
        <v>101</v>
      </c>
      <c r="F8" s="127">
        <f t="shared" si="1"/>
        <v>105</v>
      </c>
      <c r="G8" s="127">
        <f t="shared" si="1"/>
        <v>109</v>
      </c>
      <c r="H8" s="122"/>
      <c r="I8" s="155" t="s">
        <v>172</v>
      </c>
      <c r="J8" s="155" t="s">
        <v>168</v>
      </c>
      <c r="K8" s="155"/>
      <c r="L8" s="155"/>
      <c r="M8" s="155"/>
      <c r="N8" s="157"/>
    </row>
    <row r="9" s="113" customFormat="1" ht="29.1" customHeight="1" spans="1:14">
      <c r="A9" s="126" t="s">
        <v>173</v>
      </c>
      <c r="B9" s="130">
        <f>C9-2.3/2</f>
        <v>27.2</v>
      </c>
      <c r="C9" s="130">
        <f>D9-2.3/2</f>
        <v>28.35</v>
      </c>
      <c r="D9" s="131">
        <v>29.5</v>
      </c>
      <c r="E9" s="130">
        <f t="shared" ref="E9:G9" si="2">D9+2.6/2</f>
        <v>30.8</v>
      </c>
      <c r="F9" s="130">
        <f t="shared" si="2"/>
        <v>32.1</v>
      </c>
      <c r="G9" s="130">
        <f t="shared" si="2"/>
        <v>33.4</v>
      </c>
      <c r="H9" s="122"/>
      <c r="I9" s="153" t="s">
        <v>174</v>
      </c>
      <c r="J9" s="153" t="s">
        <v>174</v>
      </c>
      <c r="K9" s="153"/>
      <c r="L9" s="153"/>
      <c r="M9" s="153"/>
      <c r="N9" s="158"/>
    </row>
    <row r="10" s="113" customFormat="1" ht="29.1" customHeight="1" spans="1:14">
      <c r="A10" s="126" t="s">
        <v>175</v>
      </c>
      <c r="B10" s="127">
        <f>C10-0.5</f>
        <v>15.5</v>
      </c>
      <c r="C10" s="127">
        <f>D10-0.5</f>
        <v>16</v>
      </c>
      <c r="D10" s="128">
        <v>16.5</v>
      </c>
      <c r="E10" s="127">
        <f>D10+0.5</f>
        <v>17</v>
      </c>
      <c r="F10" s="127">
        <f>E10+0.5</f>
        <v>17.5</v>
      </c>
      <c r="G10" s="127">
        <f>F10+0.7</f>
        <v>18.2</v>
      </c>
      <c r="H10" s="122"/>
      <c r="I10" s="155" t="s">
        <v>174</v>
      </c>
      <c r="J10" s="155" t="s">
        <v>174</v>
      </c>
      <c r="K10" s="155"/>
      <c r="L10" s="155"/>
      <c r="M10" s="155"/>
      <c r="N10" s="157"/>
    </row>
    <row r="11" s="113" customFormat="1" ht="29.1" customHeight="1" spans="1:14">
      <c r="A11" s="126" t="s">
        <v>176</v>
      </c>
      <c r="B11" s="127">
        <f>C11-0.7</f>
        <v>26.2</v>
      </c>
      <c r="C11" s="127">
        <f>D11-0.6</f>
        <v>26.9</v>
      </c>
      <c r="D11" s="128">
        <v>27.5</v>
      </c>
      <c r="E11" s="127">
        <f>D11+0.6</f>
        <v>28.1</v>
      </c>
      <c r="F11" s="127">
        <f>E11+0.7</f>
        <v>28.8</v>
      </c>
      <c r="G11" s="127">
        <f>F11+0.6</f>
        <v>29.4</v>
      </c>
      <c r="H11" s="122"/>
      <c r="I11" s="155" t="s">
        <v>177</v>
      </c>
      <c r="J11" s="155" t="s">
        <v>178</v>
      </c>
      <c r="K11" s="155"/>
      <c r="L11" s="155"/>
      <c r="M11" s="155"/>
      <c r="N11" s="157"/>
    </row>
    <row r="12" s="113" customFormat="1" ht="29.1" customHeight="1" spans="1:14">
      <c r="A12" s="126" t="s">
        <v>179</v>
      </c>
      <c r="B12" s="127">
        <f>C12-0.9</f>
        <v>36.2</v>
      </c>
      <c r="C12" s="127">
        <f>D12-0.9</f>
        <v>37.1</v>
      </c>
      <c r="D12" s="128">
        <v>38</v>
      </c>
      <c r="E12" s="127">
        <f t="shared" ref="E12:G12" si="3">D12+1.1</f>
        <v>39.1</v>
      </c>
      <c r="F12" s="127">
        <f t="shared" si="3"/>
        <v>40.2</v>
      </c>
      <c r="G12" s="127">
        <f t="shared" si="3"/>
        <v>41.3</v>
      </c>
      <c r="H12" s="122"/>
      <c r="I12" s="155" t="s">
        <v>180</v>
      </c>
      <c r="J12" s="155" t="s">
        <v>180</v>
      </c>
      <c r="K12" s="155"/>
      <c r="L12" s="155"/>
      <c r="M12" s="155"/>
      <c r="N12" s="157"/>
    </row>
    <row r="13" s="113" customFormat="1" ht="29.1" customHeight="1" spans="1:14">
      <c r="A13" s="132"/>
      <c r="B13" s="133"/>
      <c r="C13" s="134"/>
      <c r="D13" s="135"/>
      <c r="E13" s="134"/>
      <c r="F13" s="134"/>
      <c r="G13" s="134"/>
      <c r="H13" s="122"/>
      <c r="I13" s="155"/>
      <c r="J13" s="155"/>
      <c r="K13" s="155"/>
      <c r="L13" s="155"/>
      <c r="M13" s="155"/>
      <c r="N13" s="157"/>
    </row>
    <row r="14" s="113" customFormat="1" ht="29.1" customHeight="1" spans="1:14">
      <c r="A14" s="136"/>
      <c r="B14" s="137"/>
      <c r="C14" s="138"/>
      <c r="D14" s="138"/>
      <c r="E14" s="138"/>
      <c r="F14" s="138"/>
      <c r="G14" s="139"/>
      <c r="H14" s="122"/>
      <c r="I14" s="155"/>
      <c r="J14" s="155"/>
      <c r="K14" s="155"/>
      <c r="L14" s="155"/>
      <c r="M14" s="155"/>
      <c r="N14" s="157"/>
    </row>
    <row r="15" s="113" customFormat="1" ht="29.1" customHeight="1" spans="1:14">
      <c r="A15" s="140"/>
      <c r="B15" s="141"/>
      <c r="C15" s="142"/>
      <c r="D15" s="142"/>
      <c r="E15" s="143"/>
      <c r="F15" s="143"/>
      <c r="G15" s="144"/>
      <c r="H15" s="145"/>
      <c r="I15" s="159"/>
      <c r="J15" s="160"/>
      <c r="K15" s="161"/>
      <c r="L15" s="160"/>
      <c r="M15" s="160"/>
      <c r="N15" s="162"/>
    </row>
    <row r="16" s="113" customFormat="1" ht="15" spans="1:14">
      <c r="A16" s="146" t="s">
        <v>129</v>
      </c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</row>
    <row r="17" s="113" customFormat="1" ht="14.25" spans="1:14">
      <c r="A17" s="113" t="s">
        <v>181</v>
      </c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</row>
    <row r="18" s="113" customFormat="1" ht="14.25" spans="1:13">
      <c r="A18" s="147"/>
      <c r="B18" s="147"/>
      <c r="C18" s="147"/>
      <c r="D18" s="147"/>
      <c r="E18" s="147"/>
      <c r="F18" s="147"/>
      <c r="G18" s="147"/>
      <c r="H18" s="147"/>
      <c r="I18" s="146" t="s">
        <v>182</v>
      </c>
      <c r="J18" s="163"/>
      <c r="K18" s="146" t="s">
        <v>183</v>
      </c>
      <c r="L18" s="146"/>
      <c r="M18" s="146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31" workbookViewId="0">
      <selection activeCell="A40" sqref="A40:K40"/>
    </sheetView>
  </sheetViews>
  <sheetFormatPr defaultColWidth="10.125" defaultRowHeight="14.25"/>
  <cols>
    <col min="1" max="1" width="10.8" style="166" customWidth="1"/>
    <col min="2" max="2" width="11.125" style="166" customWidth="1"/>
    <col min="3" max="3" width="9.125" style="166" customWidth="1"/>
    <col min="4" max="4" width="9.5" style="166" customWidth="1"/>
    <col min="5" max="5" width="11.1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ht="26.25" spans="1:11">
      <c r="A1" s="167" t="s">
        <v>185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>
      <c r="A2" s="168" t="s">
        <v>54</v>
      </c>
      <c r="B2" s="169" t="s">
        <v>55</v>
      </c>
      <c r="C2" s="169"/>
      <c r="D2" s="170" t="s">
        <v>63</v>
      </c>
      <c r="E2" s="171" t="s">
        <v>64</v>
      </c>
      <c r="F2" s="172" t="s">
        <v>186</v>
      </c>
      <c r="G2" s="173" t="s">
        <v>187</v>
      </c>
      <c r="H2" s="173"/>
      <c r="I2" s="206" t="s">
        <v>58</v>
      </c>
      <c r="J2" s="173" t="s">
        <v>59</v>
      </c>
      <c r="K2" s="229"/>
    </row>
    <row r="3" spans="1:11">
      <c r="A3" s="174" t="s">
        <v>76</v>
      </c>
      <c r="B3" s="175">
        <v>4456</v>
      </c>
      <c r="C3" s="175"/>
      <c r="D3" s="176" t="s">
        <v>188</v>
      </c>
      <c r="E3" s="177" t="s">
        <v>189</v>
      </c>
      <c r="F3" s="178"/>
      <c r="G3" s="178"/>
      <c r="H3" s="179" t="s">
        <v>190</v>
      </c>
      <c r="I3" s="179"/>
      <c r="J3" s="179"/>
      <c r="K3" s="230"/>
    </row>
    <row r="4" spans="1:11">
      <c r="A4" s="180" t="s">
        <v>73</v>
      </c>
      <c r="B4" s="181">
        <v>3</v>
      </c>
      <c r="C4" s="181">
        <v>6</v>
      </c>
      <c r="D4" s="182" t="s">
        <v>191</v>
      </c>
      <c r="E4" s="178"/>
      <c r="F4" s="178"/>
      <c r="G4" s="178"/>
      <c r="H4" s="182" t="s">
        <v>192</v>
      </c>
      <c r="I4" s="182"/>
      <c r="J4" s="199" t="s">
        <v>67</v>
      </c>
      <c r="K4" s="231" t="s">
        <v>68</v>
      </c>
    </row>
    <row r="5" spans="1:11">
      <c r="A5" s="180" t="s">
        <v>193</v>
      </c>
      <c r="B5" s="175">
        <v>1</v>
      </c>
      <c r="C5" s="175"/>
      <c r="D5" s="176" t="s">
        <v>194</v>
      </c>
      <c r="E5" s="176" t="s">
        <v>195</v>
      </c>
      <c r="F5" s="176" t="s">
        <v>196</v>
      </c>
      <c r="G5" s="176" t="s">
        <v>197</v>
      </c>
      <c r="H5" s="182" t="s">
        <v>198</v>
      </c>
      <c r="I5" s="182"/>
      <c r="J5" s="199" t="s">
        <v>67</v>
      </c>
      <c r="K5" s="231" t="s">
        <v>68</v>
      </c>
    </row>
    <row r="6" spans="1:11">
      <c r="A6" s="183" t="s">
        <v>199</v>
      </c>
      <c r="B6" s="184">
        <v>150</v>
      </c>
      <c r="C6" s="184"/>
      <c r="D6" s="185" t="s">
        <v>200</v>
      </c>
      <c r="E6" s="186"/>
      <c r="F6" s="187">
        <v>4481</v>
      </c>
      <c r="G6" s="185"/>
      <c r="H6" s="188" t="s">
        <v>201</v>
      </c>
      <c r="I6" s="188"/>
      <c r="J6" s="187" t="s">
        <v>67</v>
      </c>
      <c r="K6" s="232" t="s">
        <v>68</v>
      </c>
    </row>
    <row r="7" ht="16" customHeight="1" spans="1:11">
      <c r="A7" s="189" t="s">
        <v>79</v>
      </c>
      <c r="B7" s="190" t="s">
        <v>80</v>
      </c>
      <c r="C7" s="191"/>
      <c r="D7" s="189"/>
      <c r="E7" s="192"/>
      <c r="F7" s="193"/>
      <c r="G7" s="189"/>
      <c r="H7" s="193"/>
      <c r="I7" s="192"/>
      <c r="J7" s="192"/>
      <c r="K7" s="192"/>
    </row>
    <row r="8" spans="1:11">
      <c r="A8" s="194" t="s">
        <v>202</v>
      </c>
      <c r="B8" s="195" t="s">
        <v>203</v>
      </c>
      <c r="C8" s="196" t="s">
        <v>204</v>
      </c>
      <c r="D8" s="172" t="s">
        <v>205</v>
      </c>
      <c r="E8" s="172" t="s">
        <v>206</v>
      </c>
      <c r="F8" s="172" t="s">
        <v>207</v>
      </c>
      <c r="G8" s="197"/>
      <c r="H8" s="198"/>
      <c r="I8" s="198"/>
      <c r="J8" s="198"/>
      <c r="K8" s="233"/>
    </row>
    <row r="9" spans="1:11">
      <c r="A9" s="180" t="s">
        <v>208</v>
      </c>
      <c r="B9" s="182"/>
      <c r="C9" s="199" t="s">
        <v>67</v>
      </c>
      <c r="D9" s="199" t="s">
        <v>68</v>
      </c>
      <c r="E9" s="176" t="s">
        <v>209</v>
      </c>
      <c r="F9" s="200" t="s">
        <v>210</v>
      </c>
      <c r="G9" s="201"/>
      <c r="H9" s="202"/>
      <c r="I9" s="202"/>
      <c r="J9" s="202"/>
      <c r="K9" s="234"/>
    </row>
    <row r="10" spans="1:11">
      <c r="A10" s="180" t="s">
        <v>211</v>
      </c>
      <c r="B10" s="182"/>
      <c r="C10" s="199" t="s">
        <v>67</v>
      </c>
      <c r="D10" s="199" t="s">
        <v>68</v>
      </c>
      <c r="E10" s="176" t="s">
        <v>212</v>
      </c>
      <c r="F10" s="200" t="s">
        <v>213</v>
      </c>
      <c r="G10" s="201" t="s">
        <v>214</v>
      </c>
      <c r="H10" s="202"/>
      <c r="I10" s="202"/>
      <c r="J10" s="202"/>
      <c r="K10" s="234"/>
    </row>
    <row r="11" spans="1:11">
      <c r="A11" s="203" t="s">
        <v>215</v>
      </c>
      <c r="B11" s="204"/>
      <c r="C11" s="204"/>
      <c r="D11" s="204"/>
      <c r="E11" s="204"/>
      <c r="F11" s="204"/>
      <c r="G11" s="204"/>
      <c r="H11" s="204"/>
      <c r="I11" s="204"/>
      <c r="J11" s="204"/>
      <c r="K11" s="235"/>
    </row>
    <row r="12" spans="1:11">
      <c r="A12" s="174" t="s">
        <v>90</v>
      </c>
      <c r="B12" s="199" t="s">
        <v>86</v>
      </c>
      <c r="C12" s="199" t="s">
        <v>87</v>
      </c>
      <c r="D12" s="200"/>
      <c r="E12" s="176" t="s">
        <v>88</v>
      </c>
      <c r="F12" s="199" t="s">
        <v>86</v>
      </c>
      <c r="G12" s="199" t="s">
        <v>87</v>
      </c>
      <c r="H12" s="199"/>
      <c r="I12" s="176" t="s">
        <v>216</v>
      </c>
      <c r="J12" s="199" t="s">
        <v>86</v>
      </c>
      <c r="K12" s="231" t="s">
        <v>87</v>
      </c>
    </row>
    <row r="13" spans="1:11">
      <c r="A13" s="174" t="s">
        <v>93</v>
      </c>
      <c r="B13" s="199" t="s">
        <v>86</v>
      </c>
      <c r="C13" s="199" t="s">
        <v>87</v>
      </c>
      <c r="D13" s="200"/>
      <c r="E13" s="176" t="s">
        <v>98</v>
      </c>
      <c r="F13" s="199" t="s">
        <v>86</v>
      </c>
      <c r="G13" s="199" t="s">
        <v>87</v>
      </c>
      <c r="H13" s="199"/>
      <c r="I13" s="176" t="s">
        <v>217</v>
      </c>
      <c r="J13" s="199" t="s">
        <v>86</v>
      </c>
      <c r="K13" s="231" t="s">
        <v>87</v>
      </c>
    </row>
    <row r="14" ht="15" spans="1:11">
      <c r="A14" s="183" t="s">
        <v>218</v>
      </c>
      <c r="B14" s="187" t="s">
        <v>86</v>
      </c>
      <c r="C14" s="187" t="s">
        <v>87</v>
      </c>
      <c r="D14" s="186"/>
      <c r="E14" s="185" t="s">
        <v>219</v>
      </c>
      <c r="F14" s="187" t="s">
        <v>86</v>
      </c>
      <c r="G14" s="187" t="s">
        <v>87</v>
      </c>
      <c r="H14" s="187"/>
      <c r="I14" s="185" t="s">
        <v>220</v>
      </c>
      <c r="J14" s="187" t="s">
        <v>86</v>
      </c>
      <c r="K14" s="232" t="s">
        <v>87</v>
      </c>
    </row>
    <row r="15" ht="15" spans="1:11">
      <c r="A15" s="189"/>
      <c r="B15" s="205"/>
      <c r="C15" s="205"/>
      <c r="D15" s="192"/>
      <c r="E15" s="189"/>
      <c r="F15" s="205"/>
      <c r="G15" s="205"/>
      <c r="H15" s="205"/>
      <c r="I15" s="189"/>
      <c r="J15" s="205"/>
      <c r="K15" s="205"/>
    </row>
    <row r="16" s="164" customFormat="1" spans="1:11">
      <c r="A16" s="168" t="s">
        <v>221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36"/>
    </row>
    <row r="17" spans="1:11">
      <c r="A17" s="180" t="s">
        <v>222</v>
      </c>
      <c r="B17" s="182"/>
      <c r="C17" s="182"/>
      <c r="D17" s="182"/>
      <c r="E17" s="182"/>
      <c r="F17" s="182"/>
      <c r="G17" s="182"/>
      <c r="H17" s="182"/>
      <c r="I17" s="182"/>
      <c r="J17" s="182"/>
      <c r="K17" s="237"/>
    </row>
    <row r="18" spans="1:11">
      <c r="A18" s="180" t="s">
        <v>223</v>
      </c>
      <c r="B18" s="182"/>
      <c r="C18" s="182"/>
      <c r="D18" s="182"/>
      <c r="E18" s="182"/>
      <c r="F18" s="182"/>
      <c r="G18" s="182"/>
      <c r="H18" s="182"/>
      <c r="I18" s="182"/>
      <c r="J18" s="182"/>
      <c r="K18" s="237"/>
    </row>
    <row r="19" spans="1:11">
      <c r="A19" s="207" t="s">
        <v>224</v>
      </c>
      <c r="B19" s="199"/>
      <c r="C19" s="199"/>
      <c r="D19" s="199"/>
      <c r="E19" s="199"/>
      <c r="F19" s="199"/>
      <c r="G19" s="199"/>
      <c r="H19" s="199"/>
      <c r="I19" s="199"/>
      <c r="J19" s="199"/>
      <c r="K19" s="231"/>
    </row>
    <row r="20" spans="1:11">
      <c r="A20" s="208" t="s">
        <v>225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38"/>
    </row>
    <row r="21" spans="1:11">
      <c r="A21" s="208" t="s">
        <v>226</v>
      </c>
      <c r="B21" s="209"/>
      <c r="C21" s="209"/>
      <c r="D21" s="209"/>
      <c r="E21" s="209"/>
      <c r="F21" s="209"/>
      <c r="G21" s="209"/>
      <c r="H21" s="209"/>
      <c r="I21" s="209"/>
      <c r="J21" s="209"/>
      <c r="K21" s="238"/>
    </row>
    <row r="22" spans="1:11">
      <c r="A22" s="208"/>
      <c r="B22" s="209"/>
      <c r="C22" s="209"/>
      <c r="D22" s="209"/>
      <c r="E22" s="209"/>
      <c r="F22" s="209"/>
      <c r="G22" s="209"/>
      <c r="H22" s="209"/>
      <c r="I22" s="209"/>
      <c r="J22" s="209"/>
      <c r="K22" s="238"/>
    </row>
    <row r="23" spans="1:11">
      <c r="A23" s="210"/>
      <c r="B23" s="211"/>
      <c r="C23" s="211"/>
      <c r="D23" s="211"/>
      <c r="E23" s="211"/>
      <c r="F23" s="211"/>
      <c r="G23" s="211"/>
      <c r="H23" s="211"/>
      <c r="I23" s="211"/>
      <c r="J23" s="211"/>
      <c r="K23" s="239"/>
    </row>
    <row r="24" spans="1:11">
      <c r="A24" s="180" t="s">
        <v>128</v>
      </c>
      <c r="B24" s="182"/>
      <c r="C24" s="199" t="s">
        <v>67</v>
      </c>
      <c r="D24" s="199" t="s">
        <v>68</v>
      </c>
      <c r="E24" s="179"/>
      <c r="F24" s="179"/>
      <c r="G24" s="179"/>
      <c r="H24" s="179"/>
      <c r="I24" s="179"/>
      <c r="J24" s="179"/>
      <c r="K24" s="230"/>
    </row>
    <row r="25" ht="15" spans="1:11">
      <c r="A25" s="212" t="s">
        <v>227</v>
      </c>
      <c r="B25" s="213"/>
      <c r="C25" s="213"/>
      <c r="D25" s="213"/>
      <c r="E25" s="213"/>
      <c r="F25" s="213"/>
      <c r="G25" s="213"/>
      <c r="H25" s="213"/>
      <c r="I25" s="213"/>
      <c r="J25" s="213"/>
      <c r="K25" s="240"/>
    </row>
    <row r="26" ht="15" spans="1:11">
      <c r="A26" s="214"/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spans="1:11">
      <c r="A27" s="215" t="s">
        <v>228</v>
      </c>
      <c r="B27" s="216"/>
      <c r="C27" s="216"/>
      <c r="D27" s="216"/>
      <c r="E27" s="216"/>
      <c r="F27" s="216"/>
      <c r="G27" s="216"/>
      <c r="H27" s="216"/>
      <c r="I27" s="216"/>
      <c r="J27" s="216"/>
      <c r="K27" s="241"/>
    </row>
    <row r="28" spans="1:11">
      <c r="A28" s="217" t="s">
        <v>229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42"/>
    </row>
    <row r="29" spans="1:11">
      <c r="A29" s="217" t="s">
        <v>230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2"/>
    </row>
    <row r="30" spans="1:11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42"/>
    </row>
    <row r="31" spans="1:11">
      <c r="A31" s="217"/>
      <c r="B31" s="218"/>
      <c r="C31" s="218"/>
      <c r="D31" s="218"/>
      <c r="E31" s="218"/>
      <c r="F31" s="218"/>
      <c r="G31" s="218"/>
      <c r="H31" s="218"/>
      <c r="I31" s="218"/>
      <c r="J31" s="218"/>
      <c r="K31" s="242"/>
    </row>
    <row r="32" spans="1:11">
      <c r="A32" s="217"/>
      <c r="B32" s="218"/>
      <c r="C32" s="218"/>
      <c r="D32" s="218"/>
      <c r="E32" s="218"/>
      <c r="F32" s="218"/>
      <c r="G32" s="218"/>
      <c r="H32" s="218"/>
      <c r="I32" s="218"/>
      <c r="J32" s="218"/>
      <c r="K32" s="242"/>
    </row>
    <row r="33" ht="23.1" customHeight="1" spans="1:11">
      <c r="A33" s="217"/>
      <c r="B33" s="218"/>
      <c r="C33" s="218"/>
      <c r="D33" s="218"/>
      <c r="E33" s="218"/>
      <c r="F33" s="218"/>
      <c r="G33" s="218"/>
      <c r="H33" s="218"/>
      <c r="I33" s="218"/>
      <c r="J33" s="218"/>
      <c r="K33" s="242"/>
    </row>
    <row r="34" ht="23.1" customHeight="1" spans="1:11">
      <c r="A34" s="208"/>
      <c r="B34" s="209"/>
      <c r="C34" s="209"/>
      <c r="D34" s="209"/>
      <c r="E34" s="209"/>
      <c r="F34" s="209"/>
      <c r="G34" s="209"/>
      <c r="H34" s="209"/>
      <c r="I34" s="209"/>
      <c r="J34" s="209"/>
      <c r="K34" s="238"/>
    </row>
    <row r="35" ht="23.1" customHeight="1" spans="1:11">
      <c r="A35" s="219"/>
      <c r="B35" s="209"/>
      <c r="C35" s="209"/>
      <c r="D35" s="209"/>
      <c r="E35" s="209"/>
      <c r="F35" s="209"/>
      <c r="G35" s="209"/>
      <c r="H35" s="209"/>
      <c r="I35" s="209"/>
      <c r="J35" s="209"/>
      <c r="K35" s="238"/>
    </row>
    <row r="36" ht="23.1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43"/>
    </row>
    <row r="37" ht="18.75" customHeight="1" spans="1:11">
      <c r="A37" s="222" t="s">
        <v>231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44"/>
    </row>
    <row r="38" s="165" customFormat="1" ht="18.75" customHeight="1" spans="1:11">
      <c r="A38" s="180" t="s">
        <v>232</v>
      </c>
      <c r="B38" s="182"/>
      <c r="C38" s="182"/>
      <c r="D38" s="179" t="s">
        <v>233</v>
      </c>
      <c r="E38" s="179"/>
      <c r="F38" s="224" t="s">
        <v>234</v>
      </c>
      <c r="G38" s="225"/>
      <c r="H38" s="182" t="s">
        <v>235</v>
      </c>
      <c r="I38" s="182"/>
      <c r="J38" s="182" t="s">
        <v>236</v>
      </c>
      <c r="K38" s="237"/>
    </row>
    <row r="39" ht="18.75" customHeight="1" spans="1:13">
      <c r="A39" s="180" t="s">
        <v>129</v>
      </c>
      <c r="B39" s="182" t="s">
        <v>237</v>
      </c>
      <c r="C39" s="182"/>
      <c r="D39" s="182"/>
      <c r="E39" s="182"/>
      <c r="F39" s="182"/>
      <c r="G39" s="182"/>
      <c r="H39" s="182"/>
      <c r="I39" s="182"/>
      <c r="J39" s="182"/>
      <c r="K39" s="237"/>
      <c r="M39" s="165"/>
    </row>
    <row r="40" ht="30.95" customHeight="1" spans="1:11">
      <c r="A40" s="180" t="s">
        <v>238</v>
      </c>
      <c r="B40" s="182"/>
      <c r="C40" s="182"/>
      <c r="D40" s="182"/>
      <c r="E40" s="182"/>
      <c r="F40" s="182"/>
      <c r="G40" s="182"/>
      <c r="H40" s="182"/>
      <c r="I40" s="182"/>
      <c r="J40" s="182"/>
      <c r="K40" s="237"/>
    </row>
    <row r="41" ht="18.75" customHeight="1" spans="1:11">
      <c r="A41" s="180"/>
      <c r="B41" s="182"/>
      <c r="C41" s="182"/>
      <c r="D41" s="182"/>
      <c r="E41" s="182"/>
      <c r="F41" s="182"/>
      <c r="G41" s="182"/>
      <c r="H41" s="182"/>
      <c r="I41" s="182"/>
      <c r="J41" s="182"/>
      <c r="K41" s="237"/>
    </row>
    <row r="42" ht="32.1" customHeight="1" spans="1:11">
      <c r="A42" s="183" t="s">
        <v>140</v>
      </c>
      <c r="B42" s="226" t="s">
        <v>239</v>
      </c>
      <c r="C42" s="226"/>
      <c r="D42" s="185" t="s">
        <v>240</v>
      </c>
      <c r="E42" s="186" t="s">
        <v>146</v>
      </c>
      <c r="F42" s="185" t="s">
        <v>143</v>
      </c>
      <c r="G42" s="227" t="s">
        <v>241</v>
      </c>
      <c r="H42" s="228" t="s">
        <v>144</v>
      </c>
      <c r="I42" s="228"/>
      <c r="J42" s="226" t="s">
        <v>149</v>
      </c>
      <c r="K42" s="245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92075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430530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219075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5" sqref="J15"/>
    </sheetView>
  </sheetViews>
  <sheetFormatPr defaultColWidth="9" defaultRowHeight="26.1" customHeight="1"/>
  <cols>
    <col min="1" max="1" width="17.125" style="113" customWidth="1"/>
    <col min="2" max="7" width="9.375" style="113" customWidth="1"/>
    <col min="8" max="8" width="1.375" style="113" customWidth="1"/>
    <col min="9" max="9" width="16.5" style="113" customWidth="1"/>
    <col min="10" max="10" width="17" style="113" customWidth="1"/>
    <col min="11" max="11" width="18.5" style="113" customWidth="1"/>
    <col min="12" max="12" width="16.625" style="113" customWidth="1"/>
    <col min="13" max="13" width="14.125" style="113" customWidth="1"/>
    <col min="14" max="14" width="16.375" style="113" customWidth="1"/>
    <col min="15" max="16384" width="9" style="113"/>
  </cols>
  <sheetData>
    <row r="1" s="113" customFormat="1" ht="30" customHeight="1" spans="1:14">
      <c r="A1" s="114" t="s">
        <v>150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="113" customFormat="1" ht="29.1" customHeight="1" spans="1:14">
      <c r="A2" s="116" t="s">
        <v>63</v>
      </c>
      <c r="B2" s="117" t="s">
        <v>64</v>
      </c>
      <c r="C2" s="117"/>
      <c r="D2" s="118" t="s">
        <v>69</v>
      </c>
      <c r="E2" s="117" t="s">
        <v>70</v>
      </c>
      <c r="F2" s="117"/>
      <c r="G2" s="117"/>
      <c r="H2" s="119"/>
      <c r="I2" s="148" t="s">
        <v>58</v>
      </c>
      <c r="J2" s="117" t="s">
        <v>59</v>
      </c>
      <c r="K2" s="117"/>
      <c r="L2" s="117"/>
      <c r="M2" s="117"/>
      <c r="N2" s="149"/>
    </row>
    <row r="3" s="113" customFormat="1" ht="29.1" customHeight="1" spans="1:14">
      <c r="A3" s="120" t="s">
        <v>151</v>
      </c>
      <c r="B3" s="121" t="s">
        <v>152</v>
      </c>
      <c r="C3" s="121"/>
      <c r="D3" s="121"/>
      <c r="E3" s="121"/>
      <c r="F3" s="121"/>
      <c r="G3" s="121"/>
      <c r="H3" s="122"/>
      <c r="I3" s="150" t="s">
        <v>153</v>
      </c>
      <c r="J3" s="150"/>
      <c r="K3" s="150"/>
      <c r="L3" s="150"/>
      <c r="M3" s="150"/>
      <c r="N3" s="151"/>
    </row>
    <row r="4" s="113" customFormat="1" ht="29.1" customHeight="1" spans="1:14">
      <c r="A4" s="120"/>
      <c r="B4" s="123" t="s">
        <v>112</v>
      </c>
      <c r="C4" s="124" t="s">
        <v>113</v>
      </c>
      <c r="D4" s="125" t="s">
        <v>114</v>
      </c>
      <c r="E4" s="124" t="s">
        <v>115</v>
      </c>
      <c r="F4" s="124" t="s">
        <v>116</v>
      </c>
      <c r="G4" s="124" t="s">
        <v>117</v>
      </c>
      <c r="H4" s="122"/>
      <c r="I4" s="123" t="s">
        <v>112</v>
      </c>
      <c r="J4" s="124" t="s">
        <v>113</v>
      </c>
      <c r="K4" s="125" t="s">
        <v>114</v>
      </c>
      <c r="L4" s="124" t="s">
        <v>115</v>
      </c>
      <c r="M4" s="124" t="s">
        <v>116</v>
      </c>
      <c r="N4" s="124" t="s">
        <v>117</v>
      </c>
    </row>
    <row r="5" s="113" customFormat="1" ht="29.1" customHeight="1" spans="1:14">
      <c r="A5" s="120"/>
      <c r="B5" s="123" t="s">
        <v>156</v>
      </c>
      <c r="C5" s="124" t="s">
        <v>157</v>
      </c>
      <c r="D5" s="125" t="s">
        <v>158</v>
      </c>
      <c r="E5" s="124" t="s">
        <v>159</v>
      </c>
      <c r="F5" s="124" t="s">
        <v>160</v>
      </c>
      <c r="G5" s="124" t="s">
        <v>161</v>
      </c>
      <c r="H5" s="122"/>
      <c r="I5" s="152" t="s">
        <v>122</v>
      </c>
      <c r="J5" s="152" t="s">
        <v>121</v>
      </c>
      <c r="K5" s="152" t="s">
        <v>123</v>
      </c>
      <c r="L5" s="152" t="s">
        <v>123</v>
      </c>
      <c r="M5" s="152" t="s">
        <v>121</v>
      </c>
      <c r="N5" s="152" t="s">
        <v>122</v>
      </c>
    </row>
    <row r="6" s="113" customFormat="1" ht="29.1" customHeight="1" spans="1:14">
      <c r="A6" s="126" t="s">
        <v>163</v>
      </c>
      <c r="B6" s="127">
        <f>C6-1.9</f>
        <v>88.7</v>
      </c>
      <c r="C6" s="127">
        <f>D6-1.9</f>
        <v>90.6</v>
      </c>
      <c r="D6" s="128">
        <v>92.5</v>
      </c>
      <c r="E6" s="127">
        <f t="shared" ref="E6:G6" si="0">D6+1.9</f>
        <v>94.4</v>
      </c>
      <c r="F6" s="127">
        <f t="shared" si="0"/>
        <v>96.3</v>
      </c>
      <c r="G6" s="127">
        <f t="shared" si="0"/>
        <v>98.2</v>
      </c>
      <c r="H6" s="122"/>
      <c r="I6" s="153" t="s">
        <v>242</v>
      </c>
      <c r="J6" s="153" t="s">
        <v>243</v>
      </c>
      <c r="K6" s="153" t="s">
        <v>244</v>
      </c>
      <c r="L6" s="153" t="s">
        <v>245</v>
      </c>
      <c r="M6" s="153" t="s">
        <v>246</v>
      </c>
      <c r="N6" s="154" t="s">
        <v>247</v>
      </c>
    </row>
    <row r="7" s="113" customFormat="1" ht="29.1" customHeight="1" spans="1:14">
      <c r="A7" s="126" t="s">
        <v>166</v>
      </c>
      <c r="B7" s="127">
        <f>C7-4</f>
        <v>66</v>
      </c>
      <c r="C7" s="127">
        <f>D7-4</f>
        <v>70</v>
      </c>
      <c r="D7" s="129" t="s">
        <v>167</v>
      </c>
      <c r="E7" s="127">
        <f>D7+4</f>
        <v>78</v>
      </c>
      <c r="F7" s="127">
        <f>E7+5</f>
        <v>83</v>
      </c>
      <c r="G7" s="127">
        <f>F7+6</f>
        <v>89</v>
      </c>
      <c r="H7" s="122"/>
      <c r="I7" s="155" t="s">
        <v>248</v>
      </c>
      <c r="J7" s="155" t="s">
        <v>248</v>
      </c>
      <c r="K7" s="155" t="s">
        <v>249</v>
      </c>
      <c r="L7" s="155" t="s">
        <v>248</v>
      </c>
      <c r="M7" s="155" t="s">
        <v>249</v>
      </c>
      <c r="N7" s="156" t="s">
        <v>249</v>
      </c>
    </row>
    <row r="8" s="113" customFormat="1" ht="29.1" customHeight="1" spans="1:14">
      <c r="A8" s="126" t="s">
        <v>170</v>
      </c>
      <c r="B8" s="127">
        <f>C8-3.6</f>
        <v>89.8</v>
      </c>
      <c r="C8" s="127">
        <f>D8-3.6</f>
        <v>93.4</v>
      </c>
      <c r="D8" s="129" t="s">
        <v>171</v>
      </c>
      <c r="E8" s="127">
        <f t="shared" ref="E8:G8" si="1">D8+4</f>
        <v>101</v>
      </c>
      <c r="F8" s="127">
        <f t="shared" si="1"/>
        <v>105</v>
      </c>
      <c r="G8" s="127">
        <f t="shared" si="1"/>
        <v>109</v>
      </c>
      <c r="H8" s="122"/>
      <c r="I8" s="155" t="s">
        <v>250</v>
      </c>
      <c r="J8" s="155" t="s">
        <v>251</v>
      </c>
      <c r="K8" s="155" t="s">
        <v>251</v>
      </c>
      <c r="L8" s="155" t="s">
        <v>252</v>
      </c>
      <c r="M8" s="155" t="s">
        <v>249</v>
      </c>
      <c r="N8" s="157" t="s">
        <v>253</v>
      </c>
    </row>
    <row r="9" s="113" customFormat="1" ht="29.1" customHeight="1" spans="1:14">
      <c r="A9" s="126" t="s">
        <v>173</v>
      </c>
      <c r="B9" s="130">
        <f>C9-2.3/2</f>
        <v>27.2</v>
      </c>
      <c r="C9" s="130">
        <f>D9-2.3/2</f>
        <v>28.35</v>
      </c>
      <c r="D9" s="131">
        <v>29.5</v>
      </c>
      <c r="E9" s="130">
        <f t="shared" ref="E9:G9" si="2">D9+2.6/2</f>
        <v>30.8</v>
      </c>
      <c r="F9" s="130">
        <f t="shared" si="2"/>
        <v>32.1</v>
      </c>
      <c r="G9" s="130">
        <f t="shared" si="2"/>
        <v>33.4</v>
      </c>
      <c r="H9" s="122"/>
      <c r="I9" s="153" t="s">
        <v>249</v>
      </c>
      <c r="J9" s="153" t="s">
        <v>249</v>
      </c>
      <c r="K9" s="153" t="s">
        <v>249</v>
      </c>
      <c r="L9" s="153" t="s">
        <v>254</v>
      </c>
      <c r="M9" s="153" t="s">
        <v>253</v>
      </c>
      <c r="N9" s="158" t="s">
        <v>249</v>
      </c>
    </row>
    <row r="10" s="113" customFormat="1" ht="29.1" customHeight="1" spans="1:14">
      <c r="A10" s="126" t="s">
        <v>175</v>
      </c>
      <c r="B10" s="127">
        <f>C10-0.5</f>
        <v>15.5</v>
      </c>
      <c r="C10" s="127">
        <f>D10-0.5</f>
        <v>16</v>
      </c>
      <c r="D10" s="128">
        <v>16.5</v>
      </c>
      <c r="E10" s="127">
        <f>D10+0.5</f>
        <v>17</v>
      </c>
      <c r="F10" s="127">
        <f>E10+0.5</f>
        <v>17.5</v>
      </c>
      <c r="G10" s="127">
        <f>F10+0.7</f>
        <v>18.2</v>
      </c>
      <c r="H10" s="122"/>
      <c r="I10" s="155" t="s">
        <v>255</v>
      </c>
      <c r="J10" s="155" t="s">
        <v>249</v>
      </c>
      <c r="K10" s="155" t="s">
        <v>249</v>
      </c>
      <c r="L10" s="155" t="s">
        <v>249</v>
      </c>
      <c r="M10" s="155" t="s">
        <v>249</v>
      </c>
      <c r="N10" s="157" t="s">
        <v>256</v>
      </c>
    </row>
    <row r="11" s="113" customFormat="1" ht="29.1" customHeight="1" spans="1:14">
      <c r="A11" s="126" t="s">
        <v>176</v>
      </c>
      <c r="B11" s="127">
        <f>C11-0.7</f>
        <v>26.2</v>
      </c>
      <c r="C11" s="127">
        <f>D11-0.6</f>
        <v>26.9</v>
      </c>
      <c r="D11" s="128">
        <v>27.5</v>
      </c>
      <c r="E11" s="127">
        <f>D11+0.6</f>
        <v>28.1</v>
      </c>
      <c r="F11" s="127">
        <f>E11+0.7</f>
        <v>28.8</v>
      </c>
      <c r="G11" s="127">
        <f>F11+0.6</f>
        <v>29.4</v>
      </c>
      <c r="H11" s="122"/>
      <c r="I11" s="155" t="s">
        <v>257</v>
      </c>
      <c r="J11" s="155" t="s">
        <v>258</v>
      </c>
      <c r="K11" s="155" t="s">
        <v>259</v>
      </c>
      <c r="L11" s="155" t="s">
        <v>249</v>
      </c>
      <c r="M11" s="155" t="s">
        <v>260</v>
      </c>
      <c r="N11" s="157" t="s">
        <v>261</v>
      </c>
    </row>
    <row r="12" s="113" customFormat="1" ht="29.1" customHeight="1" spans="1:14">
      <c r="A12" s="126" t="s">
        <v>179</v>
      </c>
      <c r="B12" s="127">
        <f>C12-0.9</f>
        <v>36.2</v>
      </c>
      <c r="C12" s="127">
        <f>D12-0.9</f>
        <v>37.1</v>
      </c>
      <c r="D12" s="128">
        <v>38</v>
      </c>
      <c r="E12" s="127">
        <f t="shared" ref="E12:G12" si="3">D12+1.1</f>
        <v>39.1</v>
      </c>
      <c r="F12" s="127">
        <f t="shared" si="3"/>
        <v>40.2</v>
      </c>
      <c r="G12" s="127">
        <f t="shared" si="3"/>
        <v>41.3</v>
      </c>
      <c r="H12" s="122"/>
      <c r="I12" s="155" t="s">
        <v>262</v>
      </c>
      <c r="J12" s="155" t="s">
        <v>258</v>
      </c>
      <c r="K12" s="155" t="s">
        <v>263</v>
      </c>
      <c r="L12" s="155" t="s">
        <v>249</v>
      </c>
      <c r="M12" s="155" t="s">
        <v>249</v>
      </c>
      <c r="N12" s="157" t="s">
        <v>263</v>
      </c>
    </row>
    <row r="13" s="113" customFormat="1" ht="29.1" customHeight="1" spans="1:14">
      <c r="A13" s="132"/>
      <c r="B13" s="133"/>
      <c r="C13" s="134"/>
      <c r="D13" s="135"/>
      <c r="E13" s="134"/>
      <c r="F13" s="134"/>
      <c r="G13" s="134"/>
      <c r="H13" s="122"/>
      <c r="I13" s="155"/>
      <c r="J13" s="155"/>
      <c r="K13" s="155"/>
      <c r="L13" s="155"/>
      <c r="M13" s="155"/>
      <c r="N13" s="157"/>
    </row>
    <row r="14" s="113" customFormat="1" ht="29.1" customHeight="1" spans="1:14">
      <c r="A14" s="136"/>
      <c r="B14" s="137"/>
      <c r="C14" s="138"/>
      <c r="D14" s="138"/>
      <c r="E14" s="138"/>
      <c r="F14" s="138"/>
      <c r="G14" s="139"/>
      <c r="H14" s="122"/>
      <c r="I14" s="155"/>
      <c r="J14" s="155"/>
      <c r="K14" s="155"/>
      <c r="L14" s="155"/>
      <c r="M14" s="155"/>
      <c r="N14" s="157"/>
    </row>
    <row r="15" s="113" customFormat="1" ht="29.1" customHeight="1" spans="1:14">
      <c r="A15" s="140"/>
      <c r="B15" s="141"/>
      <c r="C15" s="142"/>
      <c r="D15" s="142"/>
      <c r="E15" s="143"/>
      <c r="F15" s="143"/>
      <c r="G15" s="144"/>
      <c r="H15" s="145"/>
      <c r="I15" s="159"/>
      <c r="J15" s="160"/>
      <c r="K15" s="161"/>
      <c r="L15" s="160"/>
      <c r="M15" s="160"/>
      <c r="N15" s="162"/>
    </row>
    <row r="16" s="113" customFormat="1" ht="15" spans="1:14">
      <c r="A16" s="146" t="s">
        <v>129</v>
      </c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</row>
    <row r="17" s="113" customFormat="1" ht="14.25" spans="1:14">
      <c r="A17" s="113" t="s">
        <v>181</v>
      </c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</row>
    <row r="18" s="113" customFormat="1" ht="14.25" spans="1:13">
      <c r="A18" s="147"/>
      <c r="B18" s="147"/>
      <c r="C18" s="147"/>
      <c r="D18" s="147"/>
      <c r="E18" s="147"/>
      <c r="F18" s="147"/>
      <c r="G18" s="147"/>
      <c r="H18" s="147"/>
      <c r="I18" s="146" t="s">
        <v>264</v>
      </c>
      <c r="J18" s="163"/>
      <c r="K18" s="146" t="s">
        <v>183</v>
      </c>
      <c r="L18" s="146"/>
      <c r="M18" s="146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topLeftCell="A7" workbookViewId="0">
      <selection activeCell="E27" sqref="E27"/>
    </sheetView>
  </sheetViews>
  <sheetFormatPr defaultColWidth="9" defaultRowHeight="14.25"/>
  <cols>
    <col min="1" max="1" width="5.75" customWidth="1"/>
    <col min="2" max="2" width="11.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265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4" customFormat="1" ht="16.5" spans="1:15">
      <c r="A2" s="2" t="s">
        <v>266</v>
      </c>
      <c r="B2" s="3" t="s">
        <v>267</v>
      </c>
      <c r="C2" s="3" t="s">
        <v>268</v>
      </c>
      <c r="D2" s="3" t="s">
        <v>269</v>
      </c>
      <c r="E2" s="3" t="s">
        <v>270</v>
      </c>
      <c r="F2" s="3" t="s">
        <v>271</v>
      </c>
      <c r="G2" s="3" t="s">
        <v>272</v>
      </c>
      <c r="H2" s="21" t="s">
        <v>273</v>
      </c>
      <c r="I2" s="2" t="s">
        <v>274</v>
      </c>
      <c r="J2" s="2" t="s">
        <v>275</v>
      </c>
      <c r="K2" s="2" t="s">
        <v>276</v>
      </c>
      <c r="L2" s="2" t="s">
        <v>277</v>
      </c>
      <c r="M2" s="2" t="s">
        <v>278</v>
      </c>
      <c r="N2" s="3" t="s">
        <v>279</v>
      </c>
      <c r="O2" s="3" t="s">
        <v>280</v>
      </c>
    </row>
    <row r="3" s="24" customFormat="1" ht="16.5" spans="1:15">
      <c r="A3" s="2"/>
      <c r="B3" s="5"/>
      <c r="C3" s="5"/>
      <c r="D3" s="5"/>
      <c r="E3" s="5"/>
      <c r="F3" s="5"/>
      <c r="G3" s="5"/>
      <c r="H3" s="22"/>
      <c r="I3" s="2" t="s">
        <v>281</v>
      </c>
      <c r="J3" s="2" t="s">
        <v>281</v>
      </c>
      <c r="K3" s="2" t="s">
        <v>281</v>
      </c>
      <c r="L3" s="2" t="s">
        <v>281</v>
      </c>
      <c r="M3" s="2" t="s">
        <v>281</v>
      </c>
      <c r="N3" s="5"/>
      <c r="O3" s="5"/>
    </row>
    <row r="4" ht="30" customHeight="1" spans="1:15">
      <c r="A4" s="78">
        <v>1</v>
      </c>
      <c r="B4" s="104" t="s">
        <v>282</v>
      </c>
      <c r="C4" s="28" t="s">
        <v>283</v>
      </c>
      <c r="D4" s="72" t="s">
        <v>121</v>
      </c>
      <c r="E4" s="72">
        <v>82290</v>
      </c>
      <c r="F4" s="105" t="s">
        <v>284</v>
      </c>
      <c r="G4" s="78"/>
      <c r="H4" s="7"/>
      <c r="I4" s="78">
        <v>2</v>
      </c>
      <c r="J4" s="106">
        <v>3</v>
      </c>
      <c r="K4" s="7"/>
      <c r="L4" s="7"/>
      <c r="M4" s="7"/>
      <c r="N4" s="7"/>
      <c r="O4" s="78" t="s">
        <v>285</v>
      </c>
    </row>
    <row r="5" ht="30" customHeight="1" spans="1:15">
      <c r="A5" s="78">
        <v>2</v>
      </c>
      <c r="B5" s="104" t="s">
        <v>286</v>
      </c>
      <c r="C5" s="28" t="s">
        <v>283</v>
      </c>
      <c r="D5" s="72" t="s">
        <v>121</v>
      </c>
      <c r="E5" s="72">
        <v>82290</v>
      </c>
      <c r="F5" s="105" t="s">
        <v>284</v>
      </c>
      <c r="G5" s="106"/>
      <c r="H5" s="7"/>
      <c r="I5" s="78">
        <v>8</v>
      </c>
      <c r="J5" s="78"/>
      <c r="K5" s="78"/>
      <c r="L5" s="78"/>
      <c r="M5" s="78"/>
      <c r="N5" s="78"/>
      <c r="O5" s="78" t="s">
        <v>285</v>
      </c>
    </row>
    <row r="6" ht="16.5" customHeight="1" spans="1:15">
      <c r="A6" s="78"/>
      <c r="B6" s="107"/>
      <c r="C6" s="14"/>
      <c r="D6" s="108"/>
      <c r="E6" s="109"/>
      <c r="F6" s="53"/>
      <c r="G6" s="53"/>
      <c r="H6" s="7"/>
      <c r="I6" s="7"/>
      <c r="J6" s="7"/>
      <c r="K6" s="7"/>
      <c r="L6" s="7"/>
      <c r="M6" s="7"/>
      <c r="N6" s="78"/>
      <c r="O6" s="7"/>
    </row>
    <row r="7" ht="15.75" customHeight="1" spans="1: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="25" customFormat="1" ht="18.75" spans="1:15">
      <c r="A8" s="15" t="s">
        <v>287</v>
      </c>
      <c r="B8" s="16"/>
      <c r="C8" s="16"/>
      <c r="D8" s="17"/>
      <c r="E8" s="18"/>
      <c r="F8" s="38"/>
      <c r="G8" s="38"/>
      <c r="H8" s="38"/>
      <c r="I8" s="32"/>
      <c r="J8" s="15" t="s">
        <v>288</v>
      </c>
      <c r="K8" s="16"/>
      <c r="L8" s="16"/>
      <c r="M8" s="17"/>
      <c r="N8" s="16"/>
      <c r="O8" s="23"/>
    </row>
    <row r="9" ht="33" customHeight="1" spans="1:15">
      <c r="A9" s="19" t="s">
        <v>289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2" ht="29.25" spans="1:15">
      <c r="A12" s="1" t="s">
        <v>265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ht="16.5" spans="1:15">
      <c r="A13" s="2" t="s">
        <v>266</v>
      </c>
      <c r="B13" s="3" t="s">
        <v>267</v>
      </c>
      <c r="C13" s="3" t="s">
        <v>268</v>
      </c>
      <c r="D13" s="3" t="s">
        <v>269</v>
      </c>
      <c r="E13" s="3" t="s">
        <v>270</v>
      </c>
      <c r="F13" s="3" t="s">
        <v>271</v>
      </c>
      <c r="G13" s="3" t="s">
        <v>272</v>
      </c>
      <c r="H13" s="21" t="s">
        <v>273</v>
      </c>
      <c r="I13" s="2" t="s">
        <v>274</v>
      </c>
      <c r="J13" s="2" t="s">
        <v>275</v>
      </c>
      <c r="K13" s="2" t="s">
        <v>276</v>
      </c>
      <c r="L13" s="2" t="s">
        <v>277</v>
      </c>
      <c r="M13" s="2" t="s">
        <v>278</v>
      </c>
      <c r="N13" s="3" t="s">
        <v>279</v>
      </c>
      <c r="O13" s="3" t="s">
        <v>280</v>
      </c>
    </row>
    <row r="14" ht="16.5" spans="1:15">
      <c r="A14" s="2"/>
      <c r="B14" s="5"/>
      <c r="C14" s="5"/>
      <c r="D14" s="5"/>
      <c r="E14" s="5"/>
      <c r="F14" s="5"/>
      <c r="G14" s="5"/>
      <c r="H14" s="22"/>
      <c r="I14" s="2" t="s">
        <v>281</v>
      </c>
      <c r="J14" s="2" t="s">
        <v>281</v>
      </c>
      <c r="K14" s="2" t="s">
        <v>281</v>
      </c>
      <c r="L14" s="2" t="s">
        <v>281</v>
      </c>
      <c r="M14" s="2" t="s">
        <v>281</v>
      </c>
      <c r="N14" s="5"/>
      <c r="O14" s="5"/>
    </row>
    <row r="15" ht="22.5" spans="1:15">
      <c r="A15" s="78">
        <v>1</v>
      </c>
      <c r="B15" s="104" t="s">
        <v>290</v>
      </c>
      <c r="C15" s="28" t="s">
        <v>283</v>
      </c>
      <c r="D15" s="72" t="s">
        <v>122</v>
      </c>
      <c r="E15" s="72">
        <v>82290</v>
      </c>
      <c r="F15" s="105" t="s">
        <v>284</v>
      </c>
      <c r="G15" s="78"/>
      <c r="H15" s="7"/>
      <c r="I15" s="78">
        <v>5</v>
      </c>
      <c r="J15" s="106"/>
      <c r="K15" s="7"/>
      <c r="L15" s="7"/>
      <c r="M15" s="7"/>
      <c r="N15" s="7"/>
      <c r="O15" s="78" t="s">
        <v>285</v>
      </c>
    </row>
    <row r="16" ht="22.5" spans="1:15">
      <c r="A16" s="78">
        <v>2</v>
      </c>
      <c r="B16" s="104" t="s">
        <v>291</v>
      </c>
      <c r="C16" s="28" t="s">
        <v>283</v>
      </c>
      <c r="D16" s="72" t="s">
        <v>122</v>
      </c>
      <c r="E16" s="72">
        <v>82290</v>
      </c>
      <c r="F16" s="105" t="s">
        <v>284</v>
      </c>
      <c r="G16" s="106"/>
      <c r="H16" s="7"/>
      <c r="I16" s="78"/>
      <c r="J16" s="78"/>
      <c r="K16" s="78"/>
      <c r="L16" s="112" t="s">
        <v>292</v>
      </c>
      <c r="M16" s="78"/>
      <c r="N16" s="78"/>
      <c r="O16" s="78" t="s">
        <v>285</v>
      </c>
    </row>
    <row r="17" spans="1:15">
      <c r="A17" s="78">
        <v>3</v>
      </c>
      <c r="B17" s="107"/>
      <c r="C17" s="28" t="s">
        <v>283</v>
      </c>
      <c r="D17" s="110" t="s">
        <v>123</v>
      </c>
      <c r="E17" s="111">
        <v>82290</v>
      </c>
      <c r="F17" s="105" t="s">
        <v>284</v>
      </c>
      <c r="G17" s="53"/>
      <c r="H17" s="7"/>
      <c r="I17" s="7"/>
      <c r="J17" s="7"/>
      <c r="K17" s="7"/>
      <c r="L17" s="7"/>
      <c r="M17" s="7"/>
      <c r="N17" s="78"/>
      <c r="O17" s="7"/>
    </row>
    <row r="18" spans="1:1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ht="18.75" spans="1:15">
      <c r="A19" s="15" t="s">
        <v>293</v>
      </c>
      <c r="B19" s="16"/>
      <c r="C19" s="16"/>
      <c r="D19" s="17"/>
      <c r="E19" s="18"/>
      <c r="F19" s="38"/>
      <c r="G19" s="38"/>
      <c r="H19" s="38"/>
      <c r="I19" s="32"/>
      <c r="J19" s="15" t="s">
        <v>288</v>
      </c>
      <c r="K19" s="16"/>
      <c r="L19" s="16"/>
      <c r="M19" s="17"/>
      <c r="N19" s="16"/>
      <c r="O19" s="23"/>
    </row>
    <row r="20" ht="16.5" spans="1:15">
      <c r="A20" s="19" t="s">
        <v>289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</sheetData>
  <mergeCells count="30">
    <mergeCell ref="A1:O1"/>
    <mergeCell ref="A8:D8"/>
    <mergeCell ref="E8:I8"/>
    <mergeCell ref="J8:M8"/>
    <mergeCell ref="A9:O9"/>
    <mergeCell ref="A12:O12"/>
    <mergeCell ref="A19:D19"/>
    <mergeCell ref="E19:I19"/>
    <mergeCell ref="J19:M19"/>
    <mergeCell ref="A20:O20"/>
    <mergeCell ref="A2:A3"/>
    <mergeCell ref="A13:A14"/>
    <mergeCell ref="B2:B3"/>
    <mergeCell ref="B13:B14"/>
    <mergeCell ref="C2:C3"/>
    <mergeCell ref="C13:C14"/>
    <mergeCell ref="D2:D3"/>
    <mergeCell ref="D13:D14"/>
    <mergeCell ref="E2:E3"/>
    <mergeCell ref="E13:E14"/>
    <mergeCell ref="F2:F3"/>
    <mergeCell ref="F13:F14"/>
    <mergeCell ref="G2:G3"/>
    <mergeCell ref="G13:G14"/>
    <mergeCell ref="H2:H3"/>
    <mergeCell ref="H13:H14"/>
    <mergeCell ref="N2:N3"/>
    <mergeCell ref="N13:N14"/>
    <mergeCell ref="O2:O3"/>
    <mergeCell ref="O13:O14"/>
  </mergeCells>
  <dataValidations count="1">
    <dataValidation type="list" allowBlank="1" showInputMessage="1" showErrorMessage="1" sqref="O1 O3:O12 O14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zoomScale="125" zoomScaleNormal="125" workbookViewId="0">
      <selection activeCell="L8" sqref="L8:L14"/>
    </sheetView>
  </sheetViews>
  <sheetFormatPr defaultColWidth="9" defaultRowHeight="14.25"/>
  <cols>
    <col min="1" max="1" width="7" customWidth="1"/>
    <col min="2" max="2" width="10.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63" t="s">
        <v>294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="60" customFormat="1" ht="16.5" customHeight="1" spans="1:13">
      <c r="A2" s="64" t="s">
        <v>266</v>
      </c>
      <c r="B2" s="65" t="s">
        <v>271</v>
      </c>
      <c r="C2" s="65" t="s">
        <v>267</v>
      </c>
      <c r="D2" s="66" t="s">
        <v>295</v>
      </c>
      <c r="E2" s="65" t="s">
        <v>269</v>
      </c>
      <c r="F2" s="65" t="s">
        <v>270</v>
      </c>
      <c r="G2" s="64" t="s">
        <v>296</v>
      </c>
      <c r="H2" s="64"/>
      <c r="I2" s="64" t="s">
        <v>297</v>
      </c>
      <c r="J2" s="64"/>
      <c r="K2" s="93" t="s">
        <v>298</v>
      </c>
      <c r="L2" s="94" t="s">
        <v>299</v>
      </c>
      <c r="M2" s="66" t="s">
        <v>300</v>
      </c>
    </row>
    <row r="3" s="60" customFormat="1" ht="16.5" customHeight="1" spans="1:13">
      <c r="A3" s="64"/>
      <c r="B3" s="67"/>
      <c r="C3" s="67"/>
      <c r="D3" s="68"/>
      <c r="E3" s="67"/>
      <c r="F3" s="67"/>
      <c r="G3" s="64" t="s">
        <v>301</v>
      </c>
      <c r="H3" s="64" t="s">
        <v>302</v>
      </c>
      <c r="I3" s="64" t="s">
        <v>301</v>
      </c>
      <c r="J3" s="64" t="s">
        <v>302</v>
      </c>
      <c r="K3" s="95"/>
      <c r="L3" s="96"/>
      <c r="M3" s="68"/>
    </row>
    <row r="4" s="61" customFormat="1" spans="1:13">
      <c r="A4" s="69">
        <v>1</v>
      </c>
      <c r="B4" s="70" t="s">
        <v>284</v>
      </c>
      <c r="C4" s="71" t="s">
        <v>286</v>
      </c>
      <c r="D4" s="28" t="s">
        <v>283</v>
      </c>
      <c r="E4" s="72" t="s">
        <v>121</v>
      </c>
      <c r="F4" s="73">
        <v>82290</v>
      </c>
      <c r="G4" s="74">
        <v>0.016</v>
      </c>
      <c r="H4" s="74">
        <v>0.01</v>
      </c>
      <c r="I4" s="97"/>
      <c r="J4" s="85"/>
      <c r="K4" s="98"/>
      <c r="L4" s="99"/>
      <c r="M4" s="69" t="s">
        <v>96</v>
      </c>
    </row>
    <row r="5" s="61" customFormat="1" spans="1:13">
      <c r="A5" s="69">
        <v>2</v>
      </c>
      <c r="B5" s="70" t="s">
        <v>284</v>
      </c>
      <c r="C5" s="75"/>
      <c r="D5" s="28" t="s">
        <v>283</v>
      </c>
      <c r="E5" s="72" t="s">
        <v>121</v>
      </c>
      <c r="F5" s="73">
        <v>82290</v>
      </c>
      <c r="G5" s="74">
        <v>0.018</v>
      </c>
      <c r="H5" s="74">
        <v>0.01</v>
      </c>
      <c r="I5" s="97"/>
      <c r="J5" s="69"/>
      <c r="K5" s="69"/>
      <c r="L5" s="99"/>
      <c r="M5" s="69" t="s">
        <v>96</v>
      </c>
    </row>
    <row r="6" s="62" customFormat="1" spans="1:13">
      <c r="A6" s="69">
        <v>3</v>
      </c>
      <c r="B6" s="70" t="s">
        <v>284</v>
      </c>
      <c r="C6" s="71" t="s">
        <v>303</v>
      </c>
      <c r="D6" s="28" t="s">
        <v>283</v>
      </c>
      <c r="E6" s="72" t="s">
        <v>121</v>
      </c>
      <c r="F6" s="73">
        <v>82290</v>
      </c>
      <c r="G6" s="74">
        <v>0.02</v>
      </c>
      <c r="H6" s="74">
        <v>0.006</v>
      </c>
      <c r="I6" s="100"/>
      <c r="J6" s="69"/>
      <c r="K6" s="69"/>
      <c r="L6" s="99"/>
      <c r="M6" s="69" t="s">
        <v>96</v>
      </c>
    </row>
    <row r="7" s="62" customFormat="1" spans="1:13">
      <c r="A7" s="69">
        <v>4</v>
      </c>
      <c r="B7" s="70" t="s">
        <v>284</v>
      </c>
      <c r="C7" s="76"/>
      <c r="D7" s="28" t="s">
        <v>283</v>
      </c>
      <c r="E7" s="72" t="s">
        <v>121</v>
      </c>
      <c r="F7" s="73">
        <v>82290</v>
      </c>
      <c r="G7" s="74">
        <v>0.012</v>
      </c>
      <c r="H7" s="74">
        <v>0.01</v>
      </c>
      <c r="I7" s="100"/>
      <c r="J7" s="101"/>
      <c r="K7" s="102"/>
      <c r="L7" s="102"/>
      <c r="M7" s="69" t="s">
        <v>96</v>
      </c>
    </row>
    <row r="8" s="62" customFormat="1" spans="1:13">
      <c r="A8" s="69"/>
      <c r="B8" s="70" t="s">
        <v>284</v>
      </c>
      <c r="C8" s="77" t="s">
        <v>304</v>
      </c>
      <c r="D8" s="28" t="s">
        <v>283</v>
      </c>
      <c r="E8" s="78" t="s">
        <v>123</v>
      </c>
      <c r="F8" s="73">
        <v>82290</v>
      </c>
      <c r="G8" s="74">
        <v>0.01</v>
      </c>
      <c r="H8" s="74">
        <v>0.01</v>
      </c>
      <c r="I8" s="100"/>
      <c r="J8" s="101"/>
      <c r="K8" s="102"/>
      <c r="L8" s="78" t="s">
        <v>305</v>
      </c>
      <c r="M8" s="102"/>
    </row>
    <row r="9" s="62" customFormat="1" spans="1:13">
      <c r="A9" s="69"/>
      <c r="B9" s="70" t="s">
        <v>284</v>
      </c>
      <c r="C9" s="77" t="s">
        <v>306</v>
      </c>
      <c r="D9" s="28" t="s">
        <v>283</v>
      </c>
      <c r="E9" s="79" t="s">
        <v>122</v>
      </c>
      <c r="F9" s="73">
        <v>82290</v>
      </c>
      <c r="G9" s="74">
        <v>0.02</v>
      </c>
      <c r="H9" s="74">
        <v>0.008</v>
      </c>
      <c r="I9" s="100"/>
      <c r="J9" s="101"/>
      <c r="K9" s="102"/>
      <c r="L9" s="78"/>
      <c r="M9" s="102"/>
    </row>
    <row r="10" s="62" customFormat="1" spans="1:13">
      <c r="A10" s="69"/>
      <c r="B10" s="70" t="s">
        <v>284</v>
      </c>
      <c r="C10" s="71" t="s">
        <v>307</v>
      </c>
      <c r="D10" s="28" t="s">
        <v>283</v>
      </c>
      <c r="E10" s="50"/>
      <c r="F10" s="73">
        <v>82290</v>
      </c>
      <c r="G10" s="74">
        <v>0.02</v>
      </c>
      <c r="H10" s="74">
        <v>0.01</v>
      </c>
      <c r="I10" s="100"/>
      <c r="J10" s="101"/>
      <c r="K10" s="102"/>
      <c r="L10" s="78"/>
      <c r="M10" s="102"/>
    </row>
    <row r="11" s="62" customFormat="1" spans="1:13">
      <c r="A11" s="69"/>
      <c r="B11" s="70" t="s">
        <v>284</v>
      </c>
      <c r="C11" s="75"/>
      <c r="D11" s="28" t="s">
        <v>283</v>
      </c>
      <c r="E11" s="50"/>
      <c r="F11" s="73">
        <v>82290</v>
      </c>
      <c r="G11" s="74">
        <v>0.02</v>
      </c>
      <c r="H11" s="74">
        <v>0.01</v>
      </c>
      <c r="I11" s="100"/>
      <c r="J11" s="101"/>
      <c r="K11" s="102"/>
      <c r="L11" s="78"/>
      <c r="M11" s="102"/>
    </row>
    <row r="12" s="62" customFormat="1" spans="1:13">
      <c r="A12" s="69"/>
      <c r="B12" s="70" t="s">
        <v>284</v>
      </c>
      <c r="C12" s="76"/>
      <c r="D12" s="28" t="s">
        <v>283</v>
      </c>
      <c r="E12" s="50"/>
      <c r="F12" s="73">
        <v>82290</v>
      </c>
      <c r="G12" s="74">
        <v>0.018</v>
      </c>
      <c r="H12" s="74">
        <v>0.008</v>
      </c>
      <c r="I12" s="100"/>
      <c r="J12" s="101"/>
      <c r="K12" s="102"/>
      <c r="L12" s="78"/>
      <c r="M12" s="102"/>
    </row>
    <row r="13" s="62" customFormat="1" spans="1:13">
      <c r="A13" s="69"/>
      <c r="B13" s="70" t="s">
        <v>284</v>
      </c>
      <c r="C13" s="71" t="s">
        <v>308</v>
      </c>
      <c r="D13" s="28" t="s">
        <v>283</v>
      </c>
      <c r="E13" s="50"/>
      <c r="F13" s="73">
        <v>82290</v>
      </c>
      <c r="G13" s="74">
        <v>0.011</v>
      </c>
      <c r="H13" s="74">
        <v>0.008</v>
      </c>
      <c r="I13" s="100"/>
      <c r="J13" s="101"/>
      <c r="K13" s="102"/>
      <c r="L13" s="79" t="s">
        <v>309</v>
      </c>
      <c r="M13" s="102"/>
    </row>
    <row r="14" s="62" customFormat="1" spans="1:13">
      <c r="A14" s="69"/>
      <c r="B14" s="70" t="s">
        <v>284</v>
      </c>
      <c r="C14" s="76"/>
      <c r="D14" s="28" t="s">
        <v>283</v>
      </c>
      <c r="E14" s="53"/>
      <c r="F14" s="73">
        <v>82290</v>
      </c>
      <c r="G14" s="74">
        <v>0.01</v>
      </c>
      <c r="H14" s="74">
        <v>0.008</v>
      </c>
      <c r="I14" s="100"/>
      <c r="J14" s="101"/>
      <c r="K14" s="102"/>
      <c r="L14" s="53"/>
      <c r="M14" s="102"/>
    </row>
    <row r="15" s="62" customFormat="1" spans="1:13">
      <c r="A15" s="69"/>
      <c r="B15" s="70"/>
      <c r="C15" s="80"/>
      <c r="D15" s="81"/>
      <c r="E15" s="82"/>
      <c r="F15" s="73"/>
      <c r="G15" s="74"/>
      <c r="H15" s="74"/>
      <c r="I15" s="101"/>
      <c r="J15" s="101"/>
      <c r="K15" s="102"/>
      <c r="L15" s="102"/>
      <c r="M15" s="102"/>
    </row>
    <row r="16" s="62" customFormat="1" spans="1:13">
      <c r="A16" s="69"/>
      <c r="B16" s="70"/>
      <c r="C16" s="82"/>
      <c r="D16" s="81"/>
      <c r="E16" s="83"/>
      <c r="F16" s="73"/>
      <c r="G16" s="74"/>
      <c r="H16" s="74"/>
      <c r="I16" s="101"/>
      <c r="J16" s="101"/>
      <c r="K16" s="103"/>
      <c r="L16" s="102"/>
      <c r="M16" s="102"/>
    </row>
    <row r="17" spans="1:13">
      <c r="A17" s="84"/>
      <c r="B17" s="84"/>
      <c r="C17" s="84"/>
      <c r="D17" s="84"/>
      <c r="E17" s="84"/>
      <c r="F17" s="84"/>
      <c r="G17" s="85"/>
      <c r="H17" s="85"/>
      <c r="I17" s="69"/>
      <c r="J17" s="69"/>
      <c r="K17" s="69"/>
      <c r="L17" s="84"/>
      <c r="M17" s="84"/>
    </row>
    <row r="18" spans="1:13">
      <c r="A18" s="84"/>
      <c r="B18" s="84"/>
      <c r="C18" s="84"/>
      <c r="D18" s="84"/>
      <c r="E18" s="84"/>
      <c r="F18" s="84"/>
      <c r="G18" s="85"/>
      <c r="H18" s="85"/>
      <c r="I18" s="69"/>
      <c r="J18" s="69"/>
      <c r="K18" s="69"/>
      <c r="L18" s="84"/>
      <c r="M18" s="84"/>
    </row>
    <row r="19" s="25" customFormat="1" ht="18.75" spans="1:13">
      <c r="A19" s="86" t="s">
        <v>310</v>
      </c>
      <c r="B19" s="87"/>
      <c r="C19" s="87"/>
      <c r="D19" s="87"/>
      <c r="E19" s="88"/>
      <c r="F19" s="89"/>
      <c r="G19" s="90"/>
      <c r="H19" s="86" t="s">
        <v>311</v>
      </c>
      <c r="I19" s="87"/>
      <c r="J19" s="87"/>
      <c r="K19" s="88"/>
      <c r="L19" s="86"/>
      <c r="M19" s="88"/>
    </row>
    <row r="20" ht="107.25" customHeight="1" spans="1:13">
      <c r="A20" s="91" t="s">
        <v>312</v>
      </c>
      <c r="B20" s="91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</row>
  </sheetData>
  <mergeCells count="23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C4:C5"/>
    <mergeCell ref="C6:C7"/>
    <mergeCell ref="C10:C12"/>
    <mergeCell ref="C13:C14"/>
    <mergeCell ref="D2:D3"/>
    <mergeCell ref="E2:E3"/>
    <mergeCell ref="E9:E14"/>
    <mergeCell ref="F2:F3"/>
    <mergeCell ref="K2:K3"/>
    <mergeCell ref="L2:L3"/>
    <mergeCell ref="L13:L14"/>
    <mergeCell ref="M2:M3"/>
  </mergeCells>
  <dataValidations count="1">
    <dataValidation type="list" allowBlank="1" showInputMessage="1" showErrorMessage="1" sqref="M1:M3 M17:M1048576 JI1:JI20 TE1:TE20 ADA1:ADA20 AMW1:AMW20 AWS1:AWS20 BGO1:BGO20 BQK1:BQK20 CAG1:CAG20 CKC1:CKC20 CTY1:CTY20 DDU1:DDU20 DNQ1:DNQ20 DXM1:DXM20 EHI1:EHI20 ERE1:ERE20 FBA1:FBA20 FKW1:FKW20 FUS1:FUS20 GEO1:GEO20 GOK1:GOK20 GYG1:GYG20 HIC1:HIC20 HRY1:HRY20 IBU1:IBU20 ILQ1:ILQ20 IVM1:IVM20 JFI1:JFI20 JPE1:JPE20 JZA1:JZA20 KIW1:KIW20 KSS1:KSS20 LCO1:LCO20 LMK1:LMK20 LWG1:LWG20 MGC1:MGC20 MPY1:MPY20 MZU1:MZU20 NJQ1:NJQ20 NTM1:NTM20 ODI1:ODI20 ONE1:ONE20 OXA1:OXA20 PGW1:PGW20 PQS1:PQS20 QAO1:QAO20 QKK1:QKK20 QUG1:QUG20 REC1:REC20 RNY1:RNY20 RXU1:RXU20 SHQ1:SHQ20 SRM1:SRM20 TBI1:TBI20 TLE1:TLE20 TVA1:TVA20 UEW1:UEW20 UOS1:UOS20 UYO1:UYO20 VIK1:VIK20 VSG1:VSG20 WCC1:WCC20 WLY1:WLY20 WVU1:WVU20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zoomScale="125" zoomScaleNormal="125" workbookViewId="0">
      <selection activeCell="E4" sqref="E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0" width="8.125" customWidth="1"/>
    <col min="11" max="11" width="10.25" customWidth="1"/>
    <col min="12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8.5" customWidth="1"/>
  </cols>
  <sheetData>
    <row r="1" ht="29.25" spans="1:23">
      <c r="A1" s="1" t="s">
        <v>313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spans="1:23">
      <c r="A2" s="3" t="s">
        <v>314</v>
      </c>
      <c r="B2" s="3" t="s">
        <v>271</v>
      </c>
      <c r="C2" s="3" t="s">
        <v>267</v>
      </c>
      <c r="D2" s="3" t="s">
        <v>268</v>
      </c>
      <c r="E2" s="3" t="s">
        <v>269</v>
      </c>
      <c r="F2" s="3" t="s">
        <v>270</v>
      </c>
      <c r="G2" s="41" t="s">
        <v>315</v>
      </c>
      <c r="H2" s="42"/>
      <c r="I2" s="57"/>
      <c r="J2" s="41" t="s">
        <v>316</v>
      </c>
      <c r="K2" s="42"/>
      <c r="L2" s="57"/>
      <c r="M2" s="41" t="s">
        <v>317</v>
      </c>
      <c r="N2" s="42"/>
      <c r="O2" s="57"/>
      <c r="P2" s="41" t="s">
        <v>318</v>
      </c>
      <c r="Q2" s="42"/>
      <c r="R2" s="57"/>
      <c r="S2" s="42" t="s">
        <v>319</v>
      </c>
      <c r="T2" s="42"/>
      <c r="U2" s="57"/>
      <c r="V2" s="35" t="s">
        <v>320</v>
      </c>
      <c r="W2" s="35" t="s">
        <v>280</v>
      </c>
    </row>
    <row r="3" ht="16.5" spans="1:23">
      <c r="A3" s="5"/>
      <c r="B3" s="43"/>
      <c r="C3" s="43"/>
      <c r="D3" s="43"/>
      <c r="E3" s="43"/>
      <c r="F3" s="43"/>
      <c r="G3" s="2" t="s">
        <v>321</v>
      </c>
      <c r="H3" s="2" t="s">
        <v>69</v>
      </c>
      <c r="I3" s="2" t="s">
        <v>271</v>
      </c>
      <c r="J3" s="2" t="s">
        <v>321</v>
      </c>
      <c r="K3" s="2" t="s">
        <v>69</v>
      </c>
      <c r="L3" s="2" t="s">
        <v>271</v>
      </c>
      <c r="M3" s="2" t="s">
        <v>321</v>
      </c>
      <c r="N3" s="2" t="s">
        <v>69</v>
      </c>
      <c r="O3" s="2" t="s">
        <v>271</v>
      </c>
      <c r="P3" s="2" t="s">
        <v>321</v>
      </c>
      <c r="Q3" s="2" t="s">
        <v>69</v>
      </c>
      <c r="R3" s="2" t="s">
        <v>271</v>
      </c>
      <c r="S3" s="2" t="s">
        <v>321</v>
      </c>
      <c r="T3" s="2" t="s">
        <v>69</v>
      </c>
      <c r="U3" s="2" t="s">
        <v>271</v>
      </c>
      <c r="V3" s="59"/>
      <c r="W3" s="59"/>
    </row>
    <row r="4" s="39" customFormat="1" ht="68.25" customHeight="1" spans="1:23">
      <c r="A4" s="44">
        <v>1</v>
      </c>
      <c r="B4" s="45" t="s">
        <v>322</v>
      </c>
      <c r="C4" s="46"/>
      <c r="D4" s="45" t="s">
        <v>283</v>
      </c>
      <c r="E4" s="45" t="s">
        <v>323</v>
      </c>
      <c r="F4" s="45" t="s">
        <v>64</v>
      </c>
      <c r="G4" s="47" t="s">
        <v>324</v>
      </c>
      <c r="H4" s="47" t="s">
        <v>325</v>
      </c>
      <c r="I4" s="58" t="s">
        <v>326</v>
      </c>
      <c r="J4" s="47" t="s">
        <v>327</v>
      </c>
      <c r="K4" s="47" t="s">
        <v>328</v>
      </c>
      <c r="L4" s="58" t="s">
        <v>326</v>
      </c>
      <c r="M4" s="47" t="s">
        <v>329</v>
      </c>
      <c r="N4" s="47" t="s">
        <v>330</v>
      </c>
      <c r="O4" s="47" t="s">
        <v>331</v>
      </c>
      <c r="P4" s="47" t="s">
        <v>332</v>
      </c>
      <c r="Q4" s="47" t="s">
        <v>333</v>
      </c>
      <c r="R4" s="47" t="s">
        <v>331</v>
      </c>
      <c r="S4" s="47" t="s">
        <v>334</v>
      </c>
      <c r="T4" s="47" t="s">
        <v>335</v>
      </c>
      <c r="U4" s="47" t="s">
        <v>336</v>
      </c>
      <c r="V4" s="9" t="s">
        <v>96</v>
      </c>
      <c r="W4" s="13"/>
    </row>
    <row r="5" ht="16.5" spans="1:23">
      <c r="A5" s="48"/>
      <c r="B5" s="49"/>
      <c r="C5" s="50"/>
      <c r="D5" s="50"/>
      <c r="E5" s="50"/>
      <c r="F5" s="49"/>
      <c r="G5" s="41" t="s">
        <v>337</v>
      </c>
      <c r="H5" s="42"/>
      <c r="I5" s="57"/>
      <c r="J5" s="41" t="s">
        <v>338</v>
      </c>
      <c r="K5" s="42"/>
      <c r="L5" s="57"/>
      <c r="M5" s="41" t="s">
        <v>339</v>
      </c>
      <c r="N5" s="42"/>
      <c r="O5" s="57"/>
      <c r="P5" s="41" t="s">
        <v>340</v>
      </c>
      <c r="Q5" s="42"/>
      <c r="R5" s="57"/>
      <c r="S5" s="42" t="s">
        <v>341</v>
      </c>
      <c r="T5" s="42"/>
      <c r="U5" s="57"/>
      <c r="V5" s="13"/>
      <c r="W5" s="13"/>
    </row>
    <row r="6" ht="16.5" spans="1:23">
      <c r="A6" s="48"/>
      <c r="B6" s="49"/>
      <c r="C6" s="50"/>
      <c r="D6" s="50"/>
      <c r="E6" s="50"/>
      <c r="F6" s="49"/>
      <c r="G6" s="2" t="s">
        <v>321</v>
      </c>
      <c r="H6" s="2" t="s">
        <v>69</v>
      </c>
      <c r="I6" s="2" t="s">
        <v>271</v>
      </c>
      <c r="J6" s="2" t="s">
        <v>321</v>
      </c>
      <c r="K6" s="2" t="s">
        <v>69</v>
      </c>
      <c r="L6" s="2" t="s">
        <v>271</v>
      </c>
      <c r="M6" s="2" t="s">
        <v>321</v>
      </c>
      <c r="N6" s="2" t="s">
        <v>69</v>
      </c>
      <c r="O6" s="2" t="s">
        <v>271</v>
      </c>
      <c r="P6" s="2" t="s">
        <v>321</v>
      </c>
      <c r="Q6" s="2" t="s">
        <v>69</v>
      </c>
      <c r="R6" s="2" t="s">
        <v>271</v>
      </c>
      <c r="S6" s="2" t="s">
        <v>321</v>
      </c>
      <c r="T6" s="2" t="s">
        <v>69</v>
      </c>
      <c r="U6" s="2" t="s">
        <v>271</v>
      </c>
      <c r="V6" s="13"/>
      <c r="W6" s="13"/>
    </row>
    <row r="7" s="40" customFormat="1" ht="29.25" customHeight="1" spans="1:23">
      <c r="A7" s="51"/>
      <c r="B7" s="52"/>
      <c r="C7" s="53"/>
      <c r="D7" s="53"/>
      <c r="E7" s="53"/>
      <c r="F7" s="52"/>
      <c r="G7" s="54" t="s">
        <v>342</v>
      </c>
      <c r="H7" s="54" t="s">
        <v>343</v>
      </c>
      <c r="I7" s="13" t="s">
        <v>344</v>
      </c>
      <c r="J7"/>
      <c r="K7"/>
      <c r="L7"/>
      <c r="M7" s="13"/>
      <c r="N7" s="54"/>
      <c r="O7" s="13"/>
      <c r="P7" s="54"/>
      <c r="Q7" s="54"/>
      <c r="R7" s="13"/>
      <c r="S7" s="13"/>
      <c r="T7" s="13"/>
      <c r="U7" s="13"/>
      <c r="V7" s="13" t="s">
        <v>96</v>
      </c>
      <c r="W7" s="13"/>
    </row>
    <row r="8" spans="1:23">
      <c r="A8" s="55"/>
      <c r="B8" s="55"/>
      <c r="C8" s="55"/>
      <c r="D8" s="55"/>
      <c r="E8" s="55"/>
      <c r="F8" s="55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6"/>
      <c r="B9" s="56"/>
      <c r="C9" s="56"/>
      <c r="D9" s="56"/>
      <c r="E9" s="56"/>
      <c r="F9" s="56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55"/>
      <c r="B10" s="55"/>
      <c r="C10" s="55"/>
      <c r="D10" s="55"/>
      <c r="E10" s="55"/>
      <c r="F10" s="55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56"/>
      <c r="B11" s="56"/>
      <c r="C11" s="56"/>
      <c r="D11" s="56"/>
      <c r="E11" s="56"/>
      <c r="F11" s="56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55"/>
      <c r="B12" s="55"/>
      <c r="C12" s="55"/>
      <c r="D12" s="55"/>
      <c r="E12" s="55"/>
      <c r="F12" s="55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56"/>
      <c r="B13" s="56"/>
      <c r="C13" s="56"/>
      <c r="D13" s="56"/>
      <c r="E13" s="56"/>
      <c r="F13" s="56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55"/>
      <c r="B14" s="55"/>
      <c r="C14" s="55"/>
      <c r="D14" s="55"/>
      <c r="E14" s="55"/>
      <c r="F14" s="55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56"/>
      <c r="B15" s="56"/>
      <c r="C15" s="56"/>
      <c r="D15" s="56"/>
      <c r="E15" s="56"/>
      <c r="F15" s="56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ht="18.75" spans="1:23">
      <c r="A17" s="15" t="s">
        <v>345</v>
      </c>
      <c r="B17" s="16"/>
      <c r="C17" s="16"/>
      <c r="D17" s="16"/>
      <c r="E17" s="17"/>
      <c r="F17" s="18"/>
      <c r="G17" s="32"/>
      <c r="H17" s="38"/>
      <c r="I17" s="38"/>
      <c r="J17" s="15" t="s">
        <v>346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</sheetData>
  <mergeCells count="5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首期验货尺寸表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2023-02-04T09:27:56Z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9A756E86BCAC48E9B98AA1160ABE8E95</vt:lpwstr>
  </property>
</Properties>
</file>