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<sst xmlns="http://schemas.openxmlformats.org/spreadsheetml/2006/main" count="1077" uniqueCount="398">
  <si>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</si>
  <si>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</si>
  <si>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</si>
  <si>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</si>
  <si>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</si>
  <si>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</si>
  <si>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</si>
  <si>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</si>
  <si>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</si>
  <si>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</si>
  <si>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</si>
  <si>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</si>
  <si>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</si>
  <si>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</si>
  <si>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</si>
  <si>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</si>
  <si>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</si>
  <si>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</si>
  <si>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</si>
  <si>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</si>
  <si>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</si>
  <si>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</si>
  <si>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</si>
  <si>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</si>
  <si>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</si>
  <si>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</si>
  <si>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</si>
  <si>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</si>
  <si>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</si>
  <si>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</si>
  <si>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</si>
  <si>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</si>
  <si>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</si>
  <si>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</si>
  <si>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</si>
  <si>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</si>
  <si>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</si>
  <si>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</si>
  <si>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</si>
  <si>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</si>
  <si>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</si>
  <si>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</si>
  <si>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</si>
  <si>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</si>
  <si>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</si>
  <si>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</si>
  <si>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</si>
  <si>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</si>
  <si>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</si>
  <si>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</si>
  <si>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</si>
  <si>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</si>
  <si>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</si>
  <si>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</si>
  <si>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</si>
  <si>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</si>
  <si>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</si>
  <si>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</si>
  <si>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</si>
  <si>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</si>
  <si>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</si>
  <si>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</si>
  <si>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</si>
  <si>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</si>
  <si>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TAMMAL82246</t>
  </si>
  <si>
    <t>合同交期</t>
  </si>
  <si>
    <t>产前确认样</t>
  </si>
  <si>
    <t>有</t>
  </si>
  <si>
    <t>无</t>
  </si>
  <si>
    <t>品名</t>
  </si>
  <si>
    <t>女式徒步九分裤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</si>
  <si>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</si>
  <si>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</si>
  <si>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</si>
  <si>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</si>
  <si>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</si>
  <si>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</si>
  <si>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</si>
  <si>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</si>
  <si>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采购凭证号：</t>
  </si>
  <si>
    <t>CGDD22110100031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</si>
  <si>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</si>
  <si>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</si>
  <si>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</si>
  <si>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</si>
  <si>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</si>
  <si>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</si>
  <si>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</si>
  <si>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</si>
  <si>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</si>
  <si>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</si>
  <si>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</si>
  <si>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</si>
  <si>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</si>
  <si>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</si>
  <si>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</si>
  <si>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</si>
  <si>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</si>
  <si>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</si>
  <si>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</si>
  <si>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</si>
  <si>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</si>
  <si>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</si>
  <si>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</si>
  <si>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</si>
  <si>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</si>
  <si>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</si>
  <si>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</si>
  <si>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</si>
  <si>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</si>
  <si>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</si>
  <si>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</si>
  <si>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</si>
  <si>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</si>
  <si>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</si>
  <si>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</si>
  <si>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</si>
  <si>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</si>
  <si>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</si>
  <si>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</si>
  <si>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</si>
  <si>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</si>
  <si>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靛青紫</t>
  </si>
  <si>
    <t>陆续裁剪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</si>
  <si>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</si>
  <si>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</si>
  <si>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</si>
  <si>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</si>
  <si>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</si>
  <si>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</si>
  <si>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</si>
  <si>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</si>
  <si>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1.侧兜口不平</t>
  </si>
  <si>
    <t>2.压腰0.1线打斜绺</t>
  </si>
  <si>
    <t>3.脚口开叉拐角不平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</si>
  <si>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</si>
  <si>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</si>
  <si>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</si>
  <si>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</si>
  <si>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</si>
  <si>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</si>
  <si>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</si>
  <si>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</si>
  <si>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</si>
  <si>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</si>
  <si>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</si>
  <si>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</si>
  <si>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</si>
  <si>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</si>
  <si>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2022.11.16</t>
  </si>
  <si>
    <t>张爱萍</t>
  </si>
  <si>
    <t>QC规格测量表</t>
  </si>
  <si>
    <t>部位名称</t>
  </si>
  <si>
    <t>指示规格  FINAL SPEC</t>
  </si>
  <si>
    <t>样品规格  SAMPLE SPEC</t>
  </si>
  <si>
    <t>黑色M#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</si>
  <si>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</si>
  <si>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</si>
  <si>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</si>
  <si>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</si>
  <si>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</si>
  <si>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</si>
  <si>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</si>
  <si>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</si>
  <si>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+0.5/0</t>
  </si>
  <si>
    <t>+0.8/0</t>
  </si>
  <si>
    <t>腰围 平量</t>
  </si>
  <si>
    <t>74</t>
  </si>
  <si>
    <t>0/0</t>
  </si>
  <si>
    <t>臀围</t>
  </si>
  <si>
    <t>98</t>
  </si>
  <si>
    <t>+1/+1</t>
  </si>
  <si>
    <t>腿围/2</t>
  </si>
  <si>
    <t>脚口/2</t>
  </si>
  <si>
    <t>+0.3/0</t>
  </si>
  <si>
    <t>前裆长 含腰</t>
  </si>
  <si>
    <t>-0.5/-0.5</t>
  </si>
  <si>
    <t>-0.4/-0.5</t>
  </si>
  <si>
    <t>后裆长 含腰</t>
  </si>
  <si>
    <t>0/-0.5</t>
  </si>
  <si>
    <t>-0.8/-1</t>
  </si>
  <si>
    <t xml:space="preserve">     初期请洗测2-3件，有问题的另加测量数量。</t>
  </si>
  <si>
    <t>验货时间：2022.11.18</t>
  </si>
  <si>
    <t>跟单QC:周苑</t>
  </si>
  <si>
    <t>工厂负责人：张爱萍</t>
  </si>
  <si>
    <t>QC出货报告书</t>
  </si>
  <si>
    <t>产品名称</t>
  </si>
  <si>
    <t>合同日期</t>
  </si>
  <si>
    <t>2023.2.9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</si>
  <si>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</si>
  <si>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</si>
  <si>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</si>
  <si>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</si>
  <si>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</si>
  <si>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</si>
  <si>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</si>
  <si>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</si>
  <si>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</si>
  <si>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</si>
  <si>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</si>
  <si>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</si>
  <si>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</si>
  <si>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</si>
  <si>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</si>
  <si>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</si>
  <si>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</si>
  <si>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</si>
  <si>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</si>
  <si>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</si>
  <si>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</si>
  <si>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</si>
  <si>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</si>
  <si>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</si>
  <si>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</si>
  <si>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</si>
  <si>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</si>
  <si>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</si>
  <si>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</si>
  <si>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</si>
  <si>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</si>
  <si>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</si>
  <si>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</si>
  <si>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</si>
  <si>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黑色：2、8、25、50、66</t>
  </si>
  <si>
    <t>深卡其：75、77、86、98、111</t>
  </si>
  <si>
    <t>靛青紫：112、116、124、132、133</t>
  </si>
  <si>
    <t>共抽15箱，每箱10件，合计150件</t>
  </si>
  <si>
    <t>情况说明：</t>
  </si>
  <si>
    <t xml:space="preserve">【问题点描述】  </t>
  </si>
  <si>
    <t>1.脚口打斜绺1件</t>
  </si>
  <si>
    <t>2.腰里扭劲1件</t>
  </si>
  <si>
    <t>3.腰里款1件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</si>
  <si>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</si>
  <si>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</si>
  <si>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</si>
  <si>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</si>
  <si>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</si>
  <si>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</si>
  <si>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</si>
  <si>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此订单分两次出货，此次出货4790件，按照AQL2.5的抽验要求，抽验150件，不良数量3件，在允许范围内，可以出货</t>
  </si>
  <si>
    <t>服装QC部门</t>
  </si>
  <si>
    <t>检验人</t>
  </si>
  <si>
    <t>2023.1.6</t>
  </si>
  <si>
    <t>+0.8+1</t>
  </si>
  <si>
    <t>+1+0.4</t>
  </si>
  <si>
    <t>0-0.5</t>
  </si>
  <si>
    <t>00</t>
  </si>
  <si>
    <t>-0.20</t>
  </si>
  <si>
    <t>0+0.3</t>
  </si>
  <si>
    <t>0+1</t>
  </si>
  <si>
    <t>+1+1</t>
  </si>
  <si>
    <t>0+2</t>
  </si>
  <si>
    <t>+1.4+1.2</t>
  </si>
  <si>
    <t>+0.6-0.4</t>
  </si>
  <si>
    <t>+0.50</t>
  </si>
  <si>
    <t>+1+0.5</t>
  </si>
  <si>
    <t>+1.5+0.5</t>
  </si>
  <si>
    <t>+0.5+0.3</t>
  </si>
  <si>
    <t>+0.3+0.4</t>
  </si>
  <si>
    <t>0+0.2</t>
  </si>
  <si>
    <t>0-0.3</t>
  </si>
  <si>
    <t>-0.2-0.2</t>
  </si>
  <si>
    <t>0-0.4</t>
  </si>
  <si>
    <t>-0.2-0.4</t>
  </si>
  <si>
    <t>-0.6-0.2</t>
  </si>
  <si>
    <t>-0.5-0.7</t>
  </si>
  <si>
    <t>-0.3-0.6</t>
  </si>
  <si>
    <t>-0.5-0.5</t>
  </si>
  <si>
    <t>-0.6-0.4</t>
  </si>
  <si>
    <t>-0.7-0.2</t>
  </si>
  <si>
    <t>-0.6-0.6</t>
  </si>
  <si>
    <t>-0.5-0.2</t>
  </si>
  <si>
    <t>-0.8-0.3</t>
  </si>
  <si>
    <t>验货时间：2023.1.6</t>
  </si>
  <si>
    <t>工厂负责人：</t>
  </si>
  <si>
    <t>2023.2.23</t>
  </si>
  <si>
    <t>CGDD22110100032</t>
  </si>
  <si>
    <t>黑色：150、152、173、201、202、224、</t>
  </si>
  <si>
    <t>深卡其：236、247、253、268、270、</t>
  </si>
  <si>
    <t>靛青紫：277、280、290、292、295、</t>
  </si>
  <si>
    <t>1.腰里扭劲2件</t>
  </si>
  <si>
    <t>2.腰里款1件</t>
  </si>
  <si>
    <t>此订单分两次出货，此次出货5400件，按照AQL2.5的抽验要求，抽验150件，不良数量3件，在允许范围内，可以出货</t>
  </si>
  <si>
    <t>2023.1.12</t>
  </si>
  <si>
    <t>验货时间：2023.1.12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</si>
  <si>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</si>
  <si>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</si>
  <si>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</si>
  <si>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</si>
  <si>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</si>
  <si>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</si>
  <si>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</si>
  <si>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</si>
  <si>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</si>
  <si>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</si>
  <si>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</si>
  <si>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</si>
  <si>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</si>
  <si>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</si>
  <si>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</si>
  <si>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</si>
  <si>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</si>
  <si>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</si>
  <si>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</si>
  <si>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81317/82246</t>
  </si>
  <si>
    <t>台华</t>
  </si>
  <si>
    <t>YES</t>
  </si>
  <si>
    <t>29/26-127</t>
  </si>
  <si>
    <t>29/26-161</t>
  </si>
  <si>
    <t>29/26-113</t>
  </si>
  <si>
    <t>2-2</t>
  </si>
  <si>
    <t>1-1-2R1R1</t>
  </si>
  <si>
    <t>3-2</t>
  </si>
  <si>
    <t>2-4</t>
  </si>
  <si>
    <t>3-4</t>
  </si>
  <si>
    <t>1-4R2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</si>
  <si>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</si>
  <si>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</si>
  <si>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</si>
  <si>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</si>
  <si>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</si>
  <si>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</si>
  <si>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</si>
  <si>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</si>
  <si>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</si>
  <si>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</si>
  <si>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</si>
  <si>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</si>
  <si>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轻微色差</t>
  </si>
  <si>
    <t>10-26</t>
  </si>
  <si>
    <t>墨黑</t>
  </si>
  <si>
    <t>15-26</t>
  </si>
  <si>
    <t>29-26</t>
  </si>
  <si>
    <t>2-26R3</t>
  </si>
  <si>
    <t>23-26R1</t>
  </si>
  <si>
    <t>27-26</t>
  </si>
  <si>
    <t>28-26</t>
  </si>
  <si>
    <t>2-26RS</t>
  </si>
  <si>
    <t>12-26R2</t>
  </si>
  <si>
    <t>14-26</t>
  </si>
  <si>
    <t>测试人签名：宋修岐/魏丽娜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</si>
  <si>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</si>
  <si>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</si>
  <si>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</si>
  <si>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</si>
  <si>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</si>
  <si>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</si>
  <si>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</si>
  <si>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</si>
  <si>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</si>
  <si>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嘉兴台华</t>
  </si>
  <si>
    <t>19SS黑色/E77//    22SS深卡其/E77//23SS靛青紫</t>
  </si>
  <si>
    <t>TAMMCL82246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</si>
  <si>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</si>
  <si>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</si>
  <si>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</si>
  <si>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</si>
  <si>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</si>
  <si>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</si>
  <si>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</si>
  <si>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</si>
  <si>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</si>
  <si>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</si>
  <si>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</si>
  <si>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SD0028</t>
  </si>
  <si>
    <t>腰带（整条含扣件.绳尾夹）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</si>
  <si>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</si>
  <si>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</si>
  <si>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</si>
  <si>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</si>
  <si>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</si>
  <si>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</si>
  <si>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</si>
  <si>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</si>
  <si>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制表时间：2022-10-21</t>
  </si>
  <si>
    <t>测试人签名：魏丽娜                                        2022.10.20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</si>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</sst>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_ "/>
  </numFmts>
  <fonts count="61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7" fillId="26" borderId="81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19" borderId="78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1" fillId="18" borderId="77" applyNumberFormat="0" applyAlignment="0" applyProtection="0">
      <alignment vertical="center"/>
    </xf>
    <xf numFmtId="0" fontId="58" fillId="18" borderId="81" applyNumberFormat="0" applyAlignment="0" applyProtection="0">
      <alignment vertical="center"/>
    </xf>
    <xf numFmtId="0" fontId="43" fillId="10" borderId="75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 shrinkToFit="1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2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wrapText="1"/>
    </xf>
    <xf numFmtId="176" fontId="17" fillId="3" borderId="2" xfId="12" applyNumberFormat="1" applyFont="1" applyFill="1" applyBorder="1" applyAlignment="1">
      <alignment horizontal="center" vertical="center"/>
    </xf>
    <xf numFmtId="176" fontId="17" fillId="3" borderId="2" xfId="12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/>
    </xf>
    <xf numFmtId="176" fontId="16" fillId="0" borderId="2" xfId="12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5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16" fillId="3" borderId="2" xfId="12" applyNumberFormat="1" applyFont="1" applyFill="1" applyBorder="1" applyAlignment="1">
      <alignment horizontal="center" vertical="center"/>
    </xf>
    <xf numFmtId="9" fontId="15" fillId="3" borderId="2" xfId="12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9" xfId="50" applyFont="1" applyFill="1" applyBorder="1" applyAlignment="1">
      <alignment horizontal="left" vertical="center"/>
    </xf>
    <xf numFmtId="0" fontId="22" fillId="3" borderId="10" xfId="50" applyFont="1" applyFill="1" applyBorder="1" applyAlignment="1">
      <alignment horizontal="center" vertical="center"/>
    </xf>
    <xf numFmtId="0" fontId="23" fillId="3" borderId="10" xfId="50" applyFont="1" applyFill="1" applyBorder="1" applyAlignment="1">
      <alignment vertical="center"/>
    </xf>
    <xf numFmtId="0" fontId="22" fillId="3" borderId="10" xfId="51" applyFont="1" applyFill="1" applyBorder="1" applyAlignment="1">
      <alignment horizontal="center"/>
    </xf>
    <xf numFmtId="0" fontId="23" fillId="3" borderId="11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0" fontId="24" fillId="0" borderId="7" xfId="54" applyFont="1" applyFill="1" applyBorder="1" applyAlignment="1">
      <alignment horizontal="center"/>
    </xf>
    <xf numFmtId="0" fontId="24" fillId="0" borderId="2" xfId="54" applyFont="1" applyFill="1" applyBorder="1" applyAlignment="1">
      <alignment horizontal="center"/>
    </xf>
    <xf numFmtId="0" fontId="24" fillId="0" borderId="12" xfId="54" applyFont="1" applyFill="1" applyBorder="1" applyAlignment="1">
      <alignment horizontal="center"/>
    </xf>
    <xf numFmtId="177" fontId="25" fillId="0" borderId="2" xfId="54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/>
    </xf>
    <xf numFmtId="49" fontId="24" fillId="4" borderId="2" xfId="53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2" fillId="3" borderId="13" xfId="51" applyFont="1" applyFill="1" applyBorder="1" applyAlignment="1"/>
    <xf numFmtId="49" fontId="22" fillId="3" borderId="14" xfId="51" applyNumberFormat="1" applyFont="1" applyFill="1" applyBorder="1" applyAlignment="1">
      <alignment horizontal="center"/>
    </xf>
    <xf numFmtId="49" fontId="22" fillId="3" borderId="14" xfId="51" applyNumberFormat="1" applyFont="1" applyFill="1" applyBorder="1" applyAlignment="1">
      <alignment horizontal="right"/>
    </xf>
    <xf numFmtId="49" fontId="22" fillId="3" borderId="14" xfId="51" applyNumberFormat="1" applyFont="1" applyFill="1" applyBorder="1" applyAlignment="1">
      <alignment horizontal="right" vertical="center"/>
    </xf>
    <xf numFmtId="49" fontId="22" fillId="3" borderId="15" xfId="51" applyNumberFormat="1" applyFont="1" applyFill="1" applyBorder="1" applyAlignment="1">
      <alignment horizontal="center"/>
    </xf>
    <xf numFmtId="0" fontId="22" fillId="3" borderId="16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0" xfId="50" applyFont="1" applyFill="1" applyBorder="1" applyAlignment="1">
      <alignment horizontal="left" vertical="center"/>
    </xf>
    <xf numFmtId="0" fontId="22" fillId="3" borderId="17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18" xfId="51" applyFont="1" applyFill="1" applyBorder="1" applyAlignment="1" applyProtection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0" fontId="23" fillId="3" borderId="19" xfId="52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0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1" xfId="52" applyNumberFormat="1" applyFont="1" applyFill="1" applyBorder="1" applyAlignment="1">
      <alignment horizontal="center" vertical="center"/>
    </xf>
    <xf numFmtId="49" fontId="23" fillId="3" borderId="2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2" fillId="3" borderId="0" xfId="51" applyNumberFormat="1" applyFont="1" applyFill="1" applyAlignment="1">
      <alignment horizontal="center" vertical="center"/>
    </xf>
    <xf numFmtId="49" fontId="22" fillId="3" borderId="23" xfId="51" applyNumberFormat="1" applyFont="1" applyFill="1" applyBorder="1" applyAlignment="1">
      <alignment horizontal="center"/>
    </xf>
    <xf numFmtId="49" fontId="22" fillId="3" borderId="24" xfId="51" applyNumberFormat="1" applyFont="1" applyFill="1" applyBorder="1" applyAlignment="1">
      <alignment horizontal="center"/>
    </xf>
    <xf numFmtId="49" fontId="22" fillId="3" borderId="24" xfId="52" applyNumberFormat="1" applyFont="1" applyFill="1" applyBorder="1" applyAlignment="1">
      <alignment horizontal="center" vertical="center"/>
    </xf>
    <xf numFmtId="49" fontId="22" fillId="3" borderId="25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26" fillId="0" borderId="26" xfId="50" applyFont="1" applyFill="1" applyBorder="1" applyAlignment="1">
      <alignment horizontal="center" vertical="top"/>
    </xf>
    <xf numFmtId="0" fontId="27" fillId="0" borderId="27" xfId="50" applyFont="1" applyFill="1" applyBorder="1" applyAlignment="1">
      <alignment horizontal="left" vertical="center"/>
    </xf>
    <xf numFmtId="0" fontId="28" fillId="0" borderId="28" xfId="50" applyFont="1" applyFill="1" applyBorder="1" applyAlignment="1">
      <alignment horizontal="center" vertical="center"/>
    </xf>
    <xf numFmtId="0" fontId="27" fillId="0" borderId="28" xfId="50" applyFont="1" applyFill="1" applyBorder="1" applyAlignment="1">
      <alignment horizontal="center" vertical="center"/>
    </xf>
    <xf numFmtId="0" fontId="29" fillId="0" borderId="28" xfId="50" applyFont="1" applyFill="1" applyBorder="1" applyAlignment="1">
      <alignment vertical="center"/>
    </xf>
    <xf numFmtId="0" fontId="27" fillId="0" borderId="28" xfId="50" applyFont="1" applyFill="1" applyBorder="1" applyAlignment="1">
      <alignment vertical="center"/>
    </xf>
    <xf numFmtId="0" fontId="29" fillId="0" borderId="28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vertical="center"/>
    </xf>
    <xf numFmtId="0" fontId="28" fillId="0" borderId="30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vertical="center"/>
    </xf>
    <xf numFmtId="58" fontId="29" fillId="0" borderId="30" xfId="50" applyNumberFormat="1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left" vertical="center"/>
    </xf>
    <xf numFmtId="0" fontId="28" fillId="0" borderId="30" xfId="50" applyFont="1" applyFill="1" applyBorder="1" applyAlignment="1">
      <alignment horizontal="right" vertical="center"/>
    </xf>
    <xf numFmtId="0" fontId="27" fillId="0" borderId="30" xfId="50" applyFont="1" applyFill="1" applyBorder="1" applyAlignment="1">
      <alignment horizontal="left" vertical="center"/>
    </xf>
    <xf numFmtId="0" fontId="27" fillId="0" borderId="31" xfId="50" applyFont="1" applyFill="1" applyBorder="1" applyAlignment="1">
      <alignment vertical="center"/>
    </xf>
    <xf numFmtId="0" fontId="28" fillId="0" borderId="32" xfId="50" applyFont="1" applyFill="1" applyBorder="1" applyAlignment="1">
      <alignment horizontal="right" vertical="center"/>
    </xf>
    <xf numFmtId="0" fontId="27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vertical="center"/>
    </xf>
    <xf numFmtId="0" fontId="29" fillId="0" borderId="32" xfId="50" applyFont="1" applyFill="1" applyBorder="1" applyAlignment="1">
      <alignment horizontal="left" vertical="center"/>
    </xf>
    <xf numFmtId="0" fontId="27" fillId="0" borderId="32" xfId="50" applyFont="1" applyFill="1" applyBorder="1" applyAlignment="1">
      <alignment horizontal="left" vertical="center"/>
    </xf>
    <xf numFmtId="0" fontId="30" fillId="0" borderId="31" xfId="50" applyFont="1" applyBorder="1" applyAlignment="1">
      <alignment vertical="center"/>
    </xf>
    <xf numFmtId="0" fontId="28" fillId="0" borderId="32" xfId="50" applyFont="1" applyBorder="1" applyAlignment="1">
      <alignment horizontal="center" vertical="center"/>
    </xf>
    <xf numFmtId="0" fontId="28" fillId="0" borderId="33" xfId="50" applyFont="1" applyBorder="1" applyAlignment="1">
      <alignment horizontal="center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27" xfId="50" applyFont="1" applyFill="1" applyBorder="1" applyAlignment="1">
      <alignment vertical="center"/>
    </xf>
    <xf numFmtId="0" fontId="27" fillId="0" borderId="34" xfId="50" applyFont="1" applyFill="1" applyBorder="1" applyAlignment="1">
      <alignment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center" vertical="center"/>
    </xf>
    <xf numFmtId="0" fontId="29" fillId="0" borderId="36" xfId="50" applyFont="1" applyFill="1" applyBorder="1" applyAlignment="1">
      <alignment horizontal="center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vertical="center"/>
    </xf>
    <xf numFmtId="0" fontId="29" fillId="0" borderId="37" xfId="50" applyFont="1" applyFill="1" applyBorder="1" applyAlignment="1">
      <alignment horizontal="center" vertical="center"/>
    </xf>
    <xf numFmtId="0" fontId="29" fillId="0" borderId="38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9" fillId="0" borderId="29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29" xfId="50" applyFont="1" applyFill="1" applyBorder="1" applyAlignment="1">
      <alignment horizontal="left" vertical="center" wrapText="1"/>
    </xf>
    <xf numFmtId="0" fontId="29" fillId="0" borderId="30" xfId="50" applyFont="1" applyFill="1" applyBorder="1" applyAlignment="1">
      <alignment horizontal="left" vertical="center" wrapText="1"/>
    </xf>
    <xf numFmtId="0" fontId="27" fillId="0" borderId="31" xfId="50" applyFont="1" applyFill="1" applyBorder="1" applyAlignment="1">
      <alignment horizontal="left" vertical="center"/>
    </xf>
    <xf numFmtId="0" fontId="17" fillId="0" borderId="32" xfId="50" applyFill="1" applyBorder="1" applyAlignment="1">
      <alignment horizontal="center" vertical="center"/>
    </xf>
    <xf numFmtId="0" fontId="27" fillId="0" borderId="40" xfId="50" applyFont="1" applyFill="1" applyBorder="1" applyAlignment="1">
      <alignment horizontal="center" vertical="center"/>
    </xf>
    <xf numFmtId="0" fontId="27" fillId="0" borderId="41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left" vertical="center"/>
    </xf>
    <xf numFmtId="0" fontId="29" fillId="0" borderId="43" xfId="50" applyFont="1" applyFill="1" applyBorder="1" applyAlignment="1">
      <alignment horizontal="left" vertical="center"/>
    </xf>
    <xf numFmtId="0" fontId="30" fillId="0" borderId="27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9" fillId="0" borderId="32" xfId="50" applyFont="1" applyFill="1" applyBorder="1" applyAlignment="1">
      <alignment horizontal="center" vertical="center"/>
    </xf>
    <xf numFmtId="58" fontId="29" fillId="0" borderId="32" xfId="50" applyNumberFormat="1" applyFont="1" applyFill="1" applyBorder="1" applyAlignment="1">
      <alignment vertical="center"/>
    </xf>
    <xf numFmtId="0" fontId="27" fillId="0" borderId="32" xfId="50" applyFont="1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center" vertical="center"/>
    </xf>
    <xf numFmtId="0" fontId="29" fillId="0" borderId="46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center" vertical="center"/>
    </xf>
    <xf numFmtId="0" fontId="29" fillId="0" borderId="48" xfId="50" applyFont="1" applyFill="1" applyBorder="1" applyAlignment="1">
      <alignment horizontal="center" vertical="center"/>
    </xf>
    <xf numFmtId="0" fontId="30" fillId="0" borderId="48" xfId="50" applyFont="1" applyFill="1" applyBorder="1" applyAlignment="1">
      <alignment horizontal="left" vertical="center"/>
    </xf>
    <xf numFmtId="0" fontId="27" fillId="0" borderId="45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 wrapText="1"/>
    </xf>
    <xf numFmtId="0" fontId="17" fillId="0" borderId="33" xfId="50" applyFill="1" applyBorder="1" applyAlignment="1">
      <alignment horizontal="center" vertical="center"/>
    </xf>
    <xf numFmtId="0" fontId="2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center" vertical="center"/>
    </xf>
    <xf numFmtId="49" fontId="17" fillId="3" borderId="14" xfId="51" applyNumberFormat="1" applyFont="1" applyFill="1" applyBorder="1" applyAlignment="1">
      <alignment horizontal="right"/>
    </xf>
    <xf numFmtId="0" fontId="32" fillId="0" borderId="2" xfId="54" applyFont="1" applyFill="1" applyBorder="1" applyAlignment="1">
      <alignment horizontal="center"/>
    </xf>
    <xf numFmtId="0" fontId="32" fillId="0" borderId="2" xfId="0" applyNumberFormat="1" applyFont="1" applyFill="1" applyBorder="1" applyAlignment="1">
      <alignment horizontal="center" vertical="center"/>
    </xf>
    <xf numFmtId="49" fontId="32" fillId="4" borderId="2" xfId="53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3" fillId="0" borderId="26" xfId="50" applyFont="1" applyBorder="1" applyAlignment="1">
      <alignment horizontal="center" vertical="top"/>
    </xf>
    <xf numFmtId="0" fontId="31" fillId="0" borderId="50" xfId="50" applyFont="1" applyBorder="1" applyAlignment="1">
      <alignment horizontal="left" vertical="center"/>
    </xf>
    <xf numFmtId="0" fontId="28" fillId="0" borderId="51" xfId="50" applyFont="1" applyBorder="1" applyAlignment="1">
      <alignment horizontal="center" vertical="center"/>
    </xf>
    <xf numFmtId="0" fontId="31" fillId="0" borderId="51" xfId="50" applyFont="1" applyBorder="1" applyAlignment="1">
      <alignment horizontal="center" vertical="center"/>
    </xf>
    <xf numFmtId="0" fontId="30" fillId="0" borderId="51" xfId="50" applyFont="1" applyBorder="1" applyAlignment="1">
      <alignment horizontal="left" vertical="center"/>
    </xf>
    <xf numFmtId="0" fontId="30" fillId="0" borderId="27" xfId="50" applyFont="1" applyBorder="1" applyAlignment="1">
      <alignment horizontal="center" vertical="center"/>
    </xf>
    <xf numFmtId="0" fontId="30" fillId="0" borderId="28" xfId="50" applyFont="1" applyBorder="1" applyAlignment="1">
      <alignment horizontal="center" vertical="center"/>
    </xf>
    <xf numFmtId="0" fontId="30" fillId="0" borderId="45" xfId="50" applyFont="1" applyBorder="1" applyAlignment="1">
      <alignment horizontal="center" vertical="center"/>
    </xf>
    <xf numFmtId="0" fontId="31" fillId="0" borderId="27" xfId="50" applyFont="1" applyBorder="1" applyAlignment="1">
      <alignment horizontal="center" vertical="center"/>
    </xf>
    <xf numFmtId="0" fontId="31" fillId="0" borderId="28" xfId="50" applyFont="1" applyBorder="1" applyAlignment="1">
      <alignment horizontal="center" vertical="center"/>
    </xf>
    <xf numFmtId="0" fontId="31" fillId="0" borderId="45" xfId="50" applyFont="1" applyBorder="1" applyAlignment="1">
      <alignment horizontal="center" vertical="center"/>
    </xf>
    <xf numFmtId="0" fontId="30" fillId="0" borderId="29" xfId="50" applyFont="1" applyBorder="1" applyAlignment="1">
      <alignment horizontal="left" vertical="center"/>
    </xf>
    <xf numFmtId="0" fontId="28" fillId="0" borderId="30" xfId="50" applyFont="1" applyBorder="1" applyAlignment="1">
      <alignment horizontal="left" vertical="center"/>
    </xf>
    <xf numFmtId="0" fontId="28" fillId="0" borderId="46" xfId="50" applyFont="1" applyBorder="1" applyAlignment="1">
      <alignment horizontal="left" vertical="center"/>
    </xf>
    <xf numFmtId="0" fontId="30" fillId="0" borderId="30" xfId="50" applyFont="1" applyBorder="1" applyAlignment="1">
      <alignment horizontal="left" vertical="center"/>
    </xf>
    <xf numFmtId="14" fontId="28" fillId="0" borderId="30" xfId="50" applyNumberFormat="1" applyFont="1" applyBorder="1" applyAlignment="1">
      <alignment horizontal="center" vertical="center"/>
    </xf>
    <xf numFmtId="14" fontId="28" fillId="0" borderId="46" xfId="50" applyNumberFormat="1" applyFont="1" applyBorder="1" applyAlignment="1">
      <alignment horizontal="center" vertical="center"/>
    </xf>
    <xf numFmtId="0" fontId="30" fillId="0" borderId="29" xfId="50" applyFont="1" applyBorder="1" applyAlignment="1">
      <alignment vertical="center"/>
    </xf>
    <xf numFmtId="0" fontId="28" fillId="0" borderId="30" xfId="50" applyFont="1" applyBorder="1" applyAlignment="1">
      <alignment vertical="center"/>
    </xf>
    <xf numFmtId="0" fontId="28" fillId="0" borderId="46" xfId="50" applyFont="1" applyBorder="1" applyAlignment="1">
      <alignment vertical="center"/>
    </xf>
    <xf numFmtId="0" fontId="30" fillId="0" borderId="30" xfId="50" applyFont="1" applyBorder="1" applyAlignment="1">
      <alignment vertical="center"/>
    </xf>
    <xf numFmtId="0" fontId="28" fillId="0" borderId="37" xfId="50" applyFont="1" applyBorder="1" applyAlignment="1">
      <alignment horizontal="left" vertical="center"/>
    </xf>
    <xf numFmtId="0" fontId="28" fillId="0" borderId="48" xfId="50" applyFont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30" fillId="0" borderId="31" xfId="50" applyFont="1" applyBorder="1" applyAlignment="1">
      <alignment horizontal="left" vertical="center"/>
    </xf>
    <xf numFmtId="0" fontId="30" fillId="0" borderId="32" xfId="50" applyFont="1" applyBorder="1" applyAlignment="1">
      <alignment horizontal="left" vertical="center"/>
    </xf>
    <xf numFmtId="14" fontId="28" fillId="0" borderId="32" xfId="50" applyNumberFormat="1" applyFont="1" applyBorder="1" applyAlignment="1">
      <alignment horizontal="center" vertical="center"/>
    </xf>
    <xf numFmtId="14" fontId="28" fillId="0" borderId="33" xfId="50" applyNumberFormat="1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40" xfId="50" applyFont="1" applyBorder="1" applyAlignment="1">
      <alignment horizontal="left" vertical="center"/>
    </xf>
    <xf numFmtId="0" fontId="31" fillId="0" borderId="53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/>
    </xf>
    <xf numFmtId="0" fontId="30" fillId="0" borderId="55" xfId="50" applyFont="1" applyBorder="1" applyAlignment="1">
      <alignment vertical="center"/>
    </xf>
    <xf numFmtId="0" fontId="17" fillId="0" borderId="34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vertical="center"/>
    </xf>
    <xf numFmtId="0" fontId="30" fillId="0" borderId="34" xfId="50" applyFont="1" applyBorder="1" applyAlignment="1">
      <alignment vertical="center"/>
    </xf>
    <xf numFmtId="0" fontId="17" fillId="0" borderId="30" xfId="50" applyFont="1" applyBorder="1" applyAlignment="1">
      <alignment horizontal="left" vertical="center"/>
    </xf>
    <xf numFmtId="0" fontId="30" fillId="0" borderId="55" xfId="50" applyFont="1" applyBorder="1" applyAlignment="1">
      <alignment horizontal="center" vertical="center"/>
    </xf>
    <xf numFmtId="0" fontId="28" fillId="0" borderId="34" xfId="50" applyFont="1" applyBorder="1" applyAlignment="1">
      <alignment horizontal="center" vertical="center"/>
    </xf>
    <xf numFmtId="0" fontId="30" fillId="0" borderId="34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30" fillId="0" borderId="29" xfId="50" applyFont="1" applyBorder="1" applyAlignment="1">
      <alignment horizontal="center" vertical="center"/>
    </xf>
    <xf numFmtId="0" fontId="28" fillId="0" borderId="30" xfId="50" applyFont="1" applyBorder="1" applyAlignment="1">
      <alignment horizontal="center" vertical="center"/>
    </xf>
    <xf numFmtId="0" fontId="30" fillId="0" borderId="30" xfId="50" applyFont="1" applyBorder="1" applyAlignment="1">
      <alignment horizontal="center" vertical="center"/>
    </xf>
    <xf numFmtId="0" fontId="17" fillId="0" borderId="30" xfId="50" applyFont="1" applyBorder="1" applyAlignment="1">
      <alignment horizontal="center" vertical="center"/>
    </xf>
    <xf numFmtId="0" fontId="30" fillId="0" borderId="42" xfId="50" applyFont="1" applyBorder="1" applyAlignment="1">
      <alignment horizontal="left" vertical="center" wrapText="1"/>
    </xf>
    <xf numFmtId="0" fontId="30" fillId="0" borderId="43" xfId="50" applyFont="1" applyBorder="1" applyAlignment="1">
      <alignment horizontal="left" vertical="center" wrapText="1"/>
    </xf>
    <xf numFmtId="0" fontId="30" fillId="0" borderId="55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 wrapText="1"/>
    </xf>
    <xf numFmtId="0" fontId="28" fillId="0" borderId="29" xfId="50" applyFont="1" applyBorder="1" applyAlignment="1">
      <alignment horizontal="left" vertical="center"/>
    </xf>
    <xf numFmtId="9" fontId="28" fillId="0" borderId="30" xfId="50" applyNumberFormat="1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center"/>
    </xf>
    <xf numFmtId="0" fontId="31" fillId="0" borderId="54" xfId="0" applyFont="1" applyBorder="1" applyAlignment="1">
      <alignment horizontal="left" vertical="center"/>
    </xf>
    <xf numFmtId="9" fontId="28" fillId="0" borderId="41" xfId="50" applyNumberFormat="1" applyFont="1" applyBorder="1" applyAlignment="1">
      <alignment horizontal="left" vertical="center"/>
    </xf>
    <xf numFmtId="9" fontId="28" fillId="0" borderId="36" xfId="50" applyNumberFormat="1" applyFont="1" applyBorder="1" applyAlignment="1">
      <alignment horizontal="left" vertical="center"/>
    </xf>
    <xf numFmtId="9" fontId="28" fillId="0" borderId="42" xfId="50" applyNumberFormat="1" applyFont="1" applyBorder="1" applyAlignment="1">
      <alignment horizontal="left" vertical="center"/>
    </xf>
    <xf numFmtId="9" fontId="28" fillId="0" borderId="43" xfId="50" applyNumberFormat="1" applyFont="1" applyBorder="1" applyAlignment="1">
      <alignment horizontal="left" vertical="center"/>
    </xf>
    <xf numFmtId="0" fontId="27" fillId="0" borderId="55" xfId="50" applyFont="1" applyFill="1" applyBorder="1" applyAlignment="1">
      <alignment horizontal="left" vertical="center"/>
    </xf>
    <xf numFmtId="0" fontId="27" fillId="0" borderId="34" xfId="50" applyFont="1" applyFill="1" applyBorder="1" applyAlignment="1">
      <alignment horizontal="left" vertical="center"/>
    </xf>
    <xf numFmtId="0" fontId="27" fillId="0" borderId="57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28" fillId="0" borderId="58" xfId="50" applyFont="1" applyFill="1" applyBorder="1" applyAlignment="1">
      <alignment horizontal="left" vertical="center"/>
    </xf>
    <xf numFmtId="0" fontId="28" fillId="0" borderId="59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1" fillId="0" borderId="50" xfId="50" applyFont="1" applyBorder="1" applyAlignment="1">
      <alignment vertical="center"/>
    </xf>
    <xf numFmtId="0" fontId="35" fillId="0" borderId="54" xfId="50" applyFont="1" applyBorder="1" applyAlignment="1">
      <alignment horizontal="center" vertical="center"/>
    </xf>
    <xf numFmtId="0" fontId="31" fillId="0" borderId="51" xfId="50" applyFont="1" applyBorder="1" applyAlignment="1">
      <alignment vertical="center"/>
    </xf>
    <xf numFmtId="0" fontId="28" fillId="0" borderId="60" xfId="50" applyFont="1" applyBorder="1" applyAlignment="1">
      <alignment vertical="center"/>
    </xf>
    <xf numFmtId="0" fontId="31" fillId="0" borderId="60" xfId="50" applyFont="1" applyBorder="1" applyAlignment="1">
      <alignment vertical="center"/>
    </xf>
    <xf numFmtId="58" fontId="17" fillId="0" borderId="51" xfId="50" applyNumberFormat="1" applyFont="1" applyBorder="1" applyAlignment="1">
      <alignment vertical="center"/>
    </xf>
    <xf numFmtId="0" fontId="31" fillId="0" borderId="40" xfId="50" applyFont="1" applyBorder="1" applyAlignment="1">
      <alignment horizontal="center" vertical="center"/>
    </xf>
    <xf numFmtId="0" fontId="28" fillId="0" borderId="52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17" fillId="0" borderId="60" xfId="50" applyFont="1" applyBorder="1" applyAlignment="1">
      <alignment vertical="center"/>
    </xf>
    <xf numFmtId="0" fontId="17" fillId="0" borderId="51" xfId="50" applyFont="1" applyBorder="1" applyAlignment="1">
      <alignment horizontal="center" vertical="center"/>
    </xf>
    <xf numFmtId="0" fontId="17" fillId="0" borderId="61" xfId="50" applyFont="1" applyBorder="1" applyAlignment="1">
      <alignment horizontal="center" vertical="center"/>
    </xf>
    <xf numFmtId="0" fontId="28" fillId="0" borderId="32" xfId="50" applyFont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30" fillId="0" borderId="62" xfId="50" applyFont="1" applyBorder="1" applyAlignment="1">
      <alignment horizontal="left" vertical="center"/>
    </xf>
    <xf numFmtId="0" fontId="31" fillId="0" borderId="63" xfId="50" applyFont="1" applyBorder="1" applyAlignment="1">
      <alignment horizontal="left" vertical="center"/>
    </xf>
    <xf numFmtId="0" fontId="28" fillId="0" borderId="64" xfId="50" applyFont="1" applyBorder="1" applyAlignment="1">
      <alignment horizontal="left" vertical="center"/>
    </xf>
    <xf numFmtId="0" fontId="30" fillId="0" borderId="33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49" xfId="50" applyFont="1" applyBorder="1" applyAlignment="1">
      <alignment horizontal="left" vertical="center" wrapText="1"/>
    </xf>
    <xf numFmtId="0" fontId="30" fillId="0" borderId="64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36" fillId="0" borderId="46" xfId="50" applyFont="1" applyBorder="1" applyAlignment="1">
      <alignment horizontal="left" vertical="center" wrapText="1"/>
    </xf>
    <xf numFmtId="0" fontId="36" fillId="0" borderId="46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/>
    </xf>
    <xf numFmtId="9" fontId="28" fillId="0" borderId="47" xfId="50" applyNumberFormat="1" applyFont="1" applyBorder="1" applyAlignment="1">
      <alignment horizontal="left" vertical="center"/>
    </xf>
    <xf numFmtId="9" fontId="28" fillId="0" borderId="49" xfId="50" applyNumberFormat="1" applyFont="1" applyBorder="1" applyAlignment="1">
      <alignment horizontal="left" vertical="center"/>
    </xf>
    <xf numFmtId="0" fontId="27" fillId="0" borderId="64" xfId="50" applyFont="1" applyFill="1" applyBorder="1" applyAlignment="1">
      <alignment horizontal="left" vertical="center"/>
    </xf>
    <xf numFmtId="0" fontId="27" fillId="0" borderId="49" xfId="50" applyFont="1" applyFill="1" applyBorder="1" applyAlignment="1">
      <alignment horizontal="left" vertical="center"/>
    </xf>
    <xf numFmtId="0" fontId="28" fillId="0" borderId="65" xfId="50" applyFont="1" applyFill="1" applyBorder="1" applyAlignment="1">
      <alignment horizontal="left" vertical="center"/>
    </xf>
    <xf numFmtId="0" fontId="28" fillId="0" borderId="48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31" fillId="0" borderId="66" xfId="50" applyFont="1" applyBorder="1" applyAlignment="1">
      <alignment horizontal="center" vertical="center"/>
    </xf>
    <xf numFmtId="0" fontId="28" fillId="0" borderId="60" xfId="50" applyFont="1" applyBorder="1" applyAlignment="1">
      <alignment horizontal="center" vertical="center"/>
    </xf>
    <xf numFmtId="0" fontId="28" fillId="0" borderId="62" xfId="50" applyFont="1" applyBorder="1" applyAlignment="1">
      <alignment horizontal="center" vertical="center"/>
    </xf>
    <xf numFmtId="0" fontId="28" fillId="0" borderId="62" xfId="50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1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69" xfId="0" applyBorder="1"/>
    <xf numFmtId="0" fontId="0" fillId="0" borderId="70" xfId="0" applyBorder="1"/>
    <xf numFmtId="0" fontId="0" fillId="6" borderId="70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110509_2006-09-28 2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47850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8205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8725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572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86725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478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8205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672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8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81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572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81875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77200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00925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85850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8585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69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7642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86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9575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8725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872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0450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05775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0450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0577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58075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58075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58075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48550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29500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77200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86725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0577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05775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05775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478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572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672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8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05550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85850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858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764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764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957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8625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01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0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045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057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0092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057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055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055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432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432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86725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81875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05550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05550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055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7642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700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58365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20190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63015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10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79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857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77415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055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780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780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055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780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9625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9625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2947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9625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802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812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58365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06065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06065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453390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06165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29890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4342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91765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2947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2947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812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802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802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77315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920240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58365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8206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9215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7197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5836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15836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52019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6301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7910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2579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64857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17741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005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2578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2578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005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2578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0962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0962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2294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0962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05802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8581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8581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15836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80606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80606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453390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60616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92989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5434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69176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2294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2294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85812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058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058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37731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92024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15836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28206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33921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3719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15836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158365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1520190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1263015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47910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62579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764857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2177415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44005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52578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52578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44005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52578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80962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80962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72294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80962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705802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78581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78581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2158365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2806065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2806065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453390</xdr:colOff>
          <xdr:row>8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3606165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2929890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45434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2691765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72294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72294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7858125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70580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>
            <a:xfrm>
              <a:off x="70580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>
            <a:xfrm>
              <a:off x="1377315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>
            <a:xfrm>
              <a:off x="1920240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2158365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128206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>
            <a:xfrm>
              <a:off x="1339215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>
            <a:xfrm>
              <a:off x="43719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>
            <a:xfrm>
              <a:off x="2158365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8" Type="http://schemas.openxmlformats.org/officeDocument/2006/relationships/ctrlProp" Target="../ctrlProps/ctrlProp178.xml"/><Relationship Id="rId77" Type="http://schemas.openxmlformats.org/officeDocument/2006/relationships/ctrlProp" Target="../ctrlProps/ctrlProp177.xml"/><Relationship Id="rId76" Type="http://schemas.openxmlformats.org/officeDocument/2006/relationships/ctrlProp" Target="../ctrlProps/ctrlProp176.xml"/><Relationship Id="rId75" Type="http://schemas.openxmlformats.org/officeDocument/2006/relationships/ctrlProp" Target="../ctrlProps/ctrlProp175.xml"/><Relationship Id="rId74" Type="http://schemas.openxmlformats.org/officeDocument/2006/relationships/ctrlProp" Target="../ctrlProps/ctrlProp174.xml"/><Relationship Id="rId73" Type="http://schemas.openxmlformats.org/officeDocument/2006/relationships/ctrlProp" Target="../ctrlProps/ctrlProp173.xml"/><Relationship Id="rId72" Type="http://schemas.openxmlformats.org/officeDocument/2006/relationships/ctrlProp" Target="../ctrlProps/ctrlProp172.xml"/><Relationship Id="rId71" Type="http://schemas.openxmlformats.org/officeDocument/2006/relationships/ctrlProp" Target="../ctrlProps/ctrlProp171.xml"/><Relationship Id="rId70" Type="http://schemas.openxmlformats.org/officeDocument/2006/relationships/ctrlProp" Target="../ctrlProps/ctrlProp170.xml"/><Relationship Id="rId7" Type="http://schemas.openxmlformats.org/officeDocument/2006/relationships/ctrlProp" Target="../ctrlProps/ctrlProp107.xml"/><Relationship Id="rId69" Type="http://schemas.openxmlformats.org/officeDocument/2006/relationships/ctrlProp" Target="../ctrlProps/ctrlProp169.xml"/><Relationship Id="rId68" Type="http://schemas.openxmlformats.org/officeDocument/2006/relationships/ctrlProp" Target="../ctrlProps/ctrlProp168.xml"/><Relationship Id="rId67" Type="http://schemas.openxmlformats.org/officeDocument/2006/relationships/ctrlProp" Target="../ctrlProps/ctrlProp167.xml"/><Relationship Id="rId66" Type="http://schemas.openxmlformats.org/officeDocument/2006/relationships/ctrlProp" Target="../ctrlProps/ctrlProp166.xml"/><Relationship Id="rId65" Type="http://schemas.openxmlformats.org/officeDocument/2006/relationships/ctrlProp" Target="../ctrlProps/ctrlProp165.xml"/><Relationship Id="rId64" Type="http://schemas.openxmlformats.org/officeDocument/2006/relationships/ctrlProp" Target="../ctrlProps/ctrlProp164.xml"/><Relationship Id="rId63" Type="http://schemas.openxmlformats.org/officeDocument/2006/relationships/ctrlProp" Target="../ctrlProps/ctrlProp163.xml"/><Relationship Id="rId62" Type="http://schemas.openxmlformats.org/officeDocument/2006/relationships/ctrlProp" Target="../ctrlProps/ctrlProp162.xml"/><Relationship Id="rId61" Type="http://schemas.openxmlformats.org/officeDocument/2006/relationships/ctrlProp" Target="../ctrlProps/ctrlProp161.xml"/><Relationship Id="rId60" Type="http://schemas.openxmlformats.org/officeDocument/2006/relationships/ctrlProp" Target="../ctrlProps/ctrlProp160.xml"/><Relationship Id="rId6" Type="http://schemas.openxmlformats.org/officeDocument/2006/relationships/ctrlProp" Target="../ctrlProps/ctrlProp106.xml"/><Relationship Id="rId59" Type="http://schemas.openxmlformats.org/officeDocument/2006/relationships/ctrlProp" Target="../ctrlProps/ctrlProp159.xml"/><Relationship Id="rId58" Type="http://schemas.openxmlformats.org/officeDocument/2006/relationships/ctrlProp" Target="../ctrlProps/ctrlProp158.xml"/><Relationship Id="rId57" Type="http://schemas.openxmlformats.org/officeDocument/2006/relationships/ctrlProp" Target="../ctrlProps/ctrlProp157.xml"/><Relationship Id="rId56" Type="http://schemas.openxmlformats.org/officeDocument/2006/relationships/ctrlProp" Target="../ctrlProps/ctrlProp156.xml"/><Relationship Id="rId55" Type="http://schemas.openxmlformats.org/officeDocument/2006/relationships/ctrlProp" Target="../ctrlProps/ctrlProp155.xml"/><Relationship Id="rId54" Type="http://schemas.openxmlformats.org/officeDocument/2006/relationships/ctrlProp" Target="../ctrlProps/ctrlProp154.xml"/><Relationship Id="rId53" Type="http://schemas.openxmlformats.org/officeDocument/2006/relationships/ctrlProp" Target="../ctrlProps/ctrlProp153.xml"/><Relationship Id="rId52" Type="http://schemas.openxmlformats.org/officeDocument/2006/relationships/ctrlProp" Target="../ctrlProps/ctrlProp152.xml"/><Relationship Id="rId51" Type="http://schemas.openxmlformats.org/officeDocument/2006/relationships/ctrlProp" Target="../ctrlProps/ctrlProp151.xml"/><Relationship Id="rId50" Type="http://schemas.openxmlformats.org/officeDocument/2006/relationships/ctrlProp" Target="../ctrlProps/ctrlProp150.xml"/><Relationship Id="rId5" Type="http://schemas.openxmlformats.org/officeDocument/2006/relationships/ctrlProp" Target="../ctrlProps/ctrlProp105.xml"/><Relationship Id="rId49" Type="http://schemas.openxmlformats.org/officeDocument/2006/relationships/ctrlProp" Target="../ctrlProps/ctrlProp149.xml"/><Relationship Id="rId48" Type="http://schemas.openxmlformats.org/officeDocument/2006/relationships/ctrlProp" Target="../ctrlProps/ctrlProp148.xml"/><Relationship Id="rId47" Type="http://schemas.openxmlformats.org/officeDocument/2006/relationships/ctrlProp" Target="../ctrlProps/ctrlProp147.xml"/><Relationship Id="rId46" Type="http://schemas.openxmlformats.org/officeDocument/2006/relationships/ctrlProp" Target="../ctrlProps/ctrlProp146.xml"/><Relationship Id="rId45" Type="http://schemas.openxmlformats.org/officeDocument/2006/relationships/ctrlProp" Target="../ctrlProps/ctrlProp145.xml"/><Relationship Id="rId44" Type="http://schemas.openxmlformats.org/officeDocument/2006/relationships/ctrlProp" Target="../ctrlProps/ctrlProp144.xml"/><Relationship Id="rId43" Type="http://schemas.openxmlformats.org/officeDocument/2006/relationships/ctrlProp" Target="../ctrlProps/ctrlProp143.xml"/><Relationship Id="rId42" Type="http://schemas.openxmlformats.org/officeDocument/2006/relationships/ctrlProp" Target="../ctrlProps/ctrlProp142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7">
        <v>1</v>
      </c>
      <c r="B2" s="389" t="s">
        <v>1</v>
      </c>
    </row>
    <row r="3" spans="1:2">
      <c r="A3" s="7">
        <v>2</v>
      </c>
      <c r="B3" s="389" t="s">
        <v>2</v>
      </c>
    </row>
    <row r="4" spans="1:2">
      <c r="A4" s="7">
        <v>3</v>
      </c>
      <c r="B4" s="389" t="s">
        <v>3</v>
      </c>
    </row>
    <row r="5" spans="1:2">
      <c r="A5" s="7">
        <v>4</v>
      </c>
      <c r="B5" s="389" t="s">
        <v>4</v>
      </c>
    </row>
    <row r="6" spans="1:2">
      <c r="A6" s="7">
        <v>5</v>
      </c>
      <c r="B6" s="389" t="s">
        <v>5</v>
      </c>
    </row>
    <row r="7" spans="1:2">
      <c r="A7" s="7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15.95" customHeight="1" spans="1:2">
      <c r="A10" s="7">
        <v>1</v>
      </c>
      <c r="B10" s="393" t="s">
        <v>9</v>
      </c>
    </row>
    <row r="11" spans="1:2">
      <c r="A11" s="7">
        <v>2</v>
      </c>
      <c r="B11" s="389" t="s">
        <v>10</v>
      </c>
    </row>
    <row r="12" spans="1:2">
      <c r="A12" s="7">
        <v>3</v>
      </c>
      <c r="B12" s="391" t="s">
        <v>11</v>
      </c>
    </row>
    <row r="13" spans="1:2">
      <c r="A13" s="7">
        <v>4</v>
      </c>
      <c r="B13" s="389" t="s">
        <v>12</v>
      </c>
    </row>
    <row r="14" spans="1:2">
      <c r="A14" s="7">
        <v>5</v>
      </c>
      <c r="B14" s="389" t="s">
        <v>13</v>
      </c>
    </row>
    <row r="15" spans="1:2">
      <c r="A15" s="7">
        <v>6</v>
      </c>
      <c r="B15" s="389" t="s">
        <v>14</v>
      </c>
    </row>
    <row r="16" spans="1:2">
      <c r="A16" s="7">
        <v>7</v>
      </c>
      <c r="B16" s="389" t="s">
        <v>15</v>
      </c>
    </row>
    <row r="17" spans="1:2">
      <c r="A17" s="7">
        <v>8</v>
      </c>
      <c r="B17" s="389" t="s">
        <v>16</v>
      </c>
    </row>
    <row r="18" spans="1:2">
      <c r="A18" s="7">
        <v>9</v>
      </c>
      <c r="B18" s="389" t="s">
        <v>17</v>
      </c>
    </row>
    <row r="19" spans="1:2">
      <c r="A19" s="7"/>
      <c r="B19" s="389"/>
    </row>
    <row r="20" ht="20.25" spans="1:2">
      <c r="A20" s="387"/>
      <c r="B20" s="388" t="s">
        <v>18</v>
      </c>
    </row>
    <row r="21" spans="1:2">
      <c r="A21" s="7">
        <v>1</v>
      </c>
      <c r="B21" s="394" t="s">
        <v>19</v>
      </c>
    </row>
    <row r="22" spans="1:2">
      <c r="A22" s="7">
        <v>2</v>
      </c>
      <c r="B22" s="389" t="s">
        <v>20</v>
      </c>
    </row>
    <row r="23" spans="1:2">
      <c r="A23" s="7">
        <v>3</v>
      </c>
      <c r="B23" s="389" t="s">
        <v>21</v>
      </c>
    </row>
    <row r="24" spans="1:2">
      <c r="A24" s="7">
        <v>4</v>
      </c>
      <c r="B24" s="389" t="s">
        <v>22</v>
      </c>
    </row>
    <row r="25" spans="1:2">
      <c r="A25" s="7">
        <v>5</v>
      </c>
      <c r="B25" s="389" t="s">
        <v>23</v>
      </c>
    </row>
    <row r="26" spans="1:2">
      <c r="A26" s="7">
        <v>6</v>
      </c>
      <c r="B26" s="389" t="s">
        <v>24</v>
      </c>
    </row>
    <row r="27" spans="1:2">
      <c r="A27" s="7">
        <v>7</v>
      </c>
      <c r="B27" s="389" t="s">
        <v>25</v>
      </c>
    </row>
    <row r="28" spans="1:2">
      <c r="A28" s="7">
        <v>8</v>
      </c>
      <c r="B28" s="389" t="s">
        <v>26</v>
      </c>
    </row>
    <row r="29" spans="1:2">
      <c r="A29" s="7"/>
      <c r="B29" s="389"/>
    </row>
    <row r="30" ht="20.25" spans="1:2">
      <c r="A30" s="387"/>
      <c r="B30" s="388" t="s">
        <v>27</v>
      </c>
    </row>
    <row r="31" spans="1:2">
      <c r="A31" s="7">
        <v>1</v>
      </c>
      <c r="B31" s="394" t="s">
        <v>28</v>
      </c>
    </row>
    <row r="32" spans="1:2">
      <c r="A32" s="7">
        <v>2</v>
      </c>
      <c r="B32" s="389" t="s">
        <v>29</v>
      </c>
    </row>
    <row r="33" spans="1:2">
      <c r="A33" s="7">
        <v>3</v>
      </c>
      <c r="B33" s="389" t="s">
        <v>30</v>
      </c>
    </row>
    <row r="34" spans="1:2">
      <c r="A34" s="7">
        <v>4</v>
      </c>
      <c r="B34" s="389" t="s">
        <v>31</v>
      </c>
    </row>
    <row r="35" spans="1:2">
      <c r="A35" s="7">
        <v>5</v>
      </c>
      <c r="B35" s="389" t="s">
        <v>32</v>
      </c>
    </row>
    <row r="36" spans="1:2">
      <c r="A36" s="7">
        <v>6</v>
      </c>
      <c r="B36" s="389" t="s">
        <v>33</v>
      </c>
    </row>
    <row r="37" spans="1:2">
      <c r="A37" s="7">
        <v>7</v>
      </c>
      <c r="B37" s="389" t="s">
        <v>34</v>
      </c>
    </row>
    <row r="38" spans="1:2">
      <c r="A38" s="7"/>
      <c r="B38" s="389"/>
    </row>
    <row r="40" spans="1:2">
      <c r="A40" s="395" t="s">
        <v>35</v>
      </c>
      <c r="B40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125" zoomScaleNormal="125" topLeftCell="A19" workbookViewId="0">
      <selection activeCell="C26" sqref="C26:E33"/>
    </sheetView>
  </sheetViews>
  <sheetFormatPr defaultColWidth="9" defaultRowHeight="14.25"/>
  <cols>
    <col min="1" max="1" width="5" customWidth="1"/>
    <col min="2" max="2" width="7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319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286</v>
      </c>
      <c r="B2" s="64" t="s">
        <v>291</v>
      </c>
      <c r="C2" s="64" t="s">
        <v>287</v>
      </c>
      <c r="D2" s="65" t="s">
        <v>320</v>
      </c>
      <c r="E2" s="64" t="s">
        <v>289</v>
      </c>
      <c r="F2" s="64" t="s">
        <v>290</v>
      </c>
      <c r="G2" s="63" t="s">
        <v>321</v>
      </c>
      <c r="H2" s="63"/>
      <c r="I2" s="63" t="s">
        <v>322</v>
      </c>
      <c r="J2" s="63"/>
      <c r="K2" s="105" t="s">
        <v>323</v>
      </c>
      <c r="L2" s="106" t="s">
        <v>324</v>
      </c>
      <c r="M2" s="65" t="s">
        <v>325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326</v>
      </c>
      <c r="H3" s="63" t="s">
        <v>327</v>
      </c>
      <c r="I3" s="63" t="s">
        <v>326</v>
      </c>
      <c r="J3" s="63" t="s">
        <v>327</v>
      </c>
      <c r="K3" s="107"/>
      <c r="L3" s="108"/>
      <c r="M3" s="67"/>
    </row>
    <row r="4" s="60" customFormat="1" spans="1:13">
      <c r="A4" s="68">
        <v>1</v>
      </c>
      <c r="B4" s="69" t="s">
        <v>305</v>
      </c>
      <c r="C4" s="70" t="s">
        <v>310</v>
      </c>
      <c r="D4" s="71" t="s">
        <v>303</v>
      </c>
      <c r="E4" s="72" t="s">
        <v>122</v>
      </c>
      <c r="F4" s="73">
        <v>82246</v>
      </c>
      <c r="G4" s="74">
        <v>0.012</v>
      </c>
      <c r="H4" s="74">
        <v>0.006</v>
      </c>
      <c r="I4" s="74"/>
      <c r="J4" s="97"/>
      <c r="K4" s="109"/>
      <c r="L4" s="110" t="s">
        <v>328</v>
      </c>
      <c r="M4" s="85" t="s">
        <v>96</v>
      </c>
    </row>
    <row r="5" s="60" customFormat="1" spans="1:13">
      <c r="A5" s="68">
        <v>2</v>
      </c>
      <c r="B5" s="69" t="s">
        <v>305</v>
      </c>
      <c r="C5" s="75"/>
      <c r="D5" s="71" t="s">
        <v>303</v>
      </c>
      <c r="E5" s="76"/>
      <c r="F5" s="73">
        <v>82246</v>
      </c>
      <c r="G5" s="74">
        <v>0.01</v>
      </c>
      <c r="H5" s="74">
        <v>0.006</v>
      </c>
      <c r="I5" s="74"/>
      <c r="J5" s="85"/>
      <c r="K5" s="85"/>
      <c r="L5" s="110" t="s">
        <v>328</v>
      </c>
      <c r="M5" s="85" t="s">
        <v>96</v>
      </c>
    </row>
    <row r="6" s="61" customFormat="1" spans="1:13">
      <c r="A6" s="68">
        <v>3</v>
      </c>
      <c r="B6" s="69" t="s">
        <v>305</v>
      </c>
      <c r="C6" s="77" t="s">
        <v>311</v>
      </c>
      <c r="D6" s="71" t="s">
        <v>303</v>
      </c>
      <c r="E6" s="76"/>
      <c r="F6" s="73">
        <v>81317</v>
      </c>
      <c r="G6" s="74">
        <v>0.014</v>
      </c>
      <c r="H6" s="74">
        <v>0.004</v>
      </c>
      <c r="I6" s="74"/>
      <c r="J6" s="85"/>
      <c r="K6" s="85"/>
      <c r="L6" s="110" t="s">
        <v>328</v>
      </c>
      <c r="M6" s="85" t="s">
        <v>96</v>
      </c>
    </row>
    <row r="7" s="61" customFormat="1" spans="1:13">
      <c r="A7" s="68">
        <v>4</v>
      </c>
      <c r="B7" s="69" t="s">
        <v>305</v>
      </c>
      <c r="C7" s="75"/>
      <c r="D7" s="71" t="s">
        <v>303</v>
      </c>
      <c r="E7" s="76"/>
      <c r="F7" s="73">
        <v>81317</v>
      </c>
      <c r="G7" s="74">
        <v>0.013</v>
      </c>
      <c r="H7" s="74">
        <v>0.003</v>
      </c>
      <c r="I7" s="111"/>
      <c r="J7" s="111"/>
      <c r="K7" s="90"/>
      <c r="L7" s="110" t="s">
        <v>328</v>
      </c>
      <c r="M7" s="85" t="s">
        <v>96</v>
      </c>
    </row>
    <row r="8" s="61" customFormat="1" spans="1:13">
      <c r="A8" s="68">
        <v>5</v>
      </c>
      <c r="B8" s="69" t="s">
        <v>305</v>
      </c>
      <c r="C8" s="77" t="s">
        <v>312</v>
      </c>
      <c r="D8" s="71" t="s">
        <v>303</v>
      </c>
      <c r="E8" s="76"/>
      <c r="F8" s="73">
        <v>82246</v>
      </c>
      <c r="G8" s="74">
        <v>0.015</v>
      </c>
      <c r="H8" s="74">
        <v>0.01</v>
      </c>
      <c r="I8" s="111"/>
      <c r="J8" s="111"/>
      <c r="K8" s="90"/>
      <c r="L8" s="110" t="s">
        <v>328</v>
      </c>
      <c r="M8" s="85" t="s">
        <v>96</v>
      </c>
    </row>
    <row r="9" s="61" customFormat="1" spans="1:13">
      <c r="A9" s="68">
        <v>6</v>
      </c>
      <c r="B9" s="69" t="s">
        <v>305</v>
      </c>
      <c r="C9" s="70" t="s">
        <v>329</v>
      </c>
      <c r="D9" s="71" t="s">
        <v>303</v>
      </c>
      <c r="E9" s="72" t="s">
        <v>330</v>
      </c>
      <c r="F9" s="73" t="s">
        <v>304</v>
      </c>
      <c r="G9" s="74">
        <v>0.009</v>
      </c>
      <c r="H9" s="74">
        <v>0.005</v>
      </c>
      <c r="I9" s="111"/>
      <c r="J9" s="111"/>
      <c r="K9" s="90"/>
      <c r="L9" s="110" t="s">
        <v>328</v>
      </c>
      <c r="M9" s="85" t="s">
        <v>96</v>
      </c>
    </row>
    <row r="10" s="61" customFormat="1" spans="1:13">
      <c r="A10" s="68">
        <v>7</v>
      </c>
      <c r="B10" s="69" t="s">
        <v>305</v>
      </c>
      <c r="C10" s="75"/>
      <c r="D10" s="71" t="s">
        <v>303</v>
      </c>
      <c r="E10" s="76"/>
      <c r="F10" s="73" t="s">
        <v>304</v>
      </c>
      <c r="G10" s="74">
        <v>0.01</v>
      </c>
      <c r="H10" s="74">
        <v>0.002</v>
      </c>
      <c r="I10" s="111"/>
      <c r="J10" s="111"/>
      <c r="K10" s="90"/>
      <c r="L10" s="110" t="s">
        <v>328</v>
      </c>
      <c r="M10" s="85" t="s">
        <v>96</v>
      </c>
    </row>
    <row r="11" s="61" customFormat="1" spans="1:13">
      <c r="A11" s="68">
        <v>8</v>
      </c>
      <c r="B11" s="69" t="s">
        <v>305</v>
      </c>
      <c r="C11" s="78" t="s">
        <v>331</v>
      </c>
      <c r="D11" s="71" t="s">
        <v>303</v>
      </c>
      <c r="E11" s="76"/>
      <c r="F11" s="73" t="s">
        <v>304</v>
      </c>
      <c r="G11" s="74">
        <v>0.01</v>
      </c>
      <c r="H11" s="74">
        <v>0.004</v>
      </c>
      <c r="I11" s="111"/>
      <c r="J11" s="111"/>
      <c r="K11" s="90"/>
      <c r="L11" s="110" t="s">
        <v>328</v>
      </c>
      <c r="M11" s="85" t="s">
        <v>96</v>
      </c>
    </row>
    <row r="12" s="61" customFormat="1" spans="1:13">
      <c r="A12" s="68">
        <v>9</v>
      </c>
      <c r="B12" s="69" t="s">
        <v>305</v>
      </c>
      <c r="C12" s="79"/>
      <c r="D12" s="71" t="s">
        <v>303</v>
      </c>
      <c r="E12" s="76"/>
      <c r="F12" s="73" t="s">
        <v>304</v>
      </c>
      <c r="G12" s="74">
        <v>0.009</v>
      </c>
      <c r="H12" s="74">
        <v>0.004</v>
      </c>
      <c r="I12" s="111"/>
      <c r="J12" s="111"/>
      <c r="K12" s="90"/>
      <c r="L12" s="110" t="s">
        <v>328</v>
      </c>
      <c r="M12" s="85" t="s">
        <v>96</v>
      </c>
    </row>
    <row r="13" s="61" customFormat="1" spans="1:13">
      <c r="A13" s="68">
        <v>10</v>
      </c>
      <c r="B13" s="69" t="s">
        <v>305</v>
      </c>
      <c r="C13" s="80" t="s">
        <v>332</v>
      </c>
      <c r="D13" s="71" t="s">
        <v>303</v>
      </c>
      <c r="E13" s="76"/>
      <c r="F13" s="73" t="s">
        <v>304</v>
      </c>
      <c r="G13" s="74">
        <v>0.014</v>
      </c>
      <c r="H13" s="74">
        <v>0.004</v>
      </c>
      <c r="I13" s="111"/>
      <c r="J13" s="111"/>
      <c r="K13" s="90"/>
      <c r="L13" s="110" t="s">
        <v>328</v>
      </c>
      <c r="M13" s="85" t="s">
        <v>96</v>
      </c>
    </row>
    <row r="14" s="61" customFormat="1" spans="1:13">
      <c r="A14" s="68">
        <v>11</v>
      </c>
      <c r="B14" s="69" t="s">
        <v>305</v>
      </c>
      <c r="C14" s="80"/>
      <c r="D14" s="71" t="s">
        <v>303</v>
      </c>
      <c r="E14" s="76"/>
      <c r="F14" s="73" t="s">
        <v>304</v>
      </c>
      <c r="G14" s="74">
        <v>0.012</v>
      </c>
      <c r="H14" s="74">
        <v>0.006</v>
      </c>
      <c r="I14" s="111"/>
      <c r="J14" s="111"/>
      <c r="K14" s="90"/>
      <c r="L14" s="110" t="s">
        <v>328</v>
      </c>
      <c r="M14" s="85" t="s">
        <v>96</v>
      </c>
    </row>
    <row r="15" s="61" customFormat="1" spans="1:13">
      <c r="A15" s="68">
        <v>12</v>
      </c>
      <c r="B15" s="69" t="s">
        <v>305</v>
      </c>
      <c r="C15" s="75" t="s">
        <v>333</v>
      </c>
      <c r="D15" s="71" t="s">
        <v>303</v>
      </c>
      <c r="E15" s="76"/>
      <c r="F15" s="73" t="s">
        <v>304</v>
      </c>
      <c r="G15" s="81">
        <v>0.013</v>
      </c>
      <c r="H15" s="81">
        <v>0.003</v>
      </c>
      <c r="I15" s="111"/>
      <c r="J15" s="111"/>
      <c r="K15" s="90"/>
      <c r="L15" s="110" t="s">
        <v>328</v>
      </c>
      <c r="M15" s="85" t="s">
        <v>96</v>
      </c>
    </row>
    <row r="16" s="61" customFormat="1" spans="1:13">
      <c r="A16" s="68">
        <v>13</v>
      </c>
      <c r="B16" s="69" t="s">
        <v>305</v>
      </c>
      <c r="C16" s="75" t="s">
        <v>334</v>
      </c>
      <c r="D16" s="71" t="s">
        <v>303</v>
      </c>
      <c r="E16" s="76"/>
      <c r="F16" s="73" t="s">
        <v>304</v>
      </c>
      <c r="G16" s="81">
        <v>0.01</v>
      </c>
      <c r="H16" s="81">
        <v>0.008</v>
      </c>
      <c r="I16" s="111"/>
      <c r="J16" s="111"/>
      <c r="K16" s="90"/>
      <c r="L16" s="110" t="s">
        <v>328</v>
      </c>
      <c r="M16" s="85" t="s">
        <v>96</v>
      </c>
    </row>
    <row r="17" s="61" customFormat="1" spans="1:13">
      <c r="A17" s="68">
        <v>14</v>
      </c>
      <c r="B17" s="69" t="s">
        <v>305</v>
      </c>
      <c r="C17" s="80"/>
      <c r="D17" s="71" t="s">
        <v>303</v>
      </c>
      <c r="E17" s="76"/>
      <c r="F17" s="73" t="s">
        <v>304</v>
      </c>
      <c r="G17" s="81">
        <v>0.01</v>
      </c>
      <c r="H17" s="81">
        <v>0.012</v>
      </c>
      <c r="I17" s="111"/>
      <c r="J17" s="111"/>
      <c r="K17" s="90"/>
      <c r="L17" s="110" t="s">
        <v>328</v>
      </c>
      <c r="M17" s="85" t="s">
        <v>96</v>
      </c>
    </row>
    <row r="18" s="61" customFormat="1" spans="1:13">
      <c r="A18" s="68">
        <v>15</v>
      </c>
      <c r="B18" s="69" t="s">
        <v>305</v>
      </c>
      <c r="C18" s="80" t="s">
        <v>335</v>
      </c>
      <c r="D18" s="71" t="s">
        <v>303</v>
      </c>
      <c r="E18" s="76"/>
      <c r="F18" s="73" t="s">
        <v>304</v>
      </c>
      <c r="G18" s="81">
        <v>0.012</v>
      </c>
      <c r="H18" s="81">
        <v>0.005</v>
      </c>
      <c r="I18" s="111"/>
      <c r="J18" s="111"/>
      <c r="K18" s="90"/>
      <c r="L18" s="110" t="s">
        <v>328</v>
      </c>
      <c r="M18" s="85" t="s">
        <v>96</v>
      </c>
    </row>
    <row r="19" s="61" customFormat="1" spans="1:13">
      <c r="A19" s="68">
        <v>16</v>
      </c>
      <c r="B19" s="69" t="s">
        <v>305</v>
      </c>
      <c r="C19" s="80"/>
      <c r="D19" s="71" t="s">
        <v>303</v>
      </c>
      <c r="E19" s="76"/>
      <c r="F19" s="73" t="s">
        <v>304</v>
      </c>
      <c r="G19" s="81">
        <v>0.01</v>
      </c>
      <c r="H19" s="81">
        <v>0.008</v>
      </c>
      <c r="I19" s="111"/>
      <c r="J19" s="111"/>
      <c r="K19" s="90"/>
      <c r="L19" s="110" t="s">
        <v>328</v>
      </c>
      <c r="M19" s="85" t="s">
        <v>96</v>
      </c>
    </row>
    <row r="20" s="61" customFormat="1" spans="1:13">
      <c r="A20" s="68">
        <v>17</v>
      </c>
      <c r="B20" s="69" t="s">
        <v>305</v>
      </c>
      <c r="C20" s="80" t="s">
        <v>336</v>
      </c>
      <c r="D20" s="71" t="s">
        <v>303</v>
      </c>
      <c r="E20" s="76"/>
      <c r="F20" s="73" t="s">
        <v>304</v>
      </c>
      <c r="G20" s="81">
        <v>0.016</v>
      </c>
      <c r="H20" s="81">
        <v>0.006</v>
      </c>
      <c r="I20" s="111"/>
      <c r="J20" s="111"/>
      <c r="K20" s="90"/>
      <c r="L20" s="110" t="s">
        <v>328</v>
      </c>
      <c r="M20" s="85" t="s">
        <v>96</v>
      </c>
    </row>
    <row r="21" s="61" customFormat="1" spans="1:13">
      <c r="A21" s="68">
        <v>18</v>
      </c>
      <c r="B21" s="69" t="s">
        <v>305</v>
      </c>
      <c r="C21" s="80"/>
      <c r="D21" s="71" t="s">
        <v>303</v>
      </c>
      <c r="E21" s="76"/>
      <c r="F21" s="73" t="s">
        <v>304</v>
      </c>
      <c r="G21" s="81">
        <v>0.016</v>
      </c>
      <c r="H21" s="81">
        <v>0.006</v>
      </c>
      <c r="I21" s="111"/>
      <c r="J21" s="111"/>
      <c r="K21" s="90"/>
      <c r="L21" s="110" t="s">
        <v>328</v>
      </c>
      <c r="M21" s="85" t="s">
        <v>96</v>
      </c>
    </row>
    <row r="22" s="61" customFormat="1" spans="1:13">
      <c r="A22" s="68">
        <v>19</v>
      </c>
      <c r="B22" s="69" t="s">
        <v>305</v>
      </c>
      <c r="C22" s="70" t="s">
        <v>337</v>
      </c>
      <c r="D22" s="71" t="s">
        <v>303</v>
      </c>
      <c r="E22" s="76"/>
      <c r="F22" s="73" t="s">
        <v>304</v>
      </c>
      <c r="G22" s="82">
        <v>0.015</v>
      </c>
      <c r="H22" s="82">
        <v>0.004</v>
      </c>
      <c r="I22" s="111"/>
      <c r="J22" s="111"/>
      <c r="K22" s="90"/>
      <c r="L22" s="42" t="s">
        <v>328</v>
      </c>
      <c r="M22" s="85" t="s">
        <v>96</v>
      </c>
    </row>
    <row r="23" s="61" customFormat="1" spans="1:13">
      <c r="A23" s="68">
        <v>20</v>
      </c>
      <c r="B23" s="69" t="s">
        <v>305</v>
      </c>
      <c r="C23" s="70" t="s">
        <v>338</v>
      </c>
      <c r="D23" s="71" t="s">
        <v>303</v>
      </c>
      <c r="E23" s="76"/>
      <c r="F23" s="73" t="s">
        <v>304</v>
      </c>
      <c r="G23" s="74">
        <v>0.01</v>
      </c>
      <c r="H23" s="74">
        <v>0.004</v>
      </c>
      <c r="I23" s="111"/>
      <c r="J23" s="111"/>
      <c r="K23" s="90"/>
      <c r="L23" s="42" t="s">
        <v>328</v>
      </c>
      <c r="M23" s="85" t="s">
        <v>96</v>
      </c>
    </row>
    <row r="24" s="61" customFormat="1" spans="1:13">
      <c r="A24" s="68">
        <v>21</v>
      </c>
      <c r="B24" s="69" t="s">
        <v>305</v>
      </c>
      <c r="C24" s="75"/>
      <c r="D24" s="71" t="s">
        <v>303</v>
      </c>
      <c r="E24" s="76"/>
      <c r="F24" s="73" t="s">
        <v>304</v>
      </c>
      <c r="G24" s="74">
        <v>0.01</v>
      </c>
      <c r="H24" s="74">
        <v>0.004</v>
      </c>
      <c r="I24" s="111"/>
      <c r="J24" s="111"/>
      <c r="K24" s="90"/>
      <c r="L24" s="42" t="s">
        <v>328</v>
      </c>
      <c r="M24" s="85" t="s">
        <v>96</v>
      </c>
    </row>
    <row r="25" s="61" customFormat="1" spans="1:13">
      <c r="A25" s="68">
        <v>22</v>
      </c>
      <c r="B25" s="69" t="s">
        <v>305</v>
      </c>
      <c r="C25" s="80" t="s">
        <v>339</v>
      </c>
      <c r="D25" s="71" t="s">
        <v>303</v>
      </c>
      <c r="E25" s="83"/>
      <c r="F25" s="73" t="s">
        <v>304</v>
      </c>
      <c r="G25" s="74">
        <v>0.01</v>
      </c>
      <c r="H25" s="74">
        <v>0.006</v>
      </c>
      <c r="I25" s="111"/>
      <c r="J25" s="111"/>
      <c r="K25" s="90"/>
      <c r="L25" s="42" t="s">
        <v>328</v>
      </c>
      <c r="M25" s="85" t="s">
        <v>96</v>
      </c>
    </row>
    <row r="26" s="61" customFormat="1" spans="1:13">
      <c r="A26" s="68">
        <v>23</v>
      </c>
      <c r="B26" s="69" t="s">
        <v>305</v>
      </c>
      <c r="C26" s="70" t="s">
        <v>313</v>
      </c>
      <c r="D26" s="71" t="s">
        <v>303</v>
      </c>
      <c r="E26" s="72" t="s">
        <v>124</v>
      </c>
      <c r="F26" s="73">
        <v>82246</v>
      </c>
      <c r="G26" s="74">
        <v>0.015</v>
      </c>
      <c r="H26" s="74">
        <v>0.004</v>
      </c>
      <c r="I26" s="111"/>
      <c r="J26" s="111"/>
      <c r="K26" s="90"/>
      <c r="L26" s="110" t="s">
        <v>328</v>
      </c>
      <c r="M26" s="85" t="s">
        <v>96</v>
      </c>
    </row>
    <row r="27" s="61" customFormat="1" spans="1:13">
      <c r="A27" s="68">
        <v>24</v>
      </c>
      <c r="B27" s="69" t="s">
        <v>305</v>
      </c>
      <c r="C27" s="75"/>
      <c r="D27" s="71" t="s">
        <v>303</v>
      </c>
      <c r="E27" s="76"/>
      <c r="F27" s="73">
        <v>82246</v>
      </c>
      <c r="G27" s="74">
        <v>0.012</v>
      </c>
      <c r="H27" s="74">
        <v>0.005</v>
      </c>
      <c r="I27" s="111"/>
      <c r="J27" s="111"/>
      <c r="K27" s="90"/>
      <c r="L27" s="110" t="s">
        <v>328</v>
      </c>
      <c r="M27" s="85" t="s">
        <v>96</v>
      </c>
    </row>
    <row r="28" s="61" customFormat="1" spans="1:13">
      <c r="A28" s="68">
        <v>25</v>
      </c>
      <c r="B28" s="69" t="s">
        <v>305</v>
      </c>
      <c r="C28" s="70" t="s">
        <v>314</v>
      </c>
      <c r="D28" s="71" t="s">
        <v>303</v>
      </c>
      <c r="E28" s="76"/>
      <c r="F28" s="73">
        <v>82246</v>
      </c>
      <c r="G28" s="74">
        <v>0.009</v>
      </c>
      <c r="H28" s="74">
        <v>0.002</v>
      </c>
      <c r="I28" s="111"/>
      <c r="J28" s="111"/>
      <c r="K28" s="90"/>
      <c r="L28" s="110" t="s">
        <v>328</v>
      </c>
      <c r="M28" s="85" t="s">
        <v>96</v>
      </c>
    </row>
    <row r="29" s="61" customFormat="1" spans="1:13">
      <c r="A29" s="68">
        <v>26</v>
      </c>
      <c r="B29" s="69" t="s">
        <v>305</v>
      </c>
      <c r="C29" s="75"/>
      <c r="D29" s="71" t="s">
        <v>303</v>
      </c>
      <c r="E29" s="76"/>
      <c r="F29" s="73">
        <v>82246</v>
      </c>
      <c r="G29" s="84">
        <v>0.03</v>
      </c>
      <c r="H29" s="84">
        <v>0.01</v>
      </c>
      <c r="I29" s="111"/>
      <c r="J29" s="111"/>
      <c r="K29" s="90"/>
      <c r="L29" s="110" t="s">
        <v>328</v>
      </c>
      <c r="M29" s="85" t="s">
        <v>96</v>
      </c>
    </row>
    <row r="30" s="61" customFormat="1" spans="1:13">
      <c r="A30" s="68">
        <v>27</v>
      </c>
      <c r="B30" s="69" t="s">
        <v>305</v>
      </c>
      <c r="C30" s="77" t="s">
        <v>315</v>
      </c>
      <c r="D30" s="71" t="s">
        <v>303</v>
      </c>
      <c r="E30" s="76"/>
      <c r="F30" s="73">
        <v>82246</v>
      </c>
      <c r="G30" s="74">
        <v>0.009</v>
      </c>
      <c r="H30" s="74">
        <v>0.003</v>
      </c>
      <c r="I30" s="111"/>
      <c r="J30" s="111"/>
      <c r="K30" s="90"/>
      <c r="L30" s="110" t="s">
        <v>328</v>
      </c>
      <c r="M30" s="85" t="s">
        <v>96</v>
      </c>
    </row>
    <row r="31" s="61" customFormat="1" spans="1:13">
      <c r="A31" s="68">
        <v>28</v>
      </c>
      <c r="B31" s="69" t="s">
        <v>305</v>
      </c>
      <c r="C31" s="77"/>
      <c r="D31" s="71" t="s">
        <v>303</v>
      </c>
      <c r="E31" s="76"/>
      <c r="F31" s="73">
        <v>82246</v>
      </c>
      <c r="G31" s="74">
        <v>0.011</v>
      </c>
      <c r="H31" s="74">
        <v>0.002</v>
      </c>
      <c r="I31" s="111"/>
      <c r="J31" s="111"/>
      <c r="K31" s="90"/>
      <c r="L31" s="110" t="s">
        <v>328</v>
      </c>
      <c r="M31" s="85" t="s">
        <v>96</v>
      </c>
    </row>
    <row r="32" s="61" customFormat="1" spans="1:13">
      <c r="A32" s="68">
        <v>29</v>
      </c>
      <c r="B32" s="69" t="s">
        <v>305</v>
      </c>
      <c r="C32" s="80" t="s">
        <v>310</v>
      </c>
      <c r="D32" s="71" t="s">
        <v>303</v>
      </c>
      <c r="E32" s="76"/>
      <c r="F32" s="73">
        <v>82246</v>
      </c>
      <c r="G32" s="74">
        <v>0.007</v>
      </c>
      <c r="H32" s="74">
        <v>0.005</v>
      </c>
      <c r="I32" s="111"/>
      <c r="J32" s="111"/>
      <c r="K32" s="90"/>
      <c r="L32" s="110" t="s">
        <v>328</v>
      </c>
      <c r="M32" s="85" t="s">
        <v>96</v>
      </c>
    </row>
    <row r="33" s="61" customFormat="1" spans="1:13">
      <c r="A33" s="68">
        <v>30</v>
      </c>
      <c r="B33" s="69" t="s">
        <v>305</v>
      </c>
      <c r="C33" s="80"/>
      <c r="D33" s="71" t="s">
        <v>303</v>
      </c>
      <c r="E33" s="76"/>
      <c r="F33" s="73">
        <v>82246</v>
      </c>
      <c r="G33" s="74">
        <v>0.015</v>
      </c>
      <c r="H33" s="74">
        <v>0.002</v>
      </c>
      <c r="I33" s="111"/>
      <c r="J33" s="111"/>
      <c r="K33" s="90"/>
      <c r="L33" s="110" t="s">
        <v>328</v>
      </c>
      <c r="M33" s="85" t="s">
        <v>96</v>
      </c>
    </row>
    <row r="34" s="61" customFormat="1" spans="1:13">
      <c r="A34" s="85"/>
      <c r="B34" s="86"/>
      <c r="C34" s="87"/>
      <c r="D34" s="88"/>
      <c r="E34" s="86"/>
      <c r="F34" s="73"/>
      <c r="G34" s="74"/>
      <c r="H34" s="74"/>
      <c r="I34" s="111"/>
      <c r="J34" s="111"/>
      <c r="K34" s="90"/>
      <c r="L34" s="110"/>
      <c r="M34" s="85"/>
    </row>
    <row r="35" s="61" customFormat="1" spans="1:13">
      <c r="A35" s="85"/>
      <c r="B35" s="86"/>
      <c r="C35" s="89"/>
      <c r="D35" s="88"/>
      <c r="E35" s="86"/>
      <c r="F35" s="73"/>
      <c r="G35" s="74"/>
      <c r="H35" s="74"/>
      <c r="I35" s="111"/>
      <c r="J35" s="111"/>
      <c r="K35" s="90"/>
      <c r="L35" s="110"/>
      <c r="M35" s="85"/>
    </row>
    <row r="36" s="61" customFormat="1" spans="1:13">
      <c r="A36" s="85"/>
      <c r="B36" s="86"/>
      <c r="C36" s="89"/>
      <c r="D36" s="88"/>
      <c r="E36" s="86"/>
      <c r="F36" s="73"/>
      <c r="G36" s="74"/>
      <c r="H36" s="74"/>
      <c r="I36" s="111"/>
      <c r="J36" s="111"/>
      <c r="K36" s="90"/>
      <c r="L36" s="90"/>
      <c r="M36" s="90"/>
    </row>
    <row r="37" s="61" customFormat="1" spans="1:13">
      <c r="A37" s="90"/>
      <c r="B37" s="90"/>
      <c r="C37" s="91"/>
      <c r="D37" s="92"/>
      <c r="E37" s="91"/>
      <c r="F37" s="93"/>
      <c r="G37" s="94"/>
      <c r="H37" s="95"/>
      <c r="I37" s="111"/>
      <c r="J37" s="111"/>
      <c r="K37" s="112"/>
      <c r="L37" s="90"/>
      <c r="M37" s="90"/>
    </row>
    <row r="38" spans="1:13">
      <c r="A38" s="96"/>
      <c r="B38" s="96"/>
      <c r="C38" s="96"/>
      <c r="D38" s="96"/>
      <c r="E38" s="96"/>
      <c r="F38" s="96"/>
      <c r="G38" s="97"/>
      <c r="H38" s="97"/>
      <c r="I38" s="85"/>
      <c r="J38" s="85"/>
      <c r="K38" s="85"/>
      <c r="L38" s="96"/>
      <c r="M38" s="96"/>
    </row>
    <row r="39" spans="1:13">
      <c r="A39" s="96"/>
      <c r="B39" s="96"/>
      <c r="C39" s="96"/>
      <c r="D39" s="96"/>
      <c r="E39" s="96"/>
      <c r="F39" s="96"/>
      <c r="G39" s="97"/>
      <c r="H39" s="97"/>
      <c r="I39" s="85"/>
      <c r="J39" s="85"/>
      <c r="K39" s="85"/>
      <c r="L39" s="96"/>
      <c r="M39" s="96"/>
    </row>
    <row r="40" s="25" customFormat="1" ht="18.75" spans="1:13">
      <c r="A40" s="98" t="s">
        <v>316</v>
      </c>
      <c r="B40" s="99"/>
      <c r="C40" s="99"/>
      <c r="D40" s="99"/>
      <c r="E40" s="100"/>
      <c r="F40" s="101"/>
      <c r="G40" s="102"/>
      <c r="H40" s="98" t="s">
        <v>340</v>
      </c>
      <c r="I40" s="99"/>
      <c r="J40" s="99"/>
      <c r="K40" s="100"/>
      <c r="L40" s="98"/>
      <c r="M40" s="100"/>
    </row>
    <row r="41" ht="107.25" customHeight="1" spans="1:13">
      <c r="A41" s="103" t="s">
        <v>341</v>
      </c>
      <c r="B41" s="103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</sheetData>
  <mergeCells count="33">
    <mergeCell ref="A1:M1"/>
    <mergeCell ref="G2:H2"/>
    <mergeCell ref="I2:J2"/>
    <mergeCell ref="A40:E40"/>
    <mergeCell ref="F40:G40"/>
    <mergeCell ref="H40:K40"/>
    <mergeCell ref="L40:M40"/>
    <mergeCell ref="A41:M41"/>
    <mergeCell ref="A2:A3"/>
    <mergeCell ref="B2:B3"/>
    <mergeCell ref="C2:C3"/>
    <mergeCell ref="C4:C5"/>
    <mergeCell ref="C6:C7"/>
    <mergeCell ref="C9:C10"/>
    <mergeCell ref="C11:C12"/>
    <mergeCell ref="C13:C14"/>
    <mergeCell ref="C16:C17"/>
    <mergeCell ref="C18:C19"/>
    <mergeCell ref="C20:C21"/>
    <mergeCell ref="C23:C24"/>
    <mergeCell ref="C26:C27"/>
    <mergeCell ref="C28:C29"/>
    <mergeCell ref="C30:C31"/>
    <mergeCell ref="C32:C33"/>
    <mergeCell ref="D2:D3"/>
    <mergeCell ref="E2:E3"/>
    <mergeCell ref="E4:E8"/>
    <mergeCell ref="E9:E25"/>
    <mergeCell ref="E26:E33"/>
    <mergeCell ref="F2:F3"/>
    <mergeCell ref="K2:K3"/>
    <mergeCell ref="L2:L3"/>
    <mergeCell ref="M2:M3"/>
  </mergeCells>
  <dataValidations count="1">
    <dataValidation type="list" allowBlank="1" showInputMessage="1" showErrorMessage="1" sqref="M1:M3 M38:M1048576 JI1:JI41 TE1:TE41 ADA1:ADA41 AMW1:AMW41 AWS1:AWS41 BGO1:BGO41 BQK1:BQK41 CAG1:CAG41 CKC1:CKC41 CTY1:CTY41 DDU1:DDU41 DNQ1:DNQ41 DXM1:DXM41 EHI1:EHI41 ERE1:ERE41 FBA1:FBA41 FKW1:FKW41 FUS1:FUS41 GEO1:GEO41 GOK1:GOK41 GYG1:GYG41 HIC1:HIC41 HRY1:HRY41 IBU1:IBU41 ILQ1:ILQ41 IVM1:IVM41 JFI1:JFI41 JPE1:JPE41 JZA1:JZA41 KIW1:KIW41 KSS1:KSS41 LCO1:LCO41 LMK1:LMK41 LWG1:LWG41 MGC1:MGC41 MPY1:MPY41 MZU1:MZU41 NJQ1:NJQ41 NTM1:NTM41 ODI1:ODI41 ONE1:ONE41 OXA1:OXA41 PGW1:PGW41 PQS1:PQS41 QAO1:QAO41 QKK1:QKK41 QUG1:QUG41 REC1:REC41 RNY1:RNY41 RXU1:RXU41 SHQ1:SHQ41 SRM1:SRM41 TBI1:TBI41 TLE1:TLE41 TVA1:TVA41 UEW1:UEW41 UOS1:UOS41 UYO1:UYO41 VIK1:VIK41 VSG1:VSG41 WCC1:WCC41 WLY1:WLY41 WVU1:WVU4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18"/>
  <sheetViews>
    <sheetView zoomScale="125" zoomScaleNormal="125" workbookViewId="0">
      <selection activeCell="D11" sqref="D11:D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7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3" ht="16.5" spans="1:23">
      <c r="A3" s="3" t="s">
        <v>342</v>
      </c>
      <c r="B3" s="3" t="s">
        <v>291</v>
      </c>
      <c r="C3" s="3" t="s">
        <v>287</v>
      </c>
      <c r="D3" s="3" t="s">
        <v>288</v>
      </c>
      <c r="E3" s="3" t="s">
        <v>289</v>
      </c>
      <c r="F3" s="3" t="s">
        <v>290</v>
      </c>
      <c r="G3" s="39" t="s">
        <v>343</v>
      </c>
      <c r="H3" s="40"/>
      <c r="I3" s="54"/>
      <c r="J3" s="39" t="s">
        <v>344</v>
      </c>
      <c r="K3" s="40"/>
      <c r="L3" s="54"/>
      <c r="M3" s="39" t="s">
        <v>345</v>
      </c>
      <c r="N3" s="40"/>
      <c r="O3" s="54"/>
      <c r="P3" s="39" t="s">
        <v>346</v>
      </c>
      <c r="Q3" s="40"/>
      <c r="R3" s="54"/>
      <c r="S3" s="40" t="s">
        <v>347</v>
      </c>
      <c r="T3" s="40"/>
      <c r="U3" s="54"/>
      <c r="V3" s="35" t="s">
        <v>348</v>
      </c>
      <c r="W3" s="35" t="s">
        <v>300</v>
      </c>
    </row>
    <row r="4" ht="16.5" spans="1:23">
      <c r="A4" s="5"/>
      <c r="B4" s="41"/>
      <c r="C4" s="41"/>
      <c r="D4" s="41"/>
      <c r="E4" s="41"/>
      <c r="F4" s="41"/>
      <c r="G4" s="2" t="s">
        <v>349</v>
      </c>
      <c r="H4" s="2" t="s">
        <v>69</v>
      </c>
      <c r="I4" s="2" t="s">
        <v>291</v>
      </c>
      <c r="J4" s="2" t="s">
        <v>349</v>
      </c>
      <c r="K4" s="2" t="s">
        <v>69</v>
      </c>
      <c r="L4" s="2" t="s">
        <v>291</v>
      </c>
      <c r="M4" s="2" t="s">
        <v>349</v>
      </c>
      <c r="N4" s="2" t="s">
        <v>69</v>
      </c>
      <c r="O4" s="2" t="s">
        <v>291</v>
      </c>
      <c r="P4" s="2" t="s">
        <v>349</v>
      </c>
      <c r="Q4" s="2" t="s">
        <v>69</v>
      </c>
      <c r="R4" s="2" t="s">
        <v>291</v>
      </c>
      <c r="S4" s="2" t="s">
        <v>349</v>
      </c>
      <c r="T4" s="2" t="s">
        <v>69</v>
      </c>
      <c r="U4" s="2" t="s">
        <v>291</v>
      </c>
      <c r="V4" s="56"/>
      <c r="W4" s="56"/>
    </row>
    <row r="5" ht="45" spans="1:23">
      <c r="A5" s="42">
        <v>1</v>
      </c>
      <c r="B5" s="43" t="s">
        <v>350</v>
      </c>
      <c r="C5" s="44"/>
      <c r="D5" s="43" t="s">
        <v>303</v>
      </c>
      <c r="E5" s="43" t="s">
        <v>351</v>
      </c>
      <c r="F5" s="43" t="s">
        <v>352</v>
      </c>
      <c r="G5" s="45" t="s">
        <v>353</v>
      </c>
      <c r="H5" s="45" t="s">
        <v>354</v>
      </c>
      <c r="I5" s="55" t="s">
        <v>355</v>
      </c>
      <c r="J5" s="45" t="s">
        <v>356</v>
      </c>
      <c r="K5" s="45" t="s">
        <v>357</v>
      </c>
      <c r="L5" s="55" t="s">
        <v>355</v>
      </c>
      <c r="M5" s="45" t="s">
        <v>358</v>
      </c>
      <c r="N5" s="45" t="s">
        <v>359</v>
      </c>
      <c r="O5" s="45" t="s">
        <v>360</v>
      </c>
      <c r="P5" s="45" t="s">
        <v>361</v>
      </c>
      <c r="Q5" s="45" t="s">
        <v>362</v>
      </c>
      <c r="R5" s="45" t="s">
        <v>363</v>
      </c>
      <c r="S5" s="57" t="s">
        <v>364</v>
      </c>
      <c r="T5" s="50" t="s">
        <v>365</v>
      </c>
      <c r="U5" s="58" t="s">
        <v>360</v>
      </c>
      <c r="V5" s="52" t="s">
        <v>96</v>
      </c>
      <c r="W5" s="13"/>
    </row>
    <row r="6" ht="16.5" spans="1:23">
      <c r="A6" s="46"/>
      <c r="B6" s="47"/>
      <c r="C6" s="46"/>
      <c r="D6" s="46"/>
      <c r="E6" s="46"/>
      <c r="F6" s="47"/>
      <c r="G6" s="39" t="s">
        <v>366</v>
      </c>
      <c r="H6" s="40"/>
      <c r="I6" s="54"/>
      <c r="J6" s="39" t="s">
        <v>367</v>
      </c>
      <c r="K6" s="40"/>
      <c r="L6" s="54"/>
      <c r="M6" s="39" t="s">
        <v>368</v>
      </c>
      <c r="N6" s="40"/>
      <c r="O6" s="54"/>
      <c r="P6" s="39" t="s">
        <v>369</v>
      </c>
      <c r="Q6" s="40"/>
      <c r="R6" s="54"/>
      <c r="S6" s="40" t="s">
        <v>370</v>
      </c>
      <c r="T6" s="40"/>
      <c r="U6" s="54"/>
      <c r="V6" s="13"/>
      <c r="W6" s="13"/>
    </row>
    <row r="7" ht="16.5" spans="1:23">
      <c r="A7" s="46"/>
      <c r="B7" s="47"/>
      <c r="C7" s="46"/>
      <c r="D7" s="46"/>
      <c r="E7" s="46"/>
      <c r="F7" s="47"/>
      <c r="G7" s="2" t="s">
        <v>349</v>
      </c>
      <c r="H7" s="2" t="s">
        <v>69</v>
      </c>
      <c r="I7" s="2" t="s">
        <v>291</v>
      </c>
      <c r="J7" s="2" t="s">
        <v>349</v>
      </c>
      <c r="K7" s="2" t="s">
        <v>69</v>
      </c>
      <c r="L7" s="2" t="s">
        <v>291</v>
      </c>
      <c r="M7" s="2" t="s">
        <v>349</v>
      </c>
      <c r="N7" s="2" t="s">
        <v>69</v>
      </c>
      <c r="O7" s="2" t="s">
        <v>291</v>
      </c>
      <c r="P7" s="2" t="s">
        <v>349</v>
      </c>
      <c r="Q7" s="2" t="s">
        <v>69</v>
      </c>
      <c r="R7" s="2" t="s">
        <v>291</v>
      </c>
      <c r="S7" s="2" t="s">
        <v>349</v>
      </c>
      <c r="T7" s="2" t="s">
        <v>69</v>
      </c>
      <c r="U7" s="2" t="s">
        <v>291</v>
      </c>
      <c r="V7" s="13"/>
      <c r="W7" s="13"/>
    </row>
    <row r="8" ht="24" customHeight="1" spans="1:23">
      <c r="A8" s="48"/>
      <c r="B8" s="49"/>
      <c r="C8" s="48"/>
      <c r="D8" s="48"/>
      <c r="E8" s="48"/>
      <c r="F8" s="49"/>
      <c r="G8" s="50" t="s">
        <v>371</v>
      </c>
      <c r="H8" s="50" t="s">
        <v>372</v>
      </c>
      <c r="I8" s="52" t="s">
        <v>373</v>
      </c>
      <c r="J8" s="52"/>
      <c r="K8" s="52"/>
      <c r="L8" s="52"/>
      <c r="M8" s="13"/>
      <c r="N8" s="13"/>
      <c r="O8" s="13"/>
      <c r="P8" s="13"/>
      <c r="Q8" s="13"/>
      <c r="R8" s="13"/>
      <c r="S8" s="13"/>
      <c r="T8" s="13"/>
      <c r="U8" s="13"/>
      <c r="V8" s="13" t="s">
        <v>96</v>
      </c>
      <c r="W8" s="13"/>
    </row>
    <row r="9" spans="1:23">
      <c r="A9" s="51"/>
      <c r="B9" s="51"/>
      <c r="C9" s="51"/>
      <c r="D9" s="51"/>
      <c r="E9" s="51"/>
      <c r="F9" s="51"/>
      <c r="G9" s="52"/>
      <c r="H9" s="52"/>
      <c r="I9" s="52"/>
      <c r="J9" s="52"/>
      <c r="K9" s="52"/>
      <c r="L9" s="5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3"/>
      <c r="B10" s="53"/>
      <c r="C10" s="53"/>
      <c r="D10" s="53"/>
      <c r="E10" s="53"/>
      <c r="F10" s="5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3"/>
      <c r="B12" s="53"/>
      <c r="C12" s="53"/>
      <c r="D12" s="53"/>
      <c r="E12" s="53"/>
      <c r="F12" s="5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3"/>
      <c r="B14" s="53"/>
      <c r="C14" s="53"/>
      <c r="D14" s="53"/>
      <c r="E14" s="53"/>
      <c r="F14" s="5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53"/>
      <c r="B16" s="53"/>
      <c r="C16" s="53"/>
      <c r="D16" s="53"/>
      <c r="E16" s="53"/>
      <c r="F16" s="53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18.75" spans="1:23">
      <c r="A18" s="15" t="s">
        <v>374</v>
      </c>
      <c r="B18" s="16"/>
      <c r="C18" s="16"/>
      <c r="D18" s="16"/>
      <c r="E18" s="17"/>
      <c r="F18" s="18"/>
      <c r="G18" s="32"/>
      <c r="H18" s="38"/>
      <c r="I18" s="38"/>
      <c r="J18" s="15" t="s">
        <v>375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23"/>
    </row>
  </sheetData>
  <mergeCells count="51">
    <mergeCell ref="G3:I3"/>
    <mergeCell ref="J3:L3"/>
    <mergeCell ref="M3:O3"/>
    <mergeCell ref="P3:R3"/>
    <mergeCell ref="S3:U3"/>
    <mergeCell ref="G6:I6"/>
    <mergeCell ref="J6:L6"/>
    <mergeCell ref="M6:O6"/>
    <mergeCell ref="P6:R6"/>
    <mergeCell ref="S6:U6"/>
    <mergeCell ref="A18:E18"/>
    <mergeCell ref="F18:G18"/>
    <mergeCell ref="J18:U18"/>
    <mergeCell ref="A3:A4"/>
    <mergeCell ref="A5:A8"/>
    <mergeCell ref="A9:A10"/>
    <mergeCell ref="A11:A12"/>
    <mergeCell ref="A13:A14"/>
    <mergeCell ref="A15:A16"/>
    <mergeCell ref="B3:B4"/>
    <mergeCell ref="B5:B8"/>
    <mergeCell ref="B9:B10"/>
    <mergeCell ref="B11:B12"/>
    <mergeCell ref="B13:B14"/>
    <mergeCell ref="B15:B16"/>
    <mergeCell ref="C3:C4"/>
    <mergeCell ref="C5:C8"/>
    <mergeCell ref="C9:C10"/>
    <mergeCell ref="C11:C12"/>
    <mergeCell ref="C13:C14"/>
    <mergeCell ref="C15:C16"/>
    <mergeCell ref="D3:D4"/>
    <mergeCell ref="D5:D8"/>
    <mergeCell ref="D9:D10"/>
    <mergeCell ref="D11:D12"/>
    <mergeCell ref="D13:D14"/>
    <mergeCell ref="D15:D16"/>
    <mergeCell ref="E3:E4"/>
    <mergeCell ref="E5:E8"/>
    <mergeCell ref="E9:E10"/>
    <mergeCell ref="E11:E12"/>
    <mergeCell ref="E13:E14"/>
    <mergeCell ref="E15:E16"/>
    <mergeCell ref="F3:F4"/>
    <mergeCell ref="F5:F8"/>
    <mergeCell ref="F9:F10"/>
    <mergeCell ref="F11:F12"/>
    <mergeCell ref="F13:F14"/>
    <mergeCell ref="F15:F16"/>
    <mergeCell ref="V3:V4"/>
    <mergeCell ref="W3:W4"/>
  </mergeCells>
  <dataValidations count="1">
    <dataValidation type="list" allowBlank="1" showInputMessage="1" showErrorMessage="1" sqref="W1:W2 W5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4" t="s">
        <v>377</v>
      </c>
      <c r="B2" s="35" t="s">
        <v>287</v>
      </c>
      <c r="C2" s="35" t="s">
        <v>288</v>
      </c>
      <c r="D2" s="35" t="s">
        <v>289</v>
      </c>
      <c r="E2" s="35" t="s">
        <v>290</v>
      </c>
      <c r="F2" s="35" t="s">
        <v>291</v>
      </c>
      <c r="G2" s="34" t="s">
        <v>378</v>
      </c>
      <c r="H2" s="34" t="s">
        <v>379</v>
      </c>
      <c r="I2" s="34" t="s">
        <v>380</v>
      </c>
      <c r="J2" s="34" t="s">
        <v>379</v>
      </c>
      <c r="K2" s="34" t="s">
        <v>381</v>
      </c>
      <c r="L2" s="34" t="s">
        <v>379</v>
      </c>
      <c r="M2" s="35" t="s">
        <v>348</v>
      </c>
      <c r="N2" s="35" t="s">
        <v>300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377</v>
      </c>
      <c r="B4" s="37" t="s">
        <v>382</v>
      </c>
      <c r="C4" s="37" t="s">
        <v>349</v>
      </c>
      <c r="D4" s="37" t="s">
        <v>289</v>
      </c>
      <c r="E4" s="35" t="s">
        <v>290</v>
      </c>
      <c r="F4" s="35" t="s">
        <v>291</v>
      </c>
      <c r="G4" s="34" t="s">
        <v>378</v>
      </c>
      <c r="H4" s="34" t="s">
        <v>379</v>
      </c>
      <c r="I4" s="34" t="s">
        <v>380</v>
      </c>
      <c r="J4" s="34" t="s">
        <v>379</v>
      </c>
      <c r="K4" s="34" t="s">
        <v>381</v>
      </c>
      <c r="L4" s="34" t="s">
        <v>379</v>
      </c>
      <c r="M4" s="35" t="s">
        <v>348</v>
      </c>
      <c r="N4" s="35" t="s">
        <v>300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316</v>
      </c>
      <c r="B11" s="16"/>
      <c r="C11" s="16"/>
      <c r="D11" s="17"/>
      <c r="E11" s="18"/>
      <c r="F11" s="38"/>
      <c r="G11" s="32"/>
      <c r="H11" s="38"/>
      <c r="I11" s="15" t="s">
        <v>317</v>
      </c>
      <c r="J11" s="16"/>
      <c r="K11" s="16"/>
      <c r="L11" s="16"/>
      <c r="M11" s="16"/>
      <c r="N11" s="23"/>
    </row>
    <row r="12" ht="16.5" spans="1:14">
      <c r="A12" s="19" t="s">
        <v>383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G19" sqref="G19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384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342</v>
      </c>
      <c r="B2" s="3" t="s">
        <v>291</v>
      </c>
      <c r="C2" s="3" t="s">
        <v>287</v>
      </c>
      <c r="D2" s="2" t="s">
        <v>288</v>
      </c>
      <c r="E2" s="3" t="s">
        <v>289</v>
      </c>
      <c r="F2" s="3" t="s">
        <v>290</v>
      </c>
      <c r="G2" s="2" t="s">
        <v>385</v>
      </c>
      <c r="H2" s="2" t="s">
        <v>386</v>
      </c>
      <c r="I2" s="2" t="s">
        <v>387</v>
      </c>
      <c r="J2" s="2" t="s">
        <v>388</v>
      </c>
      <c r="K2" s="3" t="s">
        <v>348</v>
      </c>
      <c r="L2" s="3" t="s">
        <v>300</v>
      </c>
    </row>
    <row r="3" ht="36" customHeight="1" spans="1:12">
      <c r="A3" s="26"/>
      <c r="B3" s="27"/>
      <c r="C3" s="28"/>
      <c r="D3" s="29"/>
      <c r="E3" s="30"/>
      <c r="F3" s="31"/>
      <c r="G3" s="31"/>
      <c r="H3" s="31"/>
      <c r="I3" s="33"/>
      <c r="J3" s="13"/>
      <c r="K3" s="13" t="s">
        <v>96</v>
      </c>
      <c r="L3" s="13"/>
    </row>
    <row r="4" spans="1:12">
      <c r="A4" s="7"/>
      <c r="B4" s="27"/>
      <c r="C4" s="28"/>
      <c r="D4" s="29"/>
      <c r="E4" s="30"/>
      <c r="F4" s="31"/>
      <c r="G4" s="31"/>
      <c r="H4" s="31"/>
      <c r="I4" s="33"/>
      <c r="J4" s="13"/>
      <c r="K4" s="13"/>
      <c r="L4" s="13"/>
    </row>
    <row r="5" spans="1:12">
      <c r="A5" s="7"/>
      <c r="B5" s="27"/>
      <c r="C5" s="28"/>
      <c r="D5" s="29"/>
      <c r="E5" s="30"/>
      <c r="F5" s="31"/>
      <c r="G5" s="31"/>
      <c r="H5" s="31"/>
      <c r="I5" s="33"/>
      <c r="J5" s="13"/>
      <c r="K5" s="13"/>
      <c r="L5" s="13"/>
    </row>
    <row r="6" spans="1:12">
      <c r="A6" s="7"/>
      <c r="B6" s="27"/>
      <c r="C6" s="28"/>
      <c r="D6" s="29"/>
      <c r="E6" s="30"/>
      <c r="F6" s="31"/>
      <c r="G6" s="31"/>
      <c r="H6" s="31"/>
      <c r="I6" s="33"/>
      <c r="J6" s="13"/>
      <c r="K6" s="13"/>
      <c r="L6" s="13"/>
    </row>
    <row r="7" spans="1:12">
      <c r="A7" s="7"/>
      <c r="B7" s="27"/>
      <c r="C7" s="28"/>
      <c r="D7" s="29"/>
      <c r="E7" s="30"/>
      <c r="F7" s="31"/>
      <c r="G7" s="31"/>
      <c r="H7" s="31"/>
      <c r="I7" s="33"/>
      <c r="J7" s="7"/>
      <c r="K7" s="13"/>
      <c r="L7" s="7"/>
    </row>
    <row r="8" s="25" customFormat="1" customHeight="1" spans="1:12">
      <c r="A8" s="7"/>
      <c r="B8" s="27"/>
      <c r="C8" s="28"/>
      <c r="D8" s="29"/>
      <c r="E8" s="28"/>
      <c r="F8" s="31"/>
      <c r="G8" s="28"/>
      <c r="H8" s="28"/>
      <c r="I8" s="33"/>
      <c r="J8" s="13"/>
      <c r="K8" s="13"/>
      <c r="L8" s="13"/>
    </row>
    <row r="9" customHeight="1" spans="1:12">
      <c r="A9" s="7"/>
      <c r="B9" s="27"/>
      <c r="C9" s="28"/>
      <c r="D9" s="29"/>
      <c r="E9" s="28"/>
      <c r="F9" s="31"/>
      <c r="G9" s="28"/>
      <c r="H9" s="28"/>
      <c r="I9" s="33"/>
      <c r="J9" s="13"/>
      <c r="K9" s="13"/>
      <c r="L9" s="13"/>
    </row>
    <row r="10" customHeight="1" spans="1:12">
      <c r="A10" s="7"/>
      <c r="B10" s="27"/>
      <c r="C10" s="28"/>
      <c r="D10" s="29"/>
      <c r="E10" s="28"/>
      <c r="F10" s="31"/>
      <c r="G10" s="28"/>
      <c r="H10" s="28"/>
      <c r="I10" s="33"/>
      <c r="J10" s="13"/>
      <c r="K10" s="13"/>
      <c r="L10" s="13"/>
    </row>
    <row r="11" customHeight="1" spans="1:12">
      <c r="A11" s="7"/>
      <c r="B11" s="27"/>
      <c r="C11" s="28"/>
      <c r="D11" s="29"/>
      <c r="E11" s="28"/>
      <c r="F11" s="31"/>
      <c r="G11" s="28"/>
      <c r="H11" s="28"/>
      <c r="I11" s="33"/>
      <c r="J11" s="13"/>
      <c r="K11" s="13"/>
      <c r="L11" s="13"/>
    </row>
    <row r="12" customHeight="1" spans="1:12">
      <c r="A12" s="7"/>
      <c r="B12" s="27"/>
      <c r="C12" s="28"/>
      <c r="D12" s="29"/>
      <c r="E12" s="28"/>
      <c r="F12" s="31"/>
      <c r="G12" s="28"/>
      <c r="H12" s="28"/>
      <c r="I12" s="33"/>
      <c r="J12" s="7"/>
      <c r="K12" s="13"/>
      <c r="L12" s="7"/>
    </row>
    <row r="13" ht="18.75" spans="1:12">
      <c r="A13" s="15" t="s">
        <v>316</v>
      </c>
      <c r="B13" s="16"/>
      <c r="C13" s="16"/>
      <c r="D13" s="16"/>
      <c r="E13" s="17"/>
      <c r="F13" s="18"/>
      <c r="G13" s="32"/>
      <c r="H13" s="15" t="s">
        <v>389</v>
      </c>
      <c r="I13" s="16"/>
      <c r="J13" s="16"/>
      <c r="K13" s="16"/>
      <c r="L13" s="23"/>
    </row>
    <row r="14" ht="72.75" customHeight="1" spans="1:12">
      <c r="A14" s="19" t="s">
        <v>390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2" ht="29.25" spans="1:9">
      <c r="A2" s="1" t="s">
        <v>391</v>
      </c>
      <c r="B2" s="1"/>
      <c r="C2" s="1"/>
      <c r="D2" s="1"/>
      <c r="E2" s="1"/>
      <c r="F2" s="1"/>
      <c r="G2" s="1"/>
      <c r="H2" s="1"/>
      <c r="I2" s="1"/>
    </row>
    <row r="3" ht="16.5" spans="1:9">
      <c r="A3" s="2" t="s">
        <v>286</v>
      </c>
      <c r="B3" s="3" t="s">
        <v>291</v>
      </c>
      <c r="C3" s="3" t="s">
        <v>349</v>
      </c>
      <c r="D3" s="3" t="s">
        <v>289</v>
      </c>
      <c r="E3" s="3" t="s">
        <v>290</v>
      </c>
      <c r="F3" s="2" t="s">
        <v>392</v>
      </c>
      <c r="G3" s="2" t="s">
        <v>322</v>
      </c>
      <c r="H3" s="4" t="s">
        <v>323</v>
      </c>
      <c r="I3" s="21" t="s">
        <v>325</v>
      </c>
    </row>
    <row r="4" ht="16.5" spans="1:9">
      <c r="A4" s="2"/>
      <c r="B4" s="5"/>
      <c r="C4" s="5"/>
      <c r="D4" s="5"/>
      <c r="E4" s="5"/>
      <c r="F4" s="2" t="s">
        <v>393</v>
      </c>
      <c r="G4" s="2" t="s">
        <v>326</v>
      </c>
      <c r="H4" s="6"/>
      <c r="I4" s="22"/>
    </row>
    <row r="5" spans="1:9">
      <c r="A5" s="7">
        <v>1</v>
      </c>
      <c r="B5" s="8" t="s">
        <v>394</v>
      </c>
      <c r="C5" s="9" t="s">
        <v>395</v>
      </c>
      <c r="D5" s="9" t="s">
        <v>396</v>
      </c>
      <c r="E5" s="10" t="s">
        <v>64</v>
      </c>
      <c r="F5" s="11">
        <v>0.05</v>
      </c>
      <c r="G5" s="12">
        <v>0.05</v>
      </c>
      <c r="H5" s="13"/>
      <c r="I5" s="14" t="s">
        <v>306</v>
      </c>
    </row>
    <row r="6" spans="1:9">
      <c r="A6" s="7">
        <v>2</v>
      </c>
      <c r="B6" s="8" t="s">
        <v>394</v>
      </c>
      <c r="C6" s="9" t="s">
        <v>365</v>
      </c>
      <c r="D6" s="9" t="s">
        <v>121</v>
      </c>
      <c r="E6" s="10" t="s">
        <v>64</v>
      </c>
      <c r="F6" s="11"/>
      <c r="G6" s="12"/>
      <c r="H6" s="13"/>
      <c r="I6" s="14" t="s">
        <v>306</v>
      </c>
    </row>
    <row r="7" spans="1:9">
      <c r="A7" s="7">
        <v>3</v>
      </c>
      <c r="B7" s="8"/>
      <c r="C7" s="9"/>
      <c r="D7" s="9"/>
      <c r="E7" s="10"/>
      <c r="F7" s="11"/>
      <c r="G7" s="12"/>
      <c r="H7" s="14"/>
      <c r="I7" s="14"/>
    </row>
    <row r="8" spans="1:9">
      <c r="A8" s="7"/>
      <c r="B8" s="7"/>
      <c r="C8" s="13"/>
      <c r="D8" s="13"/>
      <c r="E8" s="13"/>
      <c r="F8" s="13"/>
      <c r="G8" s="13"/>
      <c r="H8" s="13"/>
      <c r="I8" s="13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>
      <c r="A12" s="7"/>
      <c r="B12" s="7"/>
      <c r="C12" s="7"/>
      <c r="D12" s="7"/>
      <c r="E12" s="7"/>
      <c r="F12" s="7"/>
      <c r="G12" s="7"/>
      <c r="H12" s="7"/>
      <c r="I12" s="7"/>
    </row>
    <row r="13" ht="18.75" spans="1:9">
      <c r="A13" s="15" t="s">
        <v>316</v>
      </c>
      <c r="B13" s="16"/>
      <c r="C13" s="16"/>
      <c r="D13" s="17"/>
      <c r="E13" s="18"/>
      <c r="F13" s="15" t="s">
        <v>389</v>
      </c>
      <c r="G13" s="16"/>
      <c r="H13" s="17"/>
      <c r="I13" s="23"/>
    </row>
    <row r="14" ht="39.75" customHeight="1" spans="1:9">
      <c r="A14" s="19" t="s">
        <v>397</v>
      </c>
      <c r="B14" s="19"/>
      <c r="C14" s="20"/>
      <c r="D14" s="20"/>
      <c r="E14" s="20"/>
      <c r="F14" s="20"/>
      <c r="G14" s="20"/>
      <c r="H14" s="20"/>
      <c r="I14" s="20"/>
    </row>
  </sheetData>
  <mergeCells count="11">
    <mergeCell ref="A2:I2"/>
    <mergeCell ref="A13:D13"/>
    <mergeCell ref="F13:H13"/>
    <mergeCell ref="A14:I14"/>
    <mergeCell ref="A3:A4"/>
    <mergeCell ref="B3:B4"/>
    <mergeCell ref="C3:C4"/>
    <mergeCell ref="D3:D4"/>
    <mergeCell ref="E3:E4"/>
    <mergeCell ref="H3:H4"/>
    <mergeCell ref="I3:I4"/>
  </mergeCells>
  <dataValidations count="1">
    <dataValidation type="list" allowBlank="1" showInputMessage="1" showErrorMessage="1" sqref="H7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36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37</v>
      </c>
      <c r="E3" s="370"/>
      <c r="F3" s="371" t="s">
        <v>38</v>
      </c>
      <c r="G3" s="372"/>
      <c r="H3" s="369" t="s">
        <v>39</v>
      </c>
      <c r="I3" s="381"/>
    </row>
    <row r="4" ht="27.95" customHeight="1" spans="2:9">
      <c r="B4" s="367" t="s">
        <v>40</v>
      </c>
      <c r="C4" s="368" t="s">
        <v>41</v>
      </c>
      <c r="D4" s="368" t="s">
        <v>42</v>
      </c>
      <c r="E4" s="368" t="s">
        <v>43</v>
      </c>
      <c r="F4" s="373" t="s">
        <v>42</v>
      </c>
      <c r="G4" s="373" t="s">
        <v>43</v>
      </c>
      <c r="H4" s="368" t="s">
        <v>42</v>
      </c>
      <c r="I4" s="382" t="s">
        <v>43</v>
      </c>
    </row>
    <row r="5" ht="27.95" customHeight="1" spans="2:9">
      <c r="B5" s="374" t="s">
        <v>44</v>
      </c>
      <c r="C5" s="7">
        <v>13</v>
      </c>
      <c r="D5" s="7">
        <v>0</v>
      </c>
      <c r="E5" s="7">
        <v>1</v>
      </c>
      <c r="F5" s="375">
        <v>0</v>
      </c>
      <c r="G5" s="375">
        <v>1</v>
      </c>
      <c r="H5" s="7">
        <v>1</v>
      </c>
      <c r="I5" s="383">
        <v>2</v>
      </c>
    </row>
    <row r="6" ht="27.95" customHeight="1" spans="2:9">
      <c r="B6" s="374" t="s">
        <v>45</v>
      </c>
      <c r="C6" s="7">
        <v>20</v>
      </c>
      <c r="D6" s="7">
        <v>0</v>
      </c>
      <c r="E6" s="7">
        <v>1</v>
      </c>
      <c r="F6" s="375">
        <v>1</v>
      </c>
      <c r="G6" s="375">
        <v>2</v>
      </c>
      <c r="H6" s="7">
        <v>2</v>
      </c>
      <c r="I6" s="383">
        <v>3</v>
      </c>
    </row>
    <row r="7" ht="27.95" customHeight="1" spans="2:9">
      <c r="B7" s="374" t="s">
        <v>46</v>
      </c>
      <c r="C7" s="7">
        <v>32</v>
      </c>
      <c r="D7" s="7">
        <v>0</v>
      </c>
      <c r="E7" s="7">
        <v>1</v>
      </c>
      <c r="F7" s="375">
        <v>2</v>
      </c>
      <c r="G7" s="375">
        <v>3</v>
      </c>
      <c r="H7" s="7">
        <v>3</v>
      </c>
      <c r="I7" s="383">
        <v>4</v>
      </c>
    </row>
    <row r="8" ht="27.95" customHeight="1" spans="2:9">
      <c r="B8" s="374" t="s">
        <v>47</v>
      </c>
      <c r="C8" s="7">
        <v>50</v>
      </c>
      <c r="D8" s="7">
        <v>1</v>
      </c>
      <c r="E8" s="7">
        <v>2</v>
      </c>
      <c r="F8" s="375">
        <v>3</v>
      </c>
      <c r="G8" s="375">
        <v>4</v>
      </c>
      <c r="H8" s="7">
        <v>5</v>
      </c>
      <c r="I8" s="383">
        <v>6</v>
      </c>
    </row>
    <row r="9" ht="27.95" customHeight="1" spans="2:9">
      <c r="B9" s="374" t="s">
        <v>48</v>
      </c>
      <c r="C9" s="7">
        <v>80</v>
      </c>
      <c r="D9" s="7">
        <v>2</v>
      </c>
      <c r="E9" s="7">
        <v>3</v>
      </c>
      <c r="F9" s="375">
        <v>5</v>
      </c>
      <c r="G9" s="375">
        <v>6</v>
      </c>
      <c r="H9" s="7">
        <v>7</v>
      </c>
      <c r="I9" s="383">
        <v>8</v>
      </c>
    </row>
    <row r="10" ht="27.95" customHeight="1" spans="2:9">
      <c r="B10" s="374" t="s">
        <v>49</v>
      </c>
      <c r="C10" s="7">
        <v>125</v>
      </c>
      <c r="D10" s="7">
        <v>3</v>
      </c>
      <c r="E10" s="7">
        <v>4</v>
      </c>
      <c r="F10" s="375">
        <v>7</v>
      </c>
      <c r="G10" s="375">
        <v>8</v>
      </c>
      <c r="H10" s="7">
        <v>10</v>
      </c>
      <c r="I10" s="383">
        <v>11</v>
      </c>
    </row>
    <row r="11" ht="27.95" customHeight="1" spans="2:9">
      <c r="B11" s="374" t="s">
        <v>50</v>
      </c>
      <c r="C11" s="7">
        <v>200</v>
      </c>
      <c r="D11" s="7">
        <v>5</v>
      </c>
      <c r="E11" s="7">
        <v>6</v>
      </c>
      <c r="F11" s="375">
        <v>10</v>
      </c>
      <c r="G11" s="375">
        <v>11</v>
      </c>
      <c r="H11" s="7">
        <v>14</v>
      </c>
      <c r="I11" s="383">
        <v>15</v>
      </c>
    </row>
    <row r="12" ht="27.95" customHeight="1" spans="2:9">
      <c r="B12" s="376" t="s">
        <v>51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52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258" t="s">
        <v>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259" t="s">
        <v>54</v>
      </c>
      <c r="B2" s="260" t="s">
        <v>55</v>
      </c>
      <c r="C2" s="260"/>
      <c r="D2" s="261" t="s">
        <v>56</v>
      </c>
      <c r="E2" s="261"/>
      <c r="F2" s="260" t="s">
        <v>57</v>
      </c>
      <c r="G2" s="260"/>
      <c r="H2" s="262" t="s">
        <v>58</v>
      </c>
      <c r="I2" s="338" t="s">
        <v>59</v>
      </c>
      <c r="J2" s="338"/>
      <c r="K2" s="339"/>
    </row>
    <row r="3" ht="14.25" spans="1:11">
      <c r="A3" s="263" t="s">
        <v>60</v>
      </c>
      <c r="B3" s="264"/>
      <c r="C3" s="265"/>
      <c r="D3" s="266" t="s">
        <v>61</v>
      </c>
      <c r="E3" s="267"/>
      <c r="F3" s="267"/>
      <c r="G3" s="268"/>
      <c r="H3" s="266" t="s">
        <v>62</v>
      </c>
      <c r="I3" s="267"/>
      <c r="J3" s="267"/>
      <c r="K3" s="268"/>
    </row>
    <row r="4" ht="14.25" spans="1:11">
      <c r="A4" s="269" t="s">
        <v>63</v>
      </c>
      <c r="B4" s="270" t="s">
        <v>64</v>
      </c>
      <c r="C4" s="271"/>
      <c r="D4" s="269" t="s">
        <v>65</v>
      </c>
      <c r="E4" s="272"/>
      <c r="F4" s="273">
        <v>44966</v>
      </c>
      <c r="G4" s="274"/>
      <c r="H4" s="269" t="s">
        <v>66</v>
      </c>
      <c r="I4" s="272"/>
      <c r="J4" s="270" t="s">
        <v>67</v>
      </c>
      <c r="K4" s="271" t="s">
        <v>68</v>
      </c>
    </row>
    <row r="5" ht="14.25" spans="1:11">
      <c r="A5" s="275" t="s">
        <v>69</v>
      </c>
      <c r="B5" s="270" t="s">
        <v>70</v>
      </c>
      <c r="C5" s="271"/>
      <c r="D5" s="269" t="s">
        <v>71</v>
      </c>
      <c r="E5" s="272"/>
      <c r="F5" s="273">
        <v>44877</v>
      </c>
      <c r="G5" s="274"/>
      <c r="H5" s="269" t="s">
        <v>72</v>
      </c>
      <c r="I5" s="272"/>
      <c r="J5" s="270" t="s">
        <v>67</v>
      </c>
      <c r="K5" s="271" t="s">
        <v>68</v>
      </c>
    </row>
    <row r="6" ht="14.25" spans="1:11">
      <c r="A6" s="269" t="s">
        <v>73</v>
      </c>
      <c r="B6" s="276">
        <v>3</v>
      </c>
      <c r="C6" s="277">
        <v>6</v>
      </c>
      <c r="D6" s="275" t="s">
        <v>74</v>
      </c>
      <c r="E6" s="278"/>
      <c r="F6" s="273">
        <v>44907</v>
      </c>
      <c r="G6" s="274"/>
      <c r="H6" s="269" t="s">
        <v>75</v>
      </c>
      <c r="I6" s="272"/>
      <c r="J6" s="270" t="s">
        <v>67</v>
      </c>
      <c r="K6" s="271" t="s">
        <v>68</v>
      </c>
    </row>
    <row r="7" ht="14.25" spans="1:11">
      <c r="A7" s="269" t="s">
        <v>76</v>
      </c>
      <c r="B7" s="279">
        <v>10256</v>
      </c>
      <c r="C7" s="280"/>
      <c r="D7" s="275" t="s">
        <v>77</v>
      </c>
      <c r="E7" s="281"/>
      <c r="F7" s="273">
        <v>44911</v>
      </c>
      <c r="G7" s="274"/>
      <c r="H7" s="269" t="s">
        <v>78</v>
      </c>
      <c r="I7" s="272"/>
      <c r="J7" s="270" t="s">
        <v>67</v>
      </c>
      <c r="K7" s="271" t="s">
        <v>68</v>
      </c>
    </row>
    <row r="8" ht="15" spans="1:11">
      <c r="A8" s="190" t="s">
        <v>79</v>
      </c>
      <c r="B8" s="191" t="s">
        <v>80</v>
      </c>
      <c r="C8" s="192"/>
      <c r="D8" s="282" t="s">
        <v>81</v>
      </c>
      <c r="E8" s="283"/>
      <c r="F8" s="284">
        <v>44962</v>
      </c>
      <c r="G8" s="285"/>
      <c r="H8" s="282" t="s">
        <v>82</v>
      </c>
      <c r="I8" s="283"/>
      <c r="J8" s="340" t="s">
        <v>67</v>
      </c>
      <c r="K8" s="341" t="s">
        <v>68</v>
      </c>
    </row>
    <row r="9" ht="15" spans="1:11">
      <c r="A9" s="286" t="s">
        <v>83</v>
      </c>
      <c r="B9" s="287"/>
      <c r="C9" s="287"/>
      <c r="D9" s="287"/>
      <c r="E9" s="287"/>
      <c r="F9" s="287"/>
      <c r="G9" s="287"/>
      <c r="H9" s="287"/>
      <c r="I9" s="287"/>
      <c r="J9" s="287"/>
      <c r="K9" s="342"/>
    </row>
    <row r="10" ht="15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43"/>
    </row>
    <row r="11" ht="14.25" spans="1:11">
      <c r="A11" s="290" t="s">
        <v>85</v>
      </c>
      <c r="B11" s="291" t="s">
        <v>86</v>
      </c>
      <c r="C11" s="292" t="s">
        <v>87</v>
      </c>
      <c r="D11" s="293"/>
      <c r="E11" s="294" t="s">
        <v>88</v>
      </c>
      <c r="F11" s="291" t="s">
        <v>86</v>
      </c>
      <c r="G11" s="292" t="s">
        <v>87</v>
      </c>
      <c r="H11" s="292" t="s">
        <v>89</v>
      </c>
      <c r="I11" s="294" t="s">
        <v>90</v>
      </c>
      <c r="J11" s="291" t="s">
        <v>86</v>
      </c>
      <c r="K11" s="344" t="s">
        <v>87</v>
      </c>
    </row>
    <row r="12" ht="14.25" spans="1:11">
      <c r="A12" s="275" t="s">
        <v>91</v>
      </c>
      <c r="B12" s="295" t="s">
        <v>86</v>
      </c>
      <c r="C12" s="270" t="s">
        <v>87</v>
      </c>
      <c r="D12" s="281"/>
      <c r="E12" s="278" t="s">
        <v>92</v>
      </c>
      <c r="F12" s="295" t="s">
        <v>86</v>
      </c>
      <c r="G12" s="270" t="s">
        <v>87</v>
      </c>
      <c r="H12" s="270" t="s">
        <v>89</v>
      </c>
      <c r="I12" s="278" t="s">
        <v>93</v>
      </c>
      <c r="J12" s="295" t="s">
        <v>86</v>
      </c>
      <c r="K12" s="271" t="s">
        <v>87</v>
      </c>
    </row>
    <row r="13" ht="14.25" spans="1:11">
      <c r="A13" s="275" t="s">
        <v>94</v>
      </c>
      <c r="B13" s="295" t="s">
        <v>86</v>
      </c>
      <c r="C13" s="270" t="s">
        <v>87</v>
      </c>
      <c r="D13" s="281"/>
      <c r="E13" s="278" t="s">
        <v>95</v>
      </c>
      <c r="F13" s="270" t="s">
        <v>96</v>
      </c>
      <c r="G13" s="270" t="s">
        <v>97</v>
      </c>
      <c r="H13" s="270" t="s">
        <v>89</v>
      </c>
      <c r="I13" s="278" t="s">
        <v>98</v>
      </c>
      <c r="J13" s="295" t="s">
        <v>86</v>
      </c>
      <c r="K13" s="271" t="s">
        <v>87</v>
      </c>
    </row>
    <row r="14" ht="15" spans="1:11">
      <c r="A14" s="282" t="s">
        <v>99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45"/>
    </row>
    <row r="15" ht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43"/>
    </row>
    <row r="16" ht="14.25" spans="1:11">
      <c r="A16" s="296" t="s">
        <v>101</v>
      </c>
      <c r="B16" s="292" t="s">
        <v>96</v>
      </c>
      <c r="C16" s="292" t="s">
        <v>97</v>
      </c>
      <c r="D16" s="297"/>
      <c r="E16" s="298" t="s">
        <v>102</v>
      </c>
      <c r="F16" s="292" t="s">
        <v>96</v>
      </c>
      <c r="G16" s="292" t="s">
        <v>97</v>
      </c>
      <c r="H16" s="299"/>
      <c r="I16" s="298" t="s">
        <v>103</v>
      </c>
      <c r="J16" s="292" t="s">
        <v>96</v>
      </c>
      <c r="K16" s="344" t="s">
        <v>97</v>
      </c>
    </row>
    <row r="17" customHeight="1" spans="1:22">
      <c r="A17" s="300" t="s">
        <v>104</v>
      </c>
      <c r="B17" s="270" t="s">
        <v>96</v>
      </c>
      <c r="C17" s="270" t="s">
        <v>97</v>
      </c>
      <c r="D17" s="301"/>
      <c r="E17" s="302" t="s">
        <v>105</v>
      </c>
      <c r="F17" s="270" t="s">
        <v>96</v>
      </c>
      <c r="G17" s="270" t="s">
        <v>97</v>
      </c>
      <c r="H17" s="303"/>
      <c r="I17" s="302" t="s">
        <v>106</v>
      </c>
      <c r="J17" s="270" t="s">
        <v>96</v>
      </c>
      <c r="K17" s="271" t="s">
        <v>97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47"/>
    </row>
    <row r="19" s="256" customFormat="1" ht="18" customHeight="1" spans="1:11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43"/>
    </row>
    <row r="20" customHeight="1" spans="1:11">
      <c r="A20" s="306" t="s">
        <v>109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48"/>
    </row>
    <row r="21" ht="21.75" customHeight="1" spans="1:11">
      <c r="A21" s="308" t="s">
        <v>110</v>
      </c>
      <c r="B21" s="302" t="s">
        <v>111</v>
      </c>
      <c r="C21" s="302" t="s">
        <v>112</v>
      </c>
      <c r="D21" s="302" t="s">
        <v>113</v>
      </c>
      <c r="E21" s="302" t="s">
        <v>114</v>
      </c>
      <c r="F21" s="302" t="s">
        <v>115</v>
      </c>
      <c r="G21" s="302" t="s">
        <v>116</v>
      </c>
      <c r="H21" s="302" t="s">
        <v>117</v>
      </c>
      <c r="I21" s="302" t="s">
        <v>118</v>
      </c>
      <c r="J21" s="302" t="s">
        <v>119</v>
      </c>
      <c r="K21" s="349" t="s">
        <v>120</v>
      </c>
    </row>
    <row r="22" customHeight="1" spans="1:11">
      <c r="A22" s="309" t="s">
        <v>121</v>
      </c>
      <c r="B22" s="310"/>
      <c r="C22" s="310">
        <v>1</v>
      </c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/>
      <c r="J22" s="310"/>
      <c r="K22" s="350"/>
    </row>
    <row r="23" customHeight="1" spans="1:11">
      <c r="A23" s="309" t="s">
        <v>122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51" t="s">
        <v>123</v>
      </c>
    </row>
    <row r="24" customHeight="1" spans="1:11">
      <c r="A24" s="309" t="s">
        <v>124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51" t="s">
        <v>123</v>
      </c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52"/>
    </row>
    <row r="26" customHeight="1" spans="1:11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52"/>
    </row>
    <row r="27" customHeight="1" spans="1:11">
      <c r="A27" s="309"/>
      <c r="B27" s="310"/>
      <c r="C27" s="310"/>
      <c r="D27" s="310"/>
      <c r="E27" s="310"/>
      <c r="F27" s="310"/>
      <c r="G27" s="310"/>
      <c r="H27" s="310"/>
      <c r="I27" s="310"/>
      <c r="J27" s="310"/>
      <c r="K27" s="352"/>
    </row>
    <row r="28" customHeight="1" spans="1:11">
      <c r="A28" s="309"/>
      <c r="B28" s="310"/>
      <c r="C28" s="310"/>
      <c r="D28" s="310"/>
      <c r="E28" s="310"/>
      <c r="F28" s="310"/>
      <c r="G28" s="310"/>
      <c r="H28" s="310"/>
      <c r="I28" s="310"/>
      <c r="J28" s="310"/>
      <c r="K28" s="352"/>
    </row>
    <row r="29" ht="18" customHeight="1" spans="1:11">
      <c r="A29" s="311" t="s">
        <v>125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53"/>
    </row>
    <row r="30" ht="18.75" customHeight="1" spans="1:11">
      <c r="A30" s="313" t="s">
        <v>126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5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55"/>
    </row>
    <row r="32" ht="18" customHeight="1" spans="1:11">
      <c r="A32" s="311" t="s">
        <v>127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53"/>
    </row>
    <row r="33" ht="14.25" spans="1:11">
      <c r="A33" s="317" t="s">
        <v>128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56"/>
    </row>
    <row r="34" ht="15" spans="1:11">
      <c r="A34" s="181" t="s">
        <v>129</v>
      </c>
      <c r="B34" s="183"/>
      <c r="C34" s="270" t="s">
        <v>67</v>
      </c>
      <c r="D34" s="270" t="s">
        <v>68</v>
      </c>
      <c r="E34" s="319" t="s">
        <v>130</v>
      </c>
      <c r="F34" s="320"/>
      <c r="G34" s="320"/>
      <c r="H34" s="320"/>
      <c r="I34" s="320"/>
      <c r="J34" s="320"/>
      <c r="K34" s="357"/>
    </row>
    <row r="35" ht="15" spans="1:11">
      <c r="A35" s="321" t="s">
        <v>131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132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58"/>
    </row>
    <row r="37" ht="14.25" spans="1:11">
      <c r="A37" s="324" t="s">
        <v>133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59"/>
    </row>
    <row r="38" ht="14.25" spans="1:11">
      <c r="A38" s="324" t="s">
        <v>134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59"/>
    </row>
    <row r="39" ht="14.25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59"/>
    </row>
    <row r="40" ht="14.25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59"/>
    </row>
    <row r="41" ht="14.25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59"/>
    </row>
    <row r="42" ht="14.25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59"/>
    </row>
    <row r="43" ht="15" spans="1:11">
      <c r="A43" s="326" t="s">
        <v>135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60"/>
    </row>
    <row r="44" ht="15" spans="1:11">
      <c r="A44" s="288" t="s">
        <v>136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43"/>
    </row>
    <row r="45" ht="14.25" spans="1:11">
      <c r="A45" s="296" t="s">
        <v>137</v>
      </c>
      <c r="B45" s="292" t="s">
        <v>96</v>
      </c>
      <c r="C45" s="292" t="s">
        <v>97</v>
      </c>
      <c r="D45" s="292" t="s">
        <v>89</v>
      </c>
      <c r="E45" s="298" t="s">
        <v>138</v>
      </c>
      <c r="F45" s="292" t="s">
        <v>96</v>
      </c>
      <c r="G45" s="292" t="s">
        <v>97</v>
      </c>
      <c r="H45" s="292" t="s">
        <v>89</v>
      </c>
      <c r="I45" s="298" t="s">
        <v>139</v>
      </c>
      <c r="J45" s="292" t="s">
        <v>96</v>
      </c>
      <c r="K45" s="344" t="s">
        <v>97</v>
      </c>
    </row>
    <row r="46" ht="14.25" spans="1:11">
      <c r="A46" s="300" t="s">
        <v>88</v>
      </c>
      <c r="B46" s="270" t="s">
        <v>96</v>
      </c>
      <c r="C46" s="270" t="s">
        <v>97</v>
      </c>
      <c r="D46" s="270" t="s">
        <v>89</v>
      </c>
      <c r="E46" s="302" t="s">
        <v>95</v>
      </c>
      <c r="F46" s="270" t="s">
        <v>96</v>
      </c>
      <c r="G46" s="270" t="s">
        <v>97</v>
      </c>
      <c r="H46" s="270" t="s">
        <v>89</v>
      </c>
      <c r="I46" s="302" t="s">
        <v>106</v>
      </c>
      <c r="J46" s="270" t="s">
        <v>96</v>
      </c>
      <c r="K46" s="271" t="s">
        <v>97</v>
      </c>
    </row>
    <row r="47" ht="15" spans="1:11">
      <c r="A47" s="282" t="s">
        <v>99</v>
      </c>
      <c r="B47" s="283"/>
      <c r="C47" s="283"/>
      <c r="D47" s="283"/>
      <c r="E47" s="283"/>
      <c r="F47" s="283"/>
      <c r="G47" s="283"/>
      <c r="H47" s="283"/>
      <c r="I47" s="283"/>
      <c r="J47" s="283"/>
      <c r="K47" s="345"/>
    </row>
    <row r="48" ht="15" spans="1:11">
      <c r="A48" s="321" t="s">
        <v>140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58"/>
    </row>
    <row r="50" ht="15" spans="1:11">
      <c r="A50" s="328" t="s">
        <v>141</v>
      </c>
      <c r="B50" s="329" t="s">
        <v>142</v>
      </c>
      <c r="C50" s="329"/>
      <c r="D50" s="330" t="s">
        <v>143</v>
      </c>
      <c r="E50" s="331"/>
      <c r="F50" s="332" t="s">
        <v>144</v>
      </c>
      <c r="G50" s="333"/>
      <c r="H50" s="334" t="s">
        <v>145</v>
      </c>
      <c r="I50" s="361"/>
      <c r="J50" s="362"/>
      <c r="K50" s="363"/>
    </row>
    <row r="51" ht="15" spans="1:11">
      <c r="A51" s="321" t="s">
        <v>146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64"/>
    </row>
    <row r="53" ht="15" spans="1:11">
      <c r="A53" s="328" t="s">
        <v>141</v>
      </c>
      <c r="B53" s="329" t="s">
        <v>142</v>
      </c>
      <c r="C53" s="329"/>
      <c r="D53" s="330" t="s">
        <v>143</v>
      </c>
      <c r="E53" s="337" t="s">
        <v>147</v>
      </c>
      <c r="F53" s="332" t="s">
        <v>148</v>
      </c>
      <c r="G53" s="333" t="s">
        <v>149</v>
      </c>
      <c r="H53" s="334" t="s">
        <v>145</v>
      </c>
      <c r="I53" s="361"/>
      <c r="J53" s="362" t="s">
        <v>150</v>
      </c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6" sqref="M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s="120" customFormat="1" ht="30" customHeight="1" spans="1:14">
      <c r="A1" s="121" t="s">
        <v>151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20" customFormat="1" ht="29.1" customHeight="1" spans="1:14">
      <c r="A2" s="123" t="s">
        <v>63</v>
      </c>
      <c r="B2" s="124" t="s">
        <v>64</v>
      </c>
      <c r="C2" s="124"/>
      <c r="D2" s="125" t="s">
        <v>69</v>
      </c>
      <c r="E2" s="124" t="s">
        <v>70</v>
      </c>
      <c r="F2" s="124"/>
      <c r="G2" s="124"/>
      <c r="H2" s="126"/>
      <c r="I2" s="147" t="s">
        <v>58</v>
      </c>
      <c r="J2" s="124" t="s">
        <v>59</v>
      </c>
      <c r="K2" s="124"/>
      <c r="L2" s="124"/>
      <c r="M2" s="124"/>
      <c r="N2" s="148"/>
    </row>
    <row r="3" s="120" customFormat="1" ht="29.1" customHeight="1" spans="1:14">
      <c r="A3" s="127" t="s">
        <v>152</v>
      </c>
      <c r="B3" s="128" t="s">
        <v>153</v>
      </c>
      <c r="C3" s="128"/>
      <c r="D3" s="128"/>
      <c r="E3" s="128"/>
      <c r="F3" s="128"/>
      <c r="G3" s="128"/>
      <c r="H3" s="129"/>
      <c r="I3" s="149" t="s">
        <v>154</v>
      </c>
      <c r="J3" s="149"/>
      <c r="K3" s="149"/>
      <c r="L3" s="149"/>
      <c r="M3" s="149"/>
      <c r="N3" s="150"/>
    </row>
    <row r="4" s="120" customFormat="1" ht="29.1" customHeight="1" spans="1:14">
      <c r="A4" s="127"/>
      <c r="B4" s="130" t="s">
        <v>112</v>
      </c>
      <c r="C4" s="131" t="s">
        <v>113</v>
      </c>
      <c r="D4" s="249" t="s">
        <v>114</v>
      </c>
      <c r="E4" s="131" t="s">
        <v>115</v>
      </c>
      <c r="F4" s="131" t="s">
        <v>116</v>
      </c>
      <c r="G4" s="131" t="s">
        <v>117</v>
      </c>
      <c r="H4" s="129"/>
      <c r="I4" s="254" t="s">
        <v>155</v>
      </c>
      <c r="J4" s="254" t="s">
        <v>155</v>
      </c>
      <c r="K4" s="254"/>
      <c r="L4" s="254"/>
      <c r="M4" s="254"/>
      <c r="N4" s="255"/>
    </row>
    <row r="5" s="120" customFormat="1" ht="29.1" customHeight="1" spans="1:14">
      <c r="A5" s="127"/>
      <c r="B5" s="130" t="s">
        <v>156</v>
      </c>
      <c r="C5" s="131" t="s">
        <v>157</v>
      </c>
      <c r="D5" s="249" t="s">
        <v>158</v>
      </c>
      <c r="E5" s="131" t="s">
        <v>159</v>
      </c>
      <c r="F5" s="131" t="s">
        <v>160</v>
      </c>
      <c r="G5" s="131" t="s">
        <v>161</v>
      </c>
      <c r="H5" s="129"/>
      <c r="I5" s="151" t="s">
        <v>162</v>
      </c>
      <c r="J5" s="151" t="s">
        <v>162</v>
      </c>
      <c r="K5" s="151"/>
      <c r="L5" s="151"/>
      <c r="M5" s="151"/>
      <c r="N5" s="152"/>
    </row>
    <row r="6" s="120" customFormat="1" ht="29.1" customHeight="1" spans="1:14">
      <c r="A6" s="132" t="s">
        <v>163</v>
      </c>
      <c r="B6" s="133">
        <f>C6-1.9</f>
        <v>84.2</v>
      </c>
      <c r="C6" s="133">
        <f>D6-1.9</f>
        <v>86.1</v>
      </c>
      <c r="D6" s="250">
        <v>88</v>
      </c>
      <c r="E6" s="133">
        <f t="shared" ref="E6:G6" si="0">D6+1.9</f>
        <v>89.9</v>
      </c>
      <c r="F6" s="133">
        <f t="shared" si="0"/>
        <v>91.8</v>
      </c>
      <c r="G6" s="133">
        <f t="shared" si="0"/>
        <v>93.7</v>
      </c>
      <c r="H6" s="129"/>
      <c r="I6" s="153" t="s">
        <v>164</v>
      </c>
      <c r="J6" s="153" t="s">
        <v>165</v>
      </c>
      <c r="K6" s="153"/>
      <c r="L6" s="153"/>
      <c r="M6" s="153"/>
      <c r="N6" s="154"/>
    </row>
    <row r="7" s="120" customFormat="1" ht="29.1" customHeight="1" spans="1:14">
      <c r="A7" s="132" t="s">
        <v>166</v>
      </c>
      <c r="B7" s="133">
        <f>C7-4</f>
        <v>66</v>
      </c>
      <c r="C7" s="133">
        <f>D7-4</f>
        <v>70</v>
      </c>
      <c r="D7" s="251" t="s">
        <v>167</v>
      </c>
      <c r="E7" s="133">
        <f>D7+4</f>
        <v>78</v>
      </c>
      <c r="F7" s="133">
        <f>E7+5</f>
        <v>83</v>
      </c>
      <c r="G7" s="133">
        <f>F7+6</f>
        <v>89</v>
      </c>
      <c r="H7" s="129"/>
      <c r="I7" s="155" t="s">
        <v>168</v>
      </c>
      <c r="J7" s="155" t="s">
        <v>168</v>
      </c>
      <c r="K7" s="155"/>
      <c r="L7" s="155"/>
      <c r="M7" s="155"/>
      <c r="N7" s="156"/>
    </row>
    <row r="8" s="120" customFormat="1" ht="29.1" customHeight="1" spans="1:14">
      <c r="A8" s="132" t="s">
        <v>169</v>
      </c>
      <c r="B8" s="133">
        <f>C8-3.6</f>
        <v>90.8</v>
      </c>
      <c r="C8" s="133">
        <f>D8-3.6</f>
        <v>94.4</v>
      </c>
      <c r="D8" s="251" t="s">
        <v>170</v>
      </c>
      <c r="E8" s="133">
        <f>D8+4</f>
        <v>102</v>
      </c>
      <c r="F8" s="133">
        <f>E8+4</f>
        <v>106</v>
      </c>
      <c r="G8" s="133">
        <f>F8+4</f>
        <v>110</v>
      </c>
      <c r="H8" s="129"/>
      <c r="I8" s="153" t="s">
        <v>168</v>
      </c>
      <c r="J8" s="153" t="s">
        <v>171</v>
      </c>
      <c r="K8" s="153"/>
      <c r="L8" s="153"/>
      <c r="M8" s="153"/>
      <c r="N8" s="157"/>
    </row>
    <row r="9" s="120" customFormat="1" ht="29.1" customHeight="1" spans="1:14">
      <c r="A9" s="132" t="s">
        <v>172</v>
      </c>
      <c r="B9" s="136">
        <f>C9-2.3/2</f>
        <v>26.7</v>
      </c>
      <c r="C9" s="136">
        <f>D9-2.3/2</f>
        <v>27.85</v>
      </c>
      <c r="D9" s="252">
        <v>29</v>
      </c>
      <c r="E9" s="136">
        <f t="shared" ref="E9:G9" si="1">D9+2.6/2</f>
        <v>30.3</v>
      </c>
      <c r="F9" s="136">
        <f t="shared" si="1"/>
        <v>31.6</v>
      </c>
      <c r="G9" s="136">
        <f t="shared" si="1"/>
        <v>32.9</v>
      </c>
      <c r="H9" s="129"/>
      <c r="I9" s="155" t="s">
        <v>168</v>
      </c>
      <c r="J9" s="155" t="s">
        <v>168</v>
      </c>
      <c r="K9" s="155"/>
      <c r="L9" s="155"/>
      <c r="M9" s="155"/>
      <c r="N9" s="158"/>
    </row>
    <row r="10" s="120" customFormat="1" ht="29.1" customHeight="1" spans="1:14">
      <c r="A10" s="132" t="s">
        <v>173</v>
      </c>
      <c r="B10" s="133">
        <f>C10-0.5</f>
        <v>17.5</v>
      </c>
      <c r="C10" s="133">
        <f>D10-0.5</f>
        <v>18</v>
      </c>
      <c r="D10" s="250">
        <v>18.5</v>
      </c>
      <c r="E10" s="133">
        <f>D10+0.5</f>
        <v>19</v>
      </c>
      <c r="F10" s="133">
        <f>E10+0.5</f>
        <v>19.5</v>
      </c>
      <c r="G10" s="133">
        <f>F10+0.7</f>
        <v>20.2</v>
      </c>
      <c r="H10" s="129"/>
      <c r="I10" s="155" t="s">
        <v>168</v>
      </c>
      <c r="J10" s="155" t="s">
        <v>174</v>
      </c>
      <c r="K10" s="155"/>
      <c r="L10" s="155"/>
      <c r="M10" s="155"/>
      <c r="N10" s="158"/>
    </row>
    <row r="11" s="120" customFormat="1" ht="29.1" customHeight="1" spans="1:14">
      <c r="A11" s="132" t="s">
        <v>175</v>
      </c>
      <c r="B11" s="133">
        <f>C11-0.7</f>
        <v>25.7</v>
      </c>
      <c r="C11" s="133">
        <f>D11-0.6</f>
        <v>26.4</v>
      </c>
      <c r="D11" s="250">
        <v>27</v>
      </c>
      <c r="E11" s="133">
        <f>D11+0.6</f>
        <v>27.6</v>
      </c>
      <c r="F11" s="133">
        <f>E11+0.7</f>
        <v>28.3</v>
      </c>
      <c r="G11" s="133">
        <f>F11+0.6</f>
        <v>28.9</v>
      </c>
      <c r="H11" s="129"/>
      <c r="I11" s="155" t="s">
        <v>176</v>
      </c>
      <c r="J11" s="155" t="s">
        <v>177</v>
      </c>
      <c r="K11" s="155"/>
      <c r="L11" s="155"/>
      <c r="M11" s="155"/>
      <c r="N11" s="158"/>
    </row>
    <row r="12" s="120" customFormat="1" ht="29.1" customHeight="1" spans="1:14">
      <c r="A12" s="132" t="s">
        <v>178</v>
      </c>
      <c r="B12" s="133">
        <f>C12-0.9</f>
        <v>35.7</v>
      </c>
      <c r="C12" s="133">
        <f>D12-0.9</f>
        <v>36.6</v>
      </c>
      <c r="D12" s="253">
        <v>37.5</v>
      </c>
      <c r="E12" s="133">
        <f t="shared" ref="E12:G12" si="2">D12+1.1</f>
        <v>38.6</v>
      </c>
      <c r="F12" s="133">
        <f t="shared" si="2"/>
        <v>39.7</v>
      </c>
      <c r="G12" s="133">
        <f t="shared" si="2"/>
        <v>40.8</v>
      </c>
      <c r="H12" s="129"/>
      <c r="I12" s="155" t="s">
        <v>179</v>
      </c>
      <c r="J12" s="155" t="s">
        <v>180</v>
      </c>
      <c r="K12" s="155"/>
      <c r="L12" s="155"/>
      <c r="M12" s="155"/>
      <c r="N12" s="158"/>
    </row>
    <row r="13" s="120" customFormat="1" ht="29.1" customHeight="1" spans="1:14">
      <c r="A13" s="139"/>
      <c r="B13" s="140"/>
      <c r="C13" s="141"/>
      <c r="D13" s="141"/>
      <c r="E13" s="142"/>
      <c r="F13" s="142"/>
      <c r="G13" s="143"/>
      <c r="H13" s="144"/>
      <c r="I13" s="160"/>
      <c r="J13" s="161"/>
      <c r="K13" s="162"/>
      <c r="L13" s="161"/>
      <c r="M13" s="161"/>
      <c r="N13" s="163"/>
    </row>
    <row r="14" s="120" customFormat="1" ht="15" spans="1:14">
      <c r="A14" s="145" t="s">
        <v>130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="120" customFormat="1" ht="14.25" spans="1:14">
      <c r="A15" s="120" t="s">
        <v>181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="120" customFormat="1" ht="14.25" spans="1:13">
      <c r="A16" s="146"/>
      <c r="B16" s="146"/>
      <c r="C16" s="146"/>
      <c r="D16" s="146"/>
      <c r="E16" s="146"/>
      <c r="F16" s="146"/>
      <c r="G16" s="146"/>
      <c r="H16" s="146"/>
      <c r="I16" s="145" t="s">
        <v>182</v>
      </c>
      <c r="J16" s="164"/>
      <c r="K16" s="145" t="s">
        <v>183</v>
      </c>
      <c r="L16" s="145"/>
      <c r="M16" s="145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1" sqref="$A1:$XFD1048576"/>
    </sheetView>
  </sheetViews>
  <sheetFormatPr defaultColWidth="10.125" defaultRowHeight="14.25"/>
  <cols>
    <col min="1" max="1" width="11.2" style="165" customWidth="1"/>
    <col min="2" max="2" width="11.125" style="165" customWidth="1"/>
    <col min="3" max="3" width="9.125" style="165" customWidth="1"/>
    <col min="4" max="4" width="9.5" style="165" customWidth="1"/>
    <col min="5" max="5" width="10.8" style="165" customWidth="1"/>
    <col min="6" max="6" width="10.375" style="165" customWidth="1"/>
    <col min="7" max="7" width="9.5" style="165" customWidth="1"/>
    <col min="8" max="8" width="9.125" style="165" customWidth="1"/>
    <col min="9" max="9" width="8.125" style="165" customWidth="1"/>
    <col min="10" max="10" width="10.5" style="165" customWidth="1"/>
    <col min="11" max="11" width="12.125" style="165" customWidth="1"/>
    <col min="12" max="16384" width="10.125" style="165"/>
  </cols>
  <sheetData>
    <row r="1" ht="26.25" spans="1:11">
      <c r="A1" s="168" t="s">
        <v>185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9" t="s">
        <v>54</v>
      </c>
      <c r="B2" s="170" t="s">
        <v>55</v>
      </c>
      <c r="C2" s="170"/>
      <c r="D2" s="171" t="s">
        <v>63</v>
      </c>
      <c r="E2" s="172" t="s">
        <v>64</v>
      </c>
      <c r="F2" s="173" t="s">
        <v>186</v>
      </c>
      <c r="G2" s="174" t="s">
        <v>70</v>
      </c>
      <c r="H2" s="174"/>
      <c r="I2" s="208" t="s">
        <v>58</v>
      </c>
      <c r="J2" s="174" t="s">
        <v>59</v>
      </c>
      <c r="K2" s="231"/>
    </row>
    <row r="3" spans="1:11">
      <c r="A3" s="175" t="s">
        <v>76</v>
      </c>
      <c r="B3" s="176">
        <v>10256</v>
      </c>
      <c r="C3" s="176"/>
      <c r="D3" s="177" t="s">
        <v>187</v>
      </c>
      <c r="E3" s="178" t="s">
        <v>188</v>
      </c>
      <c r="F3" s="179"/>
      <c r="G3" s="179"/>
      <c r="H3" s="180" t="s">
        <v>189</v>
      </c>
      <c r="I3" s="180"/>
      <c r="J3" s="180"/>
      <c r="K3" s="232"/>
    </row>
    <row r="4" spans="1:11">
      <c r="A4" s="181" t="s">
        <v>73</v>
      </c>
      <c r="B4" s="182">
        <v>3</v>
      </c>
      <c r="C4" s="182">
        <v>6</v>
      </c>
      <c r="D4" s="183" t="s">
        <v>190</v>
      </c>
      <c r="E4" s="179"/>
      <c r="F4" s="179"/>
      <c r="G4" s="179"/>
      <c r="H4" s="183" t="s">
        <v>191</v>
      </c>
      <c r="I4" s="183"/>
      <c r="J4" s="201" t="s">
        <v>67</v>
      </c>
      <c r="K4" s="233" t="s">
        <v>68</v>
      </c>
    </row>
    <row r="5" spans="1:11">
      <c r="A5" s="181" t="s">
        <v>192</v>
      </c>
      <c r="B5" s="176">
        <v>1</v>
      </c>
      <c r="C5" s="176"/>
      <c r="D5" s="177" t="s">
        <v>193</v>
      </c>
      <c r="E5" s="177" t="s">
        <v>194</v>
      </c>
      <c r="F5" s="177" t="s">
        <v>195</v>
      </c>
      <c r="G5" s="177" t="s">
        <v>196</v>
      </c>
      <c r="H5" s="183" t="s">
        <v>197</v>
      </c>
      <c r="I5" s="183"/>
      <c r="J5" s="201" t="s">
        <v>67</v>
      </c>
      <c r="K5" s="233" t="s">
        <v>68</v>
      </c>
    </row>
    <row r="6" ht="15" spans="1:11">
      <c r="A6" s="184" t="s">
        <v>198</v>
      </c>
      <c r="B6" s="185">
        <v>150</v>
      </c>
      <c r="C6" s="185"/>
      <c r="D6" s="186" t="s">
        <v>199</v>
      </c>
      <c r="E6" s="187"/>
      <c r="F6" s="188">
        <v>4790</v>
      </c>
      <c r="G6" s="186"/>
      <c r="H6" s="189" t="s">
        <v>200</v>
      </c>
      <c r="I6" s="189"/>
      <c r="J6" s="188" t="s">
        <v>67</v>
      </c>
      <c r="K6" s="234" t="s">
        <v>68</v>
      </c>
    </row>
    <row r="7" ht="15" spans="1:11">
      <c r="A7" s="190" t="s">
        <v>79</v>
      </c>
      <c r="B7" s="191" t="s">
        <v>80</v>
      </c>
      <c r="C7" s="192"/>
      <c r="D7" s="193"/>
      <c r="E7" s="194"/>
      <c r="F7" s="195"/>
      <c r="G7" s="193"/>
      <c r="H7" s="195"/>
      <c r="I7" s="194"/>
      <c r="J7" s="194"/>
      <c r="K7" s="194"/>
    </row>
    <row r="8" spans="1:11">
      <c r="A8" s="196" t="s">
        <v>201</v>
      </c>
      <c r="B8" s="197" t="s">
        <v>202</v>
      </c>
      <c r="C8" s="198" t="s">
        <v>203</v>
      </c>
      <c r="D8" s="173" t="s">
        <v>204</v>
      </c>
      <c r="E8" s="173" t="s">
        <v>205</v>
      </c>
      <c r="F8" s="173" t="s">
        <v>206</v>
      </c>
      <c r="G8" s="199"/>
      <c r="H8" s="200"/>
      <c r="I8" s="200"/>
      <c r="J8" s="200"/>
      <c r="K8" s="235"/>
    </row>
    <row r="9" spans="1:11">
      <c r="A9" s="181" t="s">
        <v>207</v>
      </c>
      <c r="B9" s="183"/>
      <c r="C9" s="201" t="s">
        <v>67</v>
      </c>
      <c r="D9" s="201" t="s">
        <v>68</v>
      </c>
      <c r="E9" s="177" t="s">
        <v>208</v>
      </c>
      <c r="F9" s="202" t="s">
        <v>209</v>
      </c>
      <c r="G9" s="203"/>
      <c r="H9" s="204"/>
      <c r="I9" s="204"/>
      <c r="J9" s="204"/>
      <c r="K9" s="236"/>
    </row>
    <row r="10" spans="1:11">
      <c r="A10" s="181" t="s">
        <v>210</v>
      </c>
      <c r="B10" s="183"/>
      <c r="C10" s="201" t="s">
        <v>67</v>
      </c>
      <c r="D10" s="201" t="s">
        <v>68</v>
      </c>
      <c r="E10" s="177" t="s">
        <v>211</v>
      </c>
      <c r="F10" s="202" t="s">
        <v>212</v>
      </c>
      <c r="G10" s="203" t="s">
        <v>213</v>
      </c>
      <c r="H10" s="204"/>
      <c r="I10" s="204"/>
      <c r="J10" s="204"/>
      <c r="K10" s="236"/>
    </row>
    <row r="11" spans="1:11">
      <c r="A11" s="205" t="s">
        <v>214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37"/>
    </row>
    <row r="12" spans="1:11">
      <c r="A12" s="175" t="s">
        <v>90</v>
      </c>
      <c r="B12" s="201" t="s">
        <v>86</v>
      </c>
      <c r="C12" s="201" t="s">
        <v>87</v>
      </c>
      <c r="D12" s="202"/>
      <c r="E12" s="177" t="s">
        <v>88</v>
      </c>
      <c r="F12" s="201" t="s">
        <v>86</v>
      </c>
      <c r="G12" s="201" t="s">
        <v>87</v>
      </c>
      <c r="H12" s="201"/>
      <c r="I12" s="177" t="s">
        <v>215</v>
      </c>
      <c r="J12" s="201" t="s">
        <v>86</v>
      </c>
      <c r="K12" s="233" t="s">
        <v>87</v>
      </c>
    </row>
    <row r="13" spans="1:11">
      <c r="A13" s="175" t="s">
        <v>93</v>
      </c>
      <c r="B13" s="201" t="s">
        <v>86</v>
      </c>
      <c r="C13" s="201" t="s">
        <v>87</v>
      </c>
      <c r="D13" s="202"/>
      <c r="E13" s="177" t="s">
        <v>98</v>
      </c>
      <c r="F13" s="201" t="s">
        <v>86</v>
      </c>
      <c r="G13" s="201" t="s">
        <v>87</v>
      </c>
      <c r="H13" s="201"/>
      <c r="I13" s="177" t="s">
        <v>216</v>
      </c>
      <c r="J13" s="201" t="s">
        <v>86</v>
      </c>
      <c r="K13" s="233" t="s">
        <v>87</v>
      </c>
    </row>
    <row r="14" ht="15" spans="1:11">
      <c r="A14" s="184" t="s">
        <v>217</v>
      </c>
      <c r="B14" s="188" t="s">
        <v>86</v>
      </c>
      <c r="C14" s="188" t="s">
        <v>87</v>
      </c>
      <c r="D14" s="187"/>
      <c r="E14" s="186" t="s">
        <v>218</v>
      </c>
      <c r="F14" s="188" t="s">
        <v>86</v>
      </c>
      <c r="G14" s="188" t="s">
        <v>87</v>
      </c>
      <c r="H14" s="188"/>
      <c r="I14" s="186" t="s">
        <v>219</v>
      </c>
      <c r="J14" s="188" t="s">
        <v>86</v>
      </c>
      <c r="K14" s="234" t="s">
        <v>87</v>
      </c>
    </row>
    <row r="15" ht="15" spans="1:11">
      <c r="A15" s="193"/>
      <c r="B15" s="207"/>
      <c r="C15" s="207"/>
      <c r="D15" s="194"/>
      <c r="E15" s="193"/>
      <c r="F15" s="207"/>
      <c r="G15" s="207"/>
      <c r="H15" s="207"/>
      <c r="I15" s="193"/>
      <c r="J15" s="207"/>
      <c r="K15" s="207"/>
    </row>
    <row r="16" s="166" customFormat="1" spans="1:11">
      <c r="A16" s="169" t="s">
        <v>220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8"/>
    </row>
    <row r="17" spans="1:11">
      <c r="A17" s="181" t="s">
        <v>221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9"/>
    </row>
    <row r="18" spans="1:11">
      <c r="A18" s="181" t="s">
        <v>222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9"/>
    </row>
    <row r="19" spans="1:11">
      <c r="A19" s="209" t="s">
        <v>223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33"/>
    </row>
    <row r="20" spans="1:11">
      <c r="A20" s="210" t="s">
        <v>224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40"/>
    </row>
    <row r="21" spans="1:11">
      <c r="A21" s="210" t="s">
        <v>225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0"/>
    </row>
    <row r="22" spans="1:11">
      <c r="A22" s="210" t="s">
        <v>226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pans="1:11">
      <c r="A24" s="181" t="s">
        <v>129</v>
      </c>
      <c r="B24" s="183"/>
      <c r="C24" s="201" t="s">
        <v>67</v>
      </c>
      <c r="D24" s="201" t="s">
        <v>68</v>
      </c>
      <c r="E24" s="180"/>
      <c r="F24" s="180"/>
      <c r="G24" s="180"/>
      <c r="H24" s="180"/>
      <c r="I24" s="180"/>
      <c r="J24" s="180"/>
      <c r="K24" s="232"/>
    </row>
    <row r="25" ht="15" spans="1:11">
      <c r="A25" s="214" t="s">
        <v>227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pans="1:11">
      <c r="A27" s="217" t="s">
        <v>228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3"/>
    </row>
    <row r="28" spans="1:11">
      <c r="A28" s="219" t="s">
        <v>229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4"/>
    </row>
    <row r="29" spans="1:11">
      <c r="A29" s="219" t="s">
        <v>230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pans="1:11">
      <c r="A30" s="219" t="s">
        <v>231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40"/>
    </row>
    <row r="35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40"/>
    </row>
    <row r="36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5"/>
    </row>
    <row r="37" ht="18.75" customHeight="1" spans="1:11">
      <c r="A37" s="224" t="s">
        <v>232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6"/>
    </row>
    <row r="38" s="167" customFormat="1" ht="18.75" customHeight="1" spans="1:11">
      <c r="A38" s="181" t="s">
        <v>233</v>
      </c>
      <c r="B38" s="183"/>
      <c r="C38" s="183"/>
      <c r="D38" s="180" t="s">
        <v>234</v>
      </c>
      <c r="E38" s="180"/>
      <c r="F38" s="226" t="s">
        <v>235</v>
      </c>
      <c r="G38" s="227"/>
      <c r="H38" s="183" t="s">
        <v>236</v>
      </c>
      <c r="I38" s="183"/>
      <c r="J38" s="183" t="s">
        <v>237</v>
      </c>
      <c r="K38" s="239"/>
    </row>
    <row r="39" ht="18.75" customHeight="1" spans="1:13">
      <c r="A39" s="181" t="s">
        <v>130</v>
      </c>
      <c r="B39" s="183" t="s">
        <v>238</v>
      </c>
      <c r="C39" s="183"/>
      <c r="D39" s="183"/>
      <c r="E39" s="183"/>
      <c r="F39" s="183"/>
      <c r="G39" s="183"/>
      <c r="H39" s="183"/>
      <c r="I39" s="183"/>
      <c r="J39" s="183"/>
      <c r="K39" s="239"/>
      <c r="M39" s="167"/>
    </row>
    <row r="40" ht="30.95" customHeight="1" spans="1:11">
      <c r="A40" s="181" t="s">
        <v>239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9"/>
    </row>
    <row r="41" ht="18.7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9"/>
    </row>
    <row r="42" ht="32.1" customHeight="1" spans="1:11">
      <c r="A42" s="184" t="s">
        <v>141</v>
      </c>
      <c r="B42" s="228" t="s">
        <v>240</v>
      </c>
      <c r="C42" s="228"/>
      <c r="D42" s="186" t="s">
        <v>241</v>
      </c>
      <c r="E42" s="187" t="s">
        <v>147</v>
      </c>
      <c r="F42" s="186" t="s">
        <v>144</v>
      </c>
      <c r="G42" s="229" t="s">
        <v>242</v>
      </c>
      <c r="H42" s="230" t="s">
        <v>145</v>
      </c>
      <c r="I42" s="230"/>
      <c r="J42" s="228" t="s">
        <v>150</v>
      </c>
      <c r="K42" s="247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453390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17" sqref="E17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ht="30" customHeight="1" spans="1:14">
      <c r="A1" s="121" t="s">
        <v>151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63</v>
      </c>
      <c r="B2" s="124" t="s">
        <v>64</v>
      </c>
      <c r="C2" s="124"/>
      <c r="D2" s="125" t="s">
        <v>69</v>
      </c>
      <c r="E2" s="124" t="s">
        <v>70</v>
      </c>
      <c r="F2" s="124"/>
      <c r="G2" s="124"/>
      <c r="H2" s="126"/>
      <c r="I2" s="147" t="s">
        <v>58</v>
      </c>
      <c r="J2" s="124" t="s">
        <v>59</v>
      </c>
      <c r="K2" s="124"/>
      <c r="L2" s="124"/>
      <c r="M2" s="124"/>
      <c r="N2" s="148"/>
    </row>
    <row r="3" ht="29.1" customHeight="1" spans="1:14">
      <c r="A3" s="127" t="s">
        <v>152</v>
      </c>
      <c r="B3" s="128" t="s">
        <v>153</v>
      </c>
      <c r="C3" s="128"/>
      <c r="D3" s="128"/>
      <c r="E3" s="128"/>
      <c r="F3" s="128"/>
      <c r="G3" s="128"/>
      <c r="H3" s="129"/>
      <c r="I3" s="149" t="s">
        <v>154</v>
      </c>
      <c r="J3" s="149"/>
      <c r="K3" s="149"/>
      <c r="L3" s="149"/>
      <c r="M3" s="149"/>
      <c r="N3" s="150"/>
    </row>
    <row r="4" ht="29.1" customHeight="1" spans="1:14">
      <c r="A4" s="127"/>
      <c r="B4" s="130" t="s">
        <v>112</v>
      </c>
      <c r="C4" s="131" t="s">
        <v>113</v>
      </c>
      <c r="D4" s="131" t="s">
        <v>114</v>
      </c>
      <c r="E4" s="131" t="s">
        <v>115</v>
      </c>
      <c r="F4" s="131" t="s">
        <v>116</v>
      </c>
      <c r="G4" s="131" t="s">
        <v>117</v>
      </c>
      <c r="H4" s="129"/>
      <c r="I4" s="130" t="s">
        <v>112</v>
      </c>
      <c r="J4" s="131" t="s">
        <v>113</v>
      </c>
      <c r="K4" s="131" t="s">
        <v>114</v>
      </c>
      <c r="L4" s="131" t="s">
        <v>115</v>
      </c>
      <c r="M4" s="131" t="s">
        <v>116</v>
      </c>
      <c r="N4" s="131" t="s">
        <v>117</v>
      </c>
    </row>
    <row r="5" ht="29.1" customHeight="1" spans="1:14">
      <c r="A5" s="127"/>
      <c r="B5" s="130" t="s">
        <v>156</v>
      </c>
      <c r="C5" s="131" t="s">
        <v>157</v>
      </c>
      <c r="D5" s="131" t="s">
        <v>158</v>
      </c>
      <c r="E5" s="131" t="s">
        <v>159</v>
      </c>
      <c r="F5" s="131" t="s">
        <v>160</v>
      </c>
      <c r="G5" s="131" t="s">
        <v>161</v>
      </c>
      <c r="H5" s="129"/>
      <c r="I5" s="151" t="s">
        <v>121</v>
      </c>
      <c r="J5" s="151" t="s">
        <v>121</v>
      </c>
      <c r="K5" s="151" t="s">
        <v>122</v>
      </c>
      <c r="L5" s="151" t="s">
        <v>122</v>
      </c>
      <c r="M5" s="151" t="s">
        <v>124</v>
      </c>
      <c r="N5" s="152" t="s">
        <v>124</v>
      </c>
    </row>
    <row r="6" ht="29.1" customHeight="1" spans="1:14">
      <c r="A6" s="132" t="s">
        <v>163</v>
      </c>
      <c r="B6" s="133">
        <f>C6-1.9</f>
        <v>84.2</v>
      </c>
      <c r="C6" s="133">
        <f>D6-1.9</f>
        <v>86.1</v>
      </c>
      <c r="D6" s="134">
        <v>88</v>
      </c>
      <c r="E6" s="133">
        <f t="shared" ref="E6:G6" si="0">D6+1.9</f>
        <v>89.9</v>
      </c>
      <c r="F6" s="133">
        <f t="shared" si="0"/>
        <v>91.8</v>
      </c>
      <c r="G6" s="133">
        <f t="shared" si="0"/>
        <v>93.7</v>
      </c>
      <c r="H6" s="129"/>
      <c r="I6" s="153" t="s">
        <v>243</v>
      </c>
      <c r="J6" s="153" t="s">
        <v>244</v>
      </c>
      <c r="K6" s="153" t="s">
        <v>245</v>
      </c>
      <c r="L6" s="153" t="s">
        <v>246</v>
      </c>
      <c r="M6" s="153" t="s">
        <v>247</v>
      </c>
      <c r="N6" s="154" t="s">
        <v>248</v>
      </c>
    </row>
    <row r="7" ht="29.1" customHeight="1" spans="1:14">
      <c r="A7" s="132" t="s">
        <v>166</v>
      </c>
      <c r="B7" s="133">
        <f>C7-4</f>
        <v>66</v>
      </c>
      <c r="C7" s="133">
        <f>D7-4</f>
        <v>70</v>
      </c>
      <c r="D7" s="135" t="s">
        <v>167</v>
      </c>
      <c r="E7" s="133">
        <f>D7+4</f>
        <v>78</v>
      </c>
      <c r="F7" s="133">
        <f>E7+5</f>
        <v>83</v>
      </c>
      <c r="G7" s="133">
        <f>F7+6</f>
        <v>89</v>
      </c>
      <c r="H7" s="129"/>
      <c r="I7" s="155" t="s">
        <v>249</v>
      </c>
      <c r="J7" s="155" t="s">
        <v>250</v>
      </c>
      <c r="K7" s="155" t="s">
        <v>249</v>
      </c>
      <c r="L7" s="155" t="s">
        <v>249</v>
      </c>
      <c r="M7" s="155" t="s">
        <v>251</v>
      </c>
      <c r="N7" s="156" t="s">
        <v>246</v>
      </c>
    </row>
    <row r="8" ht="29.1" customHeight="1" spans="1:14">
      <c r="A8" s="132" t="s">
        <v>169</v>
      </c>
      <c r="B8" s="133">
        <f>C8-3.6</f>
        <v>90.8</v>
      </c>
      <c r="C8" s="133">
        <f>D8-3.6</f>
        <v>94.4</v>
      </c>
      <c r="D8" s="135" t="s">
        <v>170</v>
      </c>
      <c r="E8" s="133">
        <f>D8+4</f>
        <v>102</v>
      </c>
      <c r="F8" s="133">
        <f>E8+4</f>
        <v>106</v>
      </c>
      <c r="G8" s="133">
        <f>F8+4</f>
        <v>110</v>
      </c>
      <c r="H8" s="129"/>
      <c r="I8" s="155" t="s">
        <v>252</v>
      </c>
      <c r="J8" s="153" t="s">
        <v>253</v>
      </c>
      <c r="K8" s="153" t="s">
        <v>254</v>
      </c>
      <c r="L8" s="153" t="s">
        <v>255</v>
      </c>
      <c r="M8" s="153" t="s">
        <v>250</v>
      </c>
      <c r="N8" s="157" t="s">
        <v>256</v>
      </c>
    </row>
    <row r="9" ht="29.1" customHeight="1" spans="1:14">
      <c r="A9" s="132" t="s">
        <v>172</v>
      </c>
      <c r="B9" s="136">
        <f>C9-2.3/2</f>
        <v>26.7</v>
      </c>
      <c r="C9" s="136">
        <f>D9-2.3/2</f>
        <v>27.85</v>
      </c>
      <c r="D9" s="137">
        <v>29</v>
      </c>
      <c r="E9" s="136">
        <f t="shared" ref="E9:G9" si="1">D9+2.6/2</f>
        <v>30.3</v>
      </c>
      <c r="F9" s="136">
        <f t="shared" si="1"/>
        <v>31.6</v>
      </c>
      <c r="G9" s="136">
        <f t="shared" si="1"/>
        <v>32.9</v>
      </c>
      <c r="H9" s="129"/>
      <c r="I9" s="153" t="s">
        <v>257</v>
      </c>
      <c r="J9" s="155" t="s">
        <v>246</v>
      </c>
      <c r="K9" s="155" t="s">
        <v>258</v>
      </c>
      <c r="L9" s="155" t="s">
        <v>246</v>
      </c>
      <c r="M9" s="155" t="s">
        <v>259</v>
      </c>
      <c r="N9" s="158" t="s">
        <v>246</v>
      </c>
    </row>
    <row r="10" ht="29.1" customHeight="1" spans="1:14">
      <c r="A10" s="132" t="s">
        <v>173</v>
      </c>
      <c r="B10" s="133">
        <f>C10-0.5</f>
        <v>17.5</v>
      </c>
      <c r="C10" s="133">
        <f>D10-0.5</f>
        <v>18</v>
      </c>
      <c r="D10" s="134">
        <v>18.5</v>
      </c>
      <c r="E10" s="133">
        <f>D10+0.5</f>
        <v>19</v>
      </c>
      <c r="F10" s="133">
        <f>E10+0.5</f>
        <v>19.5</v>
      </c>
      <c r="G10" s="133">
        <f>F10+0.7</f>
        <v>20.2</v>
      </c>
      <c r="H10" s="129"/>
      <c r="I10" s="155" t="s">
        <v>260</v>
      </c>
      <c r="J10" s="155" t="s">
        <v>246</v>
      </c>
      <c r="K10" s="155" t="s">
        <v>246</v>
      </c>
      <c r="L10" s="155" t="s">
        <v>261</v>
      </c>
      <c r="M10" s="155" t="s">
        <v>248</v>
      </c>
      <c r="N10" s="158" t="s">
        <v>262</v>
      </c>
    </row>
    <row r="11" ht="29.1" customHeight="1" spans="1:14">
      <c r="A11" s="132" t="s">
        <v>175</v>
      </c>
      <c r="B11" s="133">
        <f>C11-0.7</f>
        <v>25.7</v>
      </c>
      <c r="C11" s="133">
        <f>D11-0.6</f>
        <v>26.4</v>
      </c>
      <c r="D11" s="134">
        <v>27</v>
      </c>
      <c r="E11" s="133">
        <f>D11+0.6</f>
        <v>27.6</v>
      </c>
      <c r="F11" s="133">
        <f>E11+0.7</f>
        <v>28.3</v>
      </c>
      <c r="G11" s="133">
        <f>F11+0.6</f>
        <v>28.9</v>
      </c>
      <c r="H11" s="129"/>
      <c r="I11" s="155" t="s">
        <v>263</v>
      </c>
      <c r="J11" s="155" t="s">
        <v>264</v>
      </c>
      <c r="K11" s="155" t="s">
        <v>265</v>
      </c>
      <c r="L11" s="159" t="s">
        <v>266</v>
      </c>
      <c r="M11" s="155" t="s">
        <v>267</v>
      </c>
      <c r="N11" s="158" t="s">
        <v>268</v>
      </c>
    </row>
    <row r="12" ht="29.1" customHeight="1" spans="1:14">
      <c r="A12" s="132" t="s">
        <v>178</v>
      </c>
      <c r="B12" s="133">
        <f>C12-0.9</f>
        <v>35.7</v>
      </c>
      <c r="C12" s="133">
        <f>D12-0.9</f>
        <v>36.6</v>
      </c>
      <c r="D12" s="138">
        <v>37.5</v>
      </c>
      <c r="E12" s="133">
        <f t="shared" ref="E12:G12" si="2">D12+1.1</f>
        <v>38.6</v>
      </c>
      <c r="F12" s="133">
        <f t="shared" si="2"/>
        <v>39.7</v>
      </c>
      <c r="G12" s="133">
        <f t="shared" si="2"/>
        <v>40.8</v>
      </c>
      <c r="H12" s="129"/>
      <c r="I12" s="155" t="s">
        <v>269</v>
      </c>
      <c r="J12" s="155" t="s">
        <v>270</v>
      </c>
      <c r="K12" s="155" t="s">
        <v>267</v>
      </c>
      <c r="L12" s="155" t="s">
        <v>270</v>
      </c>
      <c r="M12" s="155" t="s">
        <v>271</v>
      </c>
      <c r="N12" s="158" t="s">
        <v>272</v>
      </c>
    </row>
    <row r="13" ht="29.1" customHeight="1" spans="1:14">
      <c r="A13" s="139"/>
      <c r="B13" s="140"/>
      <c r="C13" s="141"/>
      <c r="D13" s="248"/>
      <c r="E13" s="142"/>
      <c r="F13" s="142"/>
      <c r="G13" s="143"/>
      <c r="H13" s="144"/>
      <c r="I13" s="160"/>
      <c r="J13" s="161"/>
      <c r="K13" s="162"/>
      <c r="L13" s="161"/>
      <c r="M13" s="161"/>
      <c r="N13" s="163"/>
    </row>
    <row r="14" ht="15" spans="1:14">
      <c r="A14" s="145" t="s">
        <v>130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ht="14.25" spans="1:14">
      <c r="A15" s="120" t="s">
        <v>181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ht="14.25" spans="1:14">
      <c r="A16" s="146"/>
      <c r="B16" s="146"/>
      <c r="C16" s="146"/>
      <c r="D16" s="146"/>
      <c r="E16" s="146"/>
      <c r="F16" s="146"/>
      <c r="G16" s="146"/>
      <c r="H16" s="146"/>
      <c r="I16" s="145" t="s">
        <v>273</v>
      </c>
      <c r="J16" s="164"/>
      <c r="K16" s="145" t="s">
        <v>183</v>
      </c>
      <c r="L16" s="145"/>
      <c r="M16" s="145" t="s">
        <v>274</v>
      </c>
      <c r="N16" s="12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6" workbookViewId="0">
      <selection activeCell="A40" sqref="A40:K40"/>
    </sheetView>
  </sheetViews>
  <sheetFormatPr defaultColWidth="10.125" defaultRowHeight="14.25"/>
  <cols>
    <col min="1" max="1" width="11.2" style="165" customWidth="1"/>
    <col min="2" max="2" width="11.125" style="165" customWidth="1"/>
    <col min="3" max="3" width="9.125" style="165" customWidth="1"/>
    <col min="4" max="4" width="9.5" style="165" customWidth="1"/>
    <col min="5" max="5" width="10.8" style="165" customWidth="1"/>
    <col min="6" max="6" width="10.375" style="165" customWidth="1"/>
    <col min="7" max="7" width="9.5" style="165" customWidth="1"/>
    <col min="8" max="8" width="9.125" style="165" customWidth="1"/>
    <col min="9" max="9" width="8.125" style="165" customWidth="1"/>
    <col min="10" max="10" width="10.5" style="165" customWidth="1"/>
    <col min="11" max="11" width="12.125" style="165" customWidth="1"/>
    <col min="12" max="16384" width="10.125" style="165"/>
  </cols>
  <sheetData>
    <row r="1" s="165" customFormat="1" ht="26.25" spans="1:11">
      <c r="A1" s="168" t="s">
        <v>185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="165" customFormat="1" spans="1:11">
      <c r="A2" s="169" t="s">
        <v>54</v>
      </c>
      <c r="B2" s="170" t="s">
        <v>55</v>
      </c>
      <c r="C2" s="170"/>
      <c r="D2" s="171" t="s">
        <v>63</v>
      </c>
      <c r="E2" s="172" t="s">
        <v>64</v>
      </c>
      <c r="F2" s="173" t="s">
        <v>186</v>
      </c>
      <c r="G2" s="174" t="s">
        <v>70</v>
      </c>
      <c r="H2" s="174"/>
      <c r="I2" s="208" t="s">
        <v>58</v>
      </c>
      <c r="J2" s="174" t="s">
        <v>59</v>
      </c>
      <c r="K2" s="231"/>
    </row>
    <row r="3" s="165" customFormat="1" spans="1:11">
      <c r="A3" s="175" t="s">
        <v>76</v>
      </c>
      <c r="B3" s="176">
        <v>10256</v>
      </c>
      <c r="C3" s="176"/>
      <c r="D3" s="177" t="s">
        <v>187</v>
      </c>
      <c r="E3" s="178" t="s">
        <v>275</v>
      </c>
      <c r="F3" s="179"/>
      <c r="G3" s="179"/>
      <c r="H3" s="180" t="s">
        <v>189</v>
      </c>
      <c r="I3" s="180"/>
      <c r="J3" s="180"/>
      <c r="K3" s="232"/>
    </row>
    <row r="4" s="165" customFormat="1" spans="1:11">
      <c r="A4" s="181" t="s">
        <v>73</v>
      </c>
      <c r="B4" s="182">
        <v>3</v>
      </c>
      <c r="C4" s="182">
        <v>6</v>
      </c>
      <c r="D4" s="183" t="s">
        <v>190</v>
      </c>
      <c r="E4" s="179"/>
      <c r="F4" s="179"/>
      <c r="G4" s="179"/>
      <c r="H4" s="183" t="s">
        <v>191</v>
      </c>
      <c r="I4" s="183"/>
      <c r="J4" s="201" t="s">
        <v>67</v>
      </c>
      <c r="K4" s="233" t="s">
        <v>68</v>
      </c>
    </row>
    <row r="5" s="165" customFormat="1" spans="1:11">
      <c r="A5" s="181" t="s">
        <v>192</v>
      </c>
      <c r="B5" s="176">
        <v>2</v>
      </c>
      <c r="C5" s="176"/>
      <c r="D5" s="177" t="s">
        <v>193</v>
      </c>
      <c r="E5" s="177" t="s">
        <v>194</v>
      </c>
      <c r="F5" s="177" t="s">
        <v>195</v>
      </c>
      <c r="G5" s="177" t="s">
        <v>196</v>
      </c>
      <c r="H5" s="183" t="s">
        <v>197</v>
      </c>
      <c r="I5" s="183"/>
      <c r="J5" s="201" t="s">
        <v>67</v>
      </c>
      <c r="K5" s="233" t="s">
        <v>68</v>
      </c>
    </row>
    <row r="6" s="165" customFormat="1" ht="15" spans="1:11">
      <c r="A6" s="184" t="s">
        <v>198</v>
      </c>
      <c r="B6" s="185">
        <v>150</v>
      </c>
      <c r="C6" s="185"/>
      <c r="D6" s="186" t="s">
        <v>199</v>
      </c>
      <c r="E6" s="187"/>
      <c r="F6" s="188">
        <v>5400</v>
      </c>
      <c r="G6" s="186"/>
      <c r="H6" s="189" t="s">
        <v>200</v>
      </c>
      <c r="I6" s="189"/>
      <c r="J6" s="188" t="s">
        <v>67</v>
      </c>
      <c r="K6" s="234" t="s">
        <v>68</v>
      </c>
    </row>
    <row r="7" s="165" customFormat="1" ht="15" spans="1:11">
      <c r="A7" s="190" t="s">
        <v>79</v>
      </c>
      <c r="B7" s="191" t="s">
        <v>276</v>
      </c>
      <c r="C7" s="192"/>
      <c r="D7" s="193"/>
      <c r="E7" s="194"/>
      <c r="F7" s="195"/>
      <c r="G7" s="193"/>
      <c r="H7" s="195"/>
      <c r="I7" s="194"/>
      <c r="J7" s="194"/>
      <c r="K7" s="194"/>
    </row>
    <row r="8" s="165" customFormat="1" spans="1:11">
      <c r="A8" s="196" t="s">
        <v>201</v>
      </c>
      <c r="B8" s="197" t="s">
        <v>202</v>
      </c>
      <c r="C8" s="198" t="s">
        <v>203</v>
      </c>
      <c r="D8" s="173" t="s">
        <v>204</v>
      </c>
      <c r="E8" s="173" t="s">
        <v>205</v>
      </c>
      <c r="F8" s="173" t="s">
        <v>206</v>
      </c>
      <c r="G8" s="199"/>
      <c r="H8" s="200"/>
      <c r="I8" s="200"/>
      <c r="J8" s="200"/>
      <c r="K8" s="235"/>
    </row>
    <row r="9" s="165" customFormat="1" spans="1:11">
      <c r="A9" s="181" t="s">
        <v>207</v>
      </c>
      <c r="B9" s="183"/>
      <c r="C9" s="201" t="s">
        <v>67</v>
      </c>
      <c r="D9" s="201" t="s">
        <v>68</v>
      </c>
      <c r="E9" s="177" t="s">
        <v>208</v>
      </c>
      <c r="F9" s="202" t="s">
        <v>209</v>
      </c>
      <c r="G9" s="203"/>
      <c r="H9" s="204"/>
      <c r="I9" s="204"/>
      <c r="J9" s="204"/>
      <c r="K9" s="236"/>
    </row>
    <row r="10" s="165" customFormat="1" spans="1:11">
      <c r="A10" s="181" t="s">
        <v>210</v>
      </c>
      <c r="B10" s="183"/>
      <c r="C10" s="201" t="s">
        <v>67</v>
      </c>
      <c r="D10" s="201" t="s">
        <v>68</v>
      </c>
      <c r="E10" s="177" t="s">
        <v>211</v>
      </c>
      <c r="F10" s="202" t="s">
        <v>212</v>
      </c>
      <c r="G10" s="203" t="s">
        <v>213</v>
      </c>
      <c r="H10" s="204"/>
      <c r="I10" s="204"/>
      <c r="J10" s="204"/>
      <c r="K10" s="236"/>
    </row>
    <row r="11" s="165" customFormat="1" spans="1:11">
      <c r="A11" s="205" t="s">
        <v>214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37"/>
    </row>
    <row r="12" s="165" customFormat="1" spans="1:11">
      <c r="A12" s="175" t="s">
        <v>90</v>
      </c>
      <c r="B12" s="201" t="s">
        <v>86</v>
      </c>
      <c r="C12" s="201" t="s">
        <v>87</v>
      </c>
      <c r="D12" s="202"/>
      <c r="E12" s="177" t="s">
        <v>88</v>
      </c>
      <c r="F12" s="201" t="s">
        <v>86</v>
      </c>
      <c r="G12" s="201" t="s">
        <v>87</v>
      </c>
      <c r="H12" s="201"/>
      <c r="I12" s="177" t="s">
        <v>215</v>
      </c>
      <c r="J12" s="201" t="s">
        <v>86</v>
      </c>
      <c r="K12" s="233" t="s">
        <v>87</v>
      </c>
    </row>
    <row r="13" s="165" customFormat="1" spans="1:11">
      <c r="A13" s="175" t="s">
        <v>93</v>
      </c>
      <c r="B13" s="201" t="s">
        <v>86</v>
      </c>
      <c r="C13" s="201" t="s">
        <v>87</v>
      </c>
      <c r="D13" s="202"/>
      <c r="E13" s="177" t="s">
        <v>98</v>
      </c>
      <c r="F13" s="201" t="s">
        <v>86</v>
      </c>
      <c r="G13" s="201" t="s">
        <v>87</v>
      </c>
      <c r="H13" s="201"/>
      <c r="I13" s="177" t="s">
        <v>216</v>
      </c>
      <c r="J13" s="201" t="s">
        <v>86</v>
      </c>
      <c r="K13" s="233" t="s">
        <v>87</v>
      </c>
    </row>
    <row r="14" s="165" customFormat="1" ht="15" spans="1:11">
      <c r="A14" s="184" t="s">
        <v>217</v>
      </c>
      <c r="B14" s="188" t="s">
        <v>86</v>
      </c>
      <c r="C14" s="188" t="s">
        <v>87</v>
      </c>
      <c r="D14" s="187"/>
      <c r="E14" s="186" t="s">
        <v>218</v>
      </c>
      <c r="F14" s="188" t="s">
        <v>86</v>
      </c>
      <c r="G14" s="188" t="s">
        <v>87</v>
      </c>
      <c r="H14" s="188"/>
      <c r="I14" s="186" t="s">
        <v>219</v>
      </c>
      <c r="J14" s="188" t="s">
        <v>86</v>
      </c>
      <c r="K14" s="234" t="s">
        <v>87</v>
      </c>
    </row>
    <row r="15" s="165" customFormat="1" ht="15" spans="1:11">
      <c r="A15" s="193"/>
      <c r="B15" s="207"/>
      <c r="C15" s="207"/>
      <c r="D15" s="194"/>
      <c r="E15" s="193"/>
      <c r="F15" s="207"/>
      <c r="G15" s="207"/>
      <c r="H15" s="207"/>
      <c r="I15" s="193"/>
      <c r="J15" s="207"/>
      <c r="K15" s="207"/>
    </row>
    <row r="16" s="166" customFormat="1" spans="1:11">
      <c r="A16" s="169" t="s">
        <v>220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38"/>
    </row>
    <row r="17" s="165" customFormat="1" spans="1:11">
      <c r="A17" s="181" t="s">
        <v>221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9"/>
    </row>
    <row r="18" s="165" customFormat="1" spans="1:11">
      <c r="A18" s="181" t="s">
        <v>222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39"/>
    </row>
    <row r="19" s="165" customFormat="1" spans="1:11">
      <c r="A19" s="209" t="s">
        <v>277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33"/>
    </row>
    <row r="20" s="165" customFormat="1" spans="1:11">
      <c r="A20" s="210" t="s">
        <v>278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40"/>
    </row>
    <row r="21" s="165" customFormat="1" spans="1:11">
      <c r="A21" s="210" t="s">
        <v>279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40"/>
    </row>
    <row r="22" s="165" customFormat="1" spans="1:11">
      <c r="A22" s="210" t="s">
        <v>226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s="165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65" customFormat="1" spans="1:11">
      <c r="A24" s="181" t="s">
        <v>129</v>
      </c>
      <c r="B24" s="183"/>
      <c r="C24" s="201" t="s">
        <v>67</v>
      </c>
      <c r="D24" s="201" t="s">
        <v>68</v>
      </c>
      <c r="E24" s="180"/>
      <c r="F24" s="180"/>
      <c r="G24" s="180"/>
      <c r="H24" s="180"/>
      <c r="I24" s="180"/>
      <c r="J24" s="180"/>
      <c r="K24" s="232"/>
    </row>
    <row r="25" s="165" customFormat="1" ht="15" spans="1:11">
      <c r="A25" s="214" t="s">
        <v>227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65" customFormat="1" ht="15" spans="1:1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65" customFormat="1" spans="1:11">
      <c r="A27" s="217" t="s">
        <v>228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3"/>
    </row>
    <row r="28" s="165" customFormat="1" spans="1:11">
      <c r="A28" s="219" t="s">
        <v>280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4"/>
    </row>
    <row r="29" s="165" customFormat="1" spans="1:11">
      <c r="A29" s="219" t="s">
        <v>281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5" customForma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5" customForma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5" customForma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5" customFormat="1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5" customFormat="1" ht="23.1" customHeight="1" spans="1:11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40"/>
    </row>
    <row r="35" s="165" customFormat="1" ht="23.1" customHeight="1" spans="1:11">
      <c r="A35" s="221"/>
      <c r="B35" s="211"/>
      <c r="C35" s="211"/>
      <c r="D35" s="211"/>
      <c r="E35" s="211"/>
      <c r="F35" s="211"/>
      <c r="G35" s="211"/>
      <c r="H35" s="211"/>
      <c r="I35" s="211"/>
      <c r="J35" s="211"/>
      <c r="K35" s="240"/>
    </row>
    <row r="36" s="165" customFormat="1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5"/>
    </row>
    <row r="37" s="165" customFormat="1" ht="18.75" customHeight="1" spans="1:11">
      <c r="A37" s="224" t="s">
        <v>232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6"/>
    </row>
    <row r="38" s="167" customFormat="1" ht="18.75" customHeight="1" spans="1:11">
      <c r="A38" s="181" t="s">
        <v>233</v>
      </c>
      <c r="B38" s="183"/>
      <c r="C38" s="183"/>
      <c r="D38" s="180" t="s">
        <v>234</v>
      </c>
      <c r="E38" s="180"/>
      <c r="F38" s="226" t="s">
        <v>235</v>
      </c>
      <c r="G38" s="227"/>
      <c r="H38" s="183" t="s">
        <v>236</v>
      </c>
      <c r="I38" s="183"/>
      <c r="J38" s="183" t="s">
        <v>237</v>
      </c>
      <c r="K38" s="239"/>
    </row>
    <row r="39" s="165" customFormat="1" ht="18.75" customHeight="1" spans="1:13">
      <c r="A39" s="181" t="s">
        <v>130</v>
      </c>
      <c r="B39" s="183" t="s">
        <v>238</v>
      </c>
      <c r="C39" s="183"/>
      <c r="D39" s="183"/>
      <c r="E39" s="183"/>
      <c r="F39" s="183"/>
      <c r="G39" s="183"/>
      <c r="H39" s="183"/>
      <c r="I39" s="183"/>
      <c r="J39" s="183"/>
      <c r="K39" s="239"/>
      <c r="M39" s="167"/>
    </row>
    <row r="40" s="165" customFormat="1" ht="30.95" customHeight="1" spans="1:11">
      <c r="A40" s="181" t="s">
        <v>282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39"/>
    </row>
    <row r="41" s="165" customFormat="1" ht="18.75" customHeight="1" spans="1:11">
      <c r="A41" s="181"/>
      <c r="B41" s="183"/>
      <c r="C41" s="183"/>
      <c r="D41" s="183"/>
      <c r="E41" s="183"/>
      <c r="F41" s="183"/>
      <c r="G41" s="183"/>
      <c r="H41" s="183"/>
      <c r="I41" s="183"/>
      <c r="J41" s="183"/>
      <c r="K41" s="239"/>
    </row>
    <row r="42" s="165" customFormat="1" ht="32.1" customHeight="1" spans="1:11">
      <c r="A42" s="184" t="s">
        <v>141</v>
      </c>
      <c r="B42" s="228" t="s">
        <v>240</v>
      </c>
      <c r="C42" s="228"/>
      <c r="D42" s="186" t="s">
        <v>241</v>
      </c>
      <c r="E42" s="187" t="s">
        <v>147</v>
      </c>
      <c r="F42" s="186" t="s">
        <v>144</v>
      </c>
      <c r="G42" s="229" t="s">
        <v>283</v>
      </c>
      <c r="H42" s="230" t="s">
        <v>145</v>
      </c>
      <c r="I42" s="230"/>
      <c r="J42" s="228" t="s">
        <v>150</v>
      </c>
      <c r="K42" s="247"/>
    </row>
    <row r="43" s="165" customFormat="1" ht="16.5" customHeight="1"/>
    <row r="44" s="165" customFormat="1" ht="16.5" customHeight="1"/>
    <row r="45" s="165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453390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453390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6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6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6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7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name="Check Box 69" r:id="rId7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name="Check Box 70" r:id="rId7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name="Check Box 71" r:id="rId7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name="Check Box 72" r:id="rId7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name="Check Box 73" r:id="rId7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name="Check Box 74" r:id="rId7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name="Check Box 75" r:id="rId7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name="Check Box 76" r:id="rId7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17" sqref="F17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s="120" customFormat="1" ht="30" customHeight="1" spans="1:14">
      <c r="A1" s="121" t="s">
        <v>151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="120" customFormat="1" ht="29.1" customHeight="1" spans="1:14">
      <c r="A2" s="123" t="s">
        <v>63</v>
      </c>
      <c r="B2" s="124" t="s">
        <v>64</v>
      </c>
      <c r="C2" s="124"/>
      <c r="D2" s="125" t="s">
        <v>69</v>
      </c>
      <c r="E2" s="124" t="s">
        <v>70</v>
      </c>
      <c r="F2" s="124"/>
      <c r="G2" s="124"/>
      <c r="H2" s="126"/>
      <c r="I2" s="147" t="s">
        <v>58</v>
      </c>
      <c r="J2" s="124" t="s">
        <v>59</v>
      </c>
      <c r="K2" s="124"/>
      <c r="L2" s="124"/>
      <c r="M2" s="124"/>
      <c r="N2" s="148"/>
    </row>
    <row r="3" s="120" customFormat="1" ht="29.1" customHeight="1" spans="1:14">
      <c r="A3" s="127" t="s">
        <v>152</v>
      </c>
      <c r="B3" s="128" t="s">
        <v>153</v>
      </c>
      <c r="C3" s="128"/>
      <c r="D3" s="128"/>
      <c r="E3" s="128"/>
      <c r="F3" s="128"/>
      <c r="G3" s="128"/>
      <c r="H3" s="129"/>
      <c r="I3" s="149" t="s">
        <v>154</v>
      </c>
      <c r="J3" s="149"/>
      <c r="K3" s="149"/>
      <c r="L3" s="149"/>
      <c r="M3" s="149"/>
      <c r="N3" s="150"/>
    </row>
    <row r="4" s="120" customFormat="1" ht="29.1" customHeight="1" spans="1:14">
      <c r="A4" s="127"/>
      <c r="B4" s="130" t="s">
        <v>112</v>
      </c>
      <c r="C4" s="131" t="s">
        <v>113</v>
      </c>
      <c r="D4" s="131" t="s">
        <v>114</v>
      </c>
      <c r="E4" s="131" t="s">
        <v>115</v>
      </c>
      <c r="F4" s="131" t="s">
        <v>116</v>
      </c>
      <c r="G4" s="131" t="s">
        <v>117</v>
      </c>
      <c r="H4" s="129"/>
      <c r="I4" s="130" t="s">
        <v>112</v>
      </c>
      <c r="J4" s="131" t="s">
        <v>113</v>
      </c>
      <c r="K4" s="131" t="s">
        <v>114</v>
      </c>
      <c r="L4" s="131" t="s">
        <v>115</v>
      </c>
      <c r="M4" s="131" t="s">
        <v>116</v>
      </c>
      <c r="N4" s="131" t="s">
        <v>117</v>
      </c>
    </row>
    <row r="5" s="120" customFormat="1" ht="29.1" customHeight="1" spans="1:14">
      <c r="A5" s="127"/>
      <c r="B5" s="130" t="s">
        <v>156</v>
      </c>
      <c r="C5" s="131" t="s">
        <v>157</v>
      </c>
      <c r="D5" s="131" t="s">
        <v>158</v>
      </c>
      <c r="E5" s="131" t="s">
        <v>159</v>
      </c>
      <c r="F5" s="131" t="s">
        <v>160</v>
      </c>
      <c r="G5" s="131" t="s">
        <v>161</v>
      </c>
      <c r="H5" s="129"/>
      <c r="I5" s="151" t="s">
        <v>121</v>
      </c>
      <c r="J5" s="151" t="s">
        <v>121</v>
      </c>
      <c r="K5" s="151" t="s">
        <v>122</v>
      </c>
      <c r="L5" s="151" t="s">
        <v>122</v>
      </c>
      <c r="M5" s="151" t="s">
        <v>124</v>
      </c>
      <c r="N5" s="152" t="s">
        <v>124</v>
      </c>
    </row>
    <row r="6" s="120" customFormat="1" ht="29.1" customHeight="1" spans="1:14">
      <c r="A6" s="132" t="s">
        <v>163</v>
      </c>
      <c r="B6" s="133">
        <f>C6-1.9</f>
        <v>84.2</v>
      </c>
      <c r="C6" s="133">
        <f>D6-1.9</f>
        <v>86.1</v>
      </c>
      <c r="D6" s="134">
        <v>88</v>
      </c>
      <c r="E6" s="133">
        <f t="shared" ref="E6:G6" si="0">D6+1.9</f>
        <v>89.9</v>
      </c>
      <c r="F6" s="133">
        <f t="shared" si="0"/>
        <v>91.8</v>
      </c>
      <c r="G6" s="133">
        <f t="shared" si="0"/>
        <v>93.7</v>
      </c>
      <c r="H6" s="129"/>
      <c r="I6" s="153" t="s">
        <v>243</v>
      </c>
      <c r="J6" s="153" t="s">
        <v>244</v>
      </c>
      <c r="K6" s="153" t="s">
        <v>245</v>
      </c>
      <c r="L6" s="153" t="s">
        <v>246</v>
      </c>
      <c r="M6" s="153" t="s">
        <v>247</v>
      </c>
      <c r="N6" s="154" t="s">
        <v>248</v>
      </c>
    </row>
    <row r="7" s="120" customFormat="1" ht="29.1" customHeight="1" spans="1:14">
      <c r="A7" s="132" t="s">
        <v>166</v>
      </c>
      <c r="B7" s="133">
        <f>C7-4</f>
        <v>66</v>
      </c>
      <c r="C7" s="133">
        <f>D7-4</f>
        <v>70</v>
      </c>
      <c r="D7" s="135" t="s">
        <v>167</v>
      </c>
      <c r="E7" s="133">
        <f>D7+4</f>
        <v>78</v>
      </c>
      <c r="F7" s="133">
        <f>E7+5</f>
        <v>83</v>
      </c>
      <c r="G7" s="133">
        <f>F7+6</f>
        <v>89</v>
      </c>
      <c r="H7" s="129"/>
      <c r="I7" s="155" t="s">
        <v>249</v>
      </c>
      <c r="J7" s="155" t="s">
        <v>250</v>
      </c>
      <c r="K7" s="155" t="s">
        <v>249</v>
      </c>
      <c r="L7" s="155" t="s">
        <v>249</v>
      </c>
      <c r="M7" s="155" t="s">
        <v>251</v>
      </c>
      <c r="N7" s="156" t="s">
        <v>246</v>
      </c>
    </row>
    <row r="8" s="120" customFormat="1" ht="29.1" customHeight="1" spans="1:14">
      <c r="A8" s="132" t="s">
        <v>169</v>
      </c>
      <c r="B8" s="133">
        <f>C8-3.6</f>
        <v>90.8</v>
      </c>
      <c r="C8" s="133">
        <f>D8-3.6</f>
        <v>94.4</v>
      </c>
      <c r="D8" s="135" t="s">
        <v>170</v>
      </c>
      <c r="E8" s="133">
        <f t="shared" ref="E8:G8" si="1">D8+4</f>
        <v>102</v>
      </c>
      <c r="F8" s="133">
        <f t="shared" si="1"/>
        <v>106</v>
      </c>
      <c r="G8" s="133">
        <f t="shared" si="1"/>
        <v>110</v>
      </c>
      <c r="H8" s="129"/>
      <c r="I8" s="155" t="s">
        <v>252</v>
      </c>
      <c r="J8" s="153" t="s">
        <v>253</v>
      </c>
      <c r="K8" s="153" t="s">
        <v>254</v>
      </c>
      <c r="L8" s="153" t="s">
        <v>255</v>
      </c>
      <c r="M8" s="153" t="s">
        <v>250</v>
      </c>
      <c r="N8" s="157" t="s">
        <v>256</v>
      </c>
    </row>
    <row r="9" s="120" customFormat="1" ht="29.1" customHeight="1" spans="1:14">
      <c r="A9" s="132" t="s">
        <v>172</v>
      </c>
      <c r="B9" s="136">
        <f>C9-2.3/2</f>
        <v>26.7</v>
      </c>
      <c r="C9" s="136">
        <f>D9-2.3/2</f>
        <v>27.85</v>
      </c>
      <c r="D9" s="137">
        <v>29</v>
      </c>
      <c r="E9" s="136">
        <f t="shared" ref="E9:G9" si="2">D9+2.6/2</f>
        <v>30.3</v>
      </c>
      <c r="F9" s="136">
        <f t="shared" si="2"/>
        <v>31.6</v>
      </c>
      <c r="G9" s="136">
        <f t="shared" si="2"/>
        <v>32.9</v>
      </c>
      <c r="H9" s="129"/>
      <c r="I9" s="153" t="s">
        <v>257</v>
      </c>
      <c r="J9" s="155" t="s">
        <v>246</v>
      </c>
      <c r="K9" s="155" t="s">
        <v>258</v>
      </c>
      <c r="L9" s="155" t="s">
        <v>246</v>
      </c>
      <c r="M9" s="155" t="s">
        <v>259</v>
      </c>
      <c r="N9" s="158" t="s">
        <v>246</v>
      </c>
    </row>
    <row r="10" s="120" customFormat="1" ht="29.1" customHeight="1" spans="1:14">
      <c r="A10" s="132" t="s">
        <v>173</v>
      </c>
      <c r="B10" s="133">
        <f>C10-0.5</f>
        <v>17.5</v>
      </c>
      <c r="C10" s="133">
        <f>D10-0.5</f>
        <v>18</v>
      </c>
      <c r="D10" s="134">
        <v>18.5</v>
      </c>
      <c r="E10" s="133">
        <f>D10+0.5</f>
        <v>19</v>
      </c>
      <c r="F10" s="133">
        <f>E10+0.5</f>
        <v>19.5</v>
      </c>
      <c r="G10" s="133">
        <f>F10+0.7</f>
        <v>20.2</v>
      </c>
      <c r="H10" s="129"/>
      <c r="I10" s="155" t="s">
        <v>260</v>
      </c>
      <c r="J10" s="155" t="s">
        <v>246</v>
      </c>
      <c r="K10" s="155" t="s">
        <v>246</v>
      </c>
      <c r="L10" s="155" t="s">
        <v>261</v>
      </c>
      <c r="M10" s="155" t="s">
        <v>248</v>
      </c>
      <c r="N10" s="158" t="s">
        <v>262</v>
      </c>
    </row>
    <row r="11" s="120" customFormat="1" ht="29.1" customHeight="1" spans="1:14">
      <c r="A11" s="132" t="s">
        <v>175</v>
      </c>
      <c r="B11" s="133">
        <f>C11-0.7</f>
        <v>25.7</v>
      </c>
      <c r="C11" s="133">
        <f>D11-0.6</f>
        <v>26.4</v>
      </c>
      <c r="D11" s="134">
        <v>27</v>
      </c>
      <c r="E11" s="133">
        <f>D11+0.6</f>
        <v>27.6</v>
      </c>
      <c r="F11" s="133">
        <f>E11+0.7</f>
        <v>28.3</v>
      </c>
      <c r="G11" s="133">
        <f>F11+0.6</f>
        <v>28.9</v>
      </c>
      <c r="H11" s="129"/>
      <c r="I11" s="155" t="s">
        <v>263</v>
      </c>
      <c r="J11" s="155" t="s">
        <v>264</v>
      </c>
      <c r="K11" s="155" t="s">
        <v>265</v>
      </c>
      <c r="L11" s="159" t="s">
        <v>266</v>
      </c>
      <c r="M11" s="155" t="s">
        <v>267</v>
      </c>
      <c r="N11" s="158" t="s">
        <v>268</v>
      </c>
    </row>
    <row r="12" s="120" customFormat="1" ht="29.1" customHeight="1" spans="1:14">
      <c r="A12" s="132" t="s">
        <v>178</v>
      </c>
      <c r="B12" s="133">
        <f>C12-0.9</f>
        <v>35.7</v>
      </c>
      <c r="C12" s="133">
        <f>D12-0.9</f>
        <v>36.6</v>
      </c>
      <c r="D12" s="138">
        <v>37.5</v>
      </c>
      <c r="E12" s="133">
        <f t="shared" ref="E12:G12" si="3">D12+1.1</f>
        <v>38.6</v>
      </c>
      <c r="F12" s="133">
        <f t="shared" si="3"/>
        <v>39.7</v>
      </c>
      <c r="G12" s="133">
        <f t="shared" si="3"/>
        <v>40.8</v>
      </c>
      <c r="H12" s="129"/>
      <c r="I12" s="155" t="s">
        <v>269</v>
      </c>
      <c r="J12" s="155" t="s">
        <v>270</v>
      </c>
      <c r="K12" s="155" t="s">
        <v>267</v>
      </c>
      <c r="L12" s="155" t="s">
        <v>270</v>
      </c>
      <c r="M12" s="155" t="s">
        <v>271</v>
      </c>
      <c r="N12" s="158" t="s">
        <v>272</v>
      </c>
    </row>
    <row r="13" s="120" customFormat="1" ht="29.1" customHeight="1" spans="1:14">
      <c r="A13" s="139"/>
      <c r="B13" s="140"/>
      <c r="C13" s="141"/>
      <c r="D13" s="141"/>
      <c r="E13" s="142"/>
      <c r="F13" s="142"/>
      <c r="G13" s="143"/>
      <c r="H13" s="144"/>
      <c r="I13" s="160"/>
      <c r="J13" s="161"/>
      <c r="K13" s="162"/>
      <c r="L13" s="161"/>
      <c r="M13" s="161"/>
      <c r="N13" s="163"/>
    </row>
    <row r="14" s="120" customFormat="1" ht="15" spans="1:14">
      <c r="A14" s="145" t="s">
        <v>130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="120" customFormat="1" ht="14.25" spans="1:14">
      <c r="A15" s="120" t="s">
        <v>181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="120" customFormat="1" ht="14.25" spans="1:14">
      <c r="A16" s="146"/>
      <c r="B16" s="146"/>
      <c r="C16" s="146"/>
      <c r="D16" s="146"/>
      <c r="E16" s="146"/>
      <c r="F16" s="146"/>
      <c r="G16" s="146"/>
      <c r="H16" s="146"/>
      <c r="I16" s="145" t="s">
        <v>284</v>
      </c>
      <c r="J16" s="164"/>
      <c r="K16" s="145" t="s">
        <v>183</v>
      </c>
      <c r="L16" s="145"/>
      <c r="M16" s="145" t="s">
        <v>274</v>
      </c>
      <c r="N16" s="12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8" sqref="$A8:$XFD9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286</v>
      </c>
      <c r="B2" s="3" t="s">
        <v>287</v>
      </c>
      <c r="C2" s="3" t="s">
        <v>288</v>
      </c>
      <c r="D2" s="3" t="s">
        <v>289</v>
      </c>
      <c r="E2" s="3" t="s">
        <v>290</v>
      </c>
      <c r="F2" s="3" t="s">
        <v>291</v>
      </c>
      <c r="G2" s="3" t="s">
        <v>292</v>
      </c>
      <c r="H2" s="21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  <c r="N2" s="3" t="s">
        <v>299</v>
      </c>
      <c r="O2" s="3" t="s">
        <v>300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301</v>
      </c>
      <c r="J3" s="2" t="s">
        <v>301</v>
      </c>
      <c r="K3" s="2" t="s">
        <v>301</v>
      </c>
      <c r="L3" s="2" t="s">
        <v>301</v>
      </c>
      <c r="M3" s="2" t="s">
        <v>301</v>
      </c>
      <c r="N3" s="5"/>
      <c r="O3" s="5"/>
    </row>
    <row r="4" ht="30" customHeight="1" spans="1:15">
      <c r="A4" s="110">
        <v>1</v>
      </c>
      <c r="B4" s="113" t="s">
        <v>302</v>
      </c>
      <c r="C4" s="88" t="s">
        <v>303</v>
      </c>
      <c r="D4" s="73" t="s">
        <v>121</v>
      </c>
      <c r="E4" s="73" t="s">
        <v>304</v>
      </c>
      <c r="F4" s="114" t="s">
        <v>305</v>
      </c>
      <c r="G4" s="110"/>
      <c r="H4" s="7"/>
      <c r="I4" s="110"/>
      <c r="J4" s="115"/>
      <c r="K4" s="7"/>
      <c r="L4" s="7"/>
      <c r="M4" s="7"/>
      <c r="N4" s="7"/>
      <c r="O4" s="110" t="s">
        <v>306</v>
      </c>
    </row>
    <row r="5" ht="30" customHeight="1" spans="1:15">
      <c r="A5" s="110">
        <v>2</v>
      </c>
      <c r="B5" s="57" t="s">
        <v>307</v>
      </c>
      <c r="C5" s="88" t="s">
        <v>303</v>
      </c>
      <c r="D5" s="73" t="s">
        <v>121</v>
      </c>
      <c r="E5" s="73" t="s">
        <v>304</v>
      </c>
      <c r="F5" s="114" t="s">
        <v>305</v>
      </c>
      <c r="G5" s="115"/>
      <c r="H5" s="7"/>
      <c r="I5" s="110"/>
      <c r="J5" s="110"/>
      <c r="K5" s="110"/>
      <c r="L5" s="110"/>
      <c r="M5" s="110"/>
      <c r="N5" s="110"/>
      <c r="O5" s="110" t="s">
        <v>306</v>
      </c>
    </row>
    <row r="6" ht="30" customHeight="1" spans="1:15">
      <c r="A6" s="110">
        <v>3</v>
      </c>
      <c r="B6" s="57" t="s">
        <v>308</v>
      </c>
      <c r="C6" s="88" t="s">
        <v>303</v>
      </c>
      <c r="D6" s="73" t="s">
        <v>121</v>
      </c>
      <c r="E6" s="73" t="s">
        <v>304</v>
      </c>
      <c r="F6" s="114" t="s">
        <v>305</v>
      </c>
      <c r="G6" s="116"/>
      <c r="H6" s="7"/>
      <c r="I6" s="110"/>
      <c r="J6" s="110"/>
      <c r="K6" s="110"/>
      <c r="L6" s="110"/>
      <c r="M6" s="110"/>
      <c r="N6" s="110"/>
      <c r="O6" s="110" t="s">
        <v>306</v>
      </c>
    </row>
    <row r="7" ht="30" customHeight="1" spans="1:15">
      <c r="A7" s="110">
        <v>4</v>
      </c>
      <c r="B7" s="57" t="s">
        <v>309</v>
      </c>
      <c r="C7" s="88" t="s">
        <v>303</v>
      </c>
      <c r="D7" s="73" t="s">
        <v>121</v>
      </c>
      <c r="E7" s="73" t="s">
        <v>304</v>
      </c>
      <c r="F7" s="114" t="s">
        <v>305</v>
      </c>
      <c r="G7" s="116"/>
      <c r="H7" s="7"/>
      <c r="I7" s="110"/>
      <c r="J7" s="110"/>
      <c r="K7" s="110"/>
      <c r="L7" s="110"/>
      <c r="M7" s="110"/>
      <c r="N7" s="110"/>
      <c r="O7" s="110" t="s">
        <v>306</v>
      </c>
    </row>
    <row r="8" ht="25.5" customHeight="1" spans="1:15">
      <c r="A8" s="110">
        <v>5</v>
      </c>
      <c r="B8" s="80" t="s">
        <v>310</v>
      </c>
      <c r="C8" s="117" t="s">
        <v>303</v>
      </c>
      <c r="D8" s="118" t="s">
        <v>122</v>
      </c>
      <c r="E8" s="73">
        <v>82246</v>
      </c>
      <c r="F8" s="114" t="s">
        <v>305</v>
      </c>
      <c r="G8" s="116"/>
      <c r="H8" s="7"/>
      <c r="I8" s="110"/>
      <c r="J8" s="110"/>
      <c r="K8" s="110"/>
      <c r="L8" s="110"/>
      <c r="M8" s="110"/>
      <c r="N8" s="110"/>
      <c r="O8" s="110" t="s">
        <v>306</v>
      </c>
    </row>
    <row r="9" ht="25.5" customHeight="1" spans="1:15">
      <c r="A9" s="110">
        <v>6</v>
      </c>
      <c r="B9" s="80" t="s">
        <v>311</v>
      </c>
      <c r="C9" s="117" t="s">
        <v>303</v>
      </c>
      <c r="D9" s="118" t="s">
        <v>122</v>
      </c>
      <c r="E9" s="73">
        <v>82246</v>
      </c>
      <c r="F9" s="114" t="s">
        <v>305</v>
      </c>
      <c r="G9" s="116"/>
      <c r="H9" s="7"/>
      <c r="I9" s="110"/>
      <c r="J9" s="110"/>
      <c r="K9" s="110"/>
      <c r="L9" s="110"/>
      <c r="M9" s="110"/>
      <c r="N9" s="110"/>
      <c r="O9" s="110" t="s">
        <v>306</v>
      </c>
    </row>
    <row r="10" ht="16.5" customHeight="1" spans="1:15">
      <c r="A10" s="110">
        <v>7</v>
      </c>
      <c r="B10" s="80" t="s">
        <v>312</v>
      </c>
      <c r="C10" s="117" t="s">
        <v>303</v>
      </c>
      <c r="D10" s="118" t="s">
        <v>122</v>
      </c>
      <c r="E10" s="73">
        <v>82246</v>
      </c>
      <c r="F10" s="114" t="s">
        <v>305</v>
      </c>
      <c r="G10" s="48"/>
      <c r="H10" s="7"/>
      <c r="I10" s="7"/>
      <c r="J10" s="7"/>
      <c r="K10" s="7"/>
      <c r="L10" s="7"/>
      <c r="M10" s="7"/>
      <c r="N10" s="110"/>
      <c r="O10" s="13" t="s">
        <v>306</v>
      </c>
    </row>
    <row r="11" ht="16.5" customHeight="1" spans="1:15">
      <c r="A11" s="110">
        <v>8</v>
      </c>
      <c r="B11" s="80" t="s">
        <v>313</v>
      </c>
      <c r="C11" s="117" t="s">
        <v>303</v>
      </c>
      <c r="D11" s="118" t="s">
        <v>124</v>
      </c>
      <c r="E11" s="73">
        <v>82246</v>
      </c>
      <c r="F11" s="114" t="s">
        <v>305</v>
      </c>
      <c r="G11" s="48"/>
      <c r="H11" s="7"/>
      <c r="I11" s="7"/>
      <c r="J11" s="7"/>
      <c r="K11" s="7"/>
      <c r="L11" s="7"/>
      <c r="M11" s="7"/>
      <c r="N11" s="110"/>
      <c r="O11" s="13" t="s">
        <v>306</v>
      </c>
    </row>
    <row r="12" ht="16.5" customHeight="1" spans="1:15">
      <c r="A12" s="110">
        <v>9</v>
      </c>
      <c r="B12" s="80" t="s">
        <v>314</v>
      </c>
      <c r="C12" s="117" t="s">
        <v>303</v>
      </c>
      <c r="D12" s="118" t="s">
        <v>124</v>
      </c>
      <c r="E12" s="73">
        <v>82246</v>
      </c>
      <c r="F12" s="114" t="s">
        <v>305</v>
      </c>
      <c r="G12" s="48"/>
      <c r="H12" s="7"/>
      <c r="I12" s="7"/>
      <c r="J12" s="7"/>
      <c r="K12" s="7"/>
      <c r="L12" s="7"/>
      <c r="M12" s="7"/>
      <c r="N12" s="110"/>
      <c r="O12" s="13"/>
    </row>
    <row r="13" ht="16.5" customHeight="1" spans="1:15">
      <c r="A13" s="110">
        <v>10</v>
      </c>
      <c r="B13" s="80" t="s">
        <v>315</v>
      </c>
      <c r="C13" s="117" t="s">
        <v>303</v>
      </c>
      <c r="D13" s="118" t="s">
        <v>124</v>
      </c>
      <c r="E13" s="73">
        <v>82246</v>
      </c>
      <c r="F13" s="114" t="s">
        <v>305</v>
      </c>
      <c r="G13" s="48"/>
      <c r="H13" s="7"/>
      <c r="I13" s="7"/>
      <c r="J13" s="7"/>
      <c r="K13" s="7"/>
      <c r="L13" s="7"/>
      <c r="M13" s="7"/>
      <c r="N13" s="110"/>
      <c r="O13" s="13"/>
    </row>
    <row r="14" ht="16.5" customHeight="1" spans="1:15">
      <c r="A14" s="110">
        <v>11</v>
      </c>
      <c r="B14" s="80" t="s">
        <v>310</v>
      </c>
      <c r="C14" s="117" t="s">
        <v>303</v>
      </c>
      <c r="D14" s="118" t="s">
        <v>124</v>
      </c>
      <c r="E14" s="73">
        <v>82246</v>
      </c>
      <c r="F14" s="114" t="s">
        <v>305</v>
      </c>
      <c r="G14" s="48"/>
      <c r="H14" s="7"/>
      <c r="I14" s="7"/>
      <c r="J14" s="7"/>
      <c r="K14" s="7"/>
      <c r="L14" s="7"/>
      <c r="M14" s="7"/>
      <c r="N14" s="110"/>
      <c r="O14" s="7"/>
    </row>
    <row r="15" ht="16.5" customHeight="1" spans="1:15">
      <c r="A15" s="110"/>
      <c r="B15" s="80"/>
      <c r="C15" s="71"/>
      <c r="D15" s="118"/>
      <c r="E15" s="119"/>
      <c r="F15" s="48"/>
      <c r="G15" s="48"/>
      <c r="H15" s="7"/>
      <c r="I15" s="7"/>
      <c r="J15" s="7"/>
      <c r="K15" s="7"/>
      <c r="L15" s="7"/>
      <c r="M15" s="7"/>
      <c r="N15" s="110"/>
      <c r="O15" s="7"/>
    </row>
    <row r="16" ht="16.5" customHeight="1" spans="1:15">
      <c r="A16" s="110"/>
      <c r="B16" s="80"/>
      <c r="C16" s="71"/>
      <c r="D16" s="118"/>
      <c r="E16" s="119"/>
      <c r="F16" s="48"/>
      <c r="G16" s="48"/>
      <c r="H16" s="7"/>
      <c r="I16" s="7"/>
      <c r="J16" s="7"/>
      <c r="K16" s="7"/>
      <c r="L16" s="7"/>
      <c r="M16" s="7"/>
      <c r="N16" s="110"/>
      <c r="O16" s="7"/>
    </row>
    <row r="17" ht="16.5" customHeight="1" spans="1:15">
      <c r="A17" s="110"/>
      <c r="B17" s="80"/>
      <c r="C17" s="71"/>
      <c r="D17" s="118"/>
      <c r="E17" s="119"/>
      <c r="F17" s="48"/>
      <c r="G17" s="48"/>
      <c r="H17" s="7"/>
      <c r="I17" s="7"/>
      <c r="J17" s="7"/>
      <c r="K17" s="7"/>
      <c r="L17" s="7"/>
      <c r="M17" s="7"/>
      <c r="N17" s="110"/>
      <c r="O17" s="7"/>
    </row>
    <row r="18" ht="15.75" customHeigh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25" customFormat="1" ht="18.75" spans="1:15">
      <c r="A19" s="15" t="s">
        <v>316</v>
      </c>
      <c r="B19" s="16"/>
      <c r="C19" s="16"/>
      <c r="D19" s="17"/>
      <c r="E19" s="18"/>
      <c r="F19" s="38"/>
      <c r="G19" s="38"/>
      <c r="H19" s="38"/>
      <c r="I19" s="32"/>
      <c r="J19" s="15" t="s">
        <v>317</v>
      </c>
      <c r="K19" s="16"/>
      <c r="L19" s="16"/>
      <c r="M19" s="17"/>
      <c r="N19" s="16"/>
      <c r="O19" s="23"/>
    </row>
    <row r="20" ht="49.5" customHeight="1" spans="1:15">
      <c r="A20" s="19" t="s">
        <v>318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2023-01-18T01:30:12Z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