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40" windowHeight="10080"/>
  </bookViews>
  <sheets>
    <sheet name="表2）出货报告" sheetId="2" r:id="rId1"/>
    <sheet name="表3）规格表" sheetId="3" r:id="rId2"/>
  </sheets>
  <definedNames>
    <definedName name="_xlnm.Print_Area" localSheetId="0">'表2）出货报告'!$A$1:$K$42</definedName>
    <definedName name="_xlnm.Print_Area" localSheetId="1">'表3）规格表'!$A$1:$N$19</definedName>
  </definedNames>
  <calcPr calcId="144525"/>
</workbook>
</file>

<file path=xl/sharedStrings.xml><?xml version="1.0" encoding="utf-8"?>
<sst xmlns="http://schemas.openxmlformats.org/spreadsheetml/2006/main" count="217" uniqueCount="121">
  <si>
    <t>QC出货报告书</t>
  </si>
  <si>
    <t>订单类别</t>
  </si>
  <si>
    <t>儿童长裤</t>
  </si>
  <si>
    <t>款号</t>
  </si>
  <si>
    <t>QAMMAL83213</t>
  </si>
  <si>
    <t>产品名称</t>
  </si>
  <si>
    <t>生产工厂</t>
  </si>
  <si>
    <t>河北丽达</t>
  </si>
  <si>
    <t>订单数量</t>
  </si>
  <si>
    <t>合同日期</t>
  </si>
  <si>
    <t>检验资料确认</t>
  </si>
  <si>
    <t>色/号型数</t>
  </si>
  <si>
    <t>交货形式</t>
  </si>
  <si>
    <t>面料第三方合格报告</t>
  </si>
  <si>
    <t>有</t>
  </si>
  <si>
    <t>无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</si>
  <si>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</si>
  <si>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</si>
  <si>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</si>
  <si>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</si>
  <si>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</si>
  <si>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</si>
  <si>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</si>
  <si>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</si>
  <si>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</si>
  <si>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</si>
  <si>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</si>
  <si>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</si>
  <si>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</si>
  <si>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</si>
  <si>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</si>
  <si>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</si>
  <si>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</si>
  <si>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</si>
  <si>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</si>
  <si>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</si>
  <si>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</si>
  <si>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</si>
  <si>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</si>
  <si>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</si>
  <si>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</si>
  <si>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</si>
  <si>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</si>
  <si>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</si>
  <si>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</si>
  <si>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</si>
  <si>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</si>
  <si>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</si>
  <si>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</si>
  <si>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</si>
  <si>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②检验明细：6/7/9/12/15/17/18/19/20/21/24/25</t>
  </si>
  <si>
    <t>②规格异常情况</t>
  </si>
  <si>
    <t>情况说明：</t>
  </si>
  <si>
    <t xml:space="preserve">【问题点描述】  </t>
  </si>
  <si>
    <t>1）污渍  2件</t>
  </si>
  <si>
    <t>2）打折   1件</t>
  </si>
  <si>
    <t>3）腿长短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</si>
  <si>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</si>
  <si>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</si>
  <si>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</si>
  <si>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</si>
  <si>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</si>
  <si>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</si>
  <si>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</si>
  <si>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</si>
  <si>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</si>
  <si>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质检部</t>
  </si>
  <si>
    <t>检验人</t>
  </si>
  <si>
    <t>邱军荣</t>
  </si>
  <si>
    <t>查验时间</t>
  </si>
  <si>
    <t>工厂负责人</t>
  </si>
  <si>
    <t>赵振江</t>
  </si>
  <si>
    <t>QC规格测量表</t>
  </si>
  <si>
    <t>探路者产品规格表</t>
  </si>
  <si>
    <t>河北丽达制衣有限公司</t>
  </si>
  <si>
    <t>单位：CM</t>
  </si>
  <si>
    <t>日期：</t>
  </si>
  <si>
    <t>样品规格  SAMPLE SPEC</t>
  </si>
  <si>
    <t>产品代码：</t>
  </si>
  <si>
    <t>款号：</t>
  </si>
  <si>
    <t>黑色</t>
  </si>
  <si>
    <t>云母灰</t>
  </si>
  <si>
    <t>号型</t>
  </si>
  <si>
    <t>120/53</t>
  </si>
  <si>
    <t>130/56</t>
  </si>
  <si>
    <t>140/57</t>
  </si>
  <si>
    <t>150/63</t>
  </si>
  <si>
    <t>160/69</t>
  </si>
  <si>
    <t>170/74A</t>
  </si>
  <si>
    <t>140/55</t>
  </si>
  <si>
    <t>150/61</t>
  </si>
  <si>
    <t>160/66A</t>
  </si>
  <si>
    <t>165/68A</t>
  </si>
  <si>
    <t>裤外侧长</t>
  </si>
  <si>
    <t>/</t>
  </si>
  <si>
    <t>全松紧腰围 平量</t>
  </si>
  <si>
    <t>全松紧腰围 拉量</t>
  </si>
  <si>
    <t>臀围</t>
  </si>
  <si>
    <t>+1.5</t>
  </si>
  <si>
    <t>+1</t>
  </si>
  <si>
    <t>腿围/2</t>
  </si>
  <si>
    <t>膝围/2</t>
  </si>
  <si>
    <t>+0.5</t>
  </si>
  <si>
    <t>+0.3</t>
  </si>
  <si>
    <t>脚口/2拉量</t>
  </si>
  <si>
    <t>脚口/2平量</t>
  </si>
  <si>
    <t>前裆长</t>
  </si>
  <si>
    <t>-0.2</t>
  </si>
  <si>
    <t>后裆长</t>
  </si>
  <si>
    <t>-0.4</t>
  </si>
  <si>
    <t>-0.3</t>
  </si>
  <si>
    <t>前插袋</t>
  </si>
  <si>
    <t>腰头松紧宽</t>
  </si>
  <si>
    <t>脚口松紧宽</t>
  </si>
  <si>
    <t>验货时间：</t>
  </si>
  <si>
    <t>跟单QC:</t>
  </si>
  <si>
    <t>工厂负责人：</t>
  </si>
  <si>
    <t>外套类胸围——腋下侧缝2厘米处横量</t>
  </si>
  <si>
    <t>外套类袖肥——腋下袖底缝2厘米处横量</t>
  </si>
  <si>
    <t>后中袖长——四点量，从后中经肩点、袖肘点量至水平袖口处</t>
  </si>
  <si>
    <t>袖肥/2（推版软件都具有功能：给出袖山高袖山曲线对应袖窿等长自动得出袖肥）</t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</si>
</sst>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8" borderId="31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9" fillId="28" borderId="31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6" fillId="19" borderId="32" applyNumberFormat="0" applyAlignment="0" applyProtection="0">
      <alignment vertical="center"/>
    </xf>
    <xf numFmtId="0" fontId="31" fillId="28" borderId="34" applyNumberFormat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24" borderId="33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9" fillId="0" borderId="30" applyNumberFormat="0" applyFill="0" applyAlignment="0" applyProtection="0">
      <alignment vertical="center"/>
    </xf>
    <xf numFmtId="0" fontId="25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" fillId="0" borderId="0"/>
    <xf numFmtId="0" fontId="15" fillId="0" borderId="28" applyNumberFormat="0" applyFill="0" applyAlignment="0" applyProtection="0">
      <alignment vertical="center"/>
    </xf>
  </cellStyleXfs>
  <cellXfs count="115">
    <xf numFmtId="0" fontId="0" fillId="0" borderId="0" xfId="0"/>
    <xf numFmtId="0" fontId="1" fillId="2" borderId="0" xfId="58" applyFont="1" applyFill="1"/>
    <xf numFmtId="0" fontId="1" fillId="2" borderId="0" xfId="58" applyFont="1" applyFill="1" applyBorder="1"/>
    <xf numFmtId="0" fontId="2" fillId="2" borderId="1" xfId="58" applyFont="1" applyFill="1" applyBorder="1" applyAlignment="1">
      <alignment horizontal="center"/>
    </xf>
    <xf numFmtId="0" fontId="1" fillId="2" borderId="1" xfId="58" applyFont="1" applyFill="1" applyBorder="1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/>
    </xf>
    <xf numFmtId="0" fontId="0" fillId="0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2" borderId="0" xfId="2" applyFont="1" applyFill="1" applyAlignment="1">
      <alignment horizontal="center"/>
    </xf>
    <xf numFmtId="14" fontId="6" fillId="2" borderId="2" xfId="2" applyNumberFormat="1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4" fillId="0" borderId="3" xfId="4" applyFont="1" applyBorder="1" applyAlignment="1">
      <alignment horizontal="left" vertical="center"/>
    </xf>
    <xf numFmtId="0" fontId="4" fillId="0" borderId="4" xfId="4" applyFont="1" applyBorder="1" applyAlignment="1">
      <alignment horizontal="left" vertical="center"/>
    </xf>
    <xf numFmtId="0" fontId="4" fillId="2" borderId="5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176" fontId="4" fillId="2" borderId="1" xfId="2" applyNumberFormat="1" applyFont="1" applyFill="1" applyBorder="1" applyAlignment="1">
      <alignment horizontal="center"/>
    </xf>
    <xf numFmtId="176" fontId="4" fillId="3" borderId="1" xfId="2" applyNumberFormat="1" applyFont="1" applyFill="1" applyBorder="1" applyAlignment="1">
      <alignment horizontal="center"/>
    </xf>
    <xf numFmtId="0" fontId="0" fillId="0" borderId="1" xfId="6" applyFont="1" applyFill="1" applyBorder="1" applyAlignment="1">
      <alignment horizontal="center"/>
    </xf>
    <xf numFmtId="0" fontId="6" fillId="2" borderId="0" xfId="2" applyFont="1" applyFill="1" applyAlignment="1">
      <alignment horizontal="left"/>
    </xf>
    <xf numFmtId="0" fontId="6" fillId="2" borderId="0" xfId="2" applyFont="1" applyFill="1" applyAlignment="1">
      <alignment horizontal="center"/>
    </xf>
    <xf numFmtId="0" fontId="2" fillId="2" borderId="6" xfId="4" applyFont="1" applyFill="1" applyBorder="1" applyAlignment="1">
      <alignment horizontal="left" vertical="center"/>
    </xf>
    <xf numFmtId="0" fontId="1" fillId="2" borderId="6" xfId="4" applyFont="1" applyFill="1" applyBorder="1" applyAlignment="1">
      <alignment horizontal="center" vertical="center"/>
    </xf>
    <xf numFmtId="0" fontId="2" fillId="2" borderId="1" xfId="58" applyFont="1" applyFill="1" applyBorder="1" applyAlignment="1" applyProtection="1">
      <alignment horizontal="center" vertical="center"/>
    </xf>
    <xf numFmtId="0" fontId="1" fillId="2" borderId="1" xfId="58" applyFont="1" applyFill="1" applyBorder="1"/>
    <xf numFmtId="0" fontId="7" fillId="0" borderId="1" xfId="0" applyFont="1" applyFill="1" applyBorder="1" applyAlignment="1">
      <alignment horizontal="center" vertical="center"/>
    </xf>
    <xf numFmtId="0" fontId="8" fillId="0" borderId="1" xfId="25" applyFont="1" applyFill="1" applyBorder="1" applyAlignment="1">
      <alignment horizontal="center"/>
    </xf>
    <xf numFmtId="0" fontId="9" fillId="0" borderId="1" xfId="25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1" fillId="2" borderId="1" xfId="3" applyNumberFormat="1" applyFont="1" applyFill="1" applyBorder="1" applyAlignment="1">
      <alignment horizontal="center" vertical="center"/>
    </xf>
    <xf numFmtId="49" fontId="2" fillId="2" borderId="1" xfId="3" applyNumberFormat="1" applyFont="1" applyFill="1" applyBorder="1" applyAlignment="1">
      <alignment horizontal="center" vertical="center"/>
    </xf>
    <xf numFmtId="0" fontId="1" fillId="2" borderId="1" xfId="58" applyFont="1" applyFill="1" applyBorder="1" applyAlignment="1">
      <alignment horizontal="center" vertical="center"/>
    </xf>
    <xf numFmtId="0" fontId="2" fillId="2" borderId="0" xfId="58" applyFont="1" applyFill="1"/>
    <xf numFmtId="14" fontId="2" fillId="2" borderId="0" xfId="58" applyNumberFormat="1" applyFont="1" applyFill="1"/>
    <xf numFmtId="0" fontId="0" fillId="0" borderId="1" xfId="0" applyFont="1" applyFill="1" applyBorder="1" applyAlignment="1">
      <alignment horizontal="left" vertical="center"/>
    </xf>
    <xf numFmtId="0" fontId="6" fillId="0" borderId="0" xfId="4" applyFill="1" applyAlignment="1">
      <alignment horizontal="left" vertical="center"/>
    </xf>
    <xf numFmtId="0" fontId="6" fillId="0" borderId="0" xfId="4" applyFill="1" applyBorder="1" applyAlignment="1">
      <alignment horizontal="left" vertical="center"/>
    </xf>
    <xf numFmtId="0" fontId="6" fillId="0" borderId="0" xfId="4" applyFont="1" applyFill="1" applyAlignment="1">
      <alignment horizontal="left" vertical="center"/>
    </xf>
    <xf numFmtId="0" fontId="10" fillId="0" borderId="7" xfId="4" applyFont="1" applyFill="1" applyBorder="1" applyAlignment="1">
      <alignment horizontal="center" vertical="top"/>
    </xf>
    <xf numFmtId="0" fontId="11" fillId="0" borderId="8" xfId="4" applyFont="1" applyFill="1" applyBorder="1" applyAlignment="1">
      <alignment horizontal="left" vertical="center"/>
    </xf>
    <xf numFmtId="0" fontId="11" fillId="0" borderId="9" xfId="4" applyFont="1" applyFill="1" applyBorder="1" applyAlignment="1">
      <alignment horizontal="center" vertical="center"/>
    </xf>
    <xf numFmtId="0" fontId="11" fillId="0" borderId="10" xfId="4" applyFont="1" applyFill="1" applyBorder="1" applyAlignment="1">
      <alignment vertical="center"/>
    </xf>
    <xf numFmtId="0" fontId="11" fillId="0" borderId="3" xfId="4" applyFont="1" applyFill="1" applyBorder="1" applyAlignment="1">
      <alignment vertical="center"/>
    </xf>
    <xf numFmtId="0" fontId="11" fillId="0" borderId="10" xfId="4" applyFont="1" applyFill="1" applyBorder="1" applyAlignment="1">
      <alignment horizontal="left" vertical="center"/>
    </xf>
    <xf numFmtId="0" fontId="4" fillId="0" borderId="3" xfId="4" applyFont="1" applyBorder="1" applyAlignment="1">
      <alignment vertical="center"/>
    </xf>
    <xf numFmtId="0" fontId="4" fillId="0" borderId="4" xfId="4" applyFont="1" applyBorder="1" applyAlignment="1">
      <alignment vertical="center"/>
    </xf>
    <xf numFmtId="0" fontId="11" fillId="0" borderId="3" xfId="4" applyFont="1" applyFill="1" applyBorder="1" applyAlignment="1">
      <alignment horizontal="left" vertical="center"/>
    </xf>
    <xf numFmtId="0" fontId="4" fillId="0" borderId="11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/>
    </xf>
    <xf numFmtId="0" fontId="11" fillId="0" borderId="13" xfId="4" applyFont="1" applyFill="1" applyBorder="1" applyAlignment="1">
      <alignment vertical="center"/>
    </xf>
    <xf numFmtId="0" fontId="4" fillId="0" borderId="14" xfId="4" applyFont="1" applyFill="1" applyBorder="1" applyAlignment="1">
      <alignment horizontal="right" vertical="center"/>
    </xf>
    <xf numFmtId="0" fontId="11" fillId="0" borderId="14" xfId="4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1" fillId="0" borderId="8" xfId="4" applyFont="1" applyFill="1" applyBorder="1" applyAlignment="1">
      <alignment vertical="center"/>
    </xf>
    <xf numFmtId="0" fontId="11" fillId="0" borderId="9" xfId="4" applyFont="1" applyFill="1" applyBorder="1" applyAlignment="1">
      <alignment vertical="center"/>
    </xf>
    <xf numFmtId="0" fontId="12" fillId="0" borderId="3" xfId="4" applyFont="1" applyFill="1" applyBorder="1" applyAlignment="1">
      <alignment horizontal="left" vertical="center"/>
    </xf>
    <xf numFmtId="0" fontId="7" fillId="0" borderId="15" xfId="4" applyFont="1" applyFill="1" applyBorder="1" applyAlignment="1">
      <alignment horizontal="left" vertical="center"/>
    </xf>
    <xf numFmtId="0" fontId="7" fillId="0" borderId="16" xfId="4" applyFont="1" applyFill="1" applyBorder="1" applyAlignment="1">
      <alignment horizontal="left" vertical="center"/>
    </xf>
    <xf numFmtId="0" fontId="12" fillId="0" borderId="3" xfId="4" applyFont="1" applyFill="1" applyBorder="1" applyAlignment="1">
      <alignment vertical="center"/>
    </xf>
    <xf numFmtId="0" fontId="12" fillId="0" borderId="14" xfId="4" applyFont="1" applyFill="1" applyBorder="1" applyAlignment="1">
      <alignment horizontal="left" vertical="center"/>
    </xf>
    <xf numFmtId="0" fontId="12" fillId="0" borderId="14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left" vertical="center"/>
    </xf>
    <xf numFmtId="0" fontId="11" fillId="0" borderId="9" xfId="4" applyFont="1" applyFill="1" applyBorder="1" applyAlignment="1">
      <alignment horizontal="left" vertical="center"/>
    </xf>
    <xf numFmtId="0" fontId="12" fillId="0" borderId="10" xfId="4" applyFont="1" applyFill="1" applyBorder="1" applyAlignment="1">
      <alignment horizontal="left" vertical="center"/>
    </xf>
    <xf numFmtId="0" fontId="12" fillId="0" borderId="15" xfId="4" applyFont="1" applyFill="1" applyBorder="1" applyAlignment="1">
      <alignment horizontal="left" vertical="center"/>
    </xf>
    <xf numFmtId="0" fontId="12" fillId="0" borderId="16" xfId="4" applyFont="1" applyFill="1" applyBorder="1" applyAlignment="1">
      <alignment horizontal="left" vertical="center"/>
    </xf>
    <xf numFmtId="0" fontId="12" fillId="0" borderId="10" xfId="4" applyFont="1" applyFill="1" applyBorder="1" applyAlignment="1">
      <alignment horizontal="left" vertical="center" wrapText="1"/>
    </xf>
    <xf numFmtId="0" fontId="12" fillId="0" borderId="3" xfId="4" applyFont="1" applyFill="1" applyBorder="1" applyAlignment="1">
      <alignment horizontal="left" vertical="center" wrapText="1"/>
    </xf>
    <xf numFmtId="0" fontId="11" fillId="0" borderId="13" xfId="4" applyFont="1" applyFill="1" applyBorder="1" applyAlignment="1">
      <alignment horizontal="left" vertical="center"/>
    </xf>
    <xf numFmtId="0" fontId="6" fillId="0" borderId="14" xfId="4" applyFill="1" applyBorder="1" applyAlignment="1">
      <alignment horizontal="center" vertical="center"/>
    </xf>
    <xf numFmtId="0" fontId="11" fillId="0" borderId="17" xfId="4" applyFont="1" applyFill="1" applyBorder="1" applyAlignment="1">
      <alignment horizontal="center" vertical="center"/>
    </xf>
    <xf numFmtId="0" fontId="11" fillId="0" borderId="18" xfId="4" applyFont="1" applyFill="1" applyBorder="1" applyAlignment="1">
      <alignment horizontal="left" vertical="center"/>
    </xf>
    <xf numFmtId="0" fontId="11" fillId="0" borderId="19" xfId="4" applyFont="1" applyFill="1" applyBorder="1" applyAlignment="1">
      <alignment horizontal="left" vertical="center"/>
    </xf>
    <xf numFmtId="0" fontId="6" fillId="0" borderId="15" xfId="4" applyFont="1" applyFill="1" applyBorder="1" applyAlignment="1">
      <alignment horizontal="left" vertical="center"/>
    </xf>
    <xf numFmtId="0" fontId="6" fillId="0" borderId="16" xfId="4" applyFont="1" applyFill="1" applyBorder="1" applyAlignment="1">
      <alignment horizontal="left" vertical="center"/>
    </xf>
    <xf numFmtId="0" fontId="13" fillId="0" borderId="15" xfId="4" applyFont="1" applyFill="1" applyBorder="1" applyAlignment="1">
      <alignment horizontal="left" vertical="center"/>
    </xf>
    <xf numFmtId="0" fontId="12" fillId="0" borderId="20" xfId="4" applyFont="1" applyFill="1" applyBorder="1" applyAlignment="1">
      <alignment horizontal="left" vertical="center"/>
    </xf>
    <xf numFmtId="0" fontId="12" fillId="0" borderId="21" xfId="4" applyFont="1" applyFill="1" applyBorder="1" applyAlignment="1">
      <alignment horizontal="left" vertical="center"/>
    </xf>
    <xf numFmtId="0" fontId="7" fillId="0" borderId="8" xfId="4" applyFont="1" applyFill="1" applyBorder="1" applyAlignment="1">
      <alignment horizontal="left" vertical="center"/>
    </xf>
    <xf numFmtId="0" fontId="7" fillId="0" borderId="9" xfId="4" applyFont="1" applyFill="1" applyBorder="1" applyAlignment="1">
      <alignment horizontal="left" vertical="center"/>
    </xf>
    <xf numFmtId="0" fontId="11" fillId="0" borderId="3" xfId="4" applyFont="1" applyFill="1" applyBorder="1" applyAlignment="1">
      <alignment horizontal="center" vertical="center"/>
    </xf>
    <xf numFmtId="0" fontId="12" fillId="0" borderId="14" xfId="4" applyFont="1" applyFill="1" applyBorder="1" applyAlignment="1">
      <alignment horizontal="center" vertical="center"/>
    </xf>
    <xf numFmtId="0" fontId="12" fillId="0" borderId="9" xfId="4" applyFont="1" applyFill="1" applyBorder="1" applyAlignment="1">
      <alignment horizontal="center" vertical="center"/>
    </xf>
    <xf numFmtId="58" fontId="12" fillId="0" borderId="3" xfId="4" applyNumberFormat="1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shrinkToFit="1"/>
    </xf>
    <xf numFmtId="0" fontId="11" fillId="0" borderId="14" xfId="4" applyFont="1" applyFill="1" applyBorder="1" applyAlignment="1">
      <alignment horizontal="left" vertical="center"/>
    </xf>
    <xf numFmtId="0" fontId="12" fillId="0" borderId="0" xfId="4" applyFont="1" applyFill="1" applyAlignment="1">
      <alignment horizontal="left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19" xfId="4" applyFont="1" applyFill="1" applyBorder="1" applyAlignment="1">
      <alignment horizontal="center" vertical="center"/>
    </xf>
    <xf numFmtId="0" fontId="12" fillId="0" borderId="11" xfId="4" applyFont="1" applyFill="1" applyBorder="1" applyAlignment="1">
      <alignment horizontal="center" vertical="center"/>
    </xf>
    <xf numFmtId="0" fontId="12" fillId="0" borderId="16" xfId="4" applyFont="1" applyFill="1" applyBorder="1" applyAlignment="1">
      <alignment horizontal="center" vertical="center"/>
    </xf>
    <xf numFmtId="0" fontId="11" fillId="0" borderId="11" xfId="4" applyFont="1" applyFill="1" applyBorder="1" applyAlignment="1">
      <alignment horizontal="left" vertical="center"/>
    </xf>
    <xf numFmtId="0" fontId="11" fillId="0" borderId="23" xfId="4" applyFont="1" applyFill="1" applyBorder="1" applyAlignment="1">
      <alignment horizontal="left" vertical="center"/>
    </xf>
    <xf numFmtId="58" fontId="12" fillId="0" borderId="14" xfId="4" applyNumberFormat="1" applyFont="1" applyFill="1" applyBorder="1" applyAlignment="1">
      <alignment vertical="center"/>
    </xf>
    <xf numFmtId="0" fontId="11" fillId="0" borderId="14" xfId="4" applyFont="1" applyFill="1" applyBorder="1" applyAlignment="1">
      <alignment horizontal="center" vertical="center"/>
    </xf>
    <xf numFmtId="0" fontId="12" fillId="0" borderId="24" xfId="4" applyFont="1" applyFill="1" applyBorder="1" applyAlignment="1">
      <alignment horizontal="center" vertical="center"/>
    </xf>
    <xf numFmtId="0" fontId="11" fillId="0" borderId="4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left" vertical="center"/>
    </xf>
    <xf numFmtId="0" fontId="12" fillId="0" borderId="25" xfId="4" applyFont="1" applyFill="1" applyBorder="1" applyAlignment="1">
      <alignment horizontal="left" vertical="center"/>
    </xf>
    <xf numFmtId="0" fontId="12" fillId="0" borderId="26" xfId="4" applyFont="1" applyFill="1" applyBorder="1" applyAlignment="1">
      <alignment horizontal="center" vertical="center"/>
    </xf>
    <xf numFmtId="0" fontId="12" fillId="0" borderId="12" xfId="4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left" vertical="center"/>
    </xf>
    <xf numFmtId="0" fontId="11" fillId="0" borderId="24" xfId="4" applyFont="1" applyFill="1" applyBorder="1" applyAlignment="1">
      <alignment horizontal="left" vertical="center"/>
    </xf>
    <xf numFmtId="0" fontId="11" fillId="0" borderId="4" xfId="4" applyFont="1" applyFill="1" applyBorder="1" applyAlignment="1">
      <alignment horizontal="left" vertical="center"/>
    </xf>
    <xf numFmtId="0" fontId="12" fillId="0" borderId="12" xfId="4" applyFont="1" applyFill="1" applyBorder="1" applyAlignment="1">
      <alignment horizontal="left" vertical="center"/>
    </xf>
    <xf numFmtId="0" fontId="12" fillId="0" borderId="4" xfId="4" applyFont="1" applyFill="1" applyBorder="1" applyAlignment="1">
      <alignment horizontal="left" vertical="center" wrapText="1"/>
    </xf>
    <xf numFmtId="0" fontId="6" fillId="0" borderId="25" xfId="4" applyFill="1" applyBorder="1" applyAlignment="1">
      <alignment horizontal="center" vertical="center"/>
    </xf>
    <xf numFmtId="0" fontId="11" fillId="0" borderId="26" xfId="4" applyFont="1" applyFill="1" applyBorder="1" applyAlignment="1">
      <alignment horizontal="left" vertical="center"/>
    </xf>
    <xf numFmtId="0" fontId="6" fillId="0" borderId="12" xfId="4" applyFont="1" applyFill="1" applyBorder="1" applyAlignment="1">
      <alignment horizontal="left" vertical="center"/>
    </xf>
    <xf numFmtId="0" fontId="12" fillId="0" borderId="27" xfId="4" applyFont="1" applyFill="1" applyBorder="1" applyAlignment="1">
      <alignment horizontal="left" vertical="center"/>
    </xf>
    <xf numFmtId="0" fontId="7" fillId="0" borderId="24" xfId="4" applyFont="1" applyFill="1" applyBorder="1" applyAlignment="1">
      <alignment horizontal="left" vertical="center"/>
    </xf>
    <xf numFmtId="0" fontId="12" fillId="0" borderId="25" xfId="4" applyFont="1" applyFill="1" applyBorder="1" applyAlignment="1">
      <alignment horizontal="center" vertical="center"/>
    </xf>
  </cellXfs>
  <cellStyles count="60">
    <cellStyle name="常规" xfId="0" builtinId="0"/>
    <cellStyle name="常规 38 2" xfId="1"/>
    <cellStyle name="常规 28" xfId="2"/>
    <cellStyle name="常规 4" xfId="3"/>
    <cellStyle name="常规 2" xfId="4"/>
    <cellStyle name="常规 38 10 3 2" xfId="5"/>
    <cellStyle name="常规 40" xfId="6"/>
    <cellStyle name="60% - 强调文字颜色 6" xfId="7" builtinId="52"/>
    <cellStyle name="20% - 强调文字颜色 4" xfId="8" builtinId="42"/>
    <cellStyle name="强调文字颜色 4" xfId="9" builtinId="41"/>
    <cellStyle name="输入" xfId="10" builtinId="20"/>
    <cellStyle name="40% - 强调文字颜色 3" xfId="11" builtinId="39"/>
    <cellStyle name="20% - 强调文字颜色 3" xfId="12" builtinId="38"/>
    <cellStyle name="货币" xfId="13" builtinId="4"/>
    <cellStyle name="强调文字颜色 3" xfId="14" builtinId="37"/>
    <cellStyle name="百分比" xfId="15" builtinId="5"/>
    <cellStyle name="60% - 强调文字颜色 2" xfId="16" builtinId="3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常规 23" xfId="25"/>
    <cellStyle name="好" xfId="26" builtinId="26"/>
    <cellStyle name="20% - 强调文字颜色 1" xfId="27" builtinId="30"/>
    <cellStyle name="汇总" xfId="28" builtinId="25"/>
    <cellStyle name="差" xfId="29" builtinId="27"/>
    <cellStyle name="检查单元格" xfId="30" builtinId="23"/>
    <cellStyle name="输出" xfId="31" builtinId="21"/>
    <cellStyle name="标题 1" xfId="32" builtinId="16"/>
    <cellStyle name="解释性文本" xfId="33" builtinId="53"/>
    <cellStyle name="20% - 强调文字颜色 2" xfId="34" builtinId="34"/>
    <cellStyle name="标题 4" xfId="35" builtinId="19"/>
    <cellStyle name="货币[0]" xfId="36" builtinId="7"/>
    <cellStyle name="40% - 强调文字颜色 4" xfId="37" builtinId="43"/>
    <cellStyle name="千位分隔" xfId="38" builtinId="3"/>
    <cellStyle name="已访问的超链接" xfId="39" builtinId="9"/>
    <cellStyle name="常规_110509_2006-09-28" xfId="40"/>
    <cellStyle name="标题" xfId="41" builtinId="15"/>
    <cellStyle name="40% - 强调文字颜色 2" xfId="42" builtinId="35"/>
    <cellStyle name="警告文本" xfId="43" builtinId="11"/>
    <cellStyle name="60% - 强调文字颜色 3" xfId="44" builtinId="40"/>
    <cellStyle name="注释" xfId="45" builtinId="10"/>
    <cellStyle name="20% - 强调文字颜色 6" xfId="46" builtinId="50"/>
    <cellStyle name="强调文字颜色 5" xfId="47" builtinId="45"/>
    <cellStyle name="40% - 强调文字颜色 6" xfId="48" builtinId="51"/>
    <cellStyle name="超链接" xfId="49" builtinId="8"/>
    <cellStyle name="千位分隔[0]" xfId="50" builtinId="6"/>
    <cellStyle name="常规_110509_2006-09-28 2" xfId="51"/>
    <cellStyle name="标题 2" xfId="52" builtinId="17"/>
    <cellStyle name="常规 72" xfId="53"/>
    <cellStyle name="40% - 强调文字颜色 5" xfId="54" builtinId="47"/>
    <cellStyle name="标题 3" xfId="55" builtinId="18"/>
    <cellStyle name="强调文字颜色 6" xfId="56" builtinId="49"/>
    <cellStyle name="40% - 强调文字颜色 1" xfId="57" builtinId="31"/>
    <cellStyle name="常规 3" xfId="58"/>
    <cellStyle name="链接单元格" xfId="5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500380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743710" y="2583815"/>
              <a:ext cx="73723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128905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171575" y="9244330"/>
              <a:ext cx="3327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173990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968375" y="1553210"/>
              <a:ext cx="393700" cy="579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39</xdr:row>
          <xdr:rowOff>0</xdr:rowOff>
        </xdr:from>
        <xdr:to>
          <xdr:col>6</xdr:col>
          <xdr:colOff>444500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3946525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39</xdr:row>
          <xdr:rowOff>0</xdr:rowOff>
        </xdr:from>
        <xdr:to>
          <xdr:col>8</xdr:col>
          <xdr:colOff>482600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217160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39</xdr:row>
          <xdr:rowOff>12700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289675" y="925703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513080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756410" y="3076575"/>
              <a:ext cx="73723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48895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581400" y="2583815"/>
              <a:ext cx="363220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375920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314825" y="2469515"/>
              <a:ext cx="58420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375920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314825" y="2693035"/>
              <a:ext cx="5842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48895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581400" y="3030855"/>
              <a:ext cx="36322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375920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314825" y="2941955"/>
              <a:ext cx="58420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220980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049645" y="3030855"/>
              <a:ext cx="39751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6645275" y="2878455"/>
              <a:ext cx="27178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500380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743710" y="1958975"/>
              <a:ext cx="73723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248920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310765" y="197167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248920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310765" y="219519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513080</xdr:colOff>
          <xdr:row>8</xdr:row>
          <xdr:rowOff>42545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001645" y="1735455"/>
              <a:ext cx="72453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414020</xdr:colOff>
          <xdr:row>8</xdr:row>
          <xdr:rowOff>42545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412365" y="1735455"/>
              <a:ext cx="60960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86995</xdr:colOff>
          <xdr:row>8</xdr:row>
          <xdr:rowOff>42545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695700" y="1735455"/>
              <a:ext cx="28702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24</xdr:row>
          <xdr:rowOff>165100</xdr:rowOff>
        </xdr:from>
        <xdr:to>
          <xdr:col>4</xdr:col>
          <xdr:colOff>0</xdr:colOff>
          <xdr:row>25</xdr:row>
          <xdr:rowOff>168275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221865" y="5719445"/>
              <a:ext cx="38608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220980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049645" y="262953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220980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049645" y="285305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128905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693035"/>
              <a:ext cx="4470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165100</xdr:rowOff>
        </xdr:from>
        <xdr:to>
          <xdr:col>3</xdr:col>
          <xdr:colOff>551180</xdr:colOff>
          <xdr:row>27</xdr:row>
          <xdr:rowOff>58420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553210" y="5495925"/>
              <a:ext cx="978535" cy="806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500380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743710" y="2781935"/>
              <a:ext cx="7372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179705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981075" y="3030855"/>
              <a:ext cx="574040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230505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31875" y="2583815"/>
              <a:ext cx="57404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302895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556000" y="2794635"/>
              <a:ext cx="64262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500380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743710" y="2583815"/>
              <a:ext cx="73723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128905</xdr:colOff>
          <xdr:row>39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171575" y="9244330"/>
              <a:ext cx="3327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173990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968375" y="1553210"/>
              <a:ext cx="393700" cy="579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39</xdr:row>
          <xdr:rowOff>0</xdr:rowOff>
        </xdr:from>
        <xdr:to>
          <xdr:col>6</xdr:col>
          <xdr:colOff>444500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3946525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39</xdr:row>
          <xdr:rowOff>0</xdr:rowOff>
        </xdr:from>
        <xdr:to>
          <xdr:col>8</xdr:col>
          <xdr:colOff>482600</xdr:colOff>
          <xdr:row>39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217160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39</xdr:row>
          <xdr:rowOff>12700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289675" y="925703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513080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756410" y="3076575"/>
              <a:ext cx="73723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48895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581400" y="2583815"/>
              <a:ext cx="363220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375920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314825" y="2469515"/>
              <a:ext cx="58420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375920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314825" y="2693035"/>
              <a:ext cx="5842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48895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581400" y="3030855"/>
              <a:ext cx="36322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375920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314825" y="2941955"/>
              <a:ext cx="58420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220980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049645" y="3030855"/>
              <a:ext cx="39751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6645275" y="2878455"/>
              <a:ext cx="27178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500380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743710" y="1958975"/>
              <a:ext cx="73723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248920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310765" y="197167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248920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310765" y="219519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513080</xdr:colOff>
          <xdr:row>8</xdr:row>
          <xdr:rowOff>42545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001645" y="1735455"/>
              <a:ext cx="72453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414020</xdr:colOff>
          <xdr:row>8</xdr:row>
          <xdr:rowOff>42545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412365" y="1735455"/>
              <a:ext cx="60960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86995</xdr:colOff>
          <xdr:row>8</xdr:row>
          <xdr:rowOff>42545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695700" y="1735455"/>
              <a:ext cx="28702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24</xdr:row>
          <xdr:rowOff>165100</xdr:rowOff>
        </xdr:from>
        <xdr:to>
          <xdr:col>4</xdr:col>
          <xdr:colOff>0</xdr:colOff>
          <xdr:row>25</xdr:row>
          <xdr:rowOff>168275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221865" y="5719445"/>
              <a:ext cx="38608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220980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049645" y="262953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220980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049645" y="285305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128905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057275" y="2693035"/>
              <a:ext cx="4470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165100</xdr:rowOff>
        </xdr:from>
        <xdr:to>
          <xdr:col>3</xdr:col>
          <xdr:colOff>551180</xdr:colOff>
          <xdr:row>27</xdr:row>
          <xdr:rowOff>58420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553210" y="5495925"/>
              <a:ext cx="978535" cy="806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500380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743710" y="2781935"/>
              <a:ext cx="7372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179705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981075" y="3030855"/>
              <a:ext cx="574040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230505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31875" y="2583815"/>
              <a:ext cx="57404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302895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556000" y="2794635"/>
              <a:ext cx="64262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63500</xdr:rowOff>
        </xdr:from>
        <xdr:to>
          <xdr:col>3</xdr:col>
          <xdr:colOff>106680</xdr:colOff>
          <xdr:row>8</xdr:row>
          <xdr:rowOff>1270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718310" y="1565910"/>
              <a:ext cx="368935" cy="3943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743710" y="2583815"/>
              <a:ext cx="69405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171575" y="8768080"/>
              <a:ext cx="28003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968375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3946525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5217160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6289675" y="87807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1756410" y="3076575"/>
              <a:ext cx="694055" cy="242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3581400" y="2583815"/>
              <a:ext cx="31432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4314825" y="2469515"/>
              <a:ext cx="53848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4314825" y="2693035"/>
              <a:ext cx="5384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3581400" y="3030855"/>
              <a:ext cx="31432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4314825" y="2941955"/>
              <a:ext cx="538480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146050</xdr:colOff>
          <xdr:row>13</xdr:row>
          <xdr:rowOff>165100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6049645" y="3030855"/>
              <a:ext cx="3225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149225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645275" y="2878455"/>
              <a:ext cx="271780" cy="580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1743710" y="1958975"/>
              <a:ext cx="6940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2310765" y="197167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2310765" y="219519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3001645" y="1735455"/>
              <a:ext cx="6813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2412365" y="1735455"/>
              <a:ext cx="56388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3695700" y="1735455"/>
              <a:ext cx="2381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0</xdr:colOff>
          <xdr:row>23</xdr:row>
          <xdr:rowOff>152400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2221865" y="5272405"/>
              <a:ext cx="3860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146050</xdr:colOff>
          <xdr:row>11</xdr:row>
          <xdr:rowOff>165100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6049645" y="262953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146050</xdr:colOff>
          <xdr:row>12</xdr:row>
          <xdr:rowOff>165100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049645" y="285305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1057275" y="2693035"/>
              <a:ext cx="39433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1553210" y="5048885"/>
              <a:ext cx="935355" cy="773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1743710" y="2781935"/>
              <a:ext cx="69405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9525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981075" y="3030855"/>
              <a:ext cx="521335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1031875" y="2583815"/>
              <a:ext cx="5213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3556000" y="2794635"/>
              <a:ext cx="59372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1743710" y="2583815"/>
              <a:ext cx="69405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1171575" y="8768080"/>
              <a:ext cx="28003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968375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3946525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5217160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6289675" y="87807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1756410" y="3076575"/>
              <a:ext cx="694055" cy="242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3581400" y="2583815"/>
              <a:ext cx="31432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4314825" y="2469515"/>
              <a:ext cx="53848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4314825" y="2693035"/>
              <a:ext cx="5384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3581400" y="3030855"/>
              <a:ext cx="31432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4314825" y="2941955"/>
              <a:ext cx="538480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146050</xdr:colOff>
          <xdr:row>13</xdr:row>
          <xdr:rowOff>165100</xdr:rowOff>
        </xdr:to>
        <xdr:sp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6049645" y="3030855"/>
              <a:ext cx="3225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149225</xdr:rowOff>
        </xdr:to>
        <xdr:sp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645275" y="2878455"/>
              <a:ext cx="271780" cy="580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1743710" y="1958975"/>
              <a:ext cx="6940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2310765" y="197167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2310765" y="219519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3001645" y="1735455"/>
              <a:ext cx="6813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2412365" y="1735455"/>
              <a:ext cx="56388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3695700" y="1735455"/>
              <a:ext cx="2381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0</xdr:colOff>
          <xdr:row>23</xdr:row>
          <xdr:rowOff>152400</xdr:rowOff>
        </xdr:to>
        <xdr:sp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2221865" y="5272405"/>
              <a:ext cx="3860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146050</xdr:colOff>
          <xdr:row>11</xdr:row>
          <xdr:rowOff>165100</xdr:rowOff>
        </xdr:to>
        <xdr:sp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6049645" y="262953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146050</xdr:colOff>
          <xdr:row>12</xdr:row>
          <xdr:rowOff>165100</xdr:rowOff>
        </xdr:to>
        <xdr:sp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049645" y="285305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1057275" y="2693035"/>
              <a:ext cx="39433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1553210" y="5048885"/>
              <a:ext cx="935355" cy="773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1743710" y="2781935"/>
              <a:ext cx="69405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9525</xdr:rowOff>
        </xdr:to>
        <xdr:sp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981075" y="3030855"/>
              <a:ext cx="521335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1031875" y="2583815"/>
              <a:ext cx="5213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3556000" y="2794635"/>
              <a:ext cx="59372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63500</xdr:rowOff>
        </xdr:from>
        <xdr:to>
          <xdr:col>3</xdr:col>
          <xdr:colOff>63500</xdr:colOff>
          <xdr:row>7</xdr:row>
          <xdr:rowOff>139700</xdr:rowOff>
        </xdr:to>
        <xdr:sp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1718310" y="1565910"/>
              <a:ext cx="325755" cy="309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353060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00580" y="6972300"/>
          <a:ext cx="3857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353060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49780" y="4064000"/>
          <a:ext cx="3908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353060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73580" y="4064000"/>
          <a:ext cx="3984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353060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00580" y="4432300"/>
          <a:ext cx="3857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353060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00580" y="6972300"/>
          <a:ext cx="3857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200025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00580" y="6642100"/>
          <a:ext cx="37045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200025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049780" y="3327400"/>
          <a:ext cx="37553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200025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73580" y="3327400"/>
          <a:ext cx="38315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200025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00580" y="3695700"/>
          <a:ext cx="37045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200025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00580" y="6642100"/>
          <a:ext cx="37045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200025</xdr:colOff>
      <xdr:row>23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049780" y="8115300"/>
          <a:ext cx="37553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200025</xdr:colOff>
      <xdr:row>23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73580" y="8115300"/>
          <a:ext cx="38315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200025</xdr:colOff>
      <xdr:row>23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00580" y="8115300"/>
          <a:ext cx="37045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4</xdr:row>
      <xdr:rowOff>9525</xdr:rowOff>
    </xdr:to>
    <xdr:sp>
      <xdr:nvSpPr>
        <xdr:cNvPr id="15" name="直接连接符 14"/>
        <xdr:cNvSpPr>
          <a:spLocks noChangeShapeType="1"/>
        </xdr:cNvSpPr>
      </xdr:nvSpPr>
      <xdr:spPr>
        <a:xfrm>
          <a:off x="0" y="1127125"/>
          <a:ext cx="1130935" cy="368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2" Type="http://schemas.openxmlformats.org/officeDocument/2006/relationships/ctrlProp" Target="../ctrlProps/ctrlProp150.xml"/><Relationship Id="rId151" Type="http://schemas.openxmlformats.org/officeDocument/2006/relationships/ctrlProp" Target="../ctrlProps/ctrlProp149.xml"/><Relationship Id="rId150" Type="http://schemas.openxmlformats.org/officeDocument/2006/relationships/ctrlProp" Target="../ctrlProps/ctrlProp148.xml"/><Relationship Id="rId15" Type="http://schemas.openxmlformats.org/officeDocument/2006/relationships/ctrlProp" Target="../ctrlProps/ctrlProp13.xml"/><Relationship Id="rId149" Type="http://schemas.openxmlformats.org/officeDocument/2006/relationships/ctrlProp" Target="../ctrlProps/ctrlProp147.xml"/><Relationship Id="rId148" Type="http://schemas.openxmlformats.org/officeDocument/2006/relationships/ctrlProp" Target="../ctrlProps/ctrlProp146.xml"/><Relationship Id="rId147" Type="http://schemas.openxmlformats.org/officeDocument/2006/relationships/ctrlProp" Target="../ctrlProps/ctrlProp145.xml"/><Relationship Id="rId146" Type="http://schemas.openxmlformats.org/officeDocument/2006/relationships/ctrlProp" Target="../ctrlProps/ctrlProp144.xml"/><Relationship Id="rId145" Type="http://schemas.openxmlformats.org/officeDocument/2006/relationships/ctrlProp" Target="../ctrlProps/ctrlProp143.xml"/><Relationship Id="rId144" Type="http://schemas.openxmlformats.org/officeDocument/2006/relationships/ctrlProp" Target="../ctrlProps/ctrlProp142.xml"/><Relationship Id="rId143" Type="http://schemas.openxmlformats.org/officeDocument/2006/relationships/ctrlProp" Target="../ctrlProps/ctrlProp141.xml"/><Relationship Id="rId142" Type="http://schemas.openxmlformats.org/officeDocument/2006/relationships/ctrlProp" Target="../ctrlProps/ctrlProp140.xml"/><Relationship Id="rId141" Type="http://schemas.openxmlformats.org/officeDocument/2006/relationships/ctrlProp" Target="../ctrlProps/ctrlProp139.xml"/><Relationship Id="rId140" Type="http://schemas.openxmlformats.org/officeDocument/2006/relationships/ctrlProp" Target="../ctrlProps/ctrlProp138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topLeftCell="A33" workbookViewId="0">
      <selection activeCell="P37" sqref="P37"/>
    </sheetView>
  </sheetViews>
  <sheetFormatPr defaultColWidth="10.1634615384615" defaultRowHeight="17.6"/>
  <cols>
    <col min="1" max="1" width="9.66346153846154" style="36" customWidth="1"/>
    <col min="2" max="2" width="11.1634615384615" style="36" customWidth="1"/>
    <col min="3" max="3" width="9.16346153846154" style="36" customWidth="1"/>
    <col min="4" max="4" width="9.5" style="36" customWidth="1"/>
    <col min="5" max="5" width="9.16346153846154" style="36" customWidth="1"/>
    <col min="6" max="6" width="10.3365384615385" style="36" customWidth="1"/>
    <col min="7" max="7" width="9.5" style="36" customWidth="1"/>
    <col min="8" max="8" width="9.16346153846154" style="36" customWidth="1"/>
    <col min="9" max="9" width="8.375" style="36" customWidth="1"/>
    <col min="10" max="11" width="8.25" style="36" customWidth="1"/>
    <col min="12" max="16384" width="10.1634615384615" style="36"/>
  </cols>
  <sheetData>
    <row r="1" s="36" customFormat="1" ht="29.55" spans="1:1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="36" customFormat="1" spans="1:11">
      <c r="A2" s="40" t="s">
        <v>1</v>
      </c>
      <c r="B2" s="13" t="s">
        <v>2</v>
      </c>
      <c r="C2" s="14"/>
      <c r="D2" s="41" t="s">
        <v>3</v>
      </c>
      <c r="E2" s="13" t="s">
        <v>4</v>
      </c>
      <c r="F2" s="14"/>
      <c r="G2" s="56" t="s">
        <v>5</v>
      </c>
      <c r="H2" s="84"/>
      <c r="I2" s="64" t="s">
        <v>6</v>
      </c>
      <c r="J2" s="84" t="s">
        <v>7</v>
      </c>
      <c r="K2" s="98"/>
    </row>
    <row r="3" s="36" customFormat="1" spans="1:11">
      <c r="A3" s="42" t="s">
        <v>8</v>
      </c>
      <c r="D3" s="43" t="s">
        <v>9</v>
      </c>
      <c r="E3" s="85">
        <v>44962</v>
      </c>
      <c r="F3" s="86"/>
      <c r="G3" s="86"/>
      <c r="H3" s="82" t="s">
        <v>10</v>
      </c>
      <c r="I3" s="82"/>
      <c r="J3" s="82"/>
      <c r="K3" s="99"/>
    </row>
    <row r="4" s="36" customFormat="1" spans="1:11">
      <c r="A4" s="44" t="s">
        <v>11</v>
      </c>
      <c r="B4" s="45">
        <v>2</v>
      </c>
      <c r="C4" s="46">
        <v>6</v>
      </c>
      <c r="D4" s="47" t="s">
        <v>12</v>
      </c>
      <c r="E4" s="86"/>
      <c r="F4" s="86"/>
      <c r="G4" s="86"/>
      <c r="H4" s="47" t="s">
        <v>13</v>
      </c>
      <c r="I4" s="47"/>
      <c r="J4" s="57" t="s">
        <v>14</v>
      </c>
      <c r="K4" s="100" t="s">
        <v>15</v>
      </c>
    </row>
    <row r="5" s="36" customFormat="1" spans="1:11">
      <c r="A5" s="44" t="s">
        <v>16</v>
      </c>
      <c r="B5" s="48">
        <v>1</v>
      </c>
      <c r="C5" s="49"/>
      <c r="D5" s="43" t="s">
        <v>17</v>
      </c>
      <c r="E5" s="87"/>
      <c r="F5" s="43"/>
      <c r="G5" s="43" t="s">
        <v>18</v>
      </c>
      <c r="H5" s="47" t="s">
        <v>19</v>
      </c>
      <c r="I5" s="47"/>
      <c r="J5" s="57" t="s">
        <v>14</v>
      </c>
      <c r="K5" s="100" t="s">
        <v>15</v>
      </c>
    </row>
    <row r="6" s="36" customFormat="1" ht="18.35" spans="1:11">
      <c r="A6" s="50" t="s">
        <v>20</v>
      </c>
      <c r="B6" s="51">
        <v>125</v>
      </c>
      <c r="C6" s="51"/>
      <c r="D6" s="52" t="s">
        <v>21</v>
      </c>
      <c r="E6" s="62">
        <v>1760</v>
      </c>
      <c r="F6" s="61"/>
      <c r="G6" s="52"/>
      <c r="H6" s="88" t="s">
        <v>22</v>
      </c>
      <c r="I6" s="88"/>
      <c r="J6" s="61" t="s">
        <v>14</v>
      </c>
      <c r="K6" s="101" t="s">
        <v>15</v>
      </c>
    </row>
    <row r="7" s="36" customFormat="1" ht="18.35" spans="1:11">
      <c r="A7" s="53"/>
      <c r="B7" s="54"/>
      <c r="C7" s="54"/>
      <c r="D7" s="53"/>
      <c r="E7" s="54"/>
      <c r="F7" s="89"/>
      <c r="G7" s="53"/>
      <c r="H7" s="89"/>
      <c r="I7" s="54"/>
      <c r="J7" s="54"/>
      <c r="K7" s="54"/>
    </row>
    <row r="8" s="36" customFormat="1" spans="1:11">
      <c r="A8" s="55" t="s">
        <v>23</v>
      </c>
      <c r="B8" s="56" t="s">
        <v>24</v>
      </c>
      <c r="C8" s="56" t="s">
        <v>25</v>
      </c>
      <c r="D8" s="56" t="s">
        <v>26</v>
      </c>
      <c r="E8" s="56" t="s">
        <v>27</v>
      </c>
      <c r="F8" s="56" t="s">
        <v>28</v>
      </c>
      <c r="G8" s="90"/>
      <c r="H8" s="91"/>
      <c r="I8" s="91"/>
      <c r="J8" s="91"/>
      <c r="K8" s="102"/>
    </row>
    <row r="9" s="36" customFormat="1" spans="1:11">
      <c r="A9" s="44" t="s">
        <v>29</v>
      </c>
      <c r="B9" s="47"/>
      <c r="C9" s="57" t="s">
        <v>14</v>
      </c>
      <c r="D9" s="57" t="s">
        <v>15</v>
      </c>
      <c r="E9" s="43" t="s">
        <v>30</v>
      </c>
      <c r="F9" s="60" t="s">
        <v>31</v>
      </c>
      <c r="G9" s="92"/>
      <c r="H9" s="93"/>
      <c r="I9" s="93"/>
      <c r="J9" s="93"/>
      <c r="K9" s="103"/>
    </row>
    <row r="10" s="36" customFormat="1" spans="1:11">
      <c r="A10" s="44" t="s">
        <v>32</v>
      </c>
      <c r="B10" s="47"/>
      <c r="C10" s="57" t="s">
        <v>14</v>
      </c>
      <c r="D10" s="57" t="s">
        <v>15</v>
      </c>
      <c r="E10" s="43" t="s">
        <v>33</v>
      </c>
      <c r="F10" s="60" t="s">
        <v>34</v>
      </c>
      <c r="G10" s="92" t="s">
        <v>35</v>
      </c>
      <c r="H10" s="93"/>
      <c r="I10" s="93"/>
      <c r="J10" s="93"/>
      <c r="K10" s="103"/>
    </row>
    <row r="11" s="36" customFormat="1" spans="1:11">
      <c r="A11" s="58" t="s">
        <v>36</v>
      </c>
      <c r="B11" s="59"/>
      <c r="C11" s="59"/>
      <c r="D11" s="59"/>
      <c r="E11" s="59"/>
      <c r="F11" s="59"/>
      <c r="G11" s="59"/>
      <c r="H11" s="59"/>
      <c r="I11" s="59"/>
      <c r="J11" s="59"/>
      <c r="K11" s="104"/>
    </row>
    <row r="12" s="36" customFormat="1" spans="1:11">
      <c r="A12" s="42" t="s">
        <v>37</v>
      </c>
      <c r="B12" s="57" t="s">
        <v>38</v>
      </c>
      <c r="C12" s="57" t="s">
        <v>39</v>
      </c>
      <c r="D12" s="60"/>
      <c r="E12" s="43" t="s">
        <v>40</v>
      </c>
      <c r="F12" s="57" t="s">
        <v>38</v>
      </c>
      <c r="G12" s="57" t="s">
        <v>39</v>
      </c>
      <c r="H12" s="57"/>
      <c r="I12" s="43" t="s">
        <v>41</v>
      </c>
      <c r="J12" s="57" t="s">
        <v>38</v>
      </c>
      <c r="K12" s="100" t="s">
        <v>39</v>
      </c>
    </row>
    <row r="13" s="36" customFormat="1" spans="1:11">
      <c r="A13" s="42" t="s">
        <v>42</v>
      </c>
      <c r="B13" s="57" t="s">
        <v>38</v>
      </c>
      <c r="C13" s="57" t="s">
        <v>39</v>
      </c>
      <c r="D13" s="60"/>
      <c r="E13" s="43" t="s">
        <v>43</v>
      </c>
      <c r="F13" s="57" t="s">
        <v>38</v>
      </c>
      <c r="G13" s="57" t="s">
        <v>39</v>
      </c>
      <c r="H13" s="57"/>
      <c r="I13" s="43" t="s">
        <v>44</v>
      </c>
      <c r="J13" s="57" t="s">
        <v>38</v>
      </c>
      <c r="K13" s="100" t="s">
        <v>39</v>
      </c>
    </row>
    <row r="14" s="36" customFormat="1" ht="18.35" spans="1:11">
      <c r="A14" s="50" t="s">
        <v>45</v>
      </c>
      <c r="B14" s="61" t="s">
        <v>38</v>
      </c>
      <c r="C14" s="61" t="s">
        <v>39</v>
      </c>
      <c r="D14" s="62"/>
      <c r="E14" s="52" t="s">
        <v>46</v>
      </c>
      <c r="F14" s="61" t="s">
        <v>38</v>
      </c>
      <c r="G14" s="61" t="s">
        <v>39</v>
      </c>
      <c r="H14" s="61"/>
      <c r="I14" s="52" t="s">
        <v>47</v>
      </c>
      <c r="J14" s="61" t="s">
        <v>38</v>
      </c>
      <c r="K14" s="101" t="s">
        <v>39</v>
      </c>
    </row>
    <row r="15" s="36" customFormat="1" ht="18.35" spans="1:11">
      <c r="A15" s="53"/>
      <c r="B15" s="63"/>
      <c r="C15" s="63"/>
      <c r="D15" s="54"/>
      <c r="E15" s="53"/>
      <c r="F15" s="63"/>
      <c r="G15" s="63"/>
      <c r="H15" s="63"/>
      <c r="I15" s="53"/>
      <c r="J15" s="63"/>
      <c r="K15" s="63"/>
    </row>
    <row r="16" s="37" customFormat="1" spans="1:11">
      <c r="A16" s="40" t="s">
        <v>48</v>
      </c>
      <c r="B16" s="64"/>
      <c r="C16" s="64"/>
      <c r="D16" s="64"/>
      <c r="E16" s="64"/>
      <c r="F16" s="64"/>
      <c r="G16" s="64"/>
      <c r="H16" s="64"/>
      <c r="I16" s="64"/>
      <c r="J16" s="64"/>
      <c r="K16" s="105"/>
    </row>
    <row r="17" s="36" customFormat="1" spans="1:11">
      <c r="A17" s="44" t="s">
        <v>49</v>
      </c>
      <c r="B17" s="47"/>
      <c r="C17" s="47"/>
      <c r="D17" s="47"/>
      <c r="E17" s="47"/>
      <c r="F17" s="47"/>
      <c r="G17" s="47"/>
      <c r="H17" s="47"/>
      <c r="I17" s="47"/>
      <c r="J17" s="47"/>
      <c r="K17" s="106"/>
    </row>
    <row r="18" s="36" customFormat="1" spans="1:11">
      <c r="A18" s="44" t="s">
        <v>50</v>
      </c>
      <c r="B18" s="47"/>
      <c r="C18" s="47"/>
      <c r="D18" s="47"/>
      <c r="E18" s="47"/>
      <c r="F18" s="47"/>
      <c r="G18" s="47"/>
      <c r="H18" s="47"/>
      <c r="I18" s="47"/>
      <c r="J18" s="47"/>
      <c r="K18" s="106"/>
    </row>
    <row r="19" s="36" customFormat="1" spans="1:11">
      <c r="A19" s="65"/>
      <c r="B19" s="57"/>
      <c r="C19" s="57"/>
      <c r="D19" s="57"/>
      <c r="E19" s="57"/>
      <c r="F19" s="57"/>
      <c r="G19" s="57"/>
      <c r="H19" s="57"/>
      <c r="I19" s="57"/>
      <c r="J19" s="57"/>
      <c r="K19" s="100"/>
    </row>
    <row r="20" s="36" customFormat="1" spans="1:11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107"/>
    </row>
    <row r="21" s="36" customFormat="1" spans="1:11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107"/>
    </row>
    <row r="22" s="36" customFormat="1" spans="1:11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107"/>
    </row>
    <row r="23" s="36" customFormat="1" spans="1:11">
      <c r="A23" s="68"/>
      <c r="B23" s="69"/>
      <c r="C23" s="69"/>
      <c r="D23" s="69"/>
      <c r="E23" s="69"/>
      <c r="F23" s="69"/>
      <c r="G23" s="69"/>
      <c r="H23" s="69"/>
      <c r="I23" s="69"/>
      <c r="J23" s="69"/>
      <c r="K23" s="108"/>
    </row>
    <row r="24" s="36" customFormat="1" spans="1:11">
      <c r="A24" s="44" t="s">
        <v>51</v>
      </c>
      <c r="B24" s="47"/>
      <c r="C24" s="57" t="s">
        <v>14</v>
      </c>
      <c r="D24" s="57" t="s">
        <v>15</v>
      </c>
      <c r="E24" s="82"/>
      <c r="F24" s="82"/>
      <c r="G24" s="82"/>
      <c r="H24" s="82"/>
      <c r="I24" s="82"/>
      <c r="J24" s="82"/>
      <c r="K24" s="99"/>
    </row>
    <row r="25" s="36" customFormat="1" ht="18.35" spans="1:11">
      <c r="A25" s="70" t="s">
        <v>52</v>
      </c>
      <c r="B25" s="71"/>
      <c r="C25" s="71"/>
      <c r="D25" s="71"/>
      <c r="E25" s="71"/>
      <c r="F25" s="71"/>
      <c r="G25" s="71"/>
      <c r="H25" s="71"/>
      <c r="I25" s="71"/>
      <c r="J25" s="71"/>
      <c r="K25" s="109"/>
    </row>
    <row r="26" s="36" customFormat="1" ht="18.35" spans="1:11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7" s="36" customFormat="1" spans="1:11">
      <c r="A27" s="73" t="s">
        <v>53</v>
      </c>
      <c r="B27" s="74"/>
      <c r="C27" s="74"/>
      <c r="D27" s="74"/>
      <c r="E27" s="74"/>
      <c r="F27" s="74"/>
      <c r="G27" s="74"/>
      <c r="H27" s="74"/>
      <c r="I27" s="74"/>
      <c r="J27" s="74"/>
      <c r="K27" s="110"/>
    </row>
    <row r="28" s="36" customFormat="1" spans="1:11">
      <c r="A28" s="75" t="s">
        <v>54</v>
      </c>
      <c r="B28" s="76"/>
      <c r="C28" s="76"/>
      <c r="D28" s="76"/>
      <c r="E28" s="76"/>
      <c r="F28" s="76"/>
      <c r="G28" s="76"/>
      <c r="H28" s="76"/>
      <c r="I28" s="76"/>
      <c r="J28" s="76"/>
      <c r="K28" s="111"/>
    </row>
    <row r="29" s="36" customFormat="1" spans="1:11">
      <c r="A29" s="75" t="s">
        <v>55</v>
      </c>
      <c r="B29" s="76"/>
      <c r="C29" s="76"/>
      <c r="D29" s="76"/>
      <c r="E29" s="76"/>
      <c r="F29" s="76"/>
      <c r="G29" s="76"/>
      <c r="H29" s="76"/>
      <c r="I29" s="76"/>
      <c r="J29" s="76"/>
      <c r="K29" s="111"/>
    </row>
    <row r="30" s="36" customFormat="1" spans="1:11">
      <c r="A30" s="75" t="s">
        <v>56</v>
      </c>
      <c r="B30" s="76"/>
      <c r="C30" s="76"/>
      <c r="D30" s="76"/>
      <c r="E30" s="76"/>
      <c r="F30" s="76"/>
      <c r="G30" s="76"/>
      <c r="H30" s="76"/>
      <c r="I30" s="76"/>
      <c r="J30" s="76"/>
      <c r="K30" s="111"/>
    </row>
    <row r="31" s="36" customFormat="1" spans="1:11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111"/>
    </row>
    <row r="32" s="36" customFormat="1" spans="1:11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111"/>
    </row>
    <row r="33" s="36" customFormat="1" ht="23" customHeight="1" spans="1:11">
      <c r="A33" s="75"/>
      <c r="B33" s="76"/>
      <c r="C33" s="76"/>
      <c r="D33" s="76"/>
      <c r="E33" s="76"/>
      <c r="F33" s="76"/>
      <c r="G33" s="76"/>
      <c r="H33" s="76"/>
      <c r="I33" s="76"/>
      <c r="J33" s="76"/>
      <c r="K33" s="111"/>
    </row>
    <row r="34" s="36" customFormat="1" ht="23" customHeight="1" spans="1:11">
      <c r="A34" s="66"/>
      <c r="B34" s="67"/>
      <c r="C34" s="67"/>
      <c r="D34" s="67"/>
      <c r="E34" s="67"/>
      <c r="F34" s="67"/>
      <c r="G34" s="67"/>
      <c r="H34" s="67"/>
      <c r="I34" s="67"/>
      <c r="J34" s="67"/>
      <c r="K34" s="107"/>
    </row>
    <row r="35" s="36" customFormat="1" ht="23" customHeight="1" spans="1:11">
      <c r="A35" s="77"/>
      <c r="B35" s="67"/>
      <c r="C35" s="67"/>
      <c r="D35" s="67"/>
      <c r="E35" s="67"/>
      <c r="F35" s="67"/>
      <c r="G35" s="67"/>
      <c r="H35" s="67"/>
      <c r="I35" s="67"/>
      <c r="J35" s="67"/>
      <c r="K35" s="107"/>
    </row>
    <row r="36" s="36" customFormat="1" ht="23" customHeight="1" spans="1:11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112"/>
    </row>
    <row r="37" s="36" customFormat="1" ht="18.75" customHeight="1" spans="1:11">
      <c r="A37" s="80" t="s">
        <v>57</v>
      </c>
      <c r="B37" s="81"/>
      <c r="C37" s="81"/>
      <c r="D37" s="81"/>
      <c r="E37" s="81"/>
      <c r="F37" s="81"/>
      <c r="G37" s="81"/>
      <c r="H37" s="81"/>
      <c r="I37" s="81"/>
      <c r="J37" s="81"/>
      <c r="K37" s="113"/>
    </row>
    <row r="38" s="38" customFormat="1" ht="18.75" customHeight="1" spans="1:11">
      <c r="A38" s="44" t="s">
        <v>58</v>
      </c>
      <c r="B38" s="47"/>
      <c r="C38" s="47"/>
      <c r="D38" s="82" t="s">
        <v>59</v>
      </c>
      <c r="E38" s="82"/>
      <c r="F38" s="94" t="s">
        <v>60</v>
      </c>
      <c r="G38" s="95"/>
      <c r="H38" s="47" t="s">
        <v>61</v>
      </c>
      <c r="I38" s="47"/>
      <c r="J38" s="47" t="s">
        <v>62</v>
      </c>
      <c r="K38" s="106"/>
    </row>
    <row r="39" s="36" customFormat="1" ht="18.75" customHeight="1" spans="1:11">
      <c r="A39" s="44" t="s">
        <v>63</v>
      </c>
      <c r="B39" s="47" t="s">
        <v>64</v>
      </c>
      <c r="C39" s="47"/>
      <c r="D39" s="47"/>
      <c r="E39" s="47"/>
      <c r="F39" s="47"/>
      <c r="G39" s="47"/>
      <c r="H39" s="47"/>
      <c r="I39" s="47"/>
      <c r="J39" s="47"/>
      <c r="K39" s="106"/>
    </row>
    <row r="40" s="38" customFormat="1" ht="31" customHeight="1" spans="1:11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106"/>
    </row>
    <row r="41" s="36" customFormat="1" ht="18.75" customHeight="1" spans="1:11">
      <c r="A41" s="44"/>
      <c r="B41" s="47"/>
      <c r="C41" s="47"/>
      <c r="D41" s="47"/>
      <c r="E41" s="47"/>
      <c r="F41" s="47"/>
      <c r="G41" s="47"/>
      <c r="H41" s="47"/>
      <c r="I41" s="47"/>
      <c r="J41" s="47"/>
      <c r="K41" s="106"/>
    </row>
    <row r="42" s="36" customFormat="1" ht="32" customHeight="1" spans="1:11">
      <c r="A42" s="50" t="s">
        <v>65</v>
      </c>
      <c r="B42" s="83" t="s">
        <v>66</v>
      </c>
      <c r="C42" s="83"/>
      <c r="D42" s="52" t="s">
        <v>67</v>
      </c>
      <c r="E42" s="62" t="s">
        <v>68</v>
      </c>
      <c r="F42" s="52" t="s">
        <v>69</v>
      </c>
      <c r="G42" s="96">
        <v>44937</v>
      </c>
      <c r="H42" s="97" t="s">
        <v>70</v>
      </c>
      <c r="I42" s="97"/>
      <c r="J42" s="83" t="s">
        <v>71</v>
      </c>
      <c r="K42" s="114"/>
    </row>
    <row r="43" s="36" customFormat="1" ht="16.5" customHeight="1"/>
    <row r="44" s="36" customFormat="1" ht="16.5" customHeight="1"/>
    <row r="45" s="36" customFormat="1" ht="16.5" customHeight="1"/>
  </sheetData>
  <mergeCells count="52">
    <mergeCell ref="A1:K1"/>
    <mergeCell ref="B2:C2"/>
    <mergeCell ref="E2:F2"/>
    <mergeCell ref="J2:K2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gridLines="1"/>
  <pageMargins left="0.354166666666667" right="0.156944444444444" top="0.708333333333333" bottom="0.66875" header="0.5" footer="0.5"/>
  <pageSetup paperSize="9" scale="98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500380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128905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173990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39</xdr:row>
                    <xdr:rowOff>0</xdr:rowOff>
                  </from>
                  <to>
                    <xdr:col>6</xdr:col>
                    <xdr:colOff>444500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39</xdr:row>
                    <xdr:rowOff>0</xdr:rowOff>
                  </from>
                  <to>
                    <xdr:col>8</xdr:col>
                    <xdr:colOff>482600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39</xdr:row>
                    <xdr:rowOff>12700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513080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48895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375920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375920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48895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375920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220980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500380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248920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248920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513080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414020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86995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24</xdr:row>
                    <xdr:rowOff>165100</xdr:rowOff>
                  </from>
                  <to>
                    <xdr:col>4</xdr:col>
                    <xdr:colOff>0</xdr:colOff>
                    <xdr:row>25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220980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220980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128905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165100</xdr:rowOff>
                  </from>
                  <to>
                    <xdr:col>3</xdr:col>
                    <xdr:colOff>551180</xdr:colOff>
                    <xdr:row>27</xdr:row>
                    <xdr:rowOff>58420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500380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179705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230505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302895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500380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128905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173990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39</xdr:row>
                    <xdr:rowOff>0</xdr:rowOff>
                  </from>
                  <to>
                    <xdr:col>6</xdr:col>
                    <xdr:colOff>444500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39</xdr:row>
                    <xdr:rowOff>0</xdr:rowOff>
                  </from>
                  <to>
                    <xdr:col>8</xdr:col>
                    <xdr:colOff>482600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39</xdr:row>
                    <xdr:rowOff>12700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513080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48895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375920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375920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48895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375920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220980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500380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248920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248920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513080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414020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86995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24</xdr:row>
                    <xdr:rowOff>165100</xdr:rowOff>
                  </from>
                  <to>
                    <xdr:col>4</xdr:col>
                    <xdr:colOff>0</xdr:colOff>
                    <xdr:row>25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220980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220980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128905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165100</xdr:rowOff>
                  </from>
                  <to>
                    <xdr:col>3</xdr:col>
                    <xdr:colOff>551180</xdr:colOff>
                    <xdr:row>27</xdr:row>
                    <xdr:rowOff>58420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500380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179705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230505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302895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63500</xdr:rowOff>
                  </from>
                  <to>
                    <xdr:col>3</xdr:col>
                    <xdr:colOff>106680</xdr:colOff>
                    <xdr:row>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146050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146050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146050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name="Check Box 112" r:id="rId114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name="Check Box 113" r:id="rId115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name="Check Box 114" r:id="rId116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name="Check Box 115" r:id="rId117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name="Check Box 116" r:id="rId118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name="Check Box 117" r:id="rId119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name="Check Box 118" r:id="rId120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name="Check Box 119" r:id="rId121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name="Check Box 120" r:id="rId122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name="Check Box 121" r:id="rId123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name="Check Box 122" r:id="rId124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name="Check Box 123" r:id="rId125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name="Check Box 124" r:id="rId126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name="Check Box 125" r:id="rId127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name="Check Box 126" r:id="rId128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name="Check Box 127" r:id="rId12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146050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name="Check Box 128" r:id="rId130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name="Check Box 129" r:id="rId131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name="Check Box 130" r:id="rId132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name="Check Box 131" r:id="rId133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name="Check Box 132" r:id="rId134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name="Check Box 133" r:id="rId135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name="Check Box 134" r:id="rId136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name="Check Box 135" r:id="rId137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name="Check Box 136" r:id="rId138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name="Check Box 137" r:id="rId139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name="Check Box 138" r:id="rId140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name="Check Box 139" r:id="rId141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146050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name="Check Box 140" r:id="rId14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146050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name="Check Box 141" r:id="rId143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name="Check Box 142" r:id="rId144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name="Check Box 143" r:id="rId145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name="Check Box 144" r:id="rId146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name="Check Box 145" r:id="rId147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name="Check Box 146" r:id="rId148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name="Check Box 147" r:id="rId149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name="Check Box 148" r:id="rId150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name="Check Box 149" r:id="rId151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name="Check Box 150" r:id="rId152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63500</xdr:rowOff>
                  </from>
                  <to>
                    <xdr:col>3</xdr:col>
                    <xdr:colOff>63500</xdr:colOff>
                    <xdr:row>7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opLeftCell="A4" workbookViewId="0">
      <selection activeCell="C17" sqref="C17"/>
    </sheetView>
  </sheetViews>
  <sheetFormatPr defaultColWidth="9" defaultRowHeight="26" customHeight="1"/>
  <cols>
    <col min="1" max="1" width="17.125" style="1" customWidth="1"/>
    <col min="2" max="3" width="7.375" style="1" customWidth="1"/>
    <col min="4" max="4" width="10" style="1" customWidth="1"/>
    <col min="5" max="6" width="7.375" style="1" customWidth="1"/>
    <col min="7" max="7" width="12.625" style="1" customWidth="1"/>
    <col min="8" max="8" width="3.375" style="1" customWidth="1"/>
    <col min="9" max="9" width="12.25" style="1" customWidth="1"/>
    <col min="10" max="10" width="8.125" style="1" customWidth="1"/>
    <col min="11" max="11" width="9" style="1" customWidth="1"/>
    <col min="12" max="12" width="8.125" style="1" customWidth="1"/>
    <col min="13" max="13" width="14.625" style="1" customWidth="1"/>
    <col min="14" max="14" width="9.25" style="1" customWidth="1"/>
    <col min="15" max="16384" width="9" style="1"/>
  </cols>
  <sheetData>
    <row r="1" s="1" customFormat="1" ht="30" customHeight="1" spans="1:14">
      <c r="A1" s="3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9" customHeight="1" spans="1:14">
      <c r="A2" s="5" t="s">
        <v>73</v>
      </c>
      <c r="B2" s="5"/>
      <c r="C2" s="5"/>
      <c r="D2" s="5"/>
      <c r="E2" s="5"/>
      <c r="F2" s="5"/>
      <c r="G2" s="5"/>
      <c r="H2" s="10"/>
      <c r="I2" s="22" t="s">
        <v>6</v>
      </c>
      <c r="J2" s="23" t="s">
        <v>74</v>
      </c>
      <c r="K2" s="23"/>
      <c r="L2" s="23"/>
      <c r="M2" s="23"/>
      <c r="N2" s="23"/>
    </row>
    <row r="3" s="1" customFormat="1" ht="29" customHeight="1" spans="1:14">
      <c r="A3" s="6" t="s">
        <v>75</v>
      </c>
      <c r="B3" s="6"/>
      <c r="C3" s="6"/>
      <c r="D3" s="6"/>
      <c r="E3" s="6"/>
      <c r="F3" s="6" t="s">
        <v>76</v>
      </c>
      <c r="G3" s="11"/>
      <c r="H3" s="12"/>
      <c r="I3" s="24" t="s">
        <v>77</v>
      </c>
      <c r="J3" s="24"/>
      <c r="K3" s="24"/>
      <c r="L3" s="24"/>
      <c r="M3" s="24"/>
      <c r="N3" s="24"/>
    </row>
    <row r="4" s="1" customFormat="1" ht="29" customHeight="1" spans="1:14">
      <c r="A4" s="7" t="s">
        <v>78</v>
      </c>
      <c r="B4" s="7" t="s">
        <v>2</v>
      </c>
      <c r="C4" s="7"/>
      <c r="D4" s="7"/>
      <c r="E4" s="7"/>
      <c r="F4" s="7" t="s">
        <v>79</v>
      </c>
      <c r="G4" s="13" t="s">
        <v>4</v>
      </c>
      <c r="H4" s="14"/>
      <c r="I4" s="25" t="s">
        <v>80</v>
      </c>
      <c r="J4" s="25" t="s">
        <v>81</v>
      </c>
      <c r="K4" s="25" t="s">
        <v>80</v>
      </c>
      <c r="L4" s="25" t="s">
        <v>81</v>
      </c>
      <c r="M4" s="25" t="s">
        <v>80</v>
      </c>
      <c r="N4" s="25" t="s">
        <v>81</v>
      </c>
    </row>
    <row r="5" s="1" customFormat="1" ht="29" customHeight="1" spans="1:14">
      <c r="A5" s="7" t="s">
        <v>82</v>
      </c>
      <c r="B5" s="7" t="s">
        <v>83</v>
      </c>
      <c r="C5" s="7" t="s">
        <v>84</v>
      </c>
      <c r="D5" s="7" t="s">
        <v>85</v>
      </c>
      <c r="E5" s="7" t="s">
        <v>86</v>
      </c>
      <c r="F5" s="7" t="s">
        <v>87</v>
      </c>
      <c r="G5" s="7" t="s">
        <v>88</v>
      </c>
      <c r="H5" s="15"/>
      <c r="I5" s="26" t="s">
        <v>83</v>
      </c>
      <c r="J5" s="26" t="s">
        <v>84</v>
      </c>
      <c r="K5" s="26" t="s">
        <v>89</v>
      </c>
      <c r="L5" s="26" t="s">
        <v>90</v>
      </c>
      <c r="M5" s="26" t="s">
        <v>91</v>
      </c>
      <c r="N5" s="26" t="s">
        <v>92</v>
      </c>
    </row>
    <row r="6" s="1" customFormat="1" ht="29" customHeight="1" spans="1:14">
      <c r="A6" s="7" t="s">
        <v>93</v>
      </c>
      <c r="B6" s="7">
        <f t="shared" ref="B6:B9" si="0">C6-5</f>
        <v>71</v>
      </c>
      <c r="C6" s="7">
        <v>76</v>
      </c>
      <c r="D6" s="7">
        <f t="shared" ref="D6:G6" si="1">C6+6</f>
        <v>82</v>
      </c>
      <c r="E6" s="7">
        <f t="shared" si="1"/>
        <v>88</v>
      </c>
      <c r="F6" s="7">
        <f t="shared" si="1"/>
        <v>94</v>
      </c>
      <c r="G6" s="7">
        <f t="shared" si="1"/>
        <v>100</v>
      </c>
      <c r="H6" s="16"/>
      <c r="I6" s="27">
        <v>-0.5</v>
      </c>
      <c r="J6" s="28">
        <v>-1</v>
      </c>
      <c r="K6" s="27" t="s">
        <v>94</v>
      </c>
      <c r="L6" s="27">
        <v>0.5</v>
      </c>
      <c r="M6" s="27">
        <v>-0.5</v>
      </c>
      <c r="N6" s="35">
        <v>-0.5</v>
      </c>
    </row>
    <row r="7" s="2" customFormat="1" ht="29" customHeight="1" spans="1:17">
      <c r="A7" s="7" t="s">
        <v>95</v>
      </c>
      <c r="B7" s="7">
        <f>C7-3</f>
        <v>51</v>
      </c>
      <c r="C7" s="7">
        <v>54</v>
      </c>
      <c r="D7" s="7">
        <f>C7+3</f>
        <v>57</v>
      </c>
      <c r="E7" s="7">
        <f>D7+3</f>
        <v>60</v>
      </c>
      <c r="F7" s="7">
        <f>E7+4</f>
        <v>64</v>
      </c>
      <c r="G7" s="7">
        <f t="shared" ref="G7:G9" si="2">F7+4</f>
        <v>68</v>
      </c>
      <c r="H7" s="16"/>
      <c r="I7" s="29" t="s">
        <v>94</v>
      </c>
      <c r="J7" s="29" t="s">
        <v>94</v>
      </c>
      <c r="K7" s="29">
        <v>-0.5</v>
      </c>
      <c r="L7" s="29" t="s">
        <v>94</v>
      </c>
      <c r="M7" s="29" t="s">
        <v>94</v>
      </c>
      <c r="N7" s="29">
        <v>-1</v>
      </c>
      <c r="O7" s="1"/>
      <c r="P7" s="1"/>
      <c r="Q7" s="1"/>
    </row>
    <row r="8" s="1" customFormat="1" ht="29" customHeight="1" spans="1:14">
      <c r="A8" s="7" t="s">
        <v>96</v>
      </c>
      <c r="B8" s="7">
        <f t="shared" si="0"/>
        <v>71</v>
      </c>
      <c r="C8" s="7">
        <v>76</v>
      </c>
      <c r="D8" s="7">
        <f>C8+6</f>
        <v>82</v>
      </c>
      <c r="E8" s="7">
        <f>D8+6</f>
        <v>88</v>
      </c>
      <c r="F8" s="7">
        <f>E8+6</f>
        <v>94</v>
      </c>
      <c r="G8" s="7">
        <f t="shared" si="2"/>
        <v>98</v>
      </c>
      <c r="H8" s="17"/>
      <c r="I8" s="30" t="s">
        <v>94</v>
      </c>
      <c r="J8" s="30" t="s">
        <v>94</v>
      </c>
      <c r="K8" s="30" t="s">
        <v>94</v>
      </c>
      <c r="L8" s="30" t="s">
        <v>94</v>
      </c>
      <c r="M8" s="29" t="s">
        <v>94</v>
      </c>
      <c r="N8" s="29" t="s">
        <v>94</v>
      </c>
    </row>
    <row r="9" s="1" customFormat="1" ht="29" customHeight="1" spans="1:14">
      <c r="A9" s="7" t="s">
        <v>97</v>
      </c>
      <c r="B9" s="7">
        <f t="shared" si="0"/>
        <v>77</v>
      </c>
      <c r="C9" s="7">
        <v>82</v>
      </c>
      <c r="D9" s="7">
        <f>C9+6</f>
        <v>88</v>
      </c>
      <c r="E9" s="7">
        <f>D9+6</f>
        <v>94</v>
      </c>
      <c r="F9" s="7">
        <f>E9+6</f>
        <v>100</v>
      </c>
      <c r="G9" s="7">
        <f t="shared" si="2"/>
        <v>104</v>
      </c>
      <c r="H9" s="17"/>
      <c r="I9" s="30" t="s">
        <v>98</v>
      </c>
      <c r="J9" s="31" t="s">
        <v>99</v>
      </c>
      <c r="K9" s="30" t="s">
        <v>98</v>
      </c>
      <c r="L9" s="31" t="s">
        <v>99</v>
      </c>
      <c r="M9" s="29">
        <v>1</v>
      </c>
      <c r="N9" s="29" t="s">
        <v>94</v>
      </c>
    </row>
    <row r="10" s="1" customFormat="1" ht="29" hidden="1" customHeight="1" spans="1:14">
      <c r="A10" s="7" t="s">
        <v>100</v>
      </c>
      <c r="B10" s="7">
        <f>C10-1.6</f>
        <v>23.4</v>
      </c>
      <c r="C10" s="7">
        <v>25</v>
      </c>
      <c r="D10" s="7">
        <f>C10+1.9</f>
        <v>26.9</v>
      </c>
      <c r="E10" s="7">
        <f>D10+1.9</f>
        <v>28.8</v>
      </c>
      <c r="F10" s="7">
        <f>E10+1.9</f>
        <v>30.7</v>
      </c>
      <c r="G10" s="7">
        <f>F10+1.3</f>
        <v>32</v>
      </c>
      <c r="H10" s="18"/>
      <c r="I10" s="30"/>
      <c r="J10" s="31"/>
      <c r="K10" s="30"/>
      <c r="L10" s="31"/>
      <c r="M10" s="29"/>
      <c r="N10" s="29"/>
    </row>
    <row r="11" s="1" customFormat="1" ht="29" customHeight="1" spans="1:14">
      <c r="A11" s="7" t="s">
        <v>101</v>
      </c>
      <c r="B11" s="7">
        <f>C11-1</f>
        <v>18</v>
      </c>
      <c r="C11" s="7">
        <v>19</v>
      </c>
      <c r="D11" s="7">
        <f>C11+1.2</f>
        <v>20.2</v>
      </c>
      <c r="E11" s="7">
        <f>D11+1.2</f>
        <v>21.4</v>
      </c>
      <c r="F11" s="7">
        <f>E11+1.2</f>
        <v>22.6</v>
      </c>
      <c r="G11" s="7">
        <f>F11+0.7</f>
        <v>23.3</v>
      </c>
      <c r="H11" s="19"/>
      <c r="I11" s="30" t="s">
        <v>102</v>
      </c>
      <c r="J11" s="30" t="s">
        <v>94</v>
      </c>
      <c r="K11" s="30" t="s">
        <v>103</v>
      </c>
      <c r="L11" s="30" t="s">
        <v>94</v>
      </c>
      <c r="M11" s="29" t="s">
        <v>94</v>
      </c>
      <c r="N11" s="29">
        <v>0.5</v>
      </c>
    </row>
    <row r="12" s="1" customFormat="1" ht="29" customHeight="1" spans="1:14">
      <c r="A12" s="7" t="s">
        <v>104</v>
      </c>
      <c r="B12" s="7">
        <f>C12-0.5</f>
        <v>16.5</v>
      </c>
      <c r="C12" s="7">
        <v>17</v>
      </c>
      <c r="D12" s="7">
        <f t="shared" ref="D12:G12" si="3">C12+0.5</f>
        <v>17.5</v>
      </c>
      <c r="E12" s="7">
        <f t="shared" si="3"/>
        <v>18</v>
      </c>
      <c r="F12" s="7">
        <f t="shared" si="3"/>
        <v>18.5</v>
      </c>
      <c r="G12" s="7">
        <f t="shared" si="3"/>
        <v>19</v>
      </c>
      <c r="H12" s="17"/>
      <c r="I12" s="30" t="s">
        <v>94</v>
      </c>
      <c r="J12" s="30" t="s">
        <v>94</v>
      </c>
      <c r="K12" s="30" t="s">
        <v>94</v>
      </c>
      <c r="L12" s="30" t="s">
        <v>94</v>
      </c>
      <c r="M12" s="29" t="s">
        <v>94</v>
      </c>
      <c r="N12" s="29" t="s">
        <v>94</v>
      </c>
    </row>
    <row r="13" s="1" customFormat="1" ht="29" customHeight="1" spans="1:14">
      <c r="A13" s="7" t="s">
        <v>105</v>
      </c>
      <c r="B13" s="7">
        <f>C13-0.5</f>
        <v>11</v>
      </c>
      <c r="C13" s="7">
        <v>11.5</v>
      </c>
      <c r="D13" s="7">
        <f t="shared" ref="D13:G13" si="4">C13+0.5</f>
        <v>12</v>
      </c>
      <c r="E13" s="7">
        <f t="shared" si="4"/>
        <v>12.5</v>
      </c>
      <c r="F13" s="7">
        <f t="shared" si="4"/>
        <v>13</v>
      </c>
      <c r="G13" s="7">
        <f t="shared" si="4"/>
        <v>13.5</v>
      </c>
      <c r="H13" s="17"/>
      <c r="I13" s="30" t="s">
        <v>94</v>
      </c>
      <c r="J13" s="30" t="s">
        <v>102</v>
      </c>
      <c r="K13" s="30" t="s">
        <v>94</v>
      </c>
      <c r="L13" s="30" t="s">
        <v>94</v>
      </c>
      <c r="M13" s="29">
        <v>0.5</v>
      </c>
      <c r="N13" s="29" t="s">
        <v>94</v>
      </c>
    </row>
    <row r="14" s="1" customFormat="1" ht="29" customHeight="1" spans="1:14">
      <c r="A14" s="7" t="s">
        <v>106</v>
      </c>
      <c r="B14" s="7">
        <f>C14-1.5</f>
        <v>22.5</v>
      </c>
      <c r="C14" s="7">
        <v>24</v>
      </c>
      <c r="D14" s="7">
        <f>C14+1.7</f>
        <v>25.7</v>
      </c>
      <c r="E14" s="7">
        <f>D14+1.7</f>
        <v>27.4</v>
      </c>
      <c r="F14" s="7">
        <f>E14+1.7</f>
        <v>29.1</v>
      </c>
      <c r="G14" s="7">
        <f>F14+1.6</f>
        <v>30.7</v>
      </c>
      <c r="H14" s="17"/>
      <c r="I14" s="30" t="s">
        <v>94</v>
      </c>
      <c r="J14" s="30" t="s">
        <v>94</v>
      </c>
      <c r="K14" s="30" t="s">
        <v>107</v>
      </c>
      <c r="L14" s="30" t="s">
        <v>103</v>
      </c>
      <c r="M14" s="30" t="s">
        <v>103</v>
      </c>
      <c r="N14" s="29">
        <v>-0.3</v>
      </c>
    </row>
    <row r="15" s="1" customFormat="1" ht="29" customHeight="1" spans="1:14">
      <c r="A15" s="7" t="s">
        <v>108</v>
      </c>
      <c r="B15" s="7">
        <f>C15-1.8</f>
        <v>32.2</v>
      </c>
      <c r="C15" s="7">
        <v>34</v>
      </c>
      <c r="D15" s="7">
        <f>C15+2.25</f>
        <v>36.25</v>
      </c>
      <c r="E15" s="7">
        <f>D15+2.25</f>
        <v>38.5</v>
      </c>
      <c r="F15" s="7">
        <f>E15+2.25</f>
        <v>40.75</v>
      </c>
      <c r="G15" s="7">
        <f>F15+2</f>
        <v>42.75</v>
      </c>
      <c r="H15" s="17"/>
      <c r="I15" s="30" t="s">
        <v>107</v>
      </c>
      <c r="J15" s="32" t="s">
        <v>94</v>
      </c>
      <c r="K15" s="30" t="s">
        <v>109</v>
      </c>
      <c r="L15" s="30" t="s">
        <v>102</v>
      </c>
      <c r="M15" s="30" t="s">
        <v>110</v>
      </c>
      <c r="N15" s="29" t="s">
        <v>94</v>
      </c>
    </row>
    <row r="16" s="1" customFormat="1" ht="29" customHeight="1" spans="1:14">
      <c r="A16" s="7" t="s">
        <v>111</v>
      </c>
      <c r="B16" s="7">
        <f>C16</f>
        <v>12.5</v>
      </c>
      <c r="C16" s="7">
        <v>12.5</v>
      </c>
      <c r="D16" s="7">
        <f>B16+1.5</f>
        <v>14</v>
      </c>
      <c r="E16" s="7">
        <f>D16</f>
        <v>14</v>
      </c>
      <c r="F16" s="7">
        <f>D16+1.5</f>
        <v>15.5</v>
      </c>
      <c r="G16" s="7">
        <f>F16</f>
        <v>15.5</v>
      </c>
      <c r="H16" s="17"/>
      <c r="I16" s="30" t="s">
        <v>94</v>
      </c>
      <c r="J16" s="32" t="s">
        <v>94</v>
      </c>
      <c r="K16" s="30" t="s">
        <v>94</v>
      </c>
      <c r="L16" s="30" t="s">
        <v>94</v>
      </c>
      <c r="M16" s="30" t="s">
        <v>94</v>
      </c>
      <c r="N16" s="29" t="s">
        <v>94</v>
      </c>
    </row>
    <row r="17" s="1" customFormat="1" ht="29" customHeight="1" spans="1:14">
      <c r="A17" s="7" t="s">
        <v>112</v>
      </c>
      <c r="B17" s="7">
        <v>3.5</v>
      </c>
      <c r="C17" s="7">
        <v>3.5</v>
      </c>
      <c r="D17" s="7">
        <v>3.5</v>
      </c>
      <c r="E17" s="7">
        <v>3.5</v>
      </c>
      <c r="F17" s="7">
        <v>3.5</v>
      </c>
      <c r="G17" s="7">
        <v>3.5</v>
      </c>
      <c r="H17" s="17"/>
      <c r="I17" s="30" t="s">
        <v>94</v>
      </c>
      <c r="J17" s="32" t="s">
        <v>94</v>
      </c>
      <c r="K17" s="30" t="s">
        <v>94</v>
      </c>
      <c r="L17" s="30" t="s">
        <v>94</v>
      </c>
      <c r="M17" s="30" t="s">
        <v>94</v>
      </c>
      <c r="N17" s="29" t="s">
        <v>94</v>
      </c>
    </row>
    <row r="18" s="1" customFormat="1" ht="29" customHeight="1" spans="1:14">
      <c r="A18" s="7" t="s">
        <v>113</v>
      </c>
      <c r="B18" s="7">
        <v>2.5</v>
      </c>
      <c r="C18" s="7">
        <v>2.5</v>
      </c>
      <c r="D18" s="7">
        <v>2.5</v>
      </c>
      <c r="E18" s="7">
        <v>2.5</v>
      </c>
      <c r="F18" s="7">
        <v>2.5</v>
      </c>
      <c r="G18" s="7">
        <v>2.5</v>
      </c>
      <c r="H18" s="17"/>
      <c r="I18" s="30" t="s">
        <v>94</v>
      </c>
      <c r="J18" s="32" t="s">
        <v>94</v>
      </c>
      <c r="K18" s="30" t="s">
        <v>94</v>
      </c>
      <c r="L18" s="30" t="s">
        <v>94</v>
      </c>
      <c r="M18" s="30" t="s">
        <v>94</v>
      </c>
      <c r="N18" s="29" t="s">
        <v>94</v>
      </c>
    </row>
    <row r="19" s="1" customFormat="1" ht="29" customHeight="1" spans="1:14">
      <c r="A19" s="7" t="s">
        <v>113</v>
      </c>
      <c r="B19" s="7">
        <v>2.5</v>
      </c>
      <c r="C19" s="8">
        <v>2.5</v>
      </c>
      <c r="D19" s="7">
        <v>2.5</v>
      </c>
      <c r="E19" s="7">
        <v>2.5</v>
      </c>
      <c r="F19" s="7">
        <v>2.5</v>
      </c>
      <c r="G19" s="7">
        <v>2.5</v>
      </c>
      <c r="H19" s="17"/>
      <c r="I19" s="30" t="s">
        <v>94</v>
      </c>
      <c r="J19" s="32" t="s">
        <v>94</v>
      </c>
      <c r="K19" s="30" t="s">
        <v>94</v>
      </c>
      <c r="L19" s="30" t="s">
        <v>94</v>
      </c>
      <c r="M19" s="30" t="s">
        <v>94</v>
      </c>
      <c r="N19" s="29" t="s">
        <v>94</v>
      </c>
    </row>
    <row r="20" s="1" customFormat="1" customHeight="1" spans="1:13">
      <c r="A20" s="9"/>
      <c r="B20" s="9"/>
      <c r="C20" s="9"/>
      <c r="D20" s="9"/>
      <c r="E20" s="9"/>
      <c r="F20" s="9"/>
      <c r="G20" s="9"/>
      <c r="H20" s="20"/>
      <c r="I20" s="33" t="s">
        <v>114</v>
      </c>
      <c r="J20" s="34"/>
      <c r="K20" s="33" t="s">
        <v>115</v>
      </c>
      <c r="L20" s="33" t="s">
        <v>68</v>
      </c>
      <c r="M20" s="33" t="s">
        <v>116</v>
      </c>
    </row>
    <row r="21" s="1" customFormat="1" customHeight="1" spans="1:8">
      <c r="A21" s="9" t="s">
        <v>117</v>
      </c>
      <c r="B21" s="9"/>
      <c r="C21" s="9"/>
      <c r="D21" s="9"/>
      <c r="E21" s="9"/>
      <c r="F21" s="9"/>
      <c r="G21" s="9"/>
      <c r="H21" s="21"/>
    </row>
    <row r="22" s="1" customFormat="1" customHeight="1" spans="1:8">
      <c r="A22" s="9" t="s">
        <v>118</v>
      </c>
      <c r="B22" s="9"/>
      <c r="C22" s="9"/>
      <c r="D22" s="9"/>
      <c r="E22" s="9"/>
      <c r="F22" s="9"/>
      <c r="G22" s="9"/>
      <c r="H22" s="21"/>
    </row>
    <row r="23" s="1" customFormat="1" ht="38" customHeight="1" spans="1:8">
      <c r="A23" s="9" t="s">
        <v>119</v>
      </c>
      <c r="B23" s="9"/>
      <c r="C23" s="9"/>
      <c r="D23" s="9"/>
      <c r="E23" s="9"/>
      <c r="F23" s="9"/>
      <c r="G23" s="9"/>
      <c r="H23" s="21"/>
    </row>
    <row r="24" customHeight="1" spans="1:7">
      <c r="A24" s="9"/>
      <c r="B24" s="9"/>
      <c r="C24" s="9"/>
      <c r="D24" s="9" t="s">
        <v>120</v>
      </c>
      <c r="E24" s="9"/>
      <c r="F24" s="9"/>
      <c r="G24" s="9"/>
    </row>
  </sheetData>
  <mergeCells count="9">
    <mergeCell ref="A1:N1"/>
    <mergeCell ref="A2:G2"/>
    <mergeCell ref="J2:N2"/>
    <mergeCell ref="I3:N3"/>
    <mergeCell ref="B4:E4"/>
    <mergeCell ref="G4:H4"/>
    <mergeCell ref="A21:G21"/>
    <mergeCell ref="A22:G22"/>
    <mergeCell ref="A23:G23"/>
  </mergeCells>
  <pageMargins left="0.393055555555556" right="0.472222222222222" top="0.236111111111111" bottom="0.314583333333333" header="0.550694444444444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表2）出货报告</vt:lpstr>
      <vt:lpstr>表3）规格表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</dc:creator>
  <cp:lastModifiedBy>川平</cp:lastModifiedBy>
  <dcterms:created xsi:type="dcterms:W3CDTF">2021-08-20T08:53:00Z</dcterms:created>
  <dcterms:modified xsi:type="dcterms:W3CDTF">2023-01-13T12:44:37Z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F78C3DBBD13A475F9532C392A75DAC17</vt:lpwstr>
  </property>
  <property fmtid="{D5CDD505-2E9C-101B-9397-08002B2CF9AE}" pid="3" name="KSOProductBuildVer">
    <vt:lpwstr>2052-5.0.0.7550</vt:lpwstr>
  </property>
</Properties>
</file>