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549\1-2尾期第2批复检\"/>
    </mc:Choice>
  </mc:AlternateContent>
  <xr:revisionPtr revIDLastSave="0" documentId="13_ncr:1_{846256EF-8DD8-4FD7-B2A5-D7981347776B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洗水后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4" l="1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<sst xmlns="http://schemas.openxmlformats.org/spreadsheetml/2006/main" count="974" uniqueCount="396">
  <si>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</si>
  <si>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</si>
  <si>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</si>
  <si>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</si>
  <si>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</si>
  <si>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</si>
  <si>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</si>
  <si>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</si>
  <si>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</si>
  <si>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</si>
  <si>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</si>
  <si>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</si>
  <si>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</si>
  <si>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</si>
  <si>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</si>
  <si>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</si>
  <si>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</si>
  <si>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</si>
  <si>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</si>
  <si>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</si>
  <si>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</si>
  <si>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</si>
  <si>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</si>
  <si>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</si>
  <si>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</si>
  <si>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</si>
  <si>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</si>
  <si>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</si>
  <si>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</si>
  <si>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</si>
  <si>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</si>
  <si>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</si>
  <si>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</si>
  <si>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</si>
  <si>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</si>
  <si>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</si>
  <si>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</si>
  <si>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</si>
  <si>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</si>
  <si>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</si>
  <si>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</si>
  <si>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</si>
  <si>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</si>
  <si>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</si>
  <si>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</si>
  <si>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</si>
  <si>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</si>
  <si>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</si>
  <si>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</si>
  <si>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</si>
  <si>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</si>
  <si>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</si>
  <si>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</si>
  <si>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</si>
  <si>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</si>
  <si>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</si>
  <si>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</si>
  <si>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TAJJAL81549</t>
  </si>
  <si>
    <t>合同交期</t>
  </si>
  <si>
    <t>11月30</t>
  </si>
  <si>
    <t>产前确认样</t>
  </si>
  <si>
    <t>有</t>
  </si>
  <si>
    <t>无</t>
  </si>
  <si>
    <t>品名</t>
  </si>
  <si>
    <t>男式POLO短袖T恤</t>
  </si>
  <si>
    <t>上线日</t>
  </si>
  <si>
    <t>11月15</t>
  </si>
  <si>
    <t>原辅材料卡</t>
  </si>
  <si>
    <t>色/号型数</t>
  </si>
  <si>
    <t>缝制预计完成日</t>
  </si>
  <si>
    <t>大货面料确认样</t>
  </si>
  <si>
    <t>订单数量</t>
  </si>
  <si>
    <t>15012件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</si>
  <si>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</si>
  <si>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</si>
  <si>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</si>
  <si>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</si>
  <si>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</si>
  <si>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</si>
  <si>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</si>
  <si>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</si>
  <si>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</si>
  <si>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</si>
  <si>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</si>
  <si>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</si>
  <si>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</si>
  <si>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</si>
  <si>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</si>
  <si>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</si>
  <si>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</si>
  <si>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</si>
  <si>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</si>
  <si>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</si>
  <si>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</si>
  <si>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</si>
  <si>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</si>
  <si>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</si>
  <si>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</si>
  <si>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</si>
  <si>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</si>
  <si>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</si>
  <si>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</si>
  <si>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</si>
  <si>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</si>
  <si>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</si>
  <si>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</si>
  <si>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</si>
  <si>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</si>
  <si>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</si>
  <si>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</si>
  <si>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</si>
  <si>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</si>
  <si>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</si>
  <si>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</si>
  <si>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</si>
  <si>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雪松石</t>
  </si>
  <si>
    <t>迷雾绿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</si>
  <si>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</si>
  <si>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</si>
  <si>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</si>
  <si>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</si>
  <si>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</si>
  <si>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</si>
  <si>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</si>
  <si>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</si>
  <si>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1门筒底起窝</t>
  </si>
  <si>
    <t>2夹底未对齐</t>
  </si>
  <si>
    <t>3后幅上袖吃绉不均</t>
  </si>
  <si>
    <t>4脚边露子口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</si>
  <si>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</si>
  <si>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</si>
  <si>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</si>
  <si>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</si>
  <si>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</si>
  <si>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</si>
  <si>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</si>
  <si>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</si>
  <si>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</si>
  <si>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</si>
  <si>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</si>
  <si>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11月19</t>
  </si>
  <si>
    <t>工厂负责人</t>
  </si>
  <si>
    <t>包信俊</t>
  </si>
  <si>
    <t>【整改结果】</t>
  </si>
  <si>
    <t>复核时间</t>
  </si>
  <si>
    <t>QC规格测量表</t>
  </si>
  <si>
    <t>源莱美</t>
  </si>
  <si>
    <t>部位名称</t>
  </si>
  <si>
    <t>指示规格  FINAL SPEC</t>
  </si>
  <si>
    <t>样品规格  SAMPLE SPEC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</si>
  <si>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</si>
  <si>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</si>
  <si>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</si>
  <si>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</si>
  <si>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</si>
  <si>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</si>
  <si>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</si>
  <si>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</si>
  <si>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</si>
  <si>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</si>
  <si>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</si>
  <si>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</si>
  <si>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</si>
  <si>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</si>
  <si>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</si>
  <si>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</si>
  <si>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</si>
  <si>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</si>
  <si>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</si>
  <si>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</si>
  <si>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</si>
  <si>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</si>
  <si>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</si>
  <si>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</si>
  <si>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</si>
  <si>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</si>
  <si>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</si>
  <si>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</si>
  <si>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</si>
  <si>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</si>
  <si>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</si>
  <si>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</si>
  <si>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</si>
  <si>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</si>
  <si>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</si>
  <si>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</si>
  <si>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</si>
  <si>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</si>
  <si>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</si>
  <si>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</si>
  <si>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</si>
  <si>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</si>
  <si>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</si>
  <si>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</si>
  <si>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</si>
  <si>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</si>
  <si>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</si>
  <si>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</si>
  <si>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</si>
  <si>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</si>
  <si>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</si>
  <si>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</si>
  <si>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</si>
  <si>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</si>
  <si>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</si>
  <si>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</si>
  <si>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</si>
  <si>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</si>
  <si>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</si>
  <si>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</si>
  <si>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</si>
  <si>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</si>
  <si>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</si>
  <si>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</si>
  <si>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</si>
  <si>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</si>
  <si>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</si>
  <si>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</si>
  <si>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</si>
  <si>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</si>
  <si>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</si>
  <si>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</si>
  <si>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</si>
  <si>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</si>
  <si>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</si>
  <si>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</si>
  <si>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</si>
  <si>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</si>
  <si>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</si>
  <si>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</si>
  <si>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</si>
  <si>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</si>
  <si>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</si>
  <si>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</si>
  <si>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</si>
  <si>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</si>
  <si>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</si>
  <si>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</si>
  <si>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</si>
  <si>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</si>
  <si>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221025098S</t>
  </si>
  <si>
    <t>冰氧酷珠地</t>
  </si>
  <si>
    <t>TAJJBL81749/TAJJAL81549</t>
  </si>
  <si>
    <t>YES</t>
  </si>
  <si>
    <t>221025097F1</t>
  </si>
  <si>
    <t>高级灰</t>
  </si>
  <si>
    <t>TAJJBL81749</t>
  </si>
  <si>
    <t>221022083D</t>
  </si>
  <si>
    <t>TAJJAL81549/TAJJAL82550</t>
  </si>
  <si>
    <t>微光绿</t>
  </si>
  <si>
    <t>TAJJAL82550</t>
  </si>
  <si>
    <t>薄滕紫</t>
  </si>
  <si>
    <t>制表时间：2022年10月30日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</si>
  <si>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</si>
  <si>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</si>
  <si>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</si>
  <si>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</si>
  <si>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</si>
  <si>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</si>
  <si>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</si>
  <si>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</si>
  <si>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</si>
  <si>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</si>
  <si>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</si>
  <si>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</si>
  <si>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</si>
  <si>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</si>
  <si>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</si>
  <si>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</si>
  <si>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</si>
  <si>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</si>
  <si>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</si>
  <si>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</si>
  <si>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</si>
  <si>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</si>
  <si>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</si>
  <si>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</si>
  <si>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</si>
  <si>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</si>
  <si>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</si>
  <si>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</si>
  <si>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</si>
  <si>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</si>
  <si>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</si>
  <si>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</si>
  <si>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</si>
  <si>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</si>
  <si>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</si>
  <si>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</si>
  <si>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</si>
  <si>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</si>
  <si>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</si>
  <si>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</si>
  <si>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</si>
  <si>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</si>
  <si>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</si>
  <si>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</si>
  <si>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</si>
  <si>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</si>
  <si>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</si>
  <si>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</si>
  <si>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</si>
  <si>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绣花</t>
  </si>
  <si>
    <t>热转印</t>
  </si>
  <si>
    <t>未脱色</t>
  </si>
  <si>
    <t>领子/门筒/袖口</t>
  </si>
  <si>
    <t>生沾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</si>
  <si>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</si>
  <si>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</si>
  <si>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</si>
  <si>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</si>
  <si>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</si>
  <si>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</si>
  <si>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男士Polo短袖T恤</t>
    <phoneticPr fontId="30" type="noConversion"/>
  </si>
  <si>
    <t>-1/-1.7</t>
    <phoneticPr fontId="30" type="noConversion"/>
  </si>
  <si>
    <t>+1/+1</t>
    <phoneticPr fontId="30" type="noConversion"/>
  </si>
  <si>
    <t>+2/+0</t>
    <phoneticPr fontId="30" type="noConversion"/>
  </si>
  <si>
    <t>+0.5/+0.5</t>
    <phoneticPr fontId="30" type="noConversion"/>
  </si>
  <si>
    <t>+0/+0</t>
    <phoneticPr fontId="30" type="noConversion"/>
  </si>
  <si>
    <t>+1/+0</t>
    <phoneticPr fontId="30" type="noConversion"/>
  </si>
  <si>
    <t>+0/-0.5</t>
    <phoneticPr fontId="30" type="noConversion"/>
  </si>
  <si>
    <t>洗前/后</t>
    <phoneticPr fontId="30" type="noConversion"/>
  </si>
  <si>
    <t>+0</t>
    <phoneticPr fontId="30" type="noConversion"/>
  </si>
  <si>
    <t>+0.3</t>
    <phoneticPr fontId="30" type="noConversion"/>
  </si>
  <si>
    <t>+0.5</t>
    <phoneticPr fontId="30" type="noConversion"/>
  </si>
  <si>
    <t>-0.5</t>
    <phoneticPr fontId="30" type="noConversion"/>
  </si>
  <si>
    <t>大货首件</t>
    <phoneticPr fontId="30" type="noConversion"/>
  </si>
  <si>
    <t>迷雾绿</t>
    <phoneticPr fontId="30" type="noConversion"/>
  </si>
  <si>
    <t>雪松石30件</t>
    <phoneticPr fontId="30" type="noConversion"/>
  </si>
  <si>
    <t>雪松石L</t>
    <phoneticPr fontId="30" type="noConversion"/>
  </si>
  <si>
    <t>线下期货</t>
    <phoneticPr fontId="30" type="noConversion"/>
  </si>
  <si>
    <t>TAJJAL81549</t>
    <phoneticPr fontId="30" type="noConversion"/>
  </si>
  <si>
    <t>天津</t>
    <phoneticPr fontId="30" type="noConversion"/>
  </si>
  <si>
    <t>中山源莱美</t>
    <phoneticPr fontId="30" type="noConversion"/>
  </si>
  <si>
    <t>齐色齐号抽验200件，</t>
    <phoneticPr fontId="30" type="noConversion"/>
  </si>
  <si>
    <t>-0.5+0</t>
    <phoneticPr fontId="30" type="noConversion"/>
  </si>
  <si>
    <t>+2+0</t>
    <phoneticPr fontId="30" type="noConversion"/>
  </si>
  <si>
    <t>+2+1</t>
    <phoneticPr fontId="30" type="noConversion"/>
  </si>
  <si>
    <t>+0.7+0.2</t>
    <phoneticPr fontId="30" type="noConversion"/>
  </si>
  <si>
    <t>+9+0</t>
    <phoneticPr fontId="30" type="noConversion"/>
  </si>
  <si>
    <t>+0+0</t>
    <phoneticPr fontId="30" type="noConversion"/>
  </si>
  <si>
    <t>雪松石</t>
    <phoneticPr fontId="30" type="noConversion"/>
  </si>
  <si>
    <t>-1.8-1.5</t>
    <phoneticPr fontId="30" type="noConversion"/>
  </si>
  <si>
    <t>+0-1</t>
    <phoneticPr fontId="30" type="noConversion"/>
  </si>
  <si>
    <t>-2-1</t>
    <phoneticPr fontId="30" type="noConversion"/>
  </si>
  <si>
    <t>+0.2+0.2</t>
    <phoneticPr fontId="30" type="noConversion"/>
  </si>
  <si>
    <t>-0.5-0.5</t>
    <phoneticPr fontId="30" type="noConversion"/>
  </si>
  <si>
    <t>-0.3-0.3</t>
    <phoneticPr fontId="30" type="noConversion"/>
  </si>
  <si>
    <t>-1-0.5</t>
    <phoneticPr fontId="30" type="noConversion"/>
  </si>
  <si>
    <t>+2+2</t>
    <phoneticPr fontId="30" type="noConversion"/>
  </si>
  <si>
    <t>+3+2</t>
    <phoneticPr fontId="30" type="noConversion"/>
  </si>
  <si>
    <t>+0.3-0.2</t>
    <phoneticPr fontId="30" type="noConversion"/>
  </si>
  <si>
    <t>+0-0.2</t>
    <phoneticPr fontId="30" type="noConversion"/>
  </si>
  <si>
    <t>+1+0.5</t>
    <phoneticPr fontId="30" type="noConversion"/>
  </si>
  <si>
    <t>+0+2</t>
    <phoneticPr fontId="30" type="noConversion"/>
  </si>
  <si>
    <t>+1+2</t>
    <phoneticPr fontId="30" type="noConversion"/>
  </si>
  <si>
    <t>+0.6+0.6</t>
    <phoneticPr fontId="30" type="noConversion"/>
  </si>
  <si>
    <t>黑色</t>
    <phoneticPr fontId="30" type="noConversion"/>
  </si>
  <si>
    <t>-0.5-1</t>
    <phoneticPr fontId="30" type="noConversion"/>
  </si>
  <si>
    <t>+1+1</t>
    <phoneticPr fontId="30" type="noConversion"/>
  </si>
  <si>
    <t>+0+1</t>
    <phoneticPr fontId="30" type="noConversion"/>
  </si>
  <si>
    <t>白色</t>
    <phoneticPr fontId="30" type="noConversion"/>
  </si>
  <si>
    <t>+0+1.5</t>
    <phoneticPr fontId="30" type="noConversion"/>
  </si>
  <si>
    <t>+0+0.5</t>
    <phoneticPr fontId="30" type="noConversion"/>
  </si>
  <si>
    <t>李波</t>
    <phoneticPr fontId="30" type="noConversion"/>
  </si>
  <si>
    <t>张超</t>
    <phoneticPr fontId="30" type="noConversion"/>
  </si>
  <si>
    <t xml:space="preserve">TAJJAL81549 </t>
  </si>
  <si>
    <t>165/88B</t>
  </si>
  <si>
    <t>170/92B</t>
  </si>
  <si>
    <t>175/96B</t>
  </si>
  <si>
    <t>180/100B</t>
  </si>
  <si>
    <t>185/104B</t>
  </si>
  <si>
    <t>190/108B</t>
  </si>
  <si>
    <t>+0.3</t>
  </si>
  <si>
    <t>+0.5</t>
  </si>
  <si>
    <t>-1</t>
  </si>
  <si>
    <t>+1</t>
  </si>
  <si>
    <t>腰围</t>
  </si>
  <si>
    <t>摆尾</t>
  </si>
  <si>
    <t>+2</t>
  </si>
  <si>
    <t>+0.9</t>
  </si>
  <si>
    <t>+0.2</t>
  </si>
  <si>
    <t>+0.6</t>
  </si>
  <si>
    <t>+0.7</t>
  </si>
  <si>
    <t>袖长</t>
  </si>
  <si>
    <t>-0.5</t>
  </si>
  <si>
    <t>袖口</t>
  </si>
  <si>
    <t>-0.3</t>
  </si>
  <si>
    <t>袖肥</t>
  </si>
  <si>
    <t>验货时间：12-16</t>
  </si>
  <si>
    <t>跟单QC:阳会军</t>
  </si>
  <si>
    <t>叶启东</t>
  </si>
  <si>
    <t>面布破洞1件</t>
    <phoneticPr fontId="30" type="noConversion"/>
  </si>
  <si>
    <t>面布脏污2件</t>
    <phoneticPr fontId="30" type="noConversion"/>
  </si>
  <si>
    <t>面布条纹</t>
    <phoneticPr fontId="30" type="noConversion"/>
  </si>
  <si>
    <t>尾期第2批出货5263件，翻箱后复检，抽验200件，合格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</si>
</sst>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5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center"/>
    </xf>
    <xf numFmtId="0" fontId="17" fillId="0" borderId="19" xfId="2" applyFont="1" applyBorder="1">
      <alignment vertical="center"/>
    </xf>
    <xf numFmtId="0" fontId="17" fillId="0" borderId="20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righ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8" fillId="0" borderId="23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7" fillId="0" borderId="18" xfId="2" applyFont="1" applyBorder="1">
      <alignment vertical="center"/>
    </xf>
    <xf numFmtId="0" fontId="8" fillId="0" borderId="21" xfId="2" applyFont="1" applyBorder="1" applyAlignment="1">
      <alignment horizontal="left" vertical="center"/>
    </xf>
    <xf numFmtId="0" fontId="8" fillId="0" borderId="21" xfId="2" applyFont="1" applyBorder="1">
      <alignment vertical="center"/>
    </xf>
    <xf numFmtId="0" fontId="17" fillId="0" borderId="19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58" fontId="8" fillId="0" borderId="23" xfId="2" applyNumberFormat="1" applyFont="1" applyBorder="1">
      <alignment vertical="center"/>
    </xf>
    <xf numFmtId="0" fontId="8" fillId="0" borderId="35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center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4" fillId="0" borderId="21" xfId="2" applyFont="1" applyBorder="1">
      <alignment vertical="center"/>
    </xf>
    <xf numFmtId="0" fontId="14" fillId="0" borderId="35" xfId="2" applyFont="1" applyBorder="1">
      <alignment vertical="center"/>
    </xf>
    <xf numFmtId="0" fontId="13" fillId="0" borderId="20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18" xfId="2" applyFont="1" applyBorder="1">
      <alignment vertical="center"/>
    </xf>
    <xf numFmtId="0" fontId="15" fillId="0" borderId="19" xfId="2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5" fillId="0" borderId="19" xfId="2" applyBorder="1">
      <alignment vertical="center"/>
    </xf>
    <xf numFmtId="0" fontId="13" fillId="0" borderId="19" xfId="2" applyFont="1" applyBorder="1">
      <alignment vertical="center"/>
    </xf>
    <xf numFmtId="0" fontId="15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5" fillId="0" borderId="21" xfId="2" applyBorder="1">
      <alignment vertical="center"/>
    </xf>
    <xf numFmtId="0" fontId="13" fillId="0" borderId="21" xfId="2" applyFont="1" applyBorder="1">
      <alignment vertical="center"/>
    </xf>
    <xf numFmtId="0" fontId="14" fillId="0" borderId="23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8" fillId="0" borderId="42" xfId="2" applyFont="1" applyBorder="1">
      <alignment vertical="center"/>
    </xf>
    <xf numFmtId="0" fontId="18" fillId="0" borderId="43" xfId="2" applyFont="1" applyBorder="1">
      <alignment vertical="center"/>
    </xf>
    <xf numFmtId="0" fontId="14" fillId="0" borderId="43" xfId="2" applyFont="1" applyBorder="1">
      <alignment vertical="center"/>
    </xf>
    <xf numFmtId="58" fontId="15" fillId="0" borderId="43" xfId="2" applyNumberFormat="1" applyBorder="1">
      <alignment vertical="center"/>
    </xf>
    <xf numFmtId="0" fontId="14" fillId="0" borderId="35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20" fillId="4" borderId="5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1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51" xfId="0" applyFont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0" fontId="12" fillId="3" borderId="52" xfId="3" applyFont="1" applyFill="1" applyBorder="1"/>
    <xf numFmtId="0" fontId="11" fillId="3" borderId="53" xfId="3" applyFont="1" applyFill="1" applyBorder="1"/>
    <xf numFmtId="0" fontId="11" fillId="3" borderId="16" xfId="4" applyFont="1" applyFill="1" applyBorder="1" applyAlignment="1">
      <alignment horizontal="center"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4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/>
    </xf>
    <xf numFmtId="49" fontId="12" fillId="3" borderId="61" xfId="3" applyNumberFormat="1" applyFont="1" applyFill="1" applyBorder="1" applyAlignment="1">
      <alignment horizontal="center"/>
    </xf>
    <xf numFmtId="0" fontId="13" fillId="0" borderId="22" xfId="2" applyFont="1" applyBorder="1">
      <alignment vertical="center"/>
    </xf>
    <xf numFmtId="0" fontId="13" fillId="0" borderId="45" xfId="2" applyFont="1" applyBorder="1">
      <alignment vertical="center"/>
    </xf>
    <xf numFmtId="0" fontId="15" fillId="0" borderId="46" xfId="2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5" fillId="0" borderId="46" xfId="2" applyBorder="1">
      <alignment vertical="center"/>
    </xf>
    <xf numFmtId="0" fontId="13" fillId="0" borderId="46" xfId="2" applyFont="1" applyBorder="1">
      <alignment vertical="center"/>
    </xf>
    <xf numFmtId="0" fontId="13" fillId="0" borderId="45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5" fillId="0" borderId="46" xfId="2" applyBorder="1" applyAlignment="1">
      <alignment horizontal="center" vertical="center"/>
    </xf>
    <xf numFmtId="0" fontId="15" fillId="0" borderId="21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4" fillId="0" borderId="21" xfId="2" applyNumberFormat="1" applyFont="1" applyBorder="1" applyAlignment="1">
      <alignment horizontal="center" vertical="center"/>
    </xf>
    <xf numFmtId="0" fontId="18" fillId="0" borderId="40" xfId="2" applyFont="1" applyBorder="1">
      <alignment vertical="center"/>
    </xf>
    <xf numFmtId="0" fontId="18" fillId="0" borderId="41" xfId="2" applyFont="1" applyBorder="1">
      <alignment vertical="center"/>
    </xf>
    <xf numFmtId="0" fontId="14" fillId="0" borderId="67" xfId="2" applyFont="1" applyBorder="1">
      <alignment vertical="center"/>
    </xf>
    <xf numFmtId="0" fontId="18" fillId="0" borderId="67" xfId="2" applyFont="1" applyBorder="1">
      <alignment vertical="center"/>
    </xf>
    <xf numFmtId="58" fontId="15" fillId="0" borderId="41" xfId="2" applyNumberFormat="1" applyBorder="1">
      <alignment vertical="center"/>
    </xf>
    <xf numFmtId="0" fontId="15" fillId="0" borderId="67" xfId="2" applyBorder="1">
      <alignment vertical="center"/>
    </xf>
    <xf numFmtId="0" fontId="14" fillId="0" borderId="50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51" xfId="0" applyFont="1" applyBorder="1"/>
    <xf numFmtId="0" fontId="27" fillId="0" borderId="2" xfId="0" applyFont="1" applyBorder="1"/>
    <xf numFmtId="0" fontId="27" fillId="5" borderId="2" xfId="0" applyFont="1" applyFill="1" applyBorder="1"/>
    <xf numFmtId="0" fontId="0" fillId="0" borderId="51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7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49" fontId="32" fillId="3" borderId="2" xfId="4" applyNumberFormat="1" applyFont="1" applyFill="1" applyBorder="1" applyAlignment="1">
      <alignment horizontal="center" vertical="center"/>
    </xf>
    <xf numFmtId="49" fontId="31" fillId="3" borderId="2" xfId="4" applyNumberFormat="1" applyFont="1" applyFill="1" applyBorder="1" applyAlignment="1">
      <alignment horizontal="center" vertical="center"/>
    </xf>
    <xf numFmtId="0" fontId="32" fillId="3" borderId="2" xfId="4" applyFont="1" applyFill="1" applyBorder="1" applyAlignment="1">
      <alignment horizontal="center" vertical="center"/>
    </xf>
    <xf numFmtId="0" fontId="31" fillId="3" borderId="2" xfId="3" applyFont="1" applyFill="1" applyBorder="1" applyAlignment="1">
      <alignment horizontal="center" vertical="center"/>
    </xf>
    <xf numFmtId="0" fontId="33" fillId="0" borderId="2" xfId="0" applyFont="1" applyBorder="1"/>
    <xf numFmtId="0" fontId="35" fillId="0" borderId="19" xfId="2" applyFont="1" applyBorder="1">
      <alignment vertical="center"/>
    </xf>
    <xf numFmtId="49" fontId="36" fillId="3" borderId="2" xfId="4" applyNumberFormat="1" applyFont="1" applyFill="1" applyBorder="1" applyAlignment="1">
      <alignment horizontal="center" vertical="center"/>
    </xf>
    <xf numFmtId="0" fontId="32" fillId="3" borderId="15" xfId="4" applyFont="1" applyFill="1" applyBorder="1" applyAlignment="1">
      <alignment horizontal="center" vertical="center"/>
    </xf>
    <xf numFmtId="0" fontId="35" fillId="0" borderId="23" xfId="2" applyFont="1" applyBorder="1">
      <alignment vertical="center"/>
    </xf>
    <xf numFmtId="0" fontId="37" fillId="0" borderId="2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2" fillId="3" borderId="53" xfId="3" applyFont="1" applyFill="1" applyBorder="1"/>
    <xf numFmtId="0" fontId="0" fillId="3" borderId="53" xfId="4" applyFont="1" applyFill="1" applyBorder="1">
      <alignment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top"/>
    </xf>
    <xf numFmtId="0" fontId="14" fillId="0" borderId="41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5" fillId="0" borderId="41" xfId="2" applyBorder="1" applyAlignment="1">
      <alignment horizontal="center" vertical="center"/>
    </xf>
    <xf numFmtId="0" fontId="15" fillId="0" borderId="47" xfId="2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4" fillId="0" borderId="21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14" fontId="14" fillId="0" borderId="21" xfId="2" applyNumberFormat="1" applyFont="1" applyBorder="1" applyAlignment="1">
      <alignment horizontal="center" vertical="center"/>
    </xf>
    <xf numFmtId="14" fontId="14" fillId="0" borderId="35" xfId="2" applyNumberFormat="1" applyFont="1" applyBorder="1" applyAlignment="1">
      <alignment horizontal="center" vertical="center"/>
    </xf>
    <xf numFmtId="0" fontId="14" fillId="0" borderId="26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6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 wrapText="1"/>
    </xf>
    <xf numFmtId="0" fontId="13" fillId="0" borderId="32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9" fontId="34" fillId="0" borderId="30" xfId="2" applyNumberFormat="1" applyFont="1" applyBorder="1" applyAlignment="1">
      <alignment horizontal="left" vertical="center"/>
    </xf>
    <xf numFmtId="9" fontId="14" fillId="0" borderId="25" xfId="2" applyNumberFormat="1" applyFont="1" applyBorder="1" applyAlignment="1">
      <alignment horizontal="left" vertical="center"/>
    </xf>
    <xf numFmtId="9" fontId="14" fillId="0" borderId="37" xfId="2" applyNumberFormat="1" applyFont="1" applyBorder="1" applyAlignment="1">
      <alignment horizontal="left" vertical="center"/>
    </xf>
    <xf numFmtId="9" fontId="14" fillId="0" borderId="31" xfId="2" applyNumberFormat="1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4" fillId="0" borderId="65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24" fillId="0" borderId="43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31" fillId="3" borderId="10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19" fillId="0" borderId="17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7" fillId="0" borderId="35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4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5" fillId="0" borderId="43" xfId="2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6" fillId="0" borderId="17" xfId="2" applyFont="1" applyBorder="1" applyAlignment="1">
      <alignment horizontal="center" vertical="top"/>
    </xf>
    <xf numFmtId="0" fontId="34" fillId="0" borderId="19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35" fillId="0" borderId="19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58" fontId="8" fillId="0" borderId="21" xfId="2" applyNumberFormat="1" applyFont="1" applyBorder="1" applyAlignment="1">
      <alignment horizontal="center" vertical="center"/>
    </xf>
    <xf numFmtId="0" fontId="35" fillId="0" borderId="21" xfId="2" applyFont="1" applyBorder="1" applyAlignment="1">
      <alignment horizontal="center" vertical="center"/>
    </xf>
    <xf numFmtId="0" fontId="14" fillId="0" borderId="23" xfId="2" applyFont="1" applyBorder="1" applyAlignment="1">
      <alignment horizontal="right" vertical="center"/>
    </xf>
    <xf numFmtId="0" fontId="17" fillId="0" borderId="23" xfId="2" applyFont="1" applyBorder="1" applyAlignment="1">
      <alignment horizontal="left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35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35" xfId="2" applyFont="1" applyBorder="1" applyAlignment="1">
      <alignment horizontal="left" vertical="center" wrapText="1"/>
    </xf>
    <xf numFmtId="0" fontId="15" fillId="0" borderId="23" xfId="2" applyBorder="1" applyAlignment="1">
      <alignment horizontal="center" vertical="center"/>
    </xf>
    <xf numFmtId="0" fontId="15" fillId="0" borderId="36" xfId="2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5" fillId="0" borderId="28" xfId="2" applyBorder="1" applyAlignment="1">
      <alignment horizontal="left" vertical="center"/>
    </xf>
    <xf numFmtId="0" fontId="15" fillId="0" borderId="27" xfId="2" applyBorder="1" applyAlignment="1">
      <alignment horizontal="left" vertical="center"/>
    </xf>
    <xf numFmtId="0" fontId="15" fillId="0" borderId="38" xfId="2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35" fillId="0" borderId="23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3" borderId="28" xfId="2" applyFill="1" applyBorder="1" applyAlignment="1">
      <alignment horizontal="left" vertical="center"/>
    </xf>
    <xf numFmtId="0" fontId="15" fillId="3" borderId="27" xfId="2" applyFill="1" applyBorder="1" applyAlignment="1">
      <alignment horizontal="left" vertical="center"/>
    </xf>
    <xf numFmtId="0" fontId="15" fillId="3" borderId="38" xfId="2" applyFill="1" applyBorder="1" applyAlignment="1">
      <alignment horizontal="left" vertical="center"/>
    </xf>
    <xf numFmtId="0" fontId="20" fillId="3" borderId="5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6</xdr:row>
          <xdr:rowOff>28575</xdr:rowOff>
        </xdr:from>
        <xdr:to>
          <xdr:col>2</xdr:col>
          <xdr:colOff>666750</xdr:colOff>
          <xdr:row>8</xdr:row>
          <xdr:rowOff>66675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1133475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1133475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1133475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1" customWidth="1"/>
    <col min="3" max="3" width="10.125" customWidth="1"/>
  </cols>
  <sheetData>
    <row r="1" spans="1:2" ht="21" customHeight="1">
      <c r="A1" s="162"/>
      <c r="B1" s="163" t="s">
        <v>0</v>
      </c>
    </row>
    <row r="2" spans="1:2">
      <c r="A2" s="5">
        <v>1</v>
      </c>
      <c r="B2" s="164" t="s">
        <v>1</v>
      </c>
    </row>
    <row r="3" spans="1:2">
      <c r="A3" s="5">
        <v>2</v>
      </c>
      <c r="B3" s="164" t="s">
        <v>2</v>
      </c>
    </row>
    <row r="4" spans="1:2">
      <c r="A4" s="5">
        <v>3</v>
      </c>
      <c r="B4" s="164" t="s">
        <v>3</v>
      </c>
    </row>
    <row r="5" spans="1:2">
      <c r="A5" s="5">
        <v>4</v>
      </c>
      <c r="B5" s="164" t="s">
        <v>4</v>
      </c>
    </row>
    <row r="6" spans="1:2">
      <c r="A6" s="5">
        <v>5</v>
      </c>
      <c r="B6" s="164" t="s">
        <v>5</v>
      </c>
    </row>
    <row r="7" spans="1:2" ht="13.5" customHeight="1">
      <c r="A7" s="5">
        <v>6</v>
      </c>
      <c r="B7" s="164" t="s">
        <v>6</v>
      </c>
    </row>
    <row r="8" spans="1:2" s="160" customFormat="1" ht="15" customHeight="1">
      <c r="A8" s="165">
        <v>7</v>
      </c>
      <c r="B8" s="166" t="s">
        <v>7</v>
      </c>
    </row>
    <row r="9" spans="1:2">
      <c r="A9" s="5"/>
      <c r="B9" s="164"/>
    </row>
    <row r="10" spans="1:2" ht="18.95" customHeight="1">
      <c r="A10" s="162"/>
      <c r="B10" s="167" t="s">
        <v>8</v>
      </c>
    </row>
    <row r="11" spans="1:2" ht="15.95" customHeight="1">
      <c r="A11" s="5">
        <v>1</v>
      </c>
      <c r="B11" s="168" t="s">
        <v>9</v>
      </c>
    </row>
    <row r="12" spans="1:2">
      <c r="A12" s="5">
        <v>2</v>
      </c>
      <c r="B12" s="164" t="s">
        <v>10</v>
      </c>
    </row>
    <row r="13" spans="1:2">
      <c r="A13" s="5">
        <v>3</v>
      </c>
      <c r="B13" s="166" t="s">
        <v>11</v>
      </c>
    </row>
    <row r="14" spans="1:2">
      <c r="A14" s="5">
        <v>4</v>
      </c>
      <c r="B14" s="164" t="s">
        <v>12</v>
      </c>
    </row>
    <row r="15" spans="1:2">
      <c r="A15" s="5">
        <v>5</v>
      </c>
      <c r="B15" s="164" t="s">
        <v>13</v>
      </c>
    </row>
    <row r="16" spans="1:2">
      <c r="A16" s="5">
        <v>6</v>
      </c>
      <c r="B16" s="164" t="s">
        <v>14</v>
      </c>
    </row>
    <row r="17" spans="1:2">
      <c r="A17" s="5">
        <v>7</v>
      </c>
      <c r="B17" s="164" t="s">
        <v>15</v>
      </c>
    </row>
    <row r="18" spans="1:2">
      <c r="A18" s="5"/>
      <c r="B18" s="164"/>
    </row>
    <row r="19" spans="1:2" ht="20.25">
      <c r="A19" s="162"/>
      <c r="B19" s="163" t="s">
        <v>16</v>
      </c>
    </row>
    <row r="20" spans="1:2">
      <c r="A20" s="5">
        <v>1</v>
      </c>
      <c r="B20" s="164" t="s">
        <v>17</v>
      </c>
    </row>
    <row r="21" spans="1:2">
      <c r="A21" s="5">
        <v>2</v>
      </c>
      <c r="B21" s="164" t="s">
        <v>18</v>
      </c>
    </row>
    <row r="22" spans="1:2">
      <c r="A22" s="5">
        <v>3</v>
      </c>
      <c r="B22" s="164" t="s">
        <v>19</v>
      </c>
    </row>
    <row r="23" spans="1:2">
      <c r="A23" s="5">
        <v>4</v>
      </c>
      <c r="B23" s="164" t="s">
        <v>20</v>
      </c>
    </row>
    <row r="24" spans="1:2">
      <c r="A24" s="5">
        <v>5</v>
      </c>
      <c r="B24" s="164" t="s">
        <v>21</v>
      </c>
    </row>
    <row r="25" spans="1:2">
      <c r="A25" s="5">
        <v>6</v>
      </c>
      <c r="B25" s="164" t="s">
        <v>22</v>
      </c>
    </row>
    <row r="26" spans="1:2">
      <c r="A26" s="5">
        <v>7</v>
      </c>
      <c r="B26" s="164" t="s">
        <v>23</v>
      </c>
    </row>
    <row r="27" spans="1:2">
      <c r="A27" s="5"/>
      <c r="B27" s="164"/>
    </row>
    <row r="28" spans="1:2" ht="20.25">
      <c r="A28" s="162"/>
      <c r="B28" s="163" t="s">
        <v>24</v>
      </c>
    </row>
    <row r="29" spans="1:2">
      <c r="A29" s="5">
        <v>1</v>
      </c>
      <c r="B29" s="164" t="s">
        <v>25</v>
      </c>
    </row>
    <row r="30" spans="1:2">
      <c r="A30" s="5">
        <v>2</v>
      </c>
      <c r="B30" s="164" t="s">
        <v>26</v>
      </c>
    </row>
    <row r="31" spans="1:2">
      <c r="A31" s="5">
        <v>3</v>
      </c>
      <c r="B31" s="164" t="s">
        <v>27</v>
      </c>
    </row>
    <row r="32" spans="1:2">
      <c r="A32" s="5">
        <v>4</v>
      </c>
      <c r="B32" s="164" t="s">
        <v>28</v>
      </c>
    </row>
    <row r="33" spans="1:2">
      <c r="A33" s="5">
        <v>5</v>
      </c>
      <c r="B33" s="164" t="s">
        <v>29</v>
      </c>
    </row>
    <row r="34" spans="1:2">
      <c r="A34" s="5">
        <v>6</v>
      </c>
      <c r="B34" s="164" t="s">
        <v>30</v>
      </c>
    </row>
    <row r="35" spans="1:2">
      <c r="A35" s="5">
        <v>7</v>
      </c>
      <c r="B35" s="164" t="s">
        <v>31</v>
      </c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1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0" t="s">
        <v>255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" customFormat="1" ht="16.5">
      <c r="A2" s="379" t="s">
        <v>224</v>
      </c>
      <c r="B2" s="380" t="s">
        <v>229</v>
      </c>
      <c r="C2" s="380" t="s">
        <v>225</v>
      </c>
      <c r="D2" s="380" t="s">
        <v>226</v>
      </c>
      <c r="E2" s="380" t="s">
        <v>227</v>
      </c>
      <c r="F2" s="380" t="s">
        <v>228</v>
      </c>
      <c r="G2" s="379" t="s">
        <v>256</v>
      </c>
      <c r="H2" s="379"/>
      <c r="I2" s="379" t="s">
        <v>257</v>
      </c>
      <c r="J2" s="379"/>
      <c r="K2" s="385" t="s">
        <v>258</v>
      </c>
      <c r="L2" s="387" t="s">
        <v>259</v>
      </c>
      <c r="M2" s="389" t="s">
        <v>260</v>
      </c>
    </row>
    <row r="3" spans="1:13" s="1" customFormat="1" ht="16.5">
      <c r="A3" s="379"/>
      <c r="B3" s="381"/>
      <c r="C3" s="381"/>
      <c r="D3" s="381"/>
      <c r="E3" s="381"/>
      <c r="F3" s="381"/>
      <c r="G3" s="3" t="s">
        <v>261</v>
      </c>
      <c r="H3" s="3" t="s">
        <v>262</v>
      </c>
      <c r="I3" s="3" t="s">
        <v>261</v>
      </c>
      <c r="J3" s="3" t="s">
        <v>262</v>
      </c>
      <c r="K3" s="386"/>
      <c r="L3" s="388"/>
      <c r="M3" s="390"/>
    </row>
    <row r="4" spans="1:13">
      <c r="A4" s="5"/>
      <c r="B4" s="6" t="s">
        <v>146</v>
      </c>
      <c r="C4" s="10" t="s">
        <v>240</v>
      </c>
      <c r="D4" s="6" t="s">
        <v>241</v>
      </c>
      <c r="E4" s="16" t="s">
        <v>115</v>
      </c>
      <c r="F4" s="12" t="s">
        <v>242</v>
      </c>
      <c r="G4" s="6">
        <v>0.8</v>
      </c>
      <c r="H4" s="6">
        <v>0.6</v>
      </c>
      <c r="I4" s="6">
        <v>0.85</v>
      </c>
      <c r="J4" s="6">
        <v>0.6</v>
      </c>
      <c r="K4" s="6"/>
      <c r="L4" s="6"/>
      <c r="M4" s="6" t="s">
        <v>243</v>
      </c>
    </row>
    <row r="5" spans="1:13">
      <c r="A5" s="5"/>
      <c r="B5" s="6" t="s">
        <v>146</v>
      </c>
      <c r="C5" s="10" t="s">
        <v>244</v>
      </c>
      <c r="D5" s="6" t="s">
        <v>241</v>
      </c>
      <c r="E5" s="16" t="s">
        <v>245</v>
      </c>
      <c r="F5" s="12" t="s">
        <v>246</v>
      </c>
      <c r="G5" s="6">
        <v>0.7</v>
      </c>
      <c r="H5" s="6">
        <v>0.6</v>
      </c>
      <c r="I5" s="6">
        <v>0.83</v>
      </c>
      <c r="J5" s="6">
        <v>0.6</v>
      </c>
      <c r="K5" s="6"/>
      <c r="L5" s="6"/>
      <c r="M5" s="6" t="s">
        <v>243</v>
      </c>
    </row>
    <row r="6" spans="1:13">
      <c r="A6" s="5"/>
      <c r="B6" s="6" t="s">
        <v>146</v>
      </c>
      <c r="C6" s="10">
        <v>221022082</v>
      </c>
      <c r="D6" s="6" t="s">
        <v>241</v>
      </c>
      <c r="E6" s="16" t="s">
        <v>117</v>
      </c>
      <c r="F6" s="12" t="s">
        <v>242</v>
      </c>
      <c r="G6" s="6">
        <v>0.85</v>
      </c>
      <c r="H6" s="6">
        <v>0.7</v>
      </c>
      <c r="I6" s="6">
        <v>0.95</v>
      </c>
      <c r="J6" s="6">
        <v>0.9</v>
      </c>
      <c r="K6" s="6"/>
      <c r="L6" s="6"/>
      <c r="M6" s="6" t="s">
        <v>243</v>
      </c>
    </row>
    <row r="7" spans="1:13">
      <c r="A7" s="5"/>
      <c r="B7" s="6" t="s">
        <v>146</v>
      </c>
      <c r="C7" s="10" t="s">
        <v>247</v>
      </c>
      <c r="D7" s="6" t="s">
        <v>241</v>
      </c>
      <c r="E7" s="16" t="s">
        <v>116</v>
      </c>
      <c r="F7" s="12" t="s">
        <v>57</v>
      </c>
      <c r="G7" s="6">
        <v>0</v>
      </c>
      <c r="H7" s="6">
        <v>0.5</v>
      </c>
      <c r="I7" s="6">
        <v>0</v>
      </c>
      <c r="J7" s="6">
        <v>0.7</v>
      </c>
      <c r="K7" s="6"/>
      <c r="L7" s="6"/>
      <c r="M7" s="6" t="s">
        <v>243</v>
      </c>
    </row>
    <row r="8" spans="1:13">
      <c r="A8" s="5"/>
      <c r="B8" s="6" t="s">
        <v>146</v>
      </c>
      <c r="C8" s="10">
        <v>22102302</v>
      </c>
      <c r="D8" s="6" t="s">
        <v>241</v>
      </c>
      <c r="E8" s="17" t="s">
        <v>118</v>
      </c>
      <c r="F8" s="5" t="s">
        <v>248</v>
      </c>
      <c r="G8" s="6">
        <v>0.5</v>
      </c>
      <c r="H8" s="6">
        <v>0.6</v>
      </c>
      <c r="I8" s="6">
        <v>0.5</v>
      </c>
      <c r="J8" s="6">
        <v>1.6</v>
      </c>
      <c r="K8" s="5"/>
      <c r="L8" s="5"/>
      <c r="M8" s="6" t="s">
        <v>243</v>
      </c>
    </row>
    <row r="9" spans="1:13">
      <c r="A9" s="5"/>
      <c r="B9" s="6" t="s">
        <v>146</v>
      </c>
      <c r="C9" s="10">
        <v>221022081</v>
      </c>
      <c r="D9" s="6" t="s">
        <v>241</v>
      </c>
      <c r="E9" s="23" t="s">
        <v>249</v>
      </c>
      <c r="F9" s="5" t="s">
        <v>250</v>
      </c>
      <c r="G9" s="6">
        <v>0</v>
      </c>
      <c r="H9" s="6">
        <v>0.7</v>
      </c>
      <c r="I9" s="6">
        <v>0</v>
      </c>
      <c r="J9" s="6">
        <v>1.6</v>
      </c>
      <c r="K9" s="5"/>
      <c r="L9" s="5"/>
      <c r="M9" s="6" t="s">
        <v>243</v>
      </c>
    </row>
    <row r="10" spans="1:13">
      <c r="A10" s="5"/>
      <c r="B10" s="6" t="s">
        <v>146</v>
      </c>
      <c r="C10" s="14">
        <v>221023034</v>
      </c>
      <c r="D10" s="6" t="s">
        <v>241</v>
      </c>
      <c r="E10" s="5" t="s">
        <v>251</v>
      </c>
      <c r="F10" s="5" t="s">
        <v>250</v>
      </c>
      <c r="G10" s="6">
        <v>0</v>
      </c>
      <c r="H10" s="6">
        <v>0.6</v>
      </c>
      <c r="I10" s="6">
        <v>0</v>
      </c>
      <c r="J10" s="6">
        <v>1.5</v>
      </c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71" t="s">
        <v>263</v>
      </c>
      <c r="B12" s="372"/>
      <c r="C12" s="372"/>
      <c r="D12" s="372"/>
      <c r="E12" s="373"/>
      <c r="F12" s="374"/>
      <c r="G12" s="376"/>
      <c r="H12" s="371" t="s">
        <v>264</v>
      </c>
      <c r="I12" s="372"/>
      <c r="J12" s="372"/>
      <c r="K12" s="373"/>
      <c r="L12" s="382"/>
      <c r="M12" s="383"/>
    </row>
    <row r="13" spans="1:13" ht="16.5">
      <c r="A13" s="384" t="s">
        <v>265</v>
      </c>
      <c r="B13" s="384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0" t="s">
        <v>266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" customFormat="1" ht="15.95" customHeight="1">
      <c r="A2" s="380" t="s">
        <v>267</v>
      </c>
      <c r="B2" s="380" t="s">
        <v>229</v>
      </c>
      <c r="C2" s="380" t="s">
        <v>225</v>
      </c>
      <c r="D2" s="380" t="s">
        <v>226</v>
      </c>
      <c r="E2" s="380" t="s">
        <v>227</v>
      </c>
      <c r="F2" s="380" t="s">
        <v>228</v>
      </c>
      <c r="G2" s="391" t="s">
        <v>268</v>
      </c>
      <c r="H2" s="392"/>
      <c r="I2" s="393"/>
      <c r="J2" s="391" t="s">
        <v>269</v>
      </c>
      <c r="K2" s="392"/>
      <c r="L2" s="393"/>
      <c r="M2" s="391" t="s">
        <v>270</v>
      </c>
      <c r="N2" s="392"/>
      <c r="O2" s="393"/>
      <c r="P2" s="391" t="s">
        <v>271</v>
      </c>
      <c r="Q2" s="392"/>
      <c r="R2" s="393"/>
      <c r="S2" s="392" t="s">
        <v>272</v>
      </c>
      <c r="T2" s="392"/>
      <c r="U2" s="393"/>
      <c r="V2" s="395" t="s">
        <v>273</v>
      </c>
      <c r="W2" s="395" t="s">
        <v>238</v>
      </c>
    </row>
    <row r="3" spans="1:23" s="1" customFormat="1" ht="16.5">
      <c r="A3" s="381"/>
      <c r="B3" s="394"/>
      <c r="C3" s="394"/>
      <c r="D3" s="394"/>
      <c r="E3" s="394"/>
      <c r="F3" s="394"/>
      <c r="G3" s="3" t="s">
        <v>274</v>
      </c>
      <c r="H3" s="3" t="s">
        <v>63</v>
      </c>
      <c r="I3" s="3" t="s">
        <v>229</v>
      </c>
      <c r="J3" s="3" t="s">
        <v>274</v>
      </c>
      <c r="K3" s="3" t="s">
        <v>63</v>
      </c>
      <c r="L3" s="3" t="s">
        <v>229</v>
      </c>
      <c r="M3" s="3" t="s">
        <v>274</v>
      </c>
      <c r="N3" s="3" t="s">
        <v>63</v>
      </c>
      <c r="O3" s="3" t="s">
        <v>229</v>
      </c>
      <c r="P3" s="3" t="s">
        <v>274</v>
      </c>
      <c r="Q3" s="3" t="s">
        <v>63</v>
      </c>
      <c r="R3" s="3" t="s">
        <v>229</v>
      </c>
      <c r="S3" s="3" t="s">
        <v>274</v>
      </c>
      <c r="T3" s="3" t="s">
        <v>63</v>
      </c>
      <c r="U3" s="3" t="s">
        <v>229</v>
      </c>
      <c r="V3" s="396"/>
      <c r="W3" s="396"/>
    </row>
    <row r="4" spans="1:23">
      <c r="A4" s="397" t="s">
        <v>275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8"/>
      <c r="B5" s="6"/>
      <c r="C5" s="6"/>
      <c r="D5" s="6"/>
      <c r="E5" s="6"/>
      <c r="F5" s="6"/>
      <c r="G5" s="391" t="s">
        <v>276</v>
      </c>
      <c r="H5" s="392"/>
      <c r="I5" s="393"/>
      <c r="J5" s="391" t="s">
        <v>277</v>
      </c>
      <c r="K5" s="392"/>
      <c r="L5" s="393"/>
      <c r="M5" s="391" t="s">
        <v>278</v>
      </c>
      <c r="N5" s="392"/>
      <c r="O5" s="393"/>
      <c r="P5" s="391" t="s">
        <v>279</v>
      </c>
      <c r="Q5" s="392"/>
      <c r="R5" s="393"/>
      <c r="S5" s="392" t="s">
        <v>280</v>
      </c>
      <c r="T5" s="392"/>
      <c r="U5" s="393"/>
      <c r="V5" s="6"/>
      <c r="W5" s="6"/>
    </row>
    <row r="6" spans="1:23" ht="16.5">
      <c r="A6" s="398"/>
      <c r="B6" s="6"/>
      <c r="C6" s="6"/>
      <c r="D6" s="6"/>
      <c r="E6" s="6"/>
      <c r="F6" s="6"/>
      <c r="G6" s="3" t="s">
        <v>274</v>
      </c>
      <c r="H6" s="3" t="s">
        <v>63</v>
      </c>
      <c r="I6" s="3" t="s">
        <v>229</v>
      </c>
      <c r="J6" s="3" t="s">
        <v>274</v>
      </c>
      <c r="K6" s="3" t="s">
        <v>63</v>
      </c>
      <c r="L6" s="3" t="s">
        <v>229</v>
      </c>
      <c r="M6" s="3" t="s">
        <v>274</v>
      </c>
      <c r="N6" s="3" t="s">
        <v>63</v>
      </c>
      <c r="O6" s="3" t="s">
        <v>229</v>
      </c>
      <c r="P6" s="3" t="s">
        <v>274</v>
      </c>
      <c r="Q6" s="3" t="s">
        <v>63</v>
      </c>
      <c r="R6" s="3" t="s">
        <v>229</v>
      </c>
      <c r="S6" s="3" t="s">
        <v>274</v>
      </c>
      <c r="T6" s="3" t="s">
        <v>63</v>
      </c>
      <c r="U6" s="3" t="s">
        <v>229</v>
      </c>
      <c r="V6" s="6"/>
      <c r="W6" s="6"/>
    </row>
    <row r="7" spans="1:23">
      <c r="A7" s="39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0" t="s">
        <v>281</v>
      </c>
      <c r="B8" s="400"/>
      <c r="C8" s="400"/>
      <c r="D8" s="400"/>
      <c r="E8" s="400"/>
      <c r="F8" s="40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1"/>
      <c r="B9" s="401"/>
      <c r="C9" s="401"/>
      <c r="D9" s="401"/>
      <c r="E9" s="401"/>
      <c r="F9" s="40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0" t="s">
        <v>282</v>
      </c>
      <c r="B10" s="400"/>
      <c r="C10" s="400"/>
      <c r="D10" s="400"/>
      <c r="E10" s="400"/>
      <c r="F10" s="40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1"/>
      <c r="B11" s="401"/>
      <c r="C11" s="401"/>
      <c r="D11" s="401"/>
      <c r="E11" s="401"/>
      <c r="F11" s="40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0" t="s">
        <v>283</v>
      </c>
      <c r="B12" s="400"/>
      <c r="C12" s="400"/>
      <c r="D12" s="400"/>
      <c r="E12" s="400"/>
      <c r="F12" s="4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1"/>
      <c r="B13" s="401"/>
      <c r="C13" s="401"/>
      <c r="D13" s="401"/>
      <c r="E13" s="401"/>
      <c r="F13" s="40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0" t="s">
        <v>284</v>
      </c>
      <c r="B14" s="400"/>
      <c r="C14" s="400"/>
      <c r="D14" s="400"/>
      <c r="E14" s="400"/>
      <c r="F14" s="40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1"/>
      <c r="B15" s="401"/>
      <c r="C15" s="401"/>
      <c r="D15" s="401"/>
      <c r="E15" s="401"/>
      <c r="F15" s="40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1" t="s">
        <v>285</v>
      </c>
      <c r="B17" s="372"/>
      <c r="C17" s="372"/>
      <c r="D17" s="372"/>
      <c r="E17" s="373"/>
      <c r="F17" s="374"/>
      <c r="G17" s="376"/>
      <c r="H17" s="22"/>
      <c r="I17" s="22"/>
      <c r="J17" s="371" t="s">
        <v>286</v>
      </c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3"/>
      <c r="V17" s="7"/>
      <c r="W17" s="9"/>
    </row>
    <row r="18" spans="1:23" ht="56.25" customHeight="1">
      <c r="A18" s="377" t="s">
        <v>287</v>
      </c>
      <c r="B18" s="377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P26" sqref="P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0" t="s">
        <v>288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" customFormat="1" ht="16.5">
      <c r="A2" s="18" t="s">
        <v>289</v>
      </c>
      <c r="B2" s="19" t="s">
        <v>225</v>
      </c>
      <c r="C2" s="19" t="s">
        <v>226</v>
      </c>
      <c r="D2" s="19" t="s">
        <v>227</v>
      </c>
      <c r="E2" s="19" t="s">
        <v>228</v>
      </c>
      <c r="F2" s="19" t="s">
        <v>229</v>
      </c>
      <c r="G2" s="18" t="s">
        <v>290</v>
      </c>
      <c r="H2" s="18" t="s">
        <v>291</v>
      </c>
      <c r="I2" s="18" t="s">
        <v>292</v>
      </c>
      <c r="J2" s="18" t="s">
        <v>291</v>
      </c>
      <c r="K2" s="18" t="s">
        <v>293</v>
      </c>
      <c r="L2" s="18" t="s">
        <v>291</v>
      </c>
      <c r="M2" s="19" t="s">
        <v>273</v>
      </c>
      <c r="N2" s="19" t="s">
        <v>238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0" t="s">
        <v>289</v>
      </c>
      <c r="B4" s="21" t="s">
        <v>294</v>
      </c>
      <c r="C4" s="21" t="s">
        <v>274</v>
      </c>
      <c r="D4" s="21" t="s">
        <v>227</v>
      </c>
      <c r="E4" s="19" t="s">
        <v>228</v>
      </c>
      <c r="F4" s="19" t="s">
        <v>229</v>
      </c>
      <c r="G4" s="18" t="s">
        <v>290</v>
      </c>
      <c r="H4" s="18" t="s">
        <v>291</v>
      </c>
      <c r="I4" s="18" t="s">
        <v>292</v>
      </c>
      <c r="J4" s="18" t="s">
        <v>291</v>
      </c>
      <c r="K4" s="18" t="s">
        <v>293</v>
      </c>
      <c r="L4" s="18" t="s">
        <v>291</v>
      </c>
      <c r="M4" s="19" t="s">
        <v>273</v>
      </c>
      <c r="N4" s="19" t="s">
        <v>238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1" t="s">
        <v>285</v>
      </c>
      <c r="B11" s="372"/>
      <c r="C11" s="372"/>
      <c r="D11" s="373"/>
      <c r="E11" s="374"/>
      <c r="F11" s="375"/>
      <c r="G11" s="376"/>
      <c r="H11" s="22"/>
      <c r="I11" s="371" t="s">
        <v>286</v>
      </c>
      <c r="J11" s="372"/>
      <c r="K11" s="372"/>
      <c r="L11" s="7"/>
      <c r="M11" s="7"/>
      <c r="N11" s="9"/>
    </row>
    <row r="12" spans="1:14" ht="16.5">
      <c r="A12" s="377" t="s">
        <v>295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22" sqref="K22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spans="1:12" ht="29.25">
      <c r="A1" s="370" t="s">
        <v>296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" customFormat="1" ht="16.5">
      <c r="A2" s="3" t="s">
        <v>267</v>
      </c>
      <c r="B2" s="4" t="s">
        <v>229</v>
      </c>
      <c r="C2" s="4" t="s">
        <v>225</v>
      </c>
      <c r="D2" s="4" t="s">
        <v>226</v>
      </c>
      <c r="E2" s="4" t="s">
        <v>227</v>
      </c>
      <c r="F2" s="4" t="s">
        <v>228</v>
      </c>
      <c r="G2" s="3" t="s">
        <v>297</v>
      </c>
      <c r="H2" s="3" t="s">
        <v>298</v>
      </c>
      <c r="I2" s="3" t="s">
        <v>299</v>
      </c>
      <c r="J2" s="3" t="s">
        <v>300</v>
      </c>
      <c r="K2" s="4" t="s">
        <v>273</v>
      </c>
      <c r="L2" s="4" t="s">
        <v>238</v>
      </c>
    </row>
    <row r="3" spans="1:12">
      <c r="A3" s="5"/>
      <c r="B3" s="6" t="s">
        <v>146</v>
      </c>
      <c r="C3" s="10" t="s">
        <v>240</v>
      </c>
      <c r="D3" s="6" t="s">
        <v>241</v>
      </c>
      <c r="E3" s="11" t="s">
        <v>115</v>
      </c>
      <c r="F3" s="12" t="s">
        <v>242</v>
      </c>
      <c r="G3" s="6" t="s">
        <v>301</v>
      </c>
      <c r="H3" s="6" t="s">
        <v>302</v>
      </c>
      <c r="I3" s="6" t="s">
        <v>303</v>
      </c>
      <c r="J3" s="6"/>
      <c r="K3" s="6" t="s">
        <v>304</v>
      </c>
      <c r="L3" s="6"/>
    </row>
    <row r="4" spans="1:12">
      <c r="A4" s="5"/>
      <c r="B4" s="6" t="s">
        <v>146</v>
      </c>
      <c r="C4" s="10" t="s">
        <v>244</v>
      </c>
      <c r="D4" s="6" t="s">
        <v>241</v>
      </c>
      <c r="E4" s="11" t="s">
        <v>245</v>
      </c>
      <c r="F4" s="12" t="s">
        <v>246</v>
      </c>
      <c r="G4" s="6" t="s">
        <v>301</v>
      </c>
      <c r="H4" s="6" t="s">
        <v>302</v>
      </c>
      <c r="I4" s="6" t="s">
        <v>303</v>
      </c>
      <c r="J4" s="6"/>
      <c r="K4" s="6" t="s">
        <v>304</v>
      </c>
      <c r="L4" s="6"/>
    </row>
    <row r="5" spans="1:12">
      <c r="A5" s="5"/>
      <c r="B5" s="6" t="s">
        <v>146</v>
      </c>
      <c r="C5" s="10">
        <v>221022082</v>
      </c>
      <c r="D5" s="6" t="s">
        <v>241</v>
      </c>
      <c r="E5" s="11" t="s">
        <v>117</v>
      </c>
      <c r="F5" s="12" t="s">
        <v>242</v>
      </c>
      <c r="G5" s="6" t="s">
        <v>301</v>
      </c>
      <c r="H5" s="6" t="s">
        <v>302</v>
      </c>
      <c r="I5" s="6" t="s">
        <v>303</v>
      </c>
      <c r="J5" s="6"/>
      <c r="K5" s="6" t="s">
        <v>304</v>
      </c>
      <c r="L5" s="6"/>
    </row>
    <row r="6" spans="1:12">
      <c r="A6" s="5"/>
      <c r="B6" s="6" t="s">
        <v>146</v>
      </c>
      <c r="C6" s="10" t="s">
        <v>247</v>
      </c>
      <c r="D6" s="6" t="s">
        <v>241</v>
      </c>
      <c r="E6" s="11" t="s">
        <v>116</v>
      </c>
      <c r="F6" s="12" t="s">
        <v>57</v>
      </c>
      <c r="G6" s="6" t="s">
        <v>301</v>
      </c>
      <c r="H6" s="6" t="s">
        <v>302</v>
      </c>
      <c r="I6" s="6" t="s">
        <v>303</v>
      </c>
      <c r="J6" s="6"/>
      <c r="K6" s="6" t="s">
        <v>304</v>
      </c>
      <c r="L6" s="6"/>
    </row>
    <row r="7" spans="1:12">
      <c r="A7" s="5"/>
      <c r="B7" s="6" t="s">
        <v>146</v>
      </c>
      <c r="C7" s="10">
        <v>22102302</v>
      </c>
      <c r="D7" s="6" t="s">
        <v>241</v>
      </c>
      <c r="E7" s="13" t="s">
        <v>118</v>
      </c>
      <c r="F7" s="5" t="s">
        <v>248</v>
      </c>
      <c r="G7" s="6" t="s">
        <v>301</v>
      </c>
      <c r="H7" s="6" t="s">
        <v>302</v>
      </c>
      <c r="I7" s="6" t="s">
        <v>303</v>
      </c>
      <c r="J7" s="6"/>
      <c r="K7" s="6" t="s">
        <v>304</v>
      </c>
      <c r="L7" s="5"/>
    </row>
    <row r="8" spans="1:12">
      <c r="A8" s="5"/>
      <c r="B8" s="6" t="s">
        <v>146</v>
      </c>
      <c r="C8" s="10">
        <v>221022081</v>
      </c>
      <c r="D8" s="6" t="s">
        <v>241</v>
      </c>
      <c r="E8" s="13" t="s">
        <v>249</v>
      </c>
      <c r="F8" s="5" t="s">
        <v>250</v>
      </c>
      <c r="G8" s="6" t="s">
        <v>301</v>
      </c>
      <c r="H8" s="6" t="s">
        <v>302</v>
      </c>
      <c r="I8" s="6" t="s">
        <v>303</v>
      </c>
      <c r="J8" s="5"/>
      <c r="K8" s="6" t="s">
        <v>304</v>
      </c>
      <c r="L8" s="5"/>
    </row>
    <row r="9" spans="1:12">
      <c r="A9" s="5"/>
      <c r="B9" s="6" t="s">
        <v>146</v>
      </c>
      <c r="C9" s="14">
        <v>221023034</v>
      </c>
      <c r="D9" s="6" t="s">
        <v>241</v>
      </c>
      <c r="E9" s="5" t="s">
        <v>251</v>
      </c>
      <c r="F9" s="5" t="s">
        <v>250</v>
      </c>
      <c r="G9" s="6" t="s">
        <v>301</v>
      </c>
      <c r="H9" s="6" t="s">
        <v>302</v>
      </c>
      <c r="I9" s="6" t="s">
        <v>303</v>
      </c>
      <c r="J9" s="5"/>
      <c r="K9" s="6" t="s">
        <v>304</v>
      </c>
      <c r="L9" s="5"/>
    </row>
    <row r="10" spans="1:12">
      <c r="A10" s="5"/>
      <c r="B10" s="6" t="s">
        <v>146</v>
      </c>
      <c r="C10" s="10" t="s">
        <v>240</v>
      </c>
      <c r="D10" s="6" t="s">
        <v>241</v>
      </c>
      <c r="E10" s="11" t="s">
        <v>115</v>
      </c>
      <c r="F10" s="12" t="s">
        <v>246</v>
      </c>
      <c r="G10" s="6" t="s">
        <v>305</v>
      </c>
      <c r="H10" s="5"/>
      <c r="I10" s="6"/>
      <c r="J10" s="5" t="s">
        <v>306</v>
      </c>
      <c r="K10" s="6" t="s">
        <v>304</v>
      </c>
      <c r="L10" s="5"/>
    </row>
    <row r="11" spans="1:12">
      <c r="A11" s="5"/>
      <c r="B11" s="6" t="s">
        <v>146</v>
      </c>
      <c r="C11" s="10">
        <v>221022082</v>
      </c>
      <c r="D11" s="6" t="s">
        <v>241</v>
      </c>
      <c r="E11" s="11" t="s">
        <v>117</v>
      </c>
      <c r="F11" s="12" t="s">
        <v>246</v>
      </c>
      <c r="G11" s="6" t="s">
        <v>305</v>
      </c>
      <c r="H11" s="5"/>
      <c r="I11" s="6"/>
      <c r="J11" s="5" t="s">
        <v>306</v>
      </c>
      <c r="K11" s="6" t="s">
        <v>304</v>
      </c>
      <c r="L11" s="5"/>
    </row>
    <row r="12" spans="1:12">
      <c r="A12" s="5"/>
      <c r="B12" s="6" t="s">
        <v>146</v>
      </c>
      <c r="C12" s="10">
        <v>22102302</v>
      </c>
      <c r="D12" s="6" t="s">
        <v>241</v>
      </c>
      <c r="E12" s="13" t="s">
        <v>118</v>
      </c>
      <c r="F12" s="5" t="s">
        <v>57</v>
      </c>
      <c r="G12" s="6" t="s">
        <v>305</v>
      </c>
      <c r="H12" s="5"/>
      <c r="I12" s="6"/>
      <c r="J12" s="5" t="s">
        <v>306</v>
      </c>
      <c r="K12" s="6" t="s">
        <v>304</v>
      </c>
      <c r="L12" s="5"/>
    </row>
    <row r="13" spans="1:12">
      <c r="A13" s="5"/>
      <c r="B13" s="6"/>
      <c r="C13" s="15"/>
      <c r="D13" s="6"/>
      <c r="E13" s="16"/>
      <c r="F13" s="5"/>
      <c r="G13" s="6"/>
      <c r="H13" s="5"/>
      <c r="I13" s="6"/>
      <c r="J13" s="5"/>
      <c r="K13" s="17"/>
      <c r="L13" s="5"/>
    </row>
    <row r="14" spans="1:12">
      <c r="A14" s="5"/>
      <c r="B14" s="6"/>
      <c r="C14" s="15"/>
      <c r="D14" s="6"/>
      <c r="E14" s="16"/>
      <c r="F14" s="5"/>
      <c r="G14" s="6"/>
      <c r="H14" s="5"/>
      <c r="I14" s="6"/>
      <c r="J14" s="5"/>
      <c r="K14" s="17"/>
      <c r="L14" s="5"/>
    </row>
    <row r="15" spans="1:12">
      <c r="A15" s="5"/>
      <c r="B15" s="6"/>
      <c r="C15" s="15"/>
      <c r="D15" s="6"/>
      <c r="E15" s="16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71" t="s">
        <v>263</v>
      </c>
      <c r="B18" s="372"/>
      <c r="C18" s="372"/>
      <c r="D18" s="372"/>
      <c r="E18" s="373"/>
      <c r="F18" s="374"/>
      <c r="G18" s="376"/>
      <c r="H18" s="371" t="s">
        <v>307</v>
      </c>
      <c r="I18" s="372"/>
      <c r="J18" s="372"/>
      <c r="K18" s="7"/>
      <c r="L18" s="9"/>
    </row>
    <row r="19" spans="1:12" ht="72" customHeight="1">
      <c r="A19" s="377" t="s">
        <v>308</v>
      </c>
      <c r="B19" s="377"/>
      <c r="C19" s="378"/>
      <c r="D19" s="378"/>
      <c r="E19" s="378"/>
      <c r="F19" s="378"/>
      <c r="G19" s="378"/>
      <c r="H19" s="378"/>
      <c r="I19" s="378"/>
      <c r="J19" s="378"/>
      <c r="K19" s="378"/>
      <c r="L19" s="378"/>
    </row>
  </sheetData>
  <mergeCells count="5">
    <mergeCell ref="A1:J1"/>
    <mergeCell ref="A18:E18"/>
    <mergeCell ref="F18:G18"/>
    <mergeCell ref="H18:J18"/>
    <mergeCell ref="A19:L19"/>
  </mergeCells>
  <phoneticPr fontId="30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0" t="s">
        <v>309</v>
      </c>
      <c r="B1" s="370"/>
      <c r="C1" s="370"/>
      <c r="D1" s="370"/>
      <c r="E1" s="370"/>
      <c r="F1" s="370"/>
      <c r="G1" s="370"/>
      <c r="H1" s="370"/>
      <c r="I1" s="370"/>
    </row>
    <row r="2" spans="1:9" s="1" customFormat="1" ht="16.5">
      <c r="A2" s="379" t="s">
        <v>224</v>
      </c>
      <c r="B2" s="380" t="s">
        <v>229</v>
      </c>
      <c r="C2" s="380" t="s">
        <v>274</v>
      </c>
      <c r="D2" s="380" t="s">
        <v>227</v>
      </c>
      <c r="E2" s="380" t="s">
        <v>228</v>
      </c>
      <c r="F2" s="3" t="s">
        <v>310</v>
      </c>
      <c r="G2" s="3" t="s">
        <v>257</v>
      </c>
      <c r="H2" s="385" t="s">
        <v>258</v>
      </c>
      <c r="I2" s="389" t="s">
        <v>260</v>
      </c>
    </row>
    <row r="3" spans="1:9" s="1" customFormat="1" ht="16.5">
      <c r="A3" s="379"/>
      <c r="B3" s="381"/>
      <c r="C3" s="381"/>
      <c r="D3" s="381"/>
      <c r="E3" s="381"/>
      <c r="F3" s="3" t="s">
        <v>311</v>
      </c>
      <c r="G3" s="3" t="s">
        <v>261</v>
      </c>
      <c r="H3" s="386"/>
      <c r="I3" s="390"/>
    </row>
    <row r="4" spans="1:9">
      <c r="A4" s="5"/>
      <c r="B4" s="5"/>
      <c r="C4" s="6"/>
      <c r="D4" s="6"/>
      <c r="E4" s="6"/>
      <c r="F4" s="6"/>
      <c r="G4" s="6"/>
      <c r="H4" s="6"/>
      <c r="I4" s="6" t="s">
        <v>243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1" t="s">
        <v>285</v>
      </c>
      <c r="B12" s="372"/>
      <c r="C12" s="372"/>
      <c r="D12" s="373"/>
      <c r="E12" s="8"/>
      <c r="F12" s="371" t="s">
        <v>286</v>
      </c>
      <c r="G12" s="372"/>
      <c r="H12" s="373"/>
      <c r="I12" s="9"/>
    </row>
    <row r="13" spans="1:9" ht="45.75" customHeight="1">
      <c r="A13" s="377" t="s">
        <v>312</v>
      </c>
      <c r="B13" s="377"/>
      <c r="C13" s="378"/>
      <c r="D13" s="378"/>
      <c r="E13" s="378"/>
      <c r="F13" s="378"/>
      <c r="G13" s="378"/>
      <c r="H13" s="378"/>
      <c r="I13" s="37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32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48"/>
      <c r="C3" s="149"/>
      <c r="D3" s="188" t="s">
        <v>33</v>
      </c>
      <c r="E3" s="189"/>
      <c r="F3" s="190" t="s">
        <v>34</v>
      </c>
      <c r="G3" s="191"/>
      <c r="H3" s="188" t="s">
        <v>35</v>
      </c>
      <c r="I3" s="192"/>
    </row>
    <row r="4" spans="2:9" ht="27.95" customHeight="1">
      <c r="B4" s="148" t="s">
        <v>36</v>
      </c>
      <c r="C4" s="149" t="s">
        <v>37</v>
      </c>
      <c r="D4" s="149" t="s">
        <v>38</v>
      </c>
      <c r="E4" s="149" t="s">
        <v>39</v>
      </c>
      <c r="F4" s="150" t="s">
        <v>38</v>
      </c>
      <c r="G4" s="150" t="s">
        <v>39</v>
      </c>
      <c r="H4" s="149" t="s">
        <v>38</v>
      </c>
      <c r="I4" s="157" t="s">
        <v>39</v>
      </c>
    </row>
    <row r="5" spans="2:9" ht="27.95" customHeight="1">
      <c r="B5" s="151" t="s">
        <v>40</v>
      </c>
      <c r="C5" s="5">
        <v>13</v>
      </c>
      <c r="D5" s="5">
        <v>0</v>
      </c>
      <c r="E5" s="5">
        <v>1</v>
      </c>
      <c r="F5" s="152">
        <v>0</v>
      </c>
      <c r="G5" s="152">
        <v>1</v>
      </c>
      <c r="H5" s="5">
        <v>1</v>
      </c>
      <c r="I5" s="158">
        <v>2</v>
      </c>
    </row>
    <row r="6" spans="2:9" ht="27.95" customHeight="1">
      <c r="B6" s="151" t="s">
        <v>41</v>
      </c>
      <c r="C6" s="5">
        <v>20</v>
      </c>
      <c r="D6" s="5">
        <v>0</v>
      </c>
      <c r="E6" s="5">
        <v>1</v>
      </c>
      <c r="F6" s="152">
        <v>1</v>
      </c>
      <c r="G6" s="152">
        <v>2</v>
      </c>
      <c r="H6" s="5">
        <v>2</v>
      </c>
      <c r="I6" s="158">
        <v>3</v>
      </c>
    </row>
    <row r="7" spans="2:9" ht="27.95" customHeight="1">
      <c r="B7" s="151" t="s">
        <v>42</v>
      </c>
      <c r="C7" s="5">
        <v>32</v>
      </c>
      <c r="D7" s="5">
        <v>0</v>
      </c>
      <c r="E7" s="5">
        <v>1</v>
      </c>
      <c r="F7" s="152">
        <v>2</v>
      </c>
      <c r="G7" s="152">
        <v>3</v>
      </c>
      <c r="H7" s="5">
        <v>3</v>
      </c>
      <c r="I7" s="158">
        <v>4</v>
      </c>
    </row>
    <row r="8" spans="2:9" ht="27.95" customHeight="1">
      <c r="B8" s="151" t="s">
        <v>43</v>
      </c>
      <c r="C8" s="5">
        <v>50</v>
      </c>
      <c r="D8" s="5">
        <v>1</v>
      </c>
      <c r="E8" s="5">
        <v>2</v>
      </c>
      <c r="F8" s="152">
        <v>3</v>
      </c>
      <c r="G8" s="152">
        <v>4</v>
      </c>
      <c r="H8" s="5">
        <v>5</v>
      </c>
      <c r="I8" s="158">
        <v>6</v>
      </c>
    </row>
    <row r="9" spans="2:9" ht="27.95" customHeight="1">
      <c r="B9" s="151" t="s">
        <v>44</v>
      </c>
      <c r="C9" s="5">
        <v>80</v>
      </c>
      <c r="D9" s="5">
        <v>2</v>
      </c>
      <c r="E9" s="5">
        <v>3</v>
      </c>
      <c r="F9" s="152">
        <v>5</v>
      </c>
      <c r="G9" s="152">
        <v>6</v>
      </c>
      <c r="H9" s="5">
        <v>7</v>
      </c>
      <c r="I9" s="158">
        <v>8</v>
      </c>
    </row>
    <row r="10" spans="2:9" ht="27.95" customHeight="1">
      <c r="B10" s="151" t="s">
        <v>45</v>
      </c>
      <c r="C10" s="5">
        <v>125</v>
      </c>
      <c r="D10" s="5">
        <v>3</v>
      </c>
      <c r="E10" s="5">
        <v>4</v>
      </c>
      <c r="F10" s="152">
        <v>7</v>
      </c>
      <c r="G10" s="152">
        <v>8</v>
      </c>
      <c r="H10" s="5">
        <v>10</v>
      </c>
      <c r="I10" s="158">
        <v>11</v>
      </c>
    </row>
    <row r="11" spans="2:9" ht="27.95" customHeight="1">
      <c r="B11" s="151" t="s">
        <v>46</v>
      </c>
      <c r="C11" s="5">
        <v>200</v>
      </c>
      <c r="D11" s="5">
        <v>5</v>
      </c>
      <c r="E11" s="5">
        <v>6</v>
      </c>
      <c r="F11" s="152">
        <v>10</v>
      </c>
      <c r="G11" s="152">
        <v>11</v>
      </c>
      <c r="H11" s="5">
        <v>14</v>
      </c>
      <c r="I11" s="158">
        <v>15</v>
      </c>
    </row>
    <row r="12" spans="2:9" ht="27.95" customHeight="1">
      <c r="B12" s="153" t="s">
        <v>47</v>
      </c>
      <c r="C12" s="154">
        <v>315</v>
      </c>
      <c r="D12" s="154">
        <v>7</v>
      </c>
      <c r="E12" s="154">
        <v>8</v>
      </c>
      <c r="F12" s="155">
        <v>14</v>
      </c>
      <c r="G12" s="155">
        <v>15</v>
      </c>
      <c r="H12" s="154">
        <v>21</v>
      </c>
      <c r="I12" s="159">
        <v>22</v>
      </c>
    </row>
    <row r="14" spans="2:9">
      <c r="B14" s="156" t="s">
        <v>48</v>
      </c>
      <c r="C14" s="156"/>
      <c r="D14" s="15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14" sqref="M14"/>
    </sheetView>
  </sheetViews>
  <sheetFormatPr defaultColWidth="10.375" defaultRowHeight="16.5" customHeight="1"/>
  <cols>
    <col min="1" max="9" width="10.375" style="47"/>
    <col min="10" max="10" width="8.875" style="47" customWidth="1"/>
    <col min="11" max="11" width="12" style="47" customWidth="1"/>
    <col min="12" max="16384" width="10.375" style="47"/>
  </cols>
  <sheetData>
    <row r="1" spans="1:11" ht="20.25">
      <c r="A1" s="193" t="s">
        <v>49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>
      <c r="A2" s="71" t="s">
        <v>50</v>
      </c>
      <c r="B2" s="194"/>
      <c r="C2" s="194"/>
      <c r="D2" s="195" t="s">
        <v>51</v>
      </c>
      <c r="E2" s="195"/>
      <c r="F2" s="194"/>
      <c r="G2" s="194"/>
      <c r="H2" s="72" t="s">
        <v>52</v>
      </c>
      <c r="I2" s="196"/>
      <c r="J2" s="196"/>
      <c r="K2" s="197"/>
    </row>
    <row r="3" spans="1:11" ht="14.25">
      <c r="A3" s="198" t="s">
        <v>53</v>
      </c>
      <c r="B3" s="199"/>
      <c r="C3" s="200"/>
      <c r="D3" s="201" t="s">
        <v>54</v>
      </c>
      <c r="E3" s="202"/>
      <c r="F3" s="202"/>
      <c r="G3" s="203"/>
      <c r="H3" s="201" t="s">
        <v>55</v>
      </c>
      <c r="I3" s="202"/>
      <c r="J3" s="202"/>
      <c r="K3" s="203"/>
    </row>
    <row r="4" spans="1:11" ht="14.25">
      <c r="A4" s="75" t="s">
        <v>56</v>
      </c>
      <c r="B4" s="204" t="s">
        <v>57</v>
      </c>
      <c r="C4" s="205"/>
      <c r="D4" s="206" t="s">
        <v>58</v>
      </c>
      <c r="E4" s="207"/>
      <c r="F4" s="208" t="s">
        <v>59</v>
      </c>
      <c r="G4" s="209"/>
      <c r="H4" s="206" t="s">
        <v>60</v>
      </c>
      <c r="I4" s="207"/>
      <c r="J4" s="90" t="s">
        <v>61</v>
      </c>
      <c r="K4" s="99" t="s">
        <v>62</v>
      </c>
    </row>
    <row r="5" spans="1:11" ht="14.25">
      <c r="A5" s="78" t="s">
        <v>63</v>
      </c>
      <c r="B5" s="204" t="s">
        <v>64</v>
      </c>
      <c r="C5" s="205"/>
      <c r="D5" s="206" t="s">
        <v>65</v>
      </c>
      <c r="E5" s="207"/>
      <c r="F5" s="208" t="s">
        <v>66</v>
      </c>
      <c r="G5" s="209"/>
      <c r="H5" s="206" t="s">
        <v>67</v>
      </c>
      <c r="I5" s="207"/>
      <c r="J5" s="90" t="s">
        <v>61</v>
      </c>
      <c r="K5" s="99" t="s">
        <v>62</v>
      </c>
    </row>
    <row r="6" spans="1:11" ht="14.25">
      <c r="A6" s="75" t="s">
        <v>68</v>
      </c>
      <c r="B6" s="79">
        <v>4</v>
      </c>
      <c r="C6" s="80">
        <v>6</v>
      </c>
      <c r="D6" s="78" t="s">
        <v>69</v>
      </c>
      <c r="E6" s="92"/>
      <c r="F6" s="208" t="s">
        <v>59</v>
      </c>
      <c r="G6" s="209"/>
      <c r="H6" s="206" t="s">
        <v>70</v>
      </c>
      <c r="I6" s="207"/>
      <c r="J6" s="90" t="s">
        <v>61</v>
      </c>
      <c r="K6" s="99" t="s">
        <v>62</v>
      </c>
    </row>
    <row r="7" spans="1:11" ht="14.25">
      <c r="A7" s="75" t="s">
        <v>71</v>
      </c>
      <c r="B7" s="210" t="s">
        <v>72</v>
      </c>
      <c r="C7" s="211"/>
      <c r="D7" s="78" t="s">
        <v>73</v>
      </c>
      <c r="E7" s="91"/>
      <c r="F7" s="208" t="s">
        <v>59</v>
      </c>
      <c r="G7" s="209"/>
      <c r="H7" s="206" t="s">
        <v>74</v>
      </c>
      <c r="I7" s="207"/>
      <c r="J7" s="90" t="s">
        <v>61</v>
      </c>
      <c r="K7" s="99" t="s">
        <v>62</v>
      </c>
    </row>
    <row r="8" spans="1:11" ht="14.25">
      <c r="A8" s="125"/>
      <c r="B8" s="212"/>
      <c r="C8" s="213"/>
      <c r="D8" s="214" t="s">
        <v>75</v>
      </c>
      <c r="E8" s="215"/>
      <c r="F8" s="216" t="s">
        <v>59</v>
      </c>
      <c r="G8" s="217"/>
      <c r="H8" s="214" t="s">
        <v>76</v>
      </c>
      <c r="I8" s="215"/>
      <c r="J8" s="93" t="s">
        <v>61</v>
      </c>
      <c r="K8" s="100" t="s">
        <v>62</v>
      </c>
    </row>
    <row r="9" spans="1:11" ht="14.25">
      <c r="A9" s="218" t="s">
        <v>77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>
      <c r="A10" s="221" t="s">
        <v>78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26" t="s">
        <v>79</v>
      </c>
      <c r="B11" s="127" t="s">
        <v>80</v>
      </c>
      <c r="C11" s="128" t="s">
        <v>81</v>
      </c>
      <c r="D11" s="129"/>
      <c r="E11" s="130" t="s">
        <v>82</v>
      </c>
      <c r="F11" s="127" t="s">
        <v>80</v>
      </c>
      <c r="G11" s="128" t="s">
        <v>81</v>
      </c>
      <c r="H11" s="128" t="s">
        <v>83</v>
      </c>
      <c r="I11" s="130" t="s">
        <v>84</v>
      </c>
      <c r="J11" s="127" t="s">
        <v>80</v>
      </c>
      <c r="K11" s="144" t="s">
        <v>81</v>
      </c>
    </row>
    <row r="12" spans="1:11" ht="14.25">
      <c r="A12" s="78" t="s">
        <v>85</v>
      </c>
      <c r="B12" s="89" t="s">
        <v>80</v>
      </c>
      <c r="C12" s="90" t="s">
        <v>81</v>
      </c>
      <c r="D12" s="91"/>
      <c r="E12" s="92" t="s">
        <v>86</v>
      </c>
      <c r="F12" s="89" t="s">
        <v>80</v>
      </c>
      <c r="G12" s="90" t="s">
        <v>81</v>
      </c>
      <c r="H12" s="90" t="s">
        <v>83</v>
      </c>
      <c r="I12" s="92" t="s">
        <v>87</v>
      </c>
      <c r="J12" s="89" t="s">
        <v>80</v>
      </c>
      <c r="K12" s="99" t="s">
        <v>81</v>
      </c>
    </row>
    <row r="13" spans="1:11" ht="14.25">
      <c r="A13" s="78" t="s">
        <v>88</v>
      </c>
      <c r="B13" s="89" t="s">
        <v>80</v>
      </c>
      <c r="C13" s="90" t="s">
        <v>81</v>
      </c>
      <c r="D13" s="91"/>
      <c r="E13" s="92" t="s">
        <v>89</v>
      </c>
      <c r="F13" s="90" t="s">
        <v>90</v>
      </c>
      <c r="G13" s="90" t="s">
        <v>91</v>
      </c>
      <c r="H13" s="90" t="s">
        <v>83</v>
      </c>
      <c r="I13" s="92" t="s">
        <v>92</v>
      </c>
      <c r="J13" s="89" t="s">
        <v>80</v>
      </c>
      <c r="K13" s="99" t="s">
        <v>81</v>
      </c>
    </row>
    <row r="14" spans="1:11" ht="14.25">
      <c r="A14" s="214" t="s">
        <v>93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4.25">
      <c r="A15" s="221" t="s">
        <v>94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31" t="s">
        <v>95</v>
      </c>
      <c r="B16" s="128" t="s">
        <v>90</v>
      </c>
      <c r="C16" s="128" t="s">
        <v>91</v>
      </c>
      <c r="D16" s="132"/>
      <c r="E16" s="133" t="s">
        <v>96</v>
      </c>
      <c r="F16" s="128" t="s">
        <v>90</v>
      </c>
      <c r="G16" s="128" t="s">
        <v>91</v>
      </c>
      <c r="H16" s="134"/>
      <c r="I16" s="133" t="s">
        <v>97</v>
      </c>
      <c r="J16" s="128" t="s">
        <v>90</v>
      </c>
      <c r="K16" s="144" t="s">
        <v>91</v>
      </c>
    </row>
    <row r="17" spans="1:22" ht="16.5" customHeight="1">
      <c r="A17" s="81" t="s">
        <v>98</v>
      </c>
      <c r="B17" s="90" t="s">
        <v>90</v>
      </c>
      <c r="C17" s="90" t="s">
        <v>91</v>
      </c>
      <c r="D17" s="76"/>
      <c r="E17" s="94" t="s">
        <v>99</v>
      </c>
      <c r="F17" s="90" t="s">
        <v>90</v>
      </c>
      <c r="G17" s="90" t="s">
        <v>91</v>
      </c>
      <c r="H17" s="135"/>
      <c r="I17" s="94" t="s">
        <v>100</v>
      </c>
      <c r="J17" s="90" t="s">
        <v>90</v>
      </c>
      <c r="K17" s="99" t="s">
        <v>91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>
      <c r="A18" s="225" t="s">
        <v>101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>
      <c r="A19" s="221" t="s">
        <v>102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28" t="s">
        <v>103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36" t="s">
        <v>104</v>
      </c>
      <c r="B21" s="94" t="s">
        <v>105</v>
      </c>
      <c r="C21" s="94" t="s">
        <v>106</v>
      </c>
      <c r="D21" s="94" t="s">
        <v>107</v>
      </c>
      <c r="E21" s="94" t="s">
        <v>108</v>
      </c>
      <c r="F21" s="94" t="s">
        <v>109</v>
      </c>
      <c r="G21" s="94" t="s">
        <v>110</v>
      </c>
      <c r="H21" s="94" t="s">
        <v>111</v>
      </c>
      <c r="I21" s="94" t="s">
        <v>112</v>
      </c>
      <c r="J21" s="94" t="s">
        <v>113</v>
      </c>
      <c r="K21" s="102" t="s">
        <v>114</v>
      </c>
    </row>
    <row r="22" spans="1:22" ht="16.5" customHeight="1">
      <c r="A22" s="23" t="s">
        <v>115</v>
      </c>
      <c r="B22" s="137"/>
      <c r="C22" s="137"/>
      <c r="D22" s="137" t="s">
        <v>90</v>
      </c>
      <c r="E22" s="137" t="s">
        <v>90</v>
      </c>
      <c r="F22" s="137" t="s">
        <v>90</v>
      </c>
      <c r="G22" s="137" t="s">
        <v>90</v>
      </c>
      <c r="H22" s="137" t="s">
        <v>90</v>
      </c>
      <c r="I22" s="137" t="s">
        <v>90</v>
      </c>
      <c r="J22" s="137"/>
      <c r="K22" s="146"/>
    </row>
    <row r="23" spans="1:22" ht="16.5" customHeight="1">
      <c r="A23" s="173" t="s">
        <v>327</v>
      </c>
      <c r="B23" s="137"/>
      <c r="C23" s="137"/>
      <c r="D23" s="137" t="s">
        <v>90</v>
      </c>
      <c r="E23" s="137" t="s">
        <v>90</v>
      </c>
      <c r="F23" s="137" t="s">
        <v>90</v>
      </c>
      <c r="G23" s="137" t="s">
        <v>90</v>
      </c>
      <c r="H23" s="137" t="s">
        <v>90</v>
      </c>
      <c r="I23" s="137" t="s">
        <v>90</v>
      </c>
      <c r="J23" s="137"/>
      <c r="K23" s="147"/>
    </row>
    <row r="24" spans="1:22" ht="16.5" customHeight="1">
      <c r="A24" s="23" t="s">
        <v>117</v>
      </c>
      <c r="B24" s="137"/>
      <c r="C24" s="137"/>
      <c r="D24" s="137" t="s">
        <v>90</v>
      </c>
      <c r="E24" s="137" t="s">
        <v>90</v>
      </c>
      <c r="F24" s="137" t="s">
        <v>90</v>
      </c>
      <c r="G24" s="137" t="s">
        <v>90</v>
      </c>
      <c r="H24" s="137" t="s">
        <v>90</v>
      </c>
      <c r="I24" s="137" t="s">
        <v>90</v>
      </c>
      <c r="J24" s="137"/>
      <c r="K24" s="147"/>
    </row>
    <row r="25" spans="1:22" ht="16.5" customHeight="1">
      <c r="A25" s="23" t="s">
        <v>118</v>
      </c>
      <c r="B25" s="137"/>
      <c r="C25" s="137"/>
      <c r="D25" s="137" t="s">
        <v>90</v>
      </c>
      <c r="E25" s="137" t="s">
        <v>90</v>
      </c>
      <c r="F25" s="137" t="s">
        <v>90</v>
      </c>
      <c r="G25" s="137" t="s">
        <v>90</v>
      </c>
      <c r="H25" s="137" t="s">
        <v>90</v>
      </c>
      <c r="I25" s="137" t="s">
        <v>90</v>
      </c>
      <c r="J25" s="137"/>
      <c r="K25" s="69"/>
    </row>
    <row r="26" spans="1:22" ht="16.5" customHeight="1">
      <c r="A26" s="82"/>
      <c r="B26" s="137"/>
      <c r="C26" s="137"/>
      <c r="D26" s="137"/>
      <c r="E26" s="137"/>
      <c r="F26" s="137"/>
      <c r="G26" s="137"/>
      <c r="H26" s="137"/>
      <c r="I26" s="137"/>
      <c r="J26" s="137"/>
      <c r="K26" s="69"/>
    </row>
    <row r="27" spans="1:22" ht="16.5" customHeight="1">
      <c r="A27" s="82"/>
      <c r="B27" s="137"/>
      <c r="C27" s="137"/>
      <c r="D27" s="137"/>
      <c r="E27" s="137"/>
      <c r="F27" s="137"/>
      <c r="G27" s="137"/>
      <c r="H27" s="137"/>
      <c r="I27" s="137"/>
      <c r="J27" s="137"/>
      <c r="K27" s="69"/>
    </row>
    <row r="28" spans="1:22" ht="16.5" customHeight="1">
      <c r="A28" s="82"/>
      <c r="B28" s="137"/>
      <c r="C28" s="137"/>
      <c r="D28" s="137"/>
      <c r="E28" s="137"/>
      <c r="F28" s="137"/>
      <c r="G28" s="137"/>
      <c r="H28" s="137"/>
      <c r="I28" s="137"/>
      <c r="J28" s="137"/>
      <c r="K28" s="69"/>
    </row>
    <row r="29" spans="1:22" ht="18" customHeight="1">
      <c r="A29" s="231" t="s">
        <v>119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34" t="s">
        <v>328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>
      <c r="A32" s="231" t="s">
        <v>120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4.25">
      <c r="A33" s="240" t="s">
        <v>121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4.25">
      <c r="A34" s="243" t="s">
        <v>122</v>
      </c>
      <c r="B34" s="244"/>
      <c r="C34" s="90" t="s">
        <v>61</v>
      </c>
      <c r="D34" s="90" t="s">
        <v>62</v>
      </c>
      <c r="E34" s="245" t="s">
        <v>123</v>
      </c>
      <c r="F34" s="246"/>
      <c r="G34" s="246"/>
      <c r="H34" s="246"/>
      <c r="I34" s="246"/>
      <c r="J34" s="246"/>
      <c r="K34" s="247"/>
    </row>
    <row r="35" spans="1:11" ht="14.25">
      <c r="A35" s="248" t="s">
        <v>124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4.25">
      <c r="A36" s="249" t="s">
        <v>125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>
      <c r="A37" s="252" t="s">
        <v>126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4.25">
      <c r="A38" s="252" t="s">
        <v>127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4.25">
      <c r="A39" s="252" t="s">
        <v>128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4.2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4.2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4.2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4.25">
      <c r="A43" s="254" t="s">
        <v>129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21" t="s">
        <v>130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>
      <c r="A45" s="131" t="s">
        <v>131</v>
      </c>
      <c r="B45" s="128" t="s">
        <v>90</v>
      </c>
      <c r="C45" s="128" t="s">
        <v>91</v>
      </c>
      <c r="D45" s="128" t="s">
        <v>83</v>
      </c>
      <c r="E45" s="133" t="s">
        <v>132</v>
      </c>
      <c r="F45" s="128" t="s">
        <v>90</v>
      </c>
      <c r="G45" s="128" t="s">
        <v>91</v>
      </c>
      <c r="H45" s="128" t="s">
        <v>83</v>
      </c>
      <c r="I45" s="133" t="s">
        <v>133</v>
      </c>
      <c r="J45" s="128" t="s">
        <v>90</v>
      </c>
      <c r="K45" s="144" t="s">
        <v>91</v>
      </c>
    </row>
    <row r="46" spans="1:11" ht="14.25">
      <c r="A46" s="81" t="s">
        <v>82</v>
      </c>
      <c r="B46" s="90" t="s">
        <v>90</v>
      </c>
      <c r="C46" s="90" t="s">
        <v>91</v>
      </c>
      <c r="D46" s="90" t="s">
        <v>83</v>
      </c>
      <c r="E46" s="94" t="s">
        <v>89</v>
      </c>
      <c r="F46" s="90" t="s">
        <v>90</v>
      </c>
      <c r="G46" s="90" t="s">
        <v>91</v>
      </c>
      <c r="H46" s="90" t="s">
        <v>83</v>
      </c>
      <c r="I46" s="94" t="s">
        <v>100</v>
      </c>
      <c r="J46" s="90" t="s">
        <v>90</v>
      </c>
      <c r="K46" s="99" t="s">
        <v>91</v>
      </c>
    </row>
    <row r="47" spans="1:11" ht="14.25">
      <c r="A47" s="214" t="s">
        <v>93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4"/>
    </row>
    <row r="48" spans="1:11" ht="14.25">
      <c r="A48" s="248" t="s">
        <v>134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4.2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>
      <c r="A50" s="138" t="s">
        <v>135</v>
      </c>
      <c r="B50" s="257" t="s">
        <v>136</v>
      </c>
      <c r="C50" s="257"/>
      <c r="D50" s="139" t="s">
        <v>137</v>
      </c>
      <c r="E50" s="140" t="s">
        <v>138</v>
      </c>
      <c r="F50" s="141" t="s">
        <v>139</v>
      </c>
      <c r="G50" s="142" t="s">
        <v>140</v>
      </c>
      <c r="H50" s="258" t="s">
        <v>141</v>
      </c>
      <c r="I50" s="259"/>
      <c r="J50" s="260" t="s">
        <v>142</v>
      </c>
      <c r="K50" s="261"/>
    </row>
    <row r="51" spans="1:11" ht="14.25">
      <c r="A51" s="248" t="s">
        <v>143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4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>
      <c r="A53" s="138" t="s">
        <v>135</v>
      </c>
      <c r="B53" s="257" t="s">
        <v>136</v>
      </c>
      <c r="C53" s="257"/>
      <c r="D53" s="139" t="s">
        <v>137</v>
      </c>
      <c r="E53" s="143" t="s">
        <v>138</v>
      </c>
      <c r="F53" s="141" t="s">
        <v>144</v>
      </c>
      <c r="G53" s="142" t="s">
        <v>140</v>
      </c>
      <c r="H53" s="258" t="s">
        <v>141</v>
      </c>
      <c r="I53" s="259"/>
      <c r="J53" s="260" t="s">
        <v>142</v>
      </c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65" t="s">
        <v>145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24" t="s">
        <v>56</v>
      </c>
      <c r="B2" s="267" t="s">
        <v>57</v>
      </c>
      <c r="C2" s="267"/>
      <c r="D2" s="25" t="s">
        <v>63</v>
      </c>
      <c r="E2" s="268" t="s">
        <v>313</v>
      </c>
      <c r="F2" s="267"/>
      <c r="G2" s="267"/>
      <c r="H2" s="273"/>
      <c r="I2" s="35" t="s">
        <v>52</v>
      </c>
      <c r="J2" s="267" t="s">
        <v>146</v>
      </c>
      <c r="K2" s="267"/>
      <c r="L2" s="267"/>
      <c r="M2" s="267"/>
      <c r="N2" s="269"/>
    </row>
    <row r="3" spans="1:14" ht="29.1" customHeight="1">
      <c r="A3" s="272" t="s">
        <v>147</v>
      </c>
      <c r="B3" s="270" t="s">
        <v>148</v>
      </c>
      <c r="C3" s="270"/>
      <c r="D3" s="270"/>
      <c r="E3" s="270"/>
      <c r="F3" s="270"/>
      <c r="G3" s="270"/>
      <c r="H3" s="274"/>
      <c r="I3" s="270" t="s">
        <v>149</v>
      </c>
      <c r="J3" s="270"/>
      <c r="K3" s="270"/>
      <c r="L3" s="270"/>
      <c r="M3" s="270"/>
      <c r="N3" s="271"/>
    </row>
    <row r="4" spans="1:14" ht="29.1" customHeight="1">
      <c r="A4" s="272"/>
      <c r="B4" s="26" t="s">
        <v>107</v>
      </c>
      <c r="C4" s="26" t="s">
        <v>108</v>
      </c>
      <c r="D4" s="27" t="s">
        <v>109</v>
      </c>
      <c r="E4" s="26" t="s">
        <v>110</v>
      </c>
      <c r="F4" s="26" t="s">
        <v>111</v>
      </c>
      <c r="G4" s="26" t="s">
        <v>112</v>
      </c>
      <c r="H4" s="274"/>
      <c r="I4" s="172" t="s">
        <v>321</v>
      </c>
      <c r="J4" s="36"/>
      <c r="K4" s="36"/>
      <c r="L4" s="36"/>
      <c r="M4" s="36"/>
      <c r="N4" s="37"/>
    </row>
    <row r="5" spans="1:14" ht="29.1" customHeight="1">
      <c r="A5" s="272"/>
      <c r="B5" s="28"/>
      <c r="C5" s="28"/>
      <c r="D5" s="27"/>
      <c r="E5" s="28"/>
      <c r="F5" s="28"/>
      <c r="G5" s="28"/>
      <c r="H5" s="274"/>
      <c r="I5" s="171" t="s">
        <v>329</v>
      </c>
      <c r="J5" s="171" t="s">
        <v>329</v>
      </c>
      <c r="K5" s="38"/>
      <c r="L5" s="38"/>
      <c r="M5" s="38"/>
      <c r="N5" s="39"/>
    </row>
    <row r="6" spans="1:14" ht="29.1" customHeight="1">
      <c r="A6" s="103" t="s">
        <v>150</v>
      </c>
      <c r="B6" s="104">
        <f>C6-1</f>
        <v>67</v>
      </c>
      <c r="C6" s="104">
        <f>D6-2</f>
        <v>68</v>
      </c>
      <c r="D6" s="105">
        <v>70</v>
      </c>
      <c r="E6" s="104">
        <f>D6+2</f>
        <v>72</v>
      </c>
      <c r="F6" s="104">
        <f>E6+2</f>
        <v>74</v>
      </c>
      <c r="G6" s="104">
        <f>F6+1</f>
        <v>75</v>
      </c>
      <c r="H6" s="274"/>
      <c r="I6" s="169" t="s">
        <v>314</v>
      </c>
      <c r="J6" s="38">
        <v>-1.5</v>
      </c>
      <c r="K6" s="38"/>
      <c r="L6" s="38"/>
      <c r="M6" s="38"/>
      <c r="N6" s="116"/>
    </row>
    <row r="7" spans="1:14" ht="29.1" customHeight="1">
      <c r="A7" s="106" t="s">
        <v>151</v>
      </c>
      <c r="B7" s="107">
        <f t="shared" ref="B7:B8" si="0">C7-4</f>
        <v>100</v>
      </c>
      <c r="C7" s="107">
        <f t="shared" ref="C7:C8" si="1">D7-4</f>
        <v>104</v>
      </c>
      <c r="D7" s="108">
        <v>108</v>
      </c>
      <c r="E7" s="107">
        <f t="shared" ref="E7:E8" si="2">D7+4</f>
        <v>112</v>
      </c>
      <c r="F7" s="107">
        <f>E7+4</f>
        <v>116</v>
      </c>
      <c r="G7" s="107">
        <f t="shared" ref="G7:G8" si="3">F7+6</f>
        <v>122</v>
      </c>
      <c r="H7" s="274"/>
      <c r="I7" s="169" t="s">
        <v>315</v>
      </c>
      <c r="J7" s="38">
        <v>1</v>
      </c>
      <c r="K7" s="38"/>
      <c r="L7" s="38"/>
      <c r="M7" s="38"/>
      <c r="N7" s="116"/>
    </row>
    <row r="8" spans="1:14" ht="29.1" customHeight="1">
      <c r="A8" s="106" t="s">
        <v>152</v>
      </c>
      <c r="B8" s="107">
        <f t="shared" si="0"/>
        <v>98</v>
      </c>
      <c r="C8" s="107">
        <f t="shared" si="1"/>
        <v>102</v>
      </c>
      <c r="D8" s="108">
        <v>106</v>
      </c>
      <c r="E8" s="107">
        <f t="shared" si="2"/>
        <v>110</v>
      </c>
      <c r="F8" s="107">
        <f>E8+5</f>
        <v>115</v>
      </c>
      <c r="G8" s="107">
        <f t="shared" si="3"/>
        <v>121</v>
      </c>
      <c r="H8" s="274"/>
      <c r="I8" s="169" t="s">
        <v>316</v>
      </c>
      <c r="J8" s="38">
        <v>1</v>
      </c>
      <c r="K8" s="38"/>
      <c r="L8" s="38"/>
      <c r="M8" s="38"/>
      <c r="N8" s="116"/>
    </row>
    <row r="9" spans="1:14" ht="29.1" customHeight="1">
      <c r="A9" s="106" t="s">
        <v>153</v>
      </c>
      <c r="B9" s="107">
        <f>C9-1.2</f>
        <v>43.599999999999994</v>
      </c>
      <c r="C9" s="107">
        <f>D9-1.2</f>
        <v>44.8</v>
      </c>
      <c r="D9" s="108">
        <v>46</v>
      </c>
      <c r="E9" s="107">
        <f>D9+1.2</f>
        <v>47.2</v>
      </c>
      <c r="F9" s="107">
        <f>E9+1.2</f>
        <v>48.400000000000006</v>
      </c>
      <c r="G9" s="107">
        <f>F9+1.4</f>
        <v>49.800000000000004</v>
      </c>
      <c r="H9" s="274"/>
      <c r="I9" s="169" t="s">
        <v>315</v>
      </c>
      <c r="J9" s="169" t="s">
        <v>322</v>
      </c>
      <c r="K9" s="40"/>
      <c r="L9" s="40"/>
      <c r="M9" s="40"/>
      <c r="N9" s="41"/>
    </row>
    <row r="10" spans="1:14" ht="29.1" customHeight="1">
      <c r="A10" s="106" t="s">
        <v>154</v>
      </c>
      <c r="B10" s="107">
        <f>C10-0.5</f>
        <v>19</v>
      </c>
      <c r="C10" s="107">
        <f>D10-0.5</f>
        <v>19.5</v>
      </c>
      <c r="D10" s="108">
        <v>20</v>
      </c>
      <c r="E10" s="107">
        <f t="shared" ref="E10:G10" si="4">D10+0.5</f>
        <v>20.5</v>
      </c>
      <c r="F10" s="107">
        <f t="shared" si="4"/>
        <v>21</v>
      </c>
      <c r="G10" s="107">
        <f t="shared" si="4"/>
        <v>21.5</v>
      </c>
      <c r="H10" s="274"/>
      <c r="I10" s="170" t="s">
        <v>317</v>
      </c>
      <c r="J10" s="170" t="s">
        <v>323</v>
      </c>
      <c r="K10" s="31"/>
      <c r="L10" s="31"/>
      <c r="M10" s="42"/>
      <c r="N10" s="117"/>
    </row>
    <row r="11" spans="1:14" ht="29.1" customHeight="1">
      <c r="A11" s="106" t="s">
        <v>155</v>
      </c>
      <c r="B11" s="109">
        <f>C11-0.7</f>
        <v>18.100000000000001</v>
      </c>
      <c r="C11" s="109">
        <f>D11-0.7</f>
        <v>18.8</v>
      </c>
      <c r="D11" s="108">
        <v>19.5</v>
      </c>
      <c r="E11" s="109">
        <f>D11+0.7</f>
        <v>20.2</v>
      </c>
      <c r="F11" s="109">
        <f>E11+0.7</f>
        <v>20.9</v>
      </c>
      <c r="G11" s="109">
        <f>F11+0.95</f>
        <v>21.849999999999998</v>
      </c>
      <c r="H11" s="274"/>
      <c r="I11" s="170" t="s">
        <v>318</v>
      </c>
      <c r="J11" s="170" t="s">
        <v>324</v>
      </c>
      <c r="K11" s="31"/>
      <c r="L11" s="31"/>
      <c r="M11" s="42"/>
      <c r="N11" s="117"/>
    </row>
    <row r="12" spans="1:14" ht="29.1" customHeight="1">
      <c r="A12" s="106" t="s">
        <v>156</v>
      </c>
      <c r="B12" s="107">
        <f>C12-0.7</f>
        <v>15.600000000000001</v>
      </c>
      <c r="C12" s="107">
        <f>D12-0.7</f>
        <v>16.3</v>
      </c>
      <c r="D12" s="108">
        <v>17</v>
      </c>
      <c r="E12" s="107">
        <f>D12+0.7</f>
        <v>17.7</v>
      </c>
      <c r="F12" s="107">
        <f>E12+0.7</f>
        <v>18.399999999999999</v>
      </c>
      <c r="G12" s="107">
        <f>F12+0.95</f>
        <v>19.349999999999998</v>
      </c>
      <c r="H12" s="274"/>
      <c r="I12" s="169" t="s">
        <v>319</v>
      </c>
      <c r="J12" s="169" t="s">
        <v>324</v>
      </c>
      <c r="K12" s="40"/>
      <c r="L12" s="40"/>
      <c r="M12" s="44"/>
      <c r="N12" s="45"/>
    </row>
    <row r="13" spans="1:14" ht="29.1" customHeight="1">
      <c r="A13" s="106" t="s">
        <v>157</v>
      </c>
      <c r="B13" s="107">
        <f>C13-1</f>
        <v>43</v>
      </c>
      <c r="C13" s="107">
        <f>D13-1</f>
        <v>44</v>
      </c>
      <c r="D13" s="108">
        <v>45</v>
      </c>
      <c r="E13" s="107">
        <f>D13+1</f>
        <v>46</v>
      </c>
      <c r="F13" s="107">
        <f>E13+1</f>
        <v>47</v>
      </c>
      <c r="G13" s="107">
        <f>F13+1.5</f>
        <v>48.5</v>
      </c>
      <c r="H13" s="274"/>
      <c r="I13" s="170" t="s">
        <v>315</v>
      </c>
      <c r="J13" s="170" t="s">
        <v>322</v>
      </c>
      <c r="K13" s="31"/>
      <c r="L13" s="31"/>
      <c r="M13" s="42"/>
      <c r="N13" s="118"/>
    </row>
    <row r="14" spans="1:14" ht="29.1" customHeight="1">
      <c r="A14" s="106" t="s">
        <v>158</v>
      </c>
      <c r="B14" s="107">
        <v>14</v>
      </c>
      <c r="C14" s="107">
        <v>14</v>
      </c>
      <c r="D14" s="108">
        <v>14.5</v>
      </c>
      <c r="E14" s="107">
        <f>D14</f>
        <v>14.5</v>
      </c>
      <c r="F14" s="107">
        <v>15</v>
      </c>
      <c r="G14" s="107">
        <v>15</v>
      </c>
      <c r="H14" s="274"/>
      <c r="I14" s="170" t="s">
        <v>320</v>
      </c>
      <c r="J14" s="170" t="s">
        <v>325</v>
      </c>
      <c r="K14" s="31"/>
      <c r="L14" s="31"/>
      <c r="M14" s="42"/>
      <c r="N14" s="117"/>
    </row>
    <row r="15" spans="1:14" ht="29.1" customHeight="1">
      <c r="A15" s="106"/>
      <c r="B15" s="107"/>
      <c r="C15" s="107"/>
      <c r="D15" s="110"/>
      <c r="E15" s="111"/>
      <c r="F15" s="111"/>
      <c r="G15" s="111"/>
      <c r="H15" s="274"/>
      <c r="I15" s="31"/>
      <c r="J15" s="170" t="s">
        <v>326</v>
      </c>
      <c r="K15" s="31"/>
      <c r="L15" s="31"/>
      <c r="M15" s="42"/>
      <c r="N15" s="117"/>
    </row>
    <row r="16" spans="1:14" ht="29.1" customHeight="1">
      <c r="A16" s="106"/>
      <c r="B16" s="107"/>
      <c r="C16" s="107"/>
      <c r="D16" s="107"/>
      <c r="E16" s="107"/>
      <c r="F16" s="107"/>
      <c r="G16" s="107"/>
      <c r="H16" s="274"/>
      <c r="I16" s="31"/>
      <c r="J16" s="31"/>
      <c r="K16" s="31"/>
      <c r="L16" s="31"/>
      <c r="M16" s="42"/>
      <c r="N16" s="43"/>
    </row>
    <row r="17" spans="1:14" ht="29.1" customHeight="1">
      <c r="A17" s="112"/>
      <c r="B17" s="113"/>
      <c r="C17" s="113"/>
      <c r="D17" s="113"/>
      <c r="E17" s="113"/>
      <c r="F17" s="113"/>
      <c r="G17" s="113"/>
      <c r="H17" s="274"/>
      <c r="I17" s="31"/>
      <c r="J17" s="31"/>
      <c r="K17" s="31"/>
      <c r="L17" s="31"/>
      <c r="M17" s="42"/>
      <c r="N17" s="119"/>
    </row>
    <row r="18" spans="1:14" ht="29.1" customHeight="1">
      <c r="A18" s="114"/>
      <c r="H18" s="275"/>
      <c r="I18" s="120"/>
      <c r="J18" s="121"/>
      <c r="K18" s="122"/>
      <c r="L18" s="123"/>
      <c r="M18" s="123"/>
      <c r="N18" s="124"/>
    </row>
    <row r="19" spans="1:14" ht="14.25">
      <c r="A19" s="115" t="s">
        <v>123</v>
      </c>
      <c r="H19" s="34"/>
      <c r="I19" s="34"/>
      <c r="J19" s="34"/>
      <c r="K19" s="34"/>
      <c r="L19" s="34"/>
      <c r="M19" s="34"/>
      <c r="N19" s="34"/>
    </row>
    <row r="20" spans="1:14" ht="14.25">
      <c r="A20" s="33" t="s">
        <v>159</v>
      </c>
      <c r="H20" s="34"/>
      <c r="I20" s="34"/>
      <c r="J20" s="34"/>
      <c r="K20" s="34"/>
      <c r="L20" s="34"/>
      <c r="M20" s="34"/>
      <c r="N20" s="34"/>
    </row>
    <row r="21" spans="1:14" ht="14.25">
      <c r="A21" s="34"/>
      <c r="H21" s="34"/>
      <c r="I21" s="32" t="s">
        <v>160</v>
      </c>
      <c r="J21" s="46">
        <v>44884</v>
      </c>
      <c r="K21" s="32" t="s">
        <v>161</v>
      </c>
      <c r="L21" s="32"/>
      <c r="M21" s="32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47"/>
  </cols>
  <sheetData>
    <row r="1" spans="1:11" ht="22.5" customHeight="1">
      <c r="A1" s="276" t="s">
        <v>163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>
      <c r="A2" s="71" t="s">
        <v>50</v>
      </c>
      <c r="B2" s="194"/>
      <c r="C2" s="194"/>
      <c r="D2" s="195" t="s">
        <v>51</v>
      </c>
      <c r="E2" s="195"/>
      <c r="F2" s="194"/>
      <c r="G2" s="194"/>
      <c r="H2" s="72" t="s">
        <v>52</v>
      </c>
      <c r="I2" s="196"/>
      <c r="J2" s="196"/>
      <c r="K2" s="197"/>
    </row>
    <row r="3" spans="1:11" ht="16.5" customHeight="1">
      <c r="A3" s="198" t="s">
        <v>53</v>
      </c>
      <c r="B3" s="199"/>
      <c r="C3" s="200"/>
      <c r="D3" s="201" t="s">
        <v>54</v>
      </c>
      <c r="E3" s="202"/>
      <c r="F3" s="202"/>
      <c r="G3" s="203"/>
      <c r="H3" s="201" t="s">
        <v>55</v>
      </c>
      <c r="I3" s="202"/>
      <c r="J3" s="202"/>
      <c r="K3" s="203"/>
    </row>
    <row r="4" spans="1:11" ht="16.5" customHeight="1">
      <c r="A4" s="75" t="s">
        <v>56</v>
      </c>
      <c r="B4" s="277"/>
      <c r="C4" s="278"/>
      <c r="D4" s="206" t="s">
        <v>58</v>
      </c>
      <c r="E4" s="207"/>
      <c r="F4" s="208"/>
      <c r="G4" s="209"/>
      <c r="H4" s="206" t="s">
        <v>164</v>
      </c>
      <c r="I4" s="207"/>
      <c r="J4" s="90" t="s">
        <v>61</v>
      </c>
      <c r="K4" s="99" t="s">
        <v>62</v>
      </c>
    </row>
    <row r="5" spans="1:11" ht="16.5" customHeight="1">
      <c r="A5" s="78" t="s">
        <v>63</v>
      </c>
      <c r="B5" s="279"/>
      <c r="C5" s="280"/>
      <c r="D5" s="206" t="s">
        <v>165</v>
      </c>
      <c r="E5" s="207"/>
      <c r="F5" s="277"/>
      <c r="G5" s="278"/>
      <c r="H5" s="206" t="s">
        <v>166</v>
      </c>
      <c r="I5" s="207"/>
      <c r="J5" s="90" t="s">
        <v>61</v>
      </c>
      <c r="K5" s="99" t="s">
        <v>62</v>
      </c>
    </row>
    <row r="6" spans="1:11" ht="16.5" customHeight="1">
      <c r="A6" s="75" t="s">
        <v>68</v>
      </c>
      <c r="B6" s="79"/>
      <c r="C6" s="80"/>
      <c r="D6" s="206" t="s">
        <v>167</v>
      </c>
      <c r="E6" s="207"/>
      <c r="F6" s="277"/>
      <c r="G6" s="278"/>
      <c r="H6" s="281" t="s">
        <v>168</v>
      </c>
      <c r="I6" s="282"/>
      <c r="J6" s="282"/>
      <c r="K6" s="283"/>
    </row>
    <row r="7" spans="1:11" ht="16.5" customHeight="1">
      <c r="A7" s="75" t="s">
        <v>71</v>
      </c>
      <c r="B7" s="277"/>
      <c r="C7" s="278"/>
      <c r="D7" s="75" t="s">
        <v>169</v>
      </c>
      <c r="E7" s="77"/>
      <c r="F7" s="277"/>
      <c r="G7" s="278"/>
      <c r="H7" s="284"/>
      <c r="I7" s="204"/>
      <c r="J7" s="204"/>
      <c r="K7" s="205"/>
    </row>
    <row r="8" spans="1:11" ht="16.5" customHeight="1">
      <c r="A8" s="83"/>
      <c r="B8" s="212"/>
      <c r="C8" s="213"/>
      <c r="D8" s="214" t="s">
        <v>75</v>
      </c>
      <c r="E8" s="215"/>
      <c r="F8" s="216"/>
      <c r="G8" s="217"/>
      <c r="H8" s="285"/>
      <c r="I8" s="286"/>
      <c r="J8" s="286"/>
      <c r="K8" s="287"/>
    </row>
    <row r="9" spans="1:11" ht="16.5" customHeight="1">
      <c r="A9" s="288" t="s">
        <v>170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84" t="s">
        <v>79</v>
      </c>
      <c r="B10" s="85" t="s">
        <v>80</v>
      </c>
      <c r="C10" s="86" t="s">
        <v>81</v>
      </c>
      <c r="D10" s="87"/>
      <c r="E10" s="88" t="s">
        <v>84</v>
      </c>
      <c r="F10" s="85" t="s">
        <v>80</v>
      </c>
      <c r="G10" s="86" t="s">
        <v>81</v>
      </c>
      <c r="H10" s="85"/>
      <c r="I10" s="88" t="s">
        <v>82</v>
      </c>
      <c r="J10" s="85" t="s">
        <v>80</v>
      </c>
      <c r="K10" s="101" t="s">
        <v>81</v>
      </c>
    </row>
    <row r="11" spans="1:11" ht="16.5" customHeight="1">
      <c r="A11" s="78" t="s">
        <v>85</v>
      </c>
      <c r="B11" s="89" t="s">
        <v>80</v>
      </c>
      <c r="C11" s="90" t="s">
        <v>81</v>
      </c>
      <c r="D11" s="91"/>
      <c r="E11" s="92" t="s">
        <v>87</v>
      </c>
      <c r="F11" s="89" t="s">
        <v>80</v>
      </c>
      <c r="G11" s="90" t="s">
        <v>81</v>
      </c>
      <c r="H11" s="89"/>
      <c r="I11" s="92" t="s">
        <v>92</v>
      </c>
      <c r="J11" s="89" t="s">
        <v>80</v>
      </c>
      <c r="K11" s="99" t="s">
        <v>81</v>
      </c>
    </row>
    <row r="12" spans="1:11" ht="16.5" customHeight="1">
      <c r="A12" s="214" t="s">
        <v>123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4"/>
    </row>
    <row r="13" spans="1:11" ht="16.5" customHeight="1">
      <c r="A13" s="289" t="s">
        <v>171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/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>
      <c r="A17" s="289" t="s">
        <v>172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>
      <c r="A21" s="301" t="s">
        <v>120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>
      <c r="A22" s="302" t="s">
        <v>121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>
      <c r="A23" s="243" t="s">
        <v>122</v>
      </c>
      <c r="B23" s="244"/>
      <c r="C23" s="90" t="s">
        <v>61</v>
      </c>
      <c r="D23" s="90" t="s">
        <v>62</v>
      </c>
      <c r="E23" s="303"/>
      <c r="F23" s="303"/>
      <c r="G23" s="303"/>
      <c r="H23" s="303"/>
      <c r="I23" s="303"/>
      <c r="J23" s="303"/>
      <c r="K23" s="304"/>
    </row>
    <row r="24" spans="1:11" ht="16.5" customHeight="1">
      <c r="A24" s="206" t="s">
        <v>173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5"/>
    </row>
    <row r="25" spans="1:11" ht="16.5" customHeight="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>
      <c r="A26" s="288" t="s">
        <v>130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73" t="s">
        <v>131</v>
      </c>
      <c r="B27" s="86" t="s">
        <v>90</v>
      </c>
      <c r="C27" s="86" t="s">
        <v>91</v>
      </c>
      <c r="D27" s="86" t="s">
        <v>83</v>
      </c>
      <c r="E27" s="74" t="s">
        <v>132</v>
      </c>
      <c r="F27" s="86" t="s">
        <v>90</v>
      </c>
      <c r="G27" s="86" t="s">
        <v>91</v>
      </c>
      <c r="H27" s="86" t="s">
        <v>83</v>
      </c>
      <c r="I27" s="74" t="s">
        <v>133</v>
      </c>
      <c r="J27" s="86" t="s">
        <v>90</v>
      </c>
      <c r="K27" s="101" t="s">
        <v>91</v>
      </c>
    </row>
    <row r="28" spans="1:11" ht="16.5" customHeight="1">
      <c r="A28" s="81" t="s">
        <v>82</v>
      </c>
      <c r="B28" s="90" t="s">
        <v>90</v>
      </c>
      <c r="C28" s="90" t="s">
        <v>91</v>
      </c>
      <c r="D28" s="90" t="s">
        <v>83</v>
      </c>
      <c r="E28" s="94" t="s">
        <v>89</v>
      </c>
      <c r="F28" s="90" t="s">
        <v>90</v>
      </c>
      <c r="G28" s="90" t="s">
        <v>91</v>
      </c>
      <c r="H28" s="90" t="s">
        <v>83</v>
      </c>
      <c r="I28" s="94" t="s">
        <v>100</v>
      </c>
      <c r="J28" s="90" t="s">
        <v>90</v>
      </c>
      <c r="K28" s="99" t="s">
        <v>91</v>
      </c>
    </row>
    <row r="29" spans="1:11" ht="16.5" customHeight="1">
      <c r="A29" s="206" t="s">
        <v>93</v>
      </c>
      <c r="B29" s="244"/>
      <c r="C29" s="244"/>
      <c r="D29" s="244"/>
      <c r="E29" s="244"/>
      <c r="F29" s="244"/>
      <c r="G29" s="244"/>
      <c r="H29" s="244"/>
      <c r="I29" s="244"/>
      <c r="J29" s="244"/>
      <c r="K29" s="308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288" t="s">
        <v>174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>
      <c r="A32" s="309"/>
      <c r="B32" s="310"/>
      <c r="C32" s="310"/>
      <c r="D32" s="310"/>
      <c r="E32" s="310"/>
      <c r="F32" s="310"/>
      <c r="G32" s="310"/>
      <c r="H32" s="310"/>
      <c r="I32" s="310"/>
      <c r="J32" s="310"/>
      <c r="K32" s="311"/>
    </row>
    <row r="33" spans="1:11" ht="17.25" customHeight="1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11"/>
    </row>
    <row r="34" spans="1:11" ht="17.25" customHeight="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11"/>
    </row>
    <row r="35" spans="1:11" ht="17.25" customHeight="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11"/>
    </row>
    <row r="36" spans="1:11" ht="17.25" customHeight="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11"/>
    </row>
    <row r="37" spans="1:11" ht="17.25" customHeight="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7.25" customHeight="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7.25" customHeight="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7.25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7.2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7.25" customHeight="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7.25" customHeight="1">
      <c r="A43" s="254" t="s">
        <v>129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288" t="s">
        <v>175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>
      <c r="A45" s="312" t="s">
        <v>123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4"/>
    </row>
    <row r="46" spans="1:11" ht="18" customHeight="1">
      <c r="A46" s="312"/>
      <c r="B46" s="313"/>
      <c r="C46" s="313"/>
      <c r="D46" s="313"/>
      <c r="E46" s="313"/>
      <c r="F46" s="313"/>
      <c r="G46" s="313"/>
      <c r="H46" s="313"/>
      <c r="I46" s="313"/>
      <c r="J46" s="313"/>
      <c r="K46" s="314"/>
    </row>
    <row r="47" spans="1:11" ht="18" customHeight="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>
      <c r="A48" s="95" t="s">
        <v>135</v>
      </c>
      <c r="B48" s="315" t="s">
        <v>136</v>
      </c>
      <c r="C48" s="315"/>
      <c r="D48" s="96" t="s">
        <v>137</v>
      </c>
      <c r="E48" s="97"/>
      <c r="F48" s="96" t="s">
        <v>139</v>
      </c>
      <c r="G48" s="98"/>
      <c r="H48" s="316" t="s">
        <v>141</v>
      </c>
      <c r="I48" s="316"/>
      <c r="J48" s="315"/>
      <c r="K48" s="317"/>
    </row>
    <row r="49" spans="1:11" ht="16.5" customHeight="1">
      <c r="A49" s="221" t="s">
        <v>143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>
      <c r="A52" s="95" t="s">
        <v>135</v>
      </c>
      <c r="B52" s="315" t="s">
        <v>136</v>
      </c>
      <c r="C52" s="315"/>
      <c r="D52" s="96" t="s">
        <v>137</v>
      </c>
      <c r="E52" s="96"/>
      <c r="F52" s="96" t="s">
        <v>139</v>
      </c>
      <c r="G52" s="96"/>
      <c r="H52" s="316" t="s">
        <v>141</v>
      </c>
      <c r="I52" s="316"/>
      <c r="J52" s="324"/>
      <c r="K52" s="32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zoomScale="80" zoomScaleNormal="80" workbookViewId="0">
      <selection activeCell="N11" sqref="N11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 thickBot="1">
      <c r="A1" s="265" t="s">
        <v>145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 thickTop="1">
      <c r="A2" s="24" t="s">
        <v>56</v>
      </c>
      <c r="B2" s="267" t="s">
        <v>366</v>
      </c>
      <c r="C2" s="267"/>
      <c r="D2" s="25" t="s">
        <v>63</v>
      </c>
      <c r="E2" s="267" t="s">
        <v>64</v>
      </c>
      <c r="F2" s="267"/>
      <c r="G2" s="267"/>
      <c r="H2" s="273"/>
      <c r="I2" s="35" t="s">
        <v>52</v>
      </c>
      <c r="J2" s="267"/>
      <c r="K2" s="267"/>
      <c r="L2" s="267"/>
      <c r="M2" s="267"/>
      <c r="N2" s="269"/>
    </row>
    <row r="3" spans="1:14" ht="29.1" customHeight="1">
      <c r="A3" s="272" t="s">
        <v>147</v>
      </c>
      <c r="B3" s="270" t="s">
        <v>148</v>
      </c>
      <c r="C3" s="270"/>
      <c r="D3" s="270"/>
      <c r="E3" s="270"/>
      <c r="F3" s="270"/>
      <c r="G3" s="270"/>
      <c r="H3" s="274"/>
      <c r="I3" s="270" t="s">
        <v>149</v>
      </c>
      <c r="J3" s="270"/>
      <c r="K3" s="270"/>
      <c r="L3" s="270"/>
      <c r="M3" s="270"/>
      <c r="N3" s="271"/>
    </row>
    <row r="4" spans="1:14" ht="29.1" customHeight="1">
      <c r="A4" s="272"/>
      <c r="B4" s="178" t="s">
        <v>107</v>
      </c>
      <c r="C4" s="178" t="s">
        <v>108</v>
      </c>
      <c r="D4" s="18" t="s">
        <v>109</v>
      </c>
      <c r="E4" s="178" t="s">
        <v>110</v>
      </c>
      <c r="F4" s="178" t="s">
        <v>111</v>
      </c>
      <c r="G4" s="178" t="s">
        <v>112</v>
      </c>
      <c r="H4" s="274"/>
      <c r="I4" s="36" t="s">
        <v>116</v>
      </c>
      <c r="J4" s="36" t="s">
        <v>116</v>
      </c>
      <c r="K4" s="36" t="s">
        <v>115</v>
      </c>
      <c r="L4" s="36" t="s">
        <v>117</v>
      </c>
      <c r="M4" s="36" t="s">
        <v>117</v>
      </c>
      <c r="N4" s="36" t="s">
        <v>118</v>
      </c>
    </row>
    <row r="5" spans="1:14" ht="29.1" customHeight="1">
      <c r="A5" s="272"/>
      <c r="B5" s="178" t="s">
        <v>367</v>
      </c>
      <c r="C5" s="178" t="s">
        <v>368</v>
      </c>
      <c r="D5" s="18" t="s">
        <v>369</v>
      </c>
      <c r="E5" s="178" t="s">
        <v>370</v>
      </c>
      <c r="F5" s="178" t="s">
        <v>371</v>
      </c>
      <c r="G5" s="178" t="s">
        <v>372</v>
      </c>
      <c r="H5" s="274"/>
      <c r="I5" s="179" t="s">
        <v>107</v>
      </c>
      <c r="J5" s="179" t="s">
        <v>108</v>
      </c>
      <c r="K5" s="180" t="s">
        <v>109</v>
      </c>
      <c r="L5" s="180" t="s">
        <v>110</v>
      </c>
      <c r="M5" s="179" t="s">
        <v>111</v>
      </c>
      <c r="N5" s="179" t="s">
        <v>112</v>
      </c>
    </row>
    <row r="6" spans="1:14" ht="29.1" customHeight="1">
      <c r="A6" s="29" t="s">
        <v>150</v>
      </c>
      <c r="B6" s="181">
        <f>C6-1</f>
        <v>67</v>
      </c>
      <c r="C6" s="181">
        <f>D6-2</f>
        <v>68</v>
      </c>
      <c r="D6" s="182">
        <v>70</v>
      </c>
      <c r="E6" s="181">
        <f>D6+2</f>
        <v>72</v>
      </c>
      <c r="F6" s="181">
        <f>E6+2</f>
        <v>74</v>
      </c>
      <c r="G6" s="181">
        <f>F6+1</f>
        <v>75</v>
      </c>
      <c r="H6" s="274"/>
      <c r="I6" s="31" t="s">
        <v>90</v>
      </c>
      <c r="J6" s="31" t="s">
        <v>90</v>
      </c>
      <c r="K6" s="31" t="s">
        <v>373</v>
      </c>
      <c r="L6" s="31" t="s">
        <v>374</v>
      </c>
      <c r="M6" s="31" t="s">
        <v>374</v>
      </c>
      <c r="N6" s="31" t="s">
        <v>375</v>
      </c>
    </row>
    <row r="7" spans="1:14" ht="29.1" customHeight="1">
      <c r="A7" s="29" t="s">
        <v>151</v>
      </c>
      <c r="B7" s="181">
        <f t="shared" ref="B7:C9" si="0">C7-4</f>
        <v>100</v>
      </c>
      <c r="C7" s="181">
        <f t="shared" si="0"/>
        <v>104</v>
      </c>
      <c r="D7" s="182">
        <v>108</v>
      </c>
      <c r="E7" s="181">
        <f t="shared" ref="E7:E9" si="1">D7+4</f>
        <v>112</v>
      </c>
      <c r="F7" s="181">
        <f>E7+4</f>
        <v>116</v>
      </c>
      <c r="G7" s="181">
        <f t="shared" ref="G7:G9" si="2">F7+6</f>
        <v>122</v>
      </c>
      <c r="H7" s="274"/>
      <c r="I7" s="31" t="s">
        <v>90</v>
      </c>
      <c r="J7" s="31" t="s">
        <v>90</v>
      </c>
      <c r="K7" s="31" t="s">
        <v>376</v>
      </c>
      <c r="L7" s="31" t="s">
        <v>90</v>
      </c>
      <c r="M7" s="31" t="s">
        <v>90</v>
      </c>
      <c r="N7" s="31" t="s">
        <v>90</v>
      </c>
    </row>
    <row r="8" spans="1:14" ht="29.1" customHeight="1">
      <c r="A8" s="29" t="s">
        <v>377</v>
      </c>
      <c r="B8" s="181">
        <f t="shared" si="0"/>
        <v>98</v>
      </c>
      <c r="C8" s="181">
        <f t="shared" si="0"/>
        <v>102</v>
      </c>
      <c r="D8" s="182">
        <v>106</v>
      </c>
      <c r="E8" s="181">
        <f t="shared" si="1"/>
        <v>110</v>
      </c>
      <c r="F8" s="181">
        <f>E8+5</f>
        <v>115</v>
      </c>
      <c r="G8" s="181">
        <f t="shared" si="2"/>
        <v>121</v>
      </c>
      <c r="H8" s="274"/>
      <c r="I8" s="31" t="s">
        <v>90</v>
      </c>
      <c r="J8" s="31" t="s">
        <v>90</v>
      </c>
      <c r="K8" s="31" t="s">
        <v>376</v>
      </c>
      <c r="L8" s="31" t="s">
        <v>376</v>
      </c>
      <c r="M8" s="31" t="s">
        <v>90</v>
      </c>
      <c r="N8" s="31" t="s">
        <v>90</v>
      </c>
    </row>
    <row r="9" spans="1:14" ht="29.1" customHeight="1">
      <c r="A9" s="29" t="s">
        <v>378</v>
      </c>
      <c r="B9" s="181">
        <f t="shared" si="0"/>
        <v>98</v>
      </c>
      <c r="C9" s="181">
        <f t="shared" si="0"/>
        <v>102</v>
      </c>
      <c r="D9" s="182">
        <v>106</v>
      </c>
      <c r="E9" s="181">
        <f t="shared" si="1"/>
        <v>110</v>
      </c>
      <c r="F9" s="181">
        <f>E9+5</f>
        <v>115</v>
      </c>
      <c r="G9" s="181">
        <f t="shared" si="2"/>
        <v>121</v>
      </c>
      <c r="H9" s="274"/>
      <c r="I9" s="31" t="s">
        <v>376</v>
      </c>
      <c r="J9" s="31" t="s">
        <v>376</v>
      </c>
      <c r="K9" s="31" t="s">
        <v>379</v>
      </c>
      <c r="L9" s="31" t="s">
        <v>379</v>
      </c>
      <c r="M9" s="31" t="s">
        <v>376</v>
      </c>
      <c r="N9" s="31" t="s">
        <v>376</v>
      </c>
    </row>
    <row r="10" spans="1:14" ht="29.1" customHeight="1">
      <c r="A10" s="29" t="s">
        <v>153</v>
      </c>
      <c r="B10" s="181">
        <f>C10-1.2</f>
        <v>43.599999999999994</v>
      </c>
      <c r="C10" s="181">
        <f>D10-1.2</f>
        <v>44.8</v>
      </c>
      <c r="D10" s="182">
        <v>46</v>
      </c>
      <c r="E10" s="181">
        <f>D10+1.2</f>
        <v>47.2</v>
      </c>
      <c r="F10" s="181">
        <f>E10+1.2</f>
        <v>48.400000000000006</v>
      </c>
      <c r="G10" s="181">
        <f>F10+1.4</f>
        <v>49.800000000000004</v>
      </c>
      <c r="H10" s="274"/>
      <c r="I10" s="31" t="s">
        <v>380</v>
      </c>
      <c r="J10" s="31" t="s">
        <v>381</v>
      </c>
      <c r="K10" s="31" t="s">
        <v>376</v>
      </c>
      <c r="L10" s="31" t="s">
        <v>373</v>
      </c>
      <c r="M10" s="31" t="s">
        <v>382</v>
      </c>
      <c r="N10" s="31" t="s">
        <v>383</v>
      </c>
    </row>
    <row r="11" spans="1:14" ht="29.1" customHeight="1">
      <c r="A11" s="29" t="s">
        <v>384</v>
      </c>
      <c r="B11" s="181">
        <f>C11-0.5</f>
        <v>19</v>
      </c>
      <c r="C11" s="181">
        <f>D11-0.5</f>
        <v>19.5</v>
      </c>
      <c r="D11" s="182">
        <v>20</v>
      </c>
      <c r="E11" s="181">
        <f t="shared" ref="E11:G11" si="3">D11+0.5</f>
        <v>20.5</v>
      </c>
      <c r="F11" s="181">
        <f t="shared" si="3"/>
        <v>21</v>
      </c>
      <c r="G11" s="181">
        <f t="shared" si="3"/>
        <v>21.5</v>
      </c>
      <c r="H11" s="274"/>
      <c r="I11" s="31" t="s">
        <v>375</v>
      </c>
      <c r="J11" s="31" t="s">
        <v>385</v>
      </c>
      <c r="K11" s="31" t="s">
        <v>90</v>
      </c>
      <c r="L11" s="31" t="s">
        <v>90</v>
      </c>
      <c r="M11" s="31" t="s">
        <v>90</v>
      </c>
      <c r="N11" s="31" t="s">
        <v>90</v>
      </c>
    </row>
    <row r="12" spans="1:14" ht="29.1" customHeight="1">
      <c r="A12" s="30" t="s">
        <v>386</v>
      </c>
      <c r="B12" s="181">
        <f>C12-0.7</f>
        <v>15.600000000000001</v>
      </c>
      <c r="C12" s="181">
        <f>D12-0.7</f>
        <v>16.3</v>
      </c>
      <c r="D12" s="182">
        <v>17</v>
      </c>
      <c r="E12" s="181">
        <f>D12+0.7</f>
        <v>17.7</v>
      </c>
      <c r="F12" s="181">
        <f>E12+0.7</f>
        <v>18.399999999999999</v>
      </c>
      <c r="G12" s="181">
        <f>F12+0.95</f>
        <v>19.349999999999998</v>
      </c>
      <c r="H12" s="274"/>
      <c r="I12" s="31" t="s">
        <v>90</v>
      </c>
      <c r="J12" s="31" t="s">
        <v>387</v>
      </c>
      <c r="K12" s="31" t="s">
        <v>90</v>
      </c>
      <c r="L12" s="31" t="s">
        <v>373</v>
      </c>
      <c r="M12" s="31" t="s">
        <v>382</v>
      </c>
      <c r="N12" s="31" t="s">
        <v>375</v>
      </c>
    </row>
    <row r="13" spans="1:14" ht="29.1" customHeight="1" thickBot="1">
      <c r="A13" s="114" t="s">
        <v>388</v>
      </c>
      <c r="B13" s="109">
        <f>C13-0.7</f>
        <v>18.100000000000001</v>
      </c>
      <c r="C13" s="109">
        <f>D13-0.7</f>
        <v>18.8</v>
      </c>
      <c r="D13" s="109">
        <v>19.5</v>
      </c>
      <c r="E13" s="109">
        <f>D13+0.7</f>
        <v>20.2</v>
      </c>
      <c r="F13" s="109">
        <f>E13+0.7</f>
        <v>20.9</v>
      </c>
      <c r="G13" s="109">
        <f>F13+0.95</f>
        <v>21.849999999999998</v>
      </c>
      <c r="H13" s="275"/>
      <c r="I13" s="120" t="s">
        <v>90</v>
      </c>
      <c r="J13" s="121" t="s">
        <v>90</v>
      </c>
      <c r="K13" s="122" t="s">
        <v>373</v>
      </c>
      <c r="L13" s="123" t="s">
        <v>90</v>
      </c>
      <c r="M13" s="123" t="s">
        <v>90</v>
      </c>
      <c r="N13" s="124" t="s">
        <v>385</v>
      </c>
    </row>
    <row r="14" spans="1:14" ht="29.1" customHeight="1" thickTop="1">
      <c r="A14" s="115" t="s">
        <v>123</v>
      </c>
      <c r="B14" s="183"/>
      <c r="C14" s="183"/>
      <c r="D14" s="184"/>
      <c r="E14" s="184"/>
      <c r="F14" s="184"/>
      <c r="G14" s="184"/>
      <c r="H14" s="34"/>
      <c r="I14" s="34"/>
      <c r="J14" s="34"/>
      <c r="K14" s="34"/>
      <c r="L14" s="34"/>
      <c r="M14" s="34"/>
      <c r="N14" s="34"/>
    </row>
    <row r="15" spans="1:14" ht="29.1" customHeight="1">
      <c r="A15" s="33" t="s">
        <v>159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4.25">
      <c r="A16" s="34"/>
      <c r="B16" s="34"/>
      <c r="C16" s="34"/>
      <c r="D16" s="34"/>
      <c r="E16" s="34"/>
      <c r="F16" s="34"/>
      <c r="G16" s="34"/>
      <c r="H16" s="34"/>
      <c r="I16" s="32" t="s">
        <v>389</v>
      </c>
      <c r="J16" s="46"/>
      <c r="K16" s="32" t="s">
        <v>390</v>
      </c>
      <c r="L16" s="32"/>
      <c r="M16" s="32" t="s">
        <v>162</v>
      </c>
      <c r="N16" s="33" t="s">
        <v>391</v>
      </c>
    </row>
    <row r="17" ht="14.25"/>
    <row r="18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0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PageLayoutView="125" workbookViewId="0">
      <selection activeCell="M40" sqref="M40"/>
    </sheetView>
  </sheetViews>
  <sheetFormatPr defaultColWidth="10.125" defaultRowHeight="14.25"/>
  <cols>
    <col min="1" max="1" width="9.625" style="47" customWidth="1"/>
    <col min="2" max="2" width="11.125" style="47" customWidth="1"/>
    <col min="3" max="3" width="9.125" style="47" customWidth="1"/>
    <col min="4" max="4" width="9.5" style="47" customWidth="1"/>
    <col min="5" max="5" width="9.125" style="47" customWidth="1"/>
    <col min="6" max="6" width="10.375" style="47" customWidth="1"/>
    <col min="7" max="7" width="9.5" style="47" customWidth="1"/>
    <col min="8" max="8" width="9.125" style="47" customWidth="1"/>
    <col min="9" max="9" width="8.125" style="47" customWidth="1"/>
    <col min="10" max="10" width="10.5" style="47" customWidth="1"/>
    <col min="11" max="11" width="12.125" style="47" customWidth="1"/>
    <col min="12" max="16384" width="10.125" style="47"/>
  </cols>
  <sheetData>
    <row r="1" spans="1:11" ht="25.5">
      <c r="A1" s="326" t="s">
        <v>176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>
      <c r="A2" s="48" t="s">
        <v>50</v>
      </c>
      <c r="B2" s="327" t="s">
        <v>330</v>
      </c>
      <c r="C2" s="328"/>
      <c r="D2" s="49" t="s">
        <v>56</v>
      </c>
      <c r="E2" s="174" t="s">
        <v>331</v>
      </c>
      <c r="F2" s="50" t="s">
        <v>177</v>
      </c>
      <c r="G2" s="329" t="s">
        <v>313</v>
      </c>
      <c r="H2" s="330"/>
      <c r="I2" s="66" t="s">
        <v>52</v>
      </c>
      <c r="J2" s="329" t="s">
        <v>333</v>
      </c>
      <c r="K2" s="331"/>
    </row>
    <row r="3" spans="1:11">
      <c r="A3" s="51" t="s">
        <v>71</v>
      </c>
      <c r="B3" s="277">
        <v>15012</v>
      </c>
      <c r="C3" s="277"/>
      <c r="D3" s="52" t="s">
        <v>178</v>
      </c>
      <c r="E3" s="332">
        <v>44597</v>
      </c>
      <c r="F3" s="279"/>
      <c r="G3" s="279"/>
      <c r="H3" s="303" t="s">
        <v>179</v>
      </c>
      <c r="I3" s="303"/>
      <c r="J3" s="303"/>
      <c r="K3" s="304"/>
    </row>
    <row r="4" spans="1:11">
      <c r="A4" s="53" t="s">
        <v>68</v>
      </c>
      <c r="B4" s="54">
        <v>4</v>
      </c>
      <c r="C4" s="54">
        <v>6</v>
      </c>
      <c r="D4" s="55" t="s">
        <v>180</v>
      </c>
      <c r="E4" s="333" t="s">
        <v>332</v>
      </c>
      <c r="F4" s="279"/>
      <c r="G4" s="279"/>
      <c r="H4" s="244" t="s">
        <v>181</v>
      </c>
      <c r="I4" s="244"/>
      <c r="J4" s="64" t="s">
        <v>61</v>
      </c>
      <c r="K4" s="69" t="s">
        <v>62</v>
      </c>
    </row>
    <row r="5" spans="1:11">
      <c r="A5" s="53" t="s">
        <v>182</v>
      </c>
      <c r="B5" s="277">
        <v>2</v>
      </c>
      <c r="C5" s="277"/>
      <c r="D5" s="52" t="s">
        <v>183</v>
      </c>
      <c r="E5" s="52" t="s">
        <v>184</v>
      </c>
      <c r="F5" s="52" t="s">
        <v>185</v>
      </c>
      <c r="G5" s="52" t="s">
        <v>186</v>
      </c>
      <c r="H5" s="244" t="s">
        <v>187</v>
      </c>
      <c r="I5" s="244"/>
      <c r="J5" s="64" t="s">
        <v>61</v>
      </c>
      <c r="K5" s="69" t="s">
        <v>62</v>
      </c>
    </row>
    <row r="6" spans="1:11">
      <c r="A6" s="56" t="s">
        <v>188</v>
      </c>
      <c r="B6" s="334">
        <v>200</v>
      </c>
      <c r="C6" s="334"/>
      <c r="D6" s="57" t="s">
        <v>189</v>
      </c>
      <c r="E6" s="58"/>
      <c r="F6" s="59">
        <v>5263</v>
      </c>
      <c r="G6" s="57"/>
      <c r="H6" s="335" t="s">
        <v>190</v>
      </c>
      <c r="I6" s="335"/>
      <c r="J6" s="59" t="s">
        <v>61</v>
      </c>
      <c r="K6" s="70" t="s">
        <v>62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191</v>
      </c>
      <c r="B8" s="50" t="s">
        <v>192</v>
      </c>
      <c r="C8" s="50" t="s">
        <v>193</v>
      </c>
      <c r="D8" s="50" t="s">
        <v>194</v>
      </c>
      <c r="E8" s="50" t="s">
        <v>195</v>
      </c>
      <c r="F8" s="50" t="s">
        <v>196</v>
      </c>
      <c r="G8" s="336"/>
      <c r="H8" s="337"/>
      <c r="I8" s="337"/>
      <c r="J8" s="337"/>
      <c r="K8" s="338"/>
    </row>
    <row r="9" spans="1:11">
      <c r="A9" s="243" t="s">
        <v>197</v>
      </c>
      <c r="B9" s="244"/>
      <c r="C9" s="64" t="s">
        <v>61</v>
      </c>
      <c r="D9" s="64" t="s">
        <v>62</v>
      </c>
      <c r="E9" s="52" t="s">
        <v>198</v>
      </c>
      <c r="F9" s="65" t="s">
        <v>199</v>
      </c>
      <c r="G9" s="339"/>
      <c r="H9" s="340"/>
      <c r="I9" s="340"/>
      <c r="J9" s="340"/>
      <c r="K9" s="341"/>
    </row>
    <row r="10" spans="1:11">
      <c r="A10" s="243" t="s">
        <v>200</v>
      </c>
      <c r="B10" s="244"/>
      <c r="C10" s="64" t="s">
        <v>61</v>
      </c>
      <c r="D10" s="64" t="s">
        <v>62</v>
      </c>
      <c r="E10" s="52" t="s">
        <v>201</v>
      </c>
      <c r="F10" s="65" t="s">
        <v>202</v>
      </c>
      <c r="G10" s="339" t="s">
        <v>203</v>
      </c>
      <c r="H10" s="340"/>
      <c r="I10" s="340"/>
      <c r="J10" s="340"/>
      <c r="K10" s="341"/>
    </row>
    <row r="11" spans="1:11">
      <c r="A11" s="312" t="s">
        <v>170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4"/>
    </row>
    <row r="12" spans="1:11">
      <c r="A12" s="51" t="s">
        <v>84</v>
      </c>
      <c r="B12" s="64" t="s">
        <v>80</v>
      </c>
      <c r="C12" s="64" t="s">
        <v>81</v>
      </c>
      <c r="D12" s="65"/>
      <c r="E12" s="52" t="s">
        <v>82</v>
      </c>
      <c r="F12" s="64" t="s">
        <v>80</v>
      </c>
      <c r="G12" s="64" t="s">
        <v>81</v>
      </c>
      <c r="H12" s="64"/>
      <c r="I12" s="52" t="s">
        <v>204</v>
      </c>
      <c r="J12" s="64" t="s">
        <v>80</v>
      </c>
      <c r="K12" s="69" t="s">
        <v>81</v>
      </c>
    </row>
    <row r="13" spans="1:11">
      <c r="A13" s="51" t="s">
        <v>87</v>
      </c>
      <c r="B13" s="64" t="s">
        <v>80</v>
      </c>
      <c r="C13" s="64" t="s">
        <v>81</v>
      </c>
      <c r="D13" s="65"/>
      <c r="E13" s="52" t="s">
        <v>92</v>
      </c>
      <c r="F13" s="64" t="s">
        <v>80</v>
      </c>
      <c r="G13" s="64" t="s">
        <v>81</v>
      </c>
      <c r="H13" s="64"/>
      <c r="I13" s="52" t="s">
        <v>205</v>
      </c>
      <c r="J13" s="64" t="s">
        <v>80</v>
      </c>
      <c r="K13" s="69" t="s">
        <v>81</v>
      </c>
    </row>
    <row r="14" spans="1:11">
      <c r="A14" s="56" t="s">
        <v>206</v>
      </c>
      <c r="B14" s="59" t="s">
        <v>80</v>
      </c>
      <c r="C14" s="59" t="s">
        <v>81</v>
      </c>
      <c r="D14" s="58"/>
      <c r="E14" s="57" t="s">
        <v>207</v>
      </c>
      <c r="F14" s="59" t="s">
        <v>80</v>
      </c>
      <c r="G14" s="59" t="s">
        <v>81</v>
      </c>
      <c r="H14" s="59"/>
      <c r="I14" s="57" t="s">
        <v>208</v>
      </c>
      <c r="J14" s="59" t="s">
        <v>80</v>
      </c>
      <c r="K14" s="70" t="s">
        <v>81</v>
      </c>
    </row>
    <row r="15" spans="1:11">
      <c r="A15" s="60"/>
      <c r="B15" s="62"/>
      <c r="C15" s="62"/>
      <c r="D15" s="61"/>
      <c r="E15" s="60"/>
      <c r="F15" s="62"/>
      <c r="G15" s="62"/>
      <c r="H15" s="62"/>
      <c r="I15" s="60"/>
      <c r="J15" s="62"/>
      <c r="K15" s="62"/>
    </row>
    <row r="16" spans="1:11">
      <c r="A16" s="302" t="s">
        <v>209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>
      <c r="A17" s="243" t="s">
        <v>210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08"/>
    </row>
    <row r="18" spans="1:11">
      <c r="A18" s="243" t="s">
        <v>211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08"/>
    </row>
    <row r="19" spans="1:11">
      <c r="A19" s="342" t="s">
        <v>334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345"/>
    </row>
    <row r="21" spans="1:11">
      <c r="A21" s="294"/>
      <c r="B21" s="295"/>
      <c r="C21" s="295"/>
      <c r="D21" s="295"/>
      <c r="E21" s="295"/>
      <c r="F21" s="295"/>
      <c r="G21" s="295"/>
      <c r="H21" s="295"/>
      <c r="I21" s="295"/>
      <c r="J21" s="295"/>
      <c r="K21" s="345"/>
    </row>
    <row r="22" spans="1:11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345"/>
    </row>
    <row r="23" spans="1:11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>
      <c r="A24" s="243" t="s">
        <v>122</v>
      </c>
      <c r="B24" s="244"/>
      <c r="C24" s="64" t="s">
        <v>61</v>
      </c>
      <c r="D24" s="64" t="s">
        <v>62</v>
      </c>
      <c r="E24" s="303"/>
      <c r="F24" s="303"/>
      <c r="G24" s="303"/>
      <c r="H24" s="303"/>
      <c r="I24" s="303"/>
      <c r="J24" s="303"/>
      <c r="K24" s="304"/>
    </row>
    <row r="25" spans="1:11">
      <c r="A25" s="67" t="s">
        <v>212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>
      <c r="A27" s="352" t="s">
        <v>213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4"/>
    </row>
    <row r="28" spans="1:11">
      <c r="A28" s="402" t="s">
        <v>392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04"/>
    </row>
    <row r="29" spans="1:11">
      <c r="A29" s="355" t="s">
        <v>393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11">
      <c r="A30" s="355" t="s">
        <v>394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1" ht="23.1" customHeight="1">
      <c r="A33" s="355"/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1" ht="23.1" customHeight="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345"/>
    </row>
    <row r="35" spans="1:11" ht="23.1" customHeight="1">
      <c r="A35" s="358"/>
      <c r="B35" s="295"/>
      <c r="C35" s="295"/>
      <c r="D35" s="295"/>
      <c r="E35" s="295"/>
      <c r="F35" s="295"/>
      <c r="G35" s="295"/>
      <c r="H35" s="295"/>
      <c r="I35" s="295"/>
      <c r="J35" s="295"/>
      <c r="K35" s="345"/>
    </row>
    <row r="36" spans="1:11" ht="23.1" customHeight="1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1" ht="18.75" customHeight="1">
      <c r="A37" s="362" t="s">
        <v>214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1" ht="18.75" customHeight="1">
      <c r="A38" s="243" t="s">
        <v>215</v>
      </c>
      <c r="B38" s="244"/>
      <c r="C38" s="244"/>
      <c r="D38" s="303" t="s">
        <v>216</v>
      </c>
      <c r="E38" s="303"/>
      <c r="F38" s="298" t="s">
        <v>217</v>
      </c>
      <c r="G38" s="365"/>
      <c r="H38" s="244" t="s">
        <v>218</v>
      </c>
      <c r="I38" s="244"/>
      <c r="J38" s="244" t="s">
        <v>219</v>
      </c>
      <c r="K38" s="308"/>
    </row>
    <row r="39" spans="1:11" ht="18.75" customHeight="1">
      <c r="A39" s="53" t="s">
        <v>123</v>
      </c>
      <c r="B39" s="244" t="s">
        <v>220</v>
      </c>
      <c r="C39" s="244"/>
      <c r="D39" s="244"/>
      <c r="E39" s="244"/>
      <c r="F39" s="244"/>
      <c r="G39" s="244"/>
      <c r="H39" s="244"/>
      <c r="I39" s="244"/>
      <c r="J39" s="244"/>
      <c r="K39" s="308"/>
    </row>
    <row r="40" spans="1:11" ht="30.95" customHeight="1">
      <c r="A40" s="243" t="s">
        <v>395</v>
      </c>
      <c r="B40" s="244"/>
      <c r="C40" s="244"/>
      <c r="D40" s="244"/>
      <c r="E40" s="244"/>
      <c r="F40" s="244"/>
      <c r="G40" s="244"/>
      <c r="H40" s="244"/>
      <c r="I40" s="244"/>
      <c r="J40" s="244"/>
      <c r="K40" s="308"/>
    </row>
    <row r="41" spans="1:11" ht="18.7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08"/>
    </row>
    <row r="42" spans="1:11" ht="32.1" customHeight="1">
      <c r="A42" s="56" t="s">
        <v>135</v>
      </c>
      <c r="B42" s="366" t="s">
        <v>221</v>
      </c>
      <c r="C42" s="366"/>
      <c r="D42" s="57" t="s">
        <v>222</v>
      </c>
      <c r="E42" s="177" t="s">
        <v>364</v>
      </c>
      <c r="F42" s="57" t="s">
        <v>139</v>
      </c>
      <c r="G42" s="68">
        <v>44928</v>
      </c>
      <c r="H42" s="367" t="s">
        <v>141</v>
      </c>
      <c r="I42" s="367"/>
      <c r="J42" s="368" t="s">
        <v>365</v>
      </c>
      <c r="K42" s="36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0" name="Check Box 40">
              <controlPr defaultSize="0" autoPict="0">
                <anchor moveWithCells="1">
                  <from>
                    <xdr:col>2</xdr:col>
                    <xdr:colOff>247650</xdr:colOff>
                    <xdr:row>6</xdr:row>
                    <xdr:rowOff>28575</xdr:rowOff>
                  </from>
                  <to>
                    <xdr:col>2</xdr:col>
                    <xdr:colOff>666750</xdr:colOff>
                    <xdr:row>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"/>
  <sheetViews>
    <sheetView tabSelected="1" zoomScale="80" zoomScaleNormal="80" workbookViewId="0">
      <selection activeCell="Q10" sqref="Q10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 thickBot="1">
      <c r="A1" s="265" t="s">
        <v>145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 thickTop="1">
      <c r="A2" s="24" t="s">
        <v>56</v>
      </c>
      <c r="B2" s="267" t="s">
        <v>57</v>
      </c>
      <c r="C2" s="267"/>
      <c r="D2" s="25" t="s">
        <v>63</v>
      </c>
      <c r="E2" s="268" t="s">
        <v>313</v>
      </c>
      <c r="F2" s="267"/>
      <c r="G2" s="267"/>
      <c r="H2" s="273"/>
      <c r="I2" s="35" t="s">
        <v>52</v>
      </c>
      <c r="J2" s="268" t="s">
        <v>333</v>
      </c>
      <c r="K2" s="267"/>
      <c r="L2" s="267"/>
      <c r="M2" s="267"/>
      <c r="N2" s="269"/>
    </row>
    <row r="3" spans="1:14" ht="29.1" customHeight="1">
      <c r="A3" s="272" t="s">
        <v>147</v>
      </c>
      <c r="B3" s="270" t="s">
        <v>148</v>
      </c>
      <c r="C3" s="270"/>
      <c r="D3" s="270"/>
      <c r="E3" s="270"/>
      <c r="F3" s="270"/>
      <c r="G3" s="270"/>
      <c r="H3" s="274"/>
      <c r="I3" s="270" t="s">
        <v>149</v>
      </c>
      <c r="J3" s="270"/>
      <c r="K3" s="270"/>
      <c r="L3" s="270"/>
      <c r="M3" s="270"/>
      <c r="N3" s="271"/>
    </row>
    <row r="4" spans="1:14" ht="29.1" customHeight="1">
      <c r="A4" s="272"/>
      <c r="B4" s="26" t="s">
        <v>107</v>
      </c>
      <c r="C4" s="26" t="s">
        <v>108</v>
      </c>
      <c r="D4" s="27" t="s">
        <v>109</v>
      </c>
      <c r="E4" s="26" t="s">
        <v>110</v>
      </c>
      <c r="F4" s="26" t="s">
        <v>111</v>
      </c>
      <c r="G4" s="26" t="s">
        <v>112</v>
      </c>
      <c r="H4" s="274"/>
      <c r="I4" s="26" t="s">
        <v>107</v>
      </c>
      <c r="J4" s="26" t="s">
        <v>108</v>
      </c>
      <c r="K4" s="27" t="s">
        <v>109</v>
      </c>
      <c r="L4" s="26" t="s">
        <v>110</v>
      </c>
      <c r="M4" s="26" t="s">
        <v>111</v>
      </c>
      <c r="N4" s="26" t="s">
        <v>112</v>
      </c>
    </row>
    <row r="5" spans="1:14" ht="29.1" customHeight="1">
      <c r="A5" s="272"/>
      <c r="B5" s="28"/>
      <c r="C5" s="28"/>
      <c r="D5" s="27"/>
      <c r="E5" s="28"/>
      <c r="F5" s="28"/>
      <c r="G5" s="28"/>
      <c r="H5" s="274"/>
      <c r="I5" s="171" t="s">
        <v>361</v>
      </c>
      <c r="J5" s="38" t="s">
        <v>357</v>
      </c>
      <c r="K5" s="171" t="s">
        <v>357</v>
      </c>
      <c r="L5" s="171" t="s">
        <v>341</v>
      </c>
      <c r="M5" s="38" t="s">
        <v>361</v>
      </c>
      <c r="N5" s="176" t="s">
        <v>341</v>
      </c>
    </row>
    <row r="6" spans="1:14" ht="29.1" customHeight="1">
      <c r="A6" s="405" t="s">
        <v>150</v>
      </c>
      <c r="B6" s="181">
        <f>C6-1</f>
        <v>67</v>
      </c>
      <c r="C6" s="181">
        <f>D6-2</f>
        <v>68</v>
      </c>
      <c r="D6" s="406">
        <v>70</v>
      </c>
      <c r="E6" s="181">
        <f>D6+2</f>
        <v>72</v>
      </c>
      <c r="F6" s="181">
        <f>E6+2</f>
        <v>74</v>
      </c>
      <c r="G6" s="181">
        <f>F6+1</f>
        <v>75</v>
      </c>
      <c r="H6" s="274"/>
      <c r="I6" s="175" t="s">
        <v>362</v>
      </c>
      <c r="J6" s="175" t="s">
        <v>335</v>
      </c>
      <c r="K6" s="175" t="s">
        <v>358</v>
      </c>
      <c r="L6" s="175" t="s">
        <v>348</v>
      </c>
      <c r="M6" s="175" t="s">
        <v>353</v>
      </c>
      <c r="N6" s="175" t="s">
        <v>342</v>
      </c>
    </row>
    <row r="7" spans="1:14" ht="29.1" customHeight="1">
      <c r="A7" s="106" t="s">
        <v>151</v>
      </c>
      <c r="B7" s="107">
        <f t="shared" ref="B7:C8" si="0">C7-4</f>
        <v>100</v>
      </c>
      <c r="C7" s="107">
        <f t="shared" si="0"/>
        <v>104</v>
      </c>
      <c r="D7" s="108">
        <v>108</v>
      </c>
      <c r="E7" s="107">
        <f t="shared" ref="E7:E8" si="1">D7+4</f>
        <v>112</v>
      </c>
      <c r="F7" s="107">
        <f>E7+4</f>
        <v>116</v>
      </c>
      <c r="G7" s="107">
        <f t="shared" ref="G7:G8" si="2">F7+6</f>
        <v>122</v>
      </c>
      <c r="H7" s="274"/>
      <c r="I7" s="175" t="s">
        <v>340</v>
      </c>
      <c r="J7" s="175" t="s">
        <v>336</v>
      </c>
      <c r="K7" s="175" t="s">
        <v>359</v>
      </c>
      <c r="L7" s="175" t="s">
        <v>349</v>
      </c>
      <c r="M7" s="175" t="s">
        <v>354</v>
      </c>
      <c r="N7" s="175" t="s">
        <v>343</v>
      </c>
    </row>
    <row r="8" spans="1:14" ht="29.1" customHeight="1">
      <c r="A8" s="106" t="s">
        <v>152</v>
      </c>
      <c r="B8" s="107">
        <f t="shared" si="0"/>
        <v>98</v>
      </c>
      <c r="C8" s="107">
        <f t="shared" si="0"/>
        <v>102</v>
      </c>
      <c r="D8" s="108">
        <v>106</v>
      </c>
      <c r="E8" s="107">
        <f t="shared" si="1"/>
        <v>110</v>
      </c>
      <c r="F8" s="107">
        <f>E8+5</f>
        <v>115</v>
      </c>
      <c r="G8" s="107">
        <f t="shared" si="2"/>
        <v>121</v>
      </c>
      <c r="H8" s="274"/>
      <c r="I8" s="175" t="s">
        <v>355</v>
      </c>
      <c r="J8" s="175" t="s">
        <v>337</v>
      </c>
      <c r="K8" s="175" t="s">
        <v>360</v>
      </c>
      <c r="L8" s="175" t="s">
        <v>350</v>
      </c>
      <c r="M8" s="175" t="s">
        <v>355</v>
      </c>
      <c r="N8" s="175" t="s">
        <v>344</v>
      </c>
    </row>
    <row r="9" spans="1:14" ht="29.1" customHeight="1">
      <c r="A9" s="106" t="s">
        <v>153</v>
      </c>
      <c r="B9" s="107">
        <f>C9-1.2</f>
        <v>43.599999999999994</v>
      </c>
      <c r="C9" s="107">
        <f>D9-1.2</f>
        <v>44.8</v>
      </c>
      <c r="D9" s="108">
        <v>46</v>
      </c>
      <c r="E9" s="107">
        <f>D9+1.2</f>
        <v>47.2</v>
      </c>
      <c r="F9" s="107">
        <f>E9+1.2</f>
        <v>48.400000000000006</v>
      </c>
      <c r="G9" s="107">
        <f>F9+1.4</f>
        <v>49.800000000000004</v>
      </c>
      <c r="H9" s="274"/>
      <c r="I9" s="175" t="s">
        <v>340</v>
      </c>
      <c r="J9" s="175" t="s">
        <v>338</v>
      </c>
      <c r="K9" s="175" t="s">
        <v>340</v>
      </c>
      <c r="L9" s="175" t="s">
        <v>351</v>
      </c>
      <c r="M9" s="175" t="s">
        <v>356</v>
      </c>
      <c r="N9" s="175" t="s">
        <v>345</v>
      </c>
    </row>
    <row r="10" spans="1:14" ht="29.1" customHeight="1">
      <c r="A10" s="106" t="s">
        <v>154</v>
      </c>
      <c r="B10" s="107">
        <f>C10-0.5</f>
        <v>19</v>
      </c>
      <c r="C10" s="107">
        <f>D10-0.5</f>
        <v>19.5</v>
      </c>
      <c r="D10" s="108">
        <v>20</v>
      </c>
      <c r="E10" s="107">
        <f t="shared" ref="E10:G10" si="3">D10+0.5</f>
        <v>20.5</v>
      </c>
      <c r="F10" s="107">
        <f t="shared" si="3"/>
        <v>21</v>
      </c>
      <c r="G10" s="107">
        <f t="shared" si="3"/>
        <v>21.5</v>
      </c>
      <c r="H10" s="274"/>
      <c r="I10" s="175" t="s">
        <v>363</v>
      </c>
      <c r="J10" s="175" t="s">
        <v>339</v>
      </c>
      <c r="K10" s="175" t="s">
        <v>340</v>
      </c>
      <c r="L10" s="175" t="s">
        <v>340</v>
      </c>
      <c r="M10" s="175" t="s">
        <v>346</v>
      </c>
      <c r="N10" s="175" t="s">
        <v>346</v>
      </c>
    </row>
    <row r="11" spans="1:14" ht="29.1" customHeight="1">
      <c r="A11" s="106" t="s">
        <v>156</v>
      </c>
      <c r="B11" s="107">
        <f>C11-0.7</f>
        <v>15.600000000000001</v>
      </c>
      <c r="C11" s="107">
        <f>D11-0.7</f>
        <v>16.3</v>
      </c>
      <c r="D11" s="108">
        <v>17</v>
      </c>
      <c r="E11" s="107">
        <f>D11+0.7</f>
        <v>17.7</v>
      </c>
      <c r="F11" s="107">
        <f>E11+0.7</f>
        <v>18.399999999999999</v>
      </c>
      <c r="G11" s="107">
        <f>F11+0.95</f>
        <v>19.349999999999998</v>
      </c>
      <c r="H11" s="274"/>
      <c r="I11" s="175" t="s">
        <v>340</v>
      </c>
      <c r="J11" s="175" t="s">
        <v>340</v>
      </c>
      <c r="K11" s="175" t="s">
        <v>340</v>
      </c>
      <c r="L11" s="175" t="s">
        <v>352</v>
      </c>
      <c r="M11" s="175" t="s">
        <v>340</v>
      </c>
      <c r="N11" s="175" t="s">
        <v>347</v>
      </c>
    </row>
    <row r="12" spans="1:14" ht="29.1" customHeight="1">
      <c r="A12" s="106"/>
      <c r="B12" s="107"/>
      <c r="C12" s="107"/>
      <c r="D12" s="110"/>
      <c r="E12" s="111"/>
      <c r="F12" s="111"/>
      <c r="G12" s="111"/>
      <c r="H12" s="274"/>
      <c r="I12" s="175"/>
      <c r="J12" s="175"/>
      <c r="K12" s="175"/>
      <c r="L12" s="175"/>
      <c r="M12" s="175"/>
      <c r="N12" s="175"/>
    </row>
    <row r="13" spans="1:14" ht="29.1" customHeight="1">
      <c r="A13" s="106"/>
      <c r="B13" s="107"/>
      <c r="C13" s="107"/>
      <c r="D13" s="107"/>
      <c r="E13" s="107"/>
      <c r="F13" s="107"/>
      <c r="G13" s="107"/>
      <c r="H13" s="274"/>
      <c r="I13" s="31"/>
      <c r="J13" s="31"/>
      <c r="K13" s="31"/>
      <c r="L13" s="31"/>
      <c r="M13" s="42"/>
      <c r="N13" s="43"/>
    </row>
    <row r="14" spans="1:14" ht="29.1" customHeight="1" thickBot="1">
      <c r="A14" s="114"/>
      <c r="H14" s="275"/>
      <c r="I14" s="120"/>
      <c r="J14" s="121"/>
      <c r="K14" s="122"/>
      <c r="L14" s="123"/>
      <c r="M14" s="123"/>
      <c r="N14" s="124"/>
    </row>
    <row r="15" spans="1:14" ht="15" thickTop="1">
      <c r="A15" s="115" t="s">
        <v>123</v>
      </c>
      <c r="H15" s="34"/>
      <c r="I15" s="34"/>
      <c r="J15" s="34"/>
      <c r="K15" s="34"/>
      <c r="L15" s="34"/>
      <c r="M15" s="34"/>
      <c r="N15" s="34"/>
    </row>
    <row r="16" spans="1:14" ht="14.25">
      <c r="A16" s="33" t="s">
        <v>159</v>
      </c>
      <c r="H16" s="34"/>
      <c r="I16" s="34"/>
      <c r="J16" s="34"/>
      <c r="K16" s="34"/>
      <c r="L16" s="34"/>
      <c r="M16" s="34"/>
      <c r="N16" s="34"/>
    </row>
    <row r="17" spans="1:13" ht="14.25">
      <c r="A17" s="34"/>
      <c r="H17" s="34"/>
      <c r="I17" s="32" t="s">
        <v>160</v>
      </c>
      <c r="J17" s="46">
        <v>44923</v>
      </c>
      <c r="K17" s="32" t="s">
        <v>161</v>
      </c>
      <c r="L17" s="32"/>
      <c r="M17" s="32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D21" sqref="D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0" t="s">
        <v>223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" customFormat="1" ht="16.5">
      <c r="A2" s="379" t="s">
        <v>224</v>
      </c>
      <c r="B2" s="380" t="s">
        <v>225</v>
      </c>
      <c r="C2" s="380" t="s">
        <v>226</v>
      </c>
      <c r="D2" s="380" t="s">
        <v>227</v>
      </c>
      <c r="E2" s="380" t="s">
        <v>228</v>
      </c>
      <c r="F2" s="380" t="s">
        <v>229</v>
      </c>
      <c r="G2" s="380" t="s">
        <v>230</v>
      </c>
      <c r="H2" s="380" t="s">
        <v>231</v>
      </c>
      <c r="I2" s="3" t="s">
        <v>232</v>
      </c>
      <c r="J2" s="3" t="s">
        <v>233</v>
      </c>
      <c r="K2" s="3" t="s">
        <v>234</v>
      </c>
      <c r="L2" s="3" t="s">
        <v>235</v>
      </c>
      <c r="M2" s="3" t="s">
        <v>236</v>
      </c>
      <c r="N2" s="380" t="s">
        <v>237</v>
      </c>
      <c r="O2" s="380" t="s">
        <v>238</v>
      </c>
    </row>
    <row r="3" spans="1:15" s="1" customFormat="1" ht="16.5">
      <c r="A3" s="379"/>
      <c r="B3" s="381"/>
      <c r="C3" s="381"/>
      <c r="D3" s="381"/>
      <c r="E3" s="381"/>
      <c r="F3" s="381"/>
      <c r="G3" s="381"/>
      <c r="H3" s="381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381"/>
      <c r="O3" s="381"/>
    </row>
    <row r="4" spans="1:15" ht="17.100000000000001" customHeight="1">
      <c r="A4" s="6">
        <v>1</v>
      </c>
      <c r="B4" s="10" t="s">
        <v>240</v>
      </c>
      <c r="C4" s="6" t="s">
        <v>241</v>
      </c>
      <c r="D4" s="16" t="s">
        <v>115</v>
      </c>
      <c r="E4" s="12" t="s">
        <v>242</v>
      </c>
      <c r="F4" s="12" t="s">
        <v>146</v>
      </c>
      <c r="G4" s="6"/>
      <c r="H4" s="6"/>
      <c r="I4" s="17">
        <v>0</v>
      </c>
      <c r="J4" s="17">
        <v>1</v>
      </c>
      <c r="K4" s="17">
        <v>3</v>
      </c>
      <c r="L4" s="17">
        <v>0</v>
      </c>
      <c r="M4" s="17">
        <v>1</v>
      </c>
      <c r="N4" s="6"/>
      <c r="O4" s="6" t="s">
        <v>243</v>
      </c>
    </row>
    <row r="5" spans="1:15" ht="17.100000000000001" customHeight="1">
      <c r="A5" s="6">
        <v>2</v>
      </c>
      <c r="B5" s="10" t="s">
        <v>244</v>
      </c>
      <c r="C5" s="6" t="s">
        <v>241</v>
      </c>
      <c r="D5" s="16" t="s">
        <v>245</v>
      </c>
      <c r="E5" s="12" t="s">
        <v>246</v>
      </c>
      <c r="F5" s="12" t="s">
        <v>146</v>
      </c>
      <c r="G5" s="6"/>
      <c r="H5" s="6"/>
      <c r="I5" s="17">
        <v>1</v>
      </c>
      <c r="J5" s="17">
        <v>0</v>
      </c>
      <c r="K5" s="17">
        <v>1</v>
      </c>
      <c r="L5" s="17">
        <v>0</v>
      </c>
      <c r="M5" s="17">
        <v>2</v>
      </c>
      <c r="N5" s="6"/>
      <c r="O5" s="6" t="s">
        <v>243</v>
      </c>
    </row>
    <row r="6" spans="1:15" ht="17.100000000000001" customHeight="1">
      <c r="A6" s="6">
        <v>3</v>
      </c>
      <c r="B6" s="10">
        <v>221022082</v>
      </c>
      <c r="C6" s="6" t="s">
        <v>241</v>
      </c>
      <c r="D6" s="16" t="s">
        <v>117</v>
      </c>
      <c r="E6" s="12" t="s">
        <v>242</v>
      </c>
      <c r="F6" s="12" t="s">
        <v>146</v>
      </c>
      <c r="G6" s="6"/>
      <c r="H6" s="6"/>
      <c r="I6" s="17">
        <v>0</v>
      </c>
      <c r="J6" s="17">
        <v>1</v>
      </c>
      <c r="K6" s="17">
        <v>1</v>
      </c>
      <c r="L6" s="17">
        <v>1</v>
      </c>
      <c r="M6" s="17">
        <v>1</v>
      </c>
      <c r="N6" s="6"/>
      <c r="O6" s="6" t="s">
        <v>243</v>
      </c>
    </row>
    <row r="7" spans="1:15" ht="17.100000000000001" customHeight="1">
      <c r="A7" s="6">
        <v>4</v>
      </c>
      <c r="B7" s="10" t="s">
        <v>247</v>
      </c>
      <c r="C7" s="6" t="s">
        <v>241</v>
      </c>
      <c r="D7" s="16" t="s">
        <v>116</v>
      </c>
      <c r="E7" s="12" t="s">
        <v>57</v>
      </c>
      <c r="F7" s="12" t="s">
        <v>146</v>
      </c>
      <c r="G7" s="6"/>
      <c r="H7" s="6"/>
      <c r="I7" s="17">
        <v>2</v>
      </c>
      <c r="J7" s="17">
        <v>0</v>
      </c>
      <c r="K7" s="17">
        <v>1</v>
      </c>
      <c r="L7" s="17">
        <v>0</v>
      </c>
      <c r="M7" s="17">
        <v>1</v>
      </c>
      <c r="N7" s="6"/>
      <c r="O7" s="6" t="s">
        <v>243</v>
      </c>
    </row>
    <row r="8" spans="1:15" ht="17.100000000000001" customHeight="1">
      <c r="A8" s="6">
        <v>5</v>
      </c>
      <c r="B8" s="10">
        <v>22102302</v>
      </c>
      <c r="C8" s="6" t="s">
        <v>241</v>
      </c>
      <c r="D8" s="17" t="s">
        <v>118</v>
      </c>
      <c r="E8" s="5" t="s">
        <v>248</v>
      </c>
      <c r="F8" s="12" t="s">
        <v>146</v>
      </c>
      <c r="G8" s="5"/>
      <c r="H8" s="5"/>
      <c r="I8" s="17">
        <v>3</v>
      </c>
      <c r="J8" s="17">
        <v>0</v>
      </c>
      <c r="K8" s="17">
        <v>2</v>
      </c>
      <c r="L8" s="17">
        <v>0</v>
      </c>
      <c r="M8" s="17">
        <v>0</v>
      </c>
      <c r="N8" s="5"/>
      <c r="O8" s="6" t="s">
        <v>243</v>
      </c>
    </row>
    <row r="9" spans="1:15" ht="17.100000000000001" customHeight="1">
      <c r="A9" s="6">
        <v>6</v>
      </c>
      <c r="B9" s="10">
        <v>221022081</v>
      </c>
      <c r="C9" s="6" t="s">
        <v>241</v>
      </c>
      <c r="D9" s="23" t="s">
        <v>249</v>
      </c>
      <c r="E9" s="5" t="s">
        <v>250</v>
      </c>
      <c r="F9" s="12" t="s">
        <v>146</v>
      </c>
      <c r="G9" s="5"/>
      <c r="H9" s="5"/>
      <c r="I9" s="17">
        <v>2</v>
      </c>
      <c r="J9" s="17">
        <v>0</v>
      </c>
      <c r="K9" s="17">
        <v>1</v>
      </c>
      <c r="L9" s="17">
        <v>0</v>
      </c>
      <c r="M9" s="17">
        <v>2</v>
      </c>
      <c r="N9" s="5"/>
      <c r="O9" s="6" t="s">
        <v>243</v>
      </c>
    </row>
    <row r="10" spans="1:15" ht="17.100000000000001" customHeight="1">
      <c r="A10" s="6">
        <v>7</v>
      </c>
      <c r="B10" s="14">
        <v>221023034</v>
      </c>
      <c r="C10" s="6" t="s">
        <v>241</v>
      </c>
      <c r="D10" s="5" t="s">
        <v>251</v>
      </c>
      <c r="E10" s="5" t="s">
        <v>250</v>
      </c>
      <c r="F10" s="12" t="s">
        <v>146</v>
      </c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71" t="s">
        <v>252</v>
      </c>
      <c r="B12" s="372"/>
      <c r="C12" s="372"/>
      <c r="D12" s="373"/>
      <c r="E12" s="374"/>
      <c r="F12" s="375"/>
      <c r="G12" s="375"/>
      <c r="H12" s="375"/>
      <c r="I12" s="376"/>
      <c r="J12" s="371" t="s">
        <v>253</v>
      </c>
      <c r="K12" s="372"/>
      <c r="L12" s="372"/>
      <c r="M12" s="373"/>
      <c r="N12" s="7"/>
      <c r="O12" s="9"/>
    </row>
    <row r="13" spans="1:15" ht="16.5">
      <c r="A13" s="377" t="s">
        <v>254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中期洗水后尺寸表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2023-01-02T08:00:44Z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D2B098F2E1F741A0883438B1C1DDB1BA</vt:lpwstr>
  </property>
  <property fmtid="{D5CDD505-2E9C-101B-9397-08002B2CF9AE}" pid="3" name="KSOProductBuildVer">
    <vt:lpwstr>2052-11.1.0.12763</vt:lpwstr>
  </property>
</Properties>
</file>