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优溢23SS\央视团购4款\TAJJAL82392款150件\1-7尾期\"/>
    </mc:Choice>
  </mc:AlternateContent>
  <xr:revisionPtr revIDLastSave="0" documentId="13_ncr:1_{90130983-9ED5-4D5A-AE32-3A696B1CED2C}" xr6:coauthVersionLast="47" xr6:coauthVersionMax="47" xr10:uidLastSave="{00000000-0000-0000-0000-000000000000}"/>
  <bookViews>
    <workbookView xWindow="-120" yWindow="-120" windowWidth="20730" windowHeight="11160" tabRatio="793" firstSheet="2" activeTab="5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5">#REF!</definedName>
    <definedName name="_xlnm.Print_Area" localSheetId="2">首期!$A$1:$K$53</definedName>
    <definedName name="TAB_RANGE">'[1]3-15'!$A$8:$S$29</definedName>
    <definedName name="xlbcz001" localSheetId="3">[3]拉链属性!$A$2:$A$46</definedName>
    <definedName name="xlbcz001" localSheetId="5">[3]拉链属性!$A$2:$A$46</definedName>
    <definedName name="xlbqt001" localSheetId="3">[4]拉链属性!$A$44:$A$53</definedName>
    <definedName name="xlbqt001" localSheetId="5">[4]拉链属性!$A$44:$A$53</definedName>
    <definedName name="版型吊牌编码" localSheetId="3">#REF!</definedName>
    <definedName name="版型吊牌编码" localSheetId="5">#REF!</definedName>
    <definedName name="标准" localSheetId="3">#REF!</definedName>
    <definedName name="标准" localSheetId="5">#REF!</definedName>
    <definedName name="标准编码" localSheetId="3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5">#REF!</definedName>
    <definedName name="大类" localSheetId="3">#REF!</definedName>
    <definedName name="大类" localSheetId="5">#REF!</definedName>
    <definedName name="大类名称" localSheetId="3">#REF!</definedName>
    <definedName name="大类名称" localSheetId="5">#REF!</definedName>
    <definedName name="单位1" localSheetId="3">#REF!</definedName>
    <definedName name="单位1" localSheetId="5">#REF!</definedName>
    <definedName name="单位编码" localSheetId="3">#REF!</definedName>
    <definedName name="单位编码" localSheetId="5">#REF!</definedName>
    <definedName name="吊牌编码" localSheetId="3">#REF!</definedName>
    <definedName name="吊牌编码" localSheetId="5">#REF!</definedName>
    <definedName name="吊钟编码" localSheetId="3">#REF!</definedName>
    <definedName name="吊钟编码" localSheetId="5">#REF!</definedName>
    <definedName name="反光材料编码" localSheetId="3">#REF!</definedName>
    <definedName name="反光材料编码" localSheetId="5">#REF!</definedName>
    <definedName name="辅料" localSheetId="3">#REF!</definedName>
    <definedName name="辅料" localSheetId="5">#REF!</definedName>
    <definedName name="辅料编码" localSheetId="3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5">#REF!</definedName>
    <definedName name="钩扣编码" localSheetId="3">#REF!</definedName>
    <definedName name="钩扣编码" localSheetId="5">#REF!</definedName>
    <definedName name="横机" localSheetId="3">#REF!</definedName>
    <definedName name="横机" localSheetId="5">#REF!</definedName>
    <definedName name="横机编码" localSheetId="3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5">#REF!</definedName>
    <definedName name="金属牌编码" localSheetId="3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5">#REF!</definedName>
    <definedName name="拉链" localSheetId="3">#REF!</definedName>
    <definedName name="拉链" localSheetId="5">#REF!</definedName>
    <definedName name="拉链编码" localSheetId="3">#REF!</definedName>
    <definedName name="拉链编码" localSheetId="5">#REF!</definedName>
    <definedName name="拉头" localSheetId="3">#REF!</definedName>
    <definedName name="拉头" localSheetId="5">#REF!</definedName>
    <definedName name="拉头编码" localSheetId="3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5">#REF!</definedName>
    <definedName name="拉头色" localSheetId="3">#REF!</definedName>
    <definedName name="拉头色" localSheetId="5">#REF!</definedName>
    <definedName name="拉头颜色" localSheetId="3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5">#REF!</definedName>
    <definedName name="面辅料颜色" localSheetId="3">#REF!</definedName>
    <definedName name="面辅料颜色" localSheetId="5">#REF!</definedName>
    <definedName name="面料编号" localSheetId="3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5">#REF!</definedName>
    <definedName name="色号" localSheetId="3">#REF!</definedName>
    <definedName name="色号" localSheetId="5">#REF!</definedName>
    <definedName name="色号1" localSheetId="3">#REF!</definedName>
    <definedName name="色号1" localSheetId="5">#REF!</definedName>
    <definedName name="色号颜色" localSheetId="3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5">#REF!</definedName>
    <definedName name="烫唛编码" localSheetId="3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5">#REF!</definedName>
    <definedName name="洗水" localSheetId="3">#REF!</definedName>
    <definedName name="洗水" localSheetId="5">#REF!</definedName>
    <definedName name="洗水1">[2]洗水!#REF!</definedName>
    <definedName name="洗水编码" localSheetId="3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5">#REF!</definedName>
    <definedName name="胸杯编码" localSheetId="3">#REF!</definedName>
    <definedName name="胸杯编码" localSheetId="5">#REF!</definedName>
    <definedName name="绣花" localSheetId="3">#REF!</definedName>
    <definedName name="绣花" localSheetId="5">#REF!</definedName>
    <definedName name="绣花编码" localSheetId="3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5">#REF!</definedName>
    <definedName name="颜色" localSheetId="3">#REF!</definedName>
    <definedName name="颜色" localSheetId="5">#REF!</definedName>
    <definedName name="印花" localSheetId="3">#REF!</definedName>
    <definedName name="印花" localSheetId="5">#REF!</definedName>
    <definedName name="印花编码" localSheetId="3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5">#REF!</definedName>
    <definedName name="主料" localSheetId="3">#REF!</definedName>
    <definedName name="主料" localSheetId="5">#REF!</definedName>
    <definedName name="主料编码" localSheetId="3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D13" i="17" l="1"/>
  <c r="E13" i="17"/>
  <c r="F13" i="17"/>
  <c r="B13" i="17"/>
  <c r="D12" i="17"/>
  <c r="E12" i="17"/>
  <c r="F12" i="17"/>
  <c r="B12" i="17"/>
  <c r="D11" i="17"/>
  <c r="E11" i="17"/>
  <c r="F11" i="17"/>
  <c r="B11" i="17"/>
  <c r="D10" i="17"/>
  <c r="E10" i="17"/>
  <c r="F10" i="17"/>
  <c r="B10" i="17"/>
  <c r="D9" i="17"/>
  <c r="E9" i="17"/>
  <c r="F9" i="17"/>
  <c r="B9" i="17"/>
  <c r="D8" i="17"/>
  <c r="E8" i="17"/>
  <c r="F8" i="17"/>
  <c r="B8" i="17"/>
  <c r="D7" i="17"/>
  <c r="E7" i="17"/>
  <c r="F7" i="17"/>
  <c r="B7" i="17"/>
  <c r="D6" i="17"/>
  <c r="E6" i="17"/>
  <c r="F6" i="17"/>
  <c r="B6" i="17"/>
  <c r="K4" i="8"/>
  <c r="N4" i="7"/>
  <c r="K36" i="5"/>
  <c r="D13" i="15"/>
  <c r="E13" i="15"/>
  <c r="F13" i="15"/>
  <c r="B13" i="15"/>
  <c r="D12" i="15"/>
  <c r="E12" i="15"/>
  <c r="F12" i="15"/>
  <c r="B12" i="15"/>
  <c r="D11" i="15"/>
  <c r="E11" i="15"/>
  <c r="F11" i="15"/>
  <c r="B11" i="15"/>
  <c r="D10" i="15"/>
  <c r="E10" i="15"/>
  <c r="F10" i="15"/>
  <c r="B10" i="15"/>
  <c r="D9" i="15"/>
  <c r="E9" i="15"/>
  <c r="F9" i="15"/>
  <c r="B9" i="15"/>
  <c r="D8" i="15"/>
  <c r="E8" i="15"/>
  <c r="F8" i="15"/>
  <c r="B8" i="15"/>
  <c r="D7" i="15"/>
  <c r="E7" i="15"/>
  <c r="F7" i="15"/>
  <c r="B7" i="15"/>
  <c r="D6" i="15"/>
  <c r="E6" i="15"/>
  <c r="F6" i="15"/>
  <c r="B6" i="15"/>
</calcChain>
</file>

<file path=xl/sharedStrings.xml><?xml version="1.0" encoding="utf-8"?>
<sst xmlns="http://schemas.openxmlformats.org/spreadsheetml/2006/main" count="645" uniqueCount="320">
  <si>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</si>
  <si>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</si>
  <si>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</si>
  <si>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</si>
  <si>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</si>
  <si>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</si>
  <si>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</si>
  <si>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</si>
  <si>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</si>
  <si>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</si>
  <si>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</si>
  <si>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</si>
  <si>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</si>
  <si>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</si>
  <si>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</si>
  <si>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</si>
  <si>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</si>
  <si>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</si>
  <si>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</si>
  <si>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</si>
  <si>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</si>
  <si>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</si>
  <si>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</si>
  <si>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</si>
  <si>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</si>
  <si>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</si>
  <si>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</si>
  <si>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</si>
  <si>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</si>
  <si>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</si>
  <si>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</si>
  <si>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</si>
  <si>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</si>
  <si>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</si>
  <si>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</si>
  <si>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</si>
  <si>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</si>
  <si>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</si>
  <si>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</si>
  <si>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</si>
  <si>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</si>
  <si>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</si>
  <si>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</si>
  <si>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</si>
  <si>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</si>
  <si>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</si>
  <si>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</si>
  <si>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</si>
  <si>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</si>
  <si>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</si>
  <si>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</si>
  <si>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</si>
  <si>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</si>
  <si>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</si>
  <si>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</si>
  <si>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</si>
  <si>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</si>
  <si>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</si>
  <si>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</si>
  <si>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</si>
  <si>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</si>
  <si>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TAJJAL82392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</si>
  <si>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</si>
  <si>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</si>
  <si>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</si>
  <si>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</si>
  <si>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</si>
  <si>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</si>
  <si>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</si>
  <si>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</si>
  <si>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</si>
  <si>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</si>
  <si>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</si>
  <si>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</si>
  <si>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</si>
  <si>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</si>
  <si>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</si>
  <si>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</si>
  <si>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</si>
  <si>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</si>
  <si>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</si>
  <si>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</si>
  <si>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</si>
  <si>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</si>
  <si>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</si>
  <si>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</si>
  <si>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</si>
  <si>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</si>
  <si>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</si>
  <si>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</si>
  <si>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</si>
  <si>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</si>
  <si>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</si>
  <si>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</si>
  <si>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</si>
  <si>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</si>
  <si>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</si>
  <si>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</si>
  <si>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</si>
  <si>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</si>
  <si>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</si>
  <si>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</si>
  <si>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</si>
  <si>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</si>
  <si>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</si>
  <si>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</si>
  <si>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</si>
  <si>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</si>
  <si>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</si>
  <si>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</si>
  <si>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</si>
  <si>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</si>
  <si>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</si>
  <si>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杏花粉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</si>
  <si>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</si>
  <si>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杏花粉洗前、洗后各1件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</si>
  <si>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</si>
  <si>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</si>
  <si>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</si>
  <si>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</si>
  <si>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</si>
  <si>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1.筒边线不顺直。</t>
  </si>
  <si>
    <t>2.脚衩长短。</t>
  </si>
  <si>
    <t>3.脚边冚线不顺直。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</si>
  <si>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</si>
  <si>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</si>
  <si>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</si>
  <si>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</si>
  <si>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</si>
  <si>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</si>
  <si>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</si>
  <si>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</si>
  <si>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</si>
  <si>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</si>
  <si>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</si>
  <si>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</si>
  <si>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</si>
  <si>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</si>
  <si>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</si>
  <si>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</si>
  <si>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</si>
  <si>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</si>
  <si>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</si>
  <si>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杏花粉洗前</t>
  </si>
  <si>
    <t>杏花粉洗后</t>
  </si>
  <si>
    <t>155/84B</t>
  </si>
  <si>
    <t>160/88B</t>
  </si>
  <si>
    <t>165/92B</t>
  </si>
  <si>
    <t>170/96B</t>
  </si>
  <si>
    <t>175/100B</t>
  </si>
  <si>
    <t>后中长（不含领）</t>
  </si>
  <si>
    <t>-0.2</t>
  </si>
  <si>
    <t>胸围（腋下2cm)</t>
  </si>
  <si>
    <t>-</t>
  </si>
  <si>
    <t>腰围</t>
  </si>
  <si>
    <t>+0.4</t>
  </si>
  <si>
    <t>摆围</t>
  </si>
  <si>
    <t>-0.7</t>
  </si>
  <si>
    <t>肩宽</t>
  </si>
  <si>
    <t>+1</t>
  </si>
  <si>
    <t>肩点袖长</t>
  </si>
  <si>
    <t>+0.3</t>
  </si>
  <si>
    <t>袖肥/2（参考值）</t>
  </si>
  <si>
    <t>袖口围/2(松量)</t>
  </si>
  <si>
    <t xml:space="preserve">     初期请洗测2-3件，有问题的另加测量数量。</t>
  </si>
  <si>
    <t>验货时间：</t>
  </si>
  <si>
    <t>跟单QC:</t>
  </si>
  <si>
    <t>工厂负责人：</t>
  </si>
  <si>
    <t>【附属资料确认】</t>
  </si>
  <si>
    <t>TOREAD-QC尾期检验报告书</t>
  </si>
  <si>
    <t>产品名称</t>
  </si>
  <si>
    <t>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</si>
  <si>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</si>
  <si>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</si>
  <si>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</si>
  <si>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</si>
  <si>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</si>
  <si>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</si>
  <si>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</si>
  <si>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</si>
  <si>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</si>
  <si>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</si>
  <si>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</si>
  <si>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</si>
  <si>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</si>
  <si>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</si>
  <si>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</si>
  <si>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</si>
  <si>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</si>
  <si>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</si>
  <si>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</si>
  <si>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</si>
  <si>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</si>
  <si>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</si>
  <si>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</si>
  <si>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</si>
  <si>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</si>
  <si>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</si>
  <si>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</si>
  <si>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</si>
  <si>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</si>
  <si>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</si>
  <si>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</si>
  <si>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②检验明细：齐色齐码各件3</t>
  </si>
  <si>
    <t>情况说明：</t>
  </si>
  <si>
    <t xml:space="preserve">【问题点描述】  </t>
  </si>
  <si>
    <t>数量</t>
  </si>
  <si>
    <t>1.前中筒不顺直。</t>
  </si>
  <si>
    <t>2.左右领嘴不圆顺。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</si>
  <si>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</si>
  <si>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</si>
  <si>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</si>
  <si>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</si>
  <si>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</si>
  <si>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</si>
  <si>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</si>
  <si>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</si>
  <si>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</si>
  <si>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</si>
  <si>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</si>
  <si>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</si>
  <si>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</si>
  <si>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</si>
  <si>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</si>
  <si>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</si>
  <si>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</si>
  <si>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</si>
  <si>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</si>
  <si>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</si>
  <si>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</si>
  <si>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</si>
  <si>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</si>
  <si>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</si>
  <si>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</si>
  <si>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</si>
  <si>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全消光珠地布</t>
  </si>
  <si>
    <t>兴欣宝纺织</t>
  </si>
  <si>
    <t>制表时间：2022/11/30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</si>
  <si>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</si>
  <si>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</si>
  <si>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</si>
  <si>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</si>
  <si>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</si>
  <si>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</si>
  <si>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</si>
  <si>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</si>
  <si>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</si>
  <si>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</si>
  <si>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全涤珠地布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</si>
  <si>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</si>
  <si>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</si>
  <si>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</si>
  <si>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</si>
  <si>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</si>
  <si>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</si>
  <si>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</si>
  <si>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</si>
  <si>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</si>
  <si>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</si>
  <si>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</si>
  <si>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221108531
221108534</t>
  </si>
  <si>
    <t>18FW宝蓝
杏花粉</t>
  </si>
  <si>
    <t>TAJJAL82390
TAJJAL82392</t>
  </si>
  <si>
    <t>无互染</t>
  </si>
  <si>
    <t>物料6</t>
  </si>
  <si>
    <t>物料7</t>
  </si>
  <si>
    <t>物料8</t>
  </si>
  <si>
    <t>物料9</t>
  </si>
  <si>
    <t>物料10</t>
  </si>
  <si>
    <t>制表时间：2022/12/1</t>
  </si>
  <si>
    <t>测试人签名：唐云辉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</si>
  <si>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</si>
  <si>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</si>
  <si>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</si>
  <si>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</si>
  <si>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</si>
  <si>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</si>
  <si>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</si>
  <si>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</si>
  <si>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</si>
  <si>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</si>
  <si>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</si>
  <si>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</si>
  <si>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</si>
  <si>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</si>
  <si>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</si>
  <si>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</si>
  <si>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兴欣宝</t>
  </si>
  <si>
    <t>前幅</t>
  </si>
  <si>
    <t>印花</t>
  </si>
  <si>
    <t>无脱落开裂</t>
  </si>
  <si>
    <t>YES</t>
  </si>
  <si>
    <t>制表时间：2023/1/3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</si>
  <si>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</si>
  <si>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</si>
  <si>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</si>
  <si>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</si>
  <si>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</si>
  <si>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</si>
  <si>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杏花粉</t>
    <phoneticPr fontId="51" type="noConversion"/>
  </si>
  <si>
    <t>M</t>
    <phoneticPr fontId="51" type="noConversion"/>
  </si>
  <si>
    <t>-1</t>
    <phoneticPr fontId="51" type="noConversion"/>
  </si>
  <si>
    <t>+0</t>
    <phoneticPr fontId="51" type="noConversion"/>
  </si>
  <si>
    <t>-2</t>
    <phoneticPr fontId="51" type="noConversion"/>
  </si>
  <si>
    <t>+0.5</t>
    <phoneticPr fontId="51" type="noConversion"/>
  </si>
  <si>
    <t>大货首件</t>
    <phoneticPr fontId="51" type="noConversion"/>
  </si>
  <si>
    <t>央视团购</t>
    <phoneticPr fontId="51" type="noConversion"/>
  </si>
  <si>
    <t>TAJJAL82392</t>
    <phoneticPr fontId="51" type="noConversion"/>
  </si>
  <si>
    <t>天津</t>
    <phoneticPr fontId="51" type="noConversion"/>
  </si>
  <si>
    <t>尾期验货，抽验32件，验货合格</t>
    <phoneticPr fontId="51" type="noConversion"/>
  </si>
  <si>
    <t>女式POLO长袖T恤</t>
    <phoneticPr fontId="51" type="noConversion"/>
  </si>
  <si>
    <t>-0.8</t>
    <phoneticPr fontId="51" type="noConversion"/>
  </si>
  <si>
    <t>-1.5</t>
    <phoneticPr fontId="51" type="noConversion"/>
  </si>
  <si>
    <t>+1</t>
    <phoneticPr fontId="51" type="noConversion"/>
  </si>
  <si>
    <t>+0.7</t>
    <phoneticPr fontId="51" type="noConversion"/>
  </si>
  <si>
    <t>+0.2</t>
    <phoneticPr fontId="51" type="noConversion"/>
  </si>
  <si>
    <t>-0.7</t>
    <phoneticPr fontId="51" type="noConversion"/>
  </si>
  <si>
    <t>+0.8</t>
    <phoneticPr fontId="51" type="noConversion"/>
  </si>
  <si>
    <t>+0.3</t>
    <phoneticPr fontId="51" type="noConversion"/>
  </si>
  <si>
    <t>-1.6</t>
    <phoneticPr fontId="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</si>
</sst>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%"/>
    <numFmt numFmtId="178" formatCode="0_);[Red]\(0\)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b/>
      <sz val="12"/>
      <name val="宋体"/>
      <charset val="134"/>
      <scheme val="major"/>
    </font>
    <font>
      <sz val="11"/>
      <name val="Arial"/>
      <family val="2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4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5" fillId="0" borderId="0"/>
    <xf numFmtId="0" fontId="9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78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78" fontId="9" fillId="0" borderId="2" xfId="0" applyNumberFormat="1" applyFont="1" applyBorder="1" applyAlignment="1">
      <alignment horizontal="center"/>
    </xf>
    <xf numFmtId="0" fontId="14" fillId="0" borderId="0" xfId="6" applyFont="1"/>
    <xf numFmtId="0" fontId="15" fillId="0" borderId="0" xfId="6"/>
    <xf numFmtId="0" fontId="14" fillId="0" borderId="0" xfId="6" applyFont="1" applyAlignment="1">
      <alignment horizontal="left"/>
    </xf>
    <xf numFmtId="0" fontId="17" fillId="0" borderId="9" xfId="5" applyFont="1" applyBorder="1" applyAlignment="1">
      <alignment horizontal="left" vertical="center"/>
    </xf>
    <xf numFmtId="0" fontId="17" fillId="0" borderId="12" xfId="5" applyFont="1" applyBorder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2" xfId="3" applyFont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0" fontId="24" fillId="0" borderId="2" xfId="3" applyFont="1" applyBorder="1" applyAlignment="1">
      <alignment horizontal="center"/>
    </xf>
    <xf numFmtId="0" fontId="14" fillId="0" borderId="2" xfId="6" applyFont="1" applyBorder="1"/>
    <xf numFmtId="0" fontId="26" fillId="0" borderId="2" xfId="3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29" fillId="0" borderId="0" xfId="6" applyFont="1"/>
    <xf numFmtId="0" fontId="22" fillId="0" borderId="0" xfId="6" applyFont="1"/>
    <xf numFmtId="0" fontId="0" fillId="0" borderId="0" xfId="0" applyAlignment="1">
      <alignment horizontal="left" vertical="center"/>
    </xf>
    <xf numFmtId="0" fontId="17" fillId="0" borderId="12" xfId="5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176" fontId="23" fillId="0" borderId="3" xfId="0" applyNumberFormat="1" applyFont="1" applyBorder="1" applyAlignment="1">
      <alignment horizontal="center" vertical="center"/>
    </xf>
    <xf numFmtId="49" fontId="29" fillId="0" borderId="19" xfId="7" applyNumberFormat="1" applyFont="1" applyBorder="1" applyAlignment="1">
      <alignment horizontal="center" vertical="center"/>
    </xf>
    <xf numFmtId="49" fontId="29" fillId="0" borderId="20" xfId="7" applyNumberFormat="1" applyFont="1" applyBorder="1" applyAlignment="1">
      <alignment horizontal="center" vertical="center"/>
    </xf>
    <xf numFmtId="49" fontId="29" fillId="0" borderId="22" xfId="7" applyNumberFormat="1" applyFont="1" applyBorder="1" applyAlignment="1">
      <alignment horizontal="center" vertical="center"/>
    </xf>
    <xf numFmtId="49" fontId="29" fillId="0" borderId="23" xfId="7" applyNumberFormat="1" applyFont="1" applyBorder="1" applyAlignment="1">
      <alignment horizontal="center" vertical="center"/>
    </xf>
    <xf numFmtId="49" fontId="14" fillId="0" borderId="25" xfId="6" applyNumberFormat="1" applyFont="1" applyBorder="1" applyAlignment="1">
      <alignment horizontal="center"/>
    </xf>
    <xf numFmtId="49" fontId="29" fillId="0" borderId="25" xfId="7" applyNumberFormat="1" applyFont="1" applyBorder="1" applyAlignment="1">
      <alignment horizontal="center" vertical="center"/>
    </xf>
    <xf numFmtId="49" fontId="29" fillId="0" borderId="26" xfId="7" applyNumberFormat="1" applyFont="1" applyBorder="1" applyAlignment="1">
      <alignment horizontal="center" vertical="center"/>
    </xf>
    <xf numFmtId="0" fontId="21" fillId="0" borderId="0" xfId="6" applyFont="1"/>
    <xf numFmtId="14" fontId="21" fillId="0" borderId="0" xfId="6" applyNumberFormat="1" applyFont="1"/>
    <xf numFmtId="0" fontId="15" fillId="0" borderId="0" xfId="5" applyAlignment="1">
      <alignment horizontal="left" vertical="center"/>
    </xf>
    <xf numFmtId="0" fontId="32" fillId="0" borderId="28" xfId="5" applyFont="1" applyBorder="1" applyAlignment="1">
      <alignment horizontal="left" vertical="center"/>
    </xf>
    <xf numFmtId="0" fontId="32" fillId="0" borderId="29" xfId="5" applyFont="1" applyBorder="1" applyAlignment="1">
      <alignment horizontal="center" vertical="center"/>
    </xf>
    <xf numFmtId="0" fontId="32" fillId="0" borderId="29" xfId="5" applyFont="1" applyBorder="1">
      <alignment vertical="center"/>
    </xf>
    <xf numFmtId="0" fontId="18" fillId="0" borderId="19" xfId="5" applyFont="1" applyBorder="1" applyAlignment="1">
      <alignment horizontal="left" vertical="center"/>
    </xf>
    <xf numFmtId="0" fontId="18" fillId="0" borderId="30" xfId="5" applyFont="1" applyBorder="1" applyAlignment="1">
      <alignment horizontal="left" vertical="center"/>
    </xf>
    <xf numFmtId="0" fontId="32" fillId="0" borderId="31" xfId="5" applyFont="1" applyBorder="1">
      <alignment vertical="center"/>
    </xf>
    <xf numFmtId="0" fontId="32" fillId="0" borderId="19" xfId="5" applyFont="1" applyBorder="1">
      <alignment vertical="center"/>
    </xf>
    <xf numFmtId="0" fontId="32" fillId="0" borderId="31" xfId="5" applyFont="1" applyBorder="1" applyAlignment="1">
      <alignment horizontal="left" vertical="center"/>
    </xf>
    <xf numFmtId="0" fontId="18" fillId="0" borderId="19" xfId="5" applyFont="1" applyBorder="1" applyAlignment="1">
      <alignment horizontal="center" vertical="center"/>
    </xf>
    <xf numFmtId="0" fontId="32" fillId="0" borderId="19" xfId="5" applyFont="1" applyBorder="1" applyAlignment="1">
      <alignment horizontal="left" vertical="center"/>
    </xf>
    <xf numFmtId="0" fontId="32" fillId="0" borderId="32" xfId="5" applyFont="1" applyBorder="1">
      <alignment vertical="center"/>
    </xf>
    <xf numFmtId="0" fontId="18" fillId="0" borderId="33" xfId="5" applyFont="1" applyBorder="1" applyAlignment="1">
      <alignment horizontal="left" vertical="center"/>
    </xf>
    <xf numFmtId="0" fontId="32" fillId="0" borderId="33" xfId="5" applyFont="1" applyBorder="1">
      <alignment vertical="center"/>
    </xf>
    <xf numFmtId="0" fontId="22" fillId="0" borderId="33" xfId="5" applyFont="1" applyBorder="1" applyAlignment="1">
      <alignment horizontal="left" vertical="center"/>
    </xf>
    <xf numFmtId="0" fontId="32" fillId="0" borderId="0" xfId="5" applyFont="1">
      <alignment vertical="center"/>
    </xf>
    <xf numFmtId="0" fontId="22" fillId="0" borderId="0" xfId="5" applyFont="1">
      <alignment vertical="center"/>
    </xf>
    <xf numFmtId="0" fontId="22" fillId="0" borderId="0" xfId="5" applyFont="1" applyAlignment="1">
      <alignment horizontal="left" vertical="center"/>
    </xf>
    <xf numFmtId="0" fontId="32" fillId="0" borderId="28" xfId="5" applyFont="1" applyBorder="1">
      <alignment vertical="center"/>
    </xf>
    <xf numFmtId="0" fontId="22" fillId="0" borderId="19" xfId="5" applyFont="1" applyBorder="1" applyAlignment="1">
      <alignment horizontal="left" vertical="center"/>
    </xf>
    <xf numFmtId="0" fontId="22" fillId="0" borderId="19" xfId="5" applyFont="1" applyBorder="1">
      <alignment vertical="center"/>
    </xf>
    <xf numFmtId="0" fontId="22" fillId="0" borderId="33" xfId="5" applyFont="1" applyBorder="1">
      <alignment vertical="center"/>
    </xf>
    <xf numFmtId="0" fontId="32" fillId="0" borderId="29" xfId="5" applyFont="1" applyBorder="1" applyAlignment="1">
      <alignment horizontal="left" vertical="center"/>
    </xf>
    <xf numFmtId="0" fontId="32" fillId="0" borderId="32" xfId="5" applyFont="1" applyBorder="1" applyAlignment="1">
      <alignment horizontal="left" vertical="center"/>
    </xf>
    <xf numFmtId="58" fontId="22" fillId="0" borderId="33" xfId="5" applyNumberFormat="1" applyFont="1" applyBorder="1" applyAlignment="1">
      <alignment horizontal="center" vertical="center"/>
    </xf>
    <xf numFmtId="0" fontId="22" fillId="0" borderId="30" xfId="5" applyFont="1" applyBorder="1" applyAlignment="1">
      <alignment horizontal="left" vertical="center"/>
    </xf>
    <xf numFmtId="0" fontId="22" fillId="0" borderId="43" xfId="5" applyFont="1" applyBorder="1" applyAlignment="1">
      <alignment horizontal="left" vertical="center"/>
    </xf>
    <xf numFmtId="0" fontId="0" fillId="0" borderId="0" xfId="0" applyAlignment="1">
      <alignment wrapText="1"/>
    </xf>
    <xf numFmtId="0" fontId="22" fillId="0" borderId="45" xfId="5" applyFont="1" applyBorder="1" applyAlignment="1">
      <alignment horizontal="center" vertical="center"/>
    </xf>
    <xf numFmtId="0" fontId="32" fillId="0" borderId="30" xfId="5" applyFont="1" applyBorder="1" applyAlignment="1">
      <alignment horizontal="left" vertical="center"/>
    </xf>
    <xf numFmtId="0" fontId="32" fillId="0" borderId="44" xfId="5" applyFont="1" applyBorder="1" applyAlignment="1">
      <alignment horizontal="center" vertical="center"/>
    </xf>
    <xf numFmtId="0" fontId="22" fillId="0" borderId="30" xfId="5" applyFont="1" applyBorder="1" applyAlignment="1">
      <alignment horizontal="center" vertical="center"/>
    </xf>
    <xf numFmtId="0" fontId="22" fillId="0" borderId="30" xfId="5" applyFont="1" applyBorder="1" applyAlignment="1">
      <alignment horizontal="center" vertical="center" wrapText="1"/>
    </xf>
    <xf numFmtId="0" fontId="15" fillId="0" borderId="45" xfId="5" applyBorder="1" applyAlignment="1">
      <alignment horizontal="center" vertical="center"/>
    </xf>
    <xf numFmtId="0" fontId="33" fillId="0" borderId="45" xfId="5" applyFont="1" applyBorder="1" applyAlignment="1">
      <alignment horizontal="center" vertical="center"/>
    </xf>
    <xf numFmtId="0" fontId="22" fillId="0" borderId="46" xfId="5" applyFont="1" applyBorder="1" applyAlignment="1">
      <alignment horizontal="center" vertical="center"/>
    </xf>
    <xf numFmtId="0" fontId="33" fillId="0" borderId="50" xfId="5" applyFont="1" applyBorder="1" applyAlignment="1">
      <alignment horizontal="left" vertical="center"/>
    </xf>
    <xf numFmtId="0" fontId="30" fillId="0" borderId="51" xfId="5" applyFont="1" applyBorder="1" applyAlignment="1">
      <alignment horizontal="left" vertical="center"/>
    </xf>
    <xf numFmtId="0" fontId="30" fillId="0" borderId="31" xfId="5" applyFont="1" applyBorder="1" applyAlignment="1">
      <alignment horizontal="left" vertical="center"/>
    </xf>
    <xf numFmtId="0" fontId="30" fillId="0" borderId="31" xfId="5" applyFont="1" applyBorder="1">
      <alignment vertical="center"/>
    </xf>
    <xf numFmtId="0" fontId="18" fillId="0" borderId="31" xfId="5" applyFont="1" applyBorder="1" applyAlignment="1">
      <alignment horizontal="left" vertical="center"/>
    </xf>
    <xf numFmtId="0" fontId="35" fillId="0" borderId="32" xfId="5" applyFont="1" applyBorder="1">
      <alignment vertical="center"/>
    </xf>
    <xf numFmtId="0" fontId="18" fillId="0" borderId="43" xfId="5" applyFont="1" applyBorder="1" applyAlignment="1">
      <alignment horizontal="left" vertical="center"/>
    </xf>
    <xf numFmtId="0" fontId="15" fillId="0" borderId="19" xfId="5" applyBorder="1" applyAlignment="1">
      <alignment horizontal="left" vertical="center"/>
    </xf>
    <xf numFmtId="0" fontId="15" fillId="0" borderId="19" xfId="5" applyBorder="1">
      <alignment vertical="center"/>
    </xf>
    <xf numFmtId="0" fontId="30" fillId="0" borderId="19" xfId="5" applyFont="1" applyBorder="1">
      <alignment vertical="center"/>
    </xf>
    <xf numFmtId="0" fontId="30" fillId="0" borderId="31" xfId="5" applyFont="1" applyBorder="1" applyAlignment="1">
      <alignment horizontal="center" vertical="center"/>
    </xf>
    <xf numFmtId="0" fontId="30" fillId="0" borderId="19" xfId="5" applyFont="1" applyBorder="1" applyAlignment="1">
      <alignment horizontal="center" vertical="center"/>
    </xf>
    <xf numFmtId="0" fontId="24" fillId="0" borderId="13" xfId="3" applyFont="1" applyBorder="1" applyAlignment="1">
      <alignment horizontal="center"/>
    </xf>
    <xf numFmtId="0" fontId="24" fillId="0" borderId="48" xfId="3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49" fontId="18" fillId="0" borderId="19" xfId="5" applyNumberFormat="1" applyFont="1" applyBorder="1" applyAlignment="1">
      <alignment horizontal="center" vertical="center"/>
    </xf>
    <xf numFmtId="0" fontId="18" fillId="0" borderId="30" xfId="5" applyFont="1" applyBorder="1" applyAlignment="1">
      <alignment horizontal="center" vertical="center"/>
    </xf>
    <xf numFmtId="0" fontId="30" fillId="0" borderId="56" xfId="5" applyFont="1" applyBorder="1">
      <alignment vertical="center"/>
    </xf>
    <xf numFmtId="0" fontId="15" fillId="0" borderId="49" xfId="5" applyBorder="1" applyAlignment="1">
      <alignment horizontal="left" vertical="center"/>
    </xf>
    <xf numFmtId="0" fontId="18" fillId="0" borderId="49" xfId="5" applyFont="1" applyBorder="1" applyAlignment="1">
      <alignment horizontal="left" vertical="center"/>
    </xf>
    <xf numFmtId="0" fontId="15" fillId="0" borderId="49" xfId="5" applyBorder="1">
      <alignment vertical="center"/>
    </xf>
    <xf numFmtId="0" fontId="30" fillId="0" borderId="49" xfId="5" applyFont="1" applyBorder="1">
      <alignment vertical="center"/>
    </xf>
    <xf numFmtId="0" fontId="30" fillId="0" borderId="56" xfId="5" applyFont="1" applyBorder="1" applyAlignment="1">
      <alignment horizontal="center" vertical="center"/>
    </xf>
    <xf numFmtId="0" fontId="18" fillId="0" borderId="49" xfId="5" applyFont="1" applyBorder="1" applyAlignment="1">
      <alignment horizontal="center" vertical="center"/>
    </xf>
    <xf numFmtId="0" fontId="30" fillId="0" borderId="49" xfId="5" applyFont="1" applyBorder="1" applyAlignment="1">
      <alignment horizontal="center" vertical="center"/>
    </xf>
    <xf numFmtId="0" fontId="15" fillId="0" borderId="49" xfId="5" applyBorder="1" applyAlignment="1">
      <alignment horizontal="center" vertical="center"/>
    </xf>
    <xf numFmtId="0" fontId="15" fillId="0" borderId="19" xfId="5" applyBorder="1" applyAlignment="1">
      <alignment horizontal="center" vertical="center"/>
    </xf>
    <xf numFmtId="0" fontId="34" fillId="0" borderId="62" xfId="5" applyFont="1" applyBorder="1" applyAlignment="1">
      <alignment horizontal="left" vertical="center" wrapText="1"/>
    </xf>
    <xf numFmtId="0" fontId="9" fillId="0" borderId="63" xfId="0" applyFont="1" applyBorder="1" applyAlignment="1">
      <alignment horizontal="center" vertical="center" wrapText="1"/>
    </xf>
    <xf numFmtId="9" fontId="18" fillId="0" borderId="19" xfId="5" applyNumberFormat="1" applyFont="1" applyBorder="1" applyAlignment="1">
      <alignment horizontal="center" vertical="center"/>
    </xf>
    <xf numFmtId="9" fontId="18" fillId="0" borderId="31" xfId="5" applyNumberFormat="1" applyFont="1" applyBorder="1" applyAlignment="1">
      <alignment horizontal="center" vertical="center"/>
    </xf>
    <xf numFmtId="0" fontId="15" fillId="0" borderId="65" xfId="5" applyBorder="1" applyAlignment="1">
      <alignment horizontal="left" vertical="center"/>
    </xf>
    <xf numFmtId="0" fontId="33" fillId="0" borderId="50" xfId="5" applyFont="1" applyBorder="1">
      <alignment vertical="center"/>
    </xf>
    <xf numFmtId="0" fontId="33" fillId="0" borderId="51" xfId="5" applyFont="1" applyBorder="1">
      <alignment vertical="center"/>
    </xf>
    <xf numFmtId="0" fontId="18" fillId="0" borderId="68" xfId="5" applyFont="1" applyBorder="1">
      <alignment vertical="center"/>
    </xf>
    <xf numFmtId="0" fontId="33" fillId="0" borderId="68" xfId="5" applyFont="1" applyBorder="1">
      <alignment vertical="center"/>
    </xf>
    <xf numFmtId="58" fontId="15" fillId="0" borderId="51" xfId="5" applyNumberFormat="1" applyBorder="1">
      <alignment vertical="center"/>
    </xf>
    <xf numFmtId="0" fontId="18" fillId="0" borderId="59" xfId="5" applyFont="1" applyBorder="1" applyAlignment="1">
      <alignment horizontal="left" vertical="center"/>
    </xf>
    <xf numFmtId="0" fontId="30" fillId="0" borderId="0" xfId="5" applyFont="1">
      <alignment vertical="center"/>
    </xf>
    <xf numFmtId="0" fontId="38" fillId="0" borderId="30" xfId="5" applyFont="1" applyBorder="1" applyAlignment="1">
      <alignment horizontal="left" vertical="center" wrapText="1"/>
    </xf>
    <xf numFmtId="0" fontId="38" fillId="0" borderId="30" xfId="5" applyFont="1" applyBorder="1" applyAlignment="1">
      <alignment horizontal="left" vertical="center"/>
    </xf>
    <xf numFmtId="0" fontId="15" fillId="0" borderId="70" xfId="5" applyBorder="1" applyAlignment="1">
      <alignment horizontal="left" vertical="center"/>
    </xf>
    <xf numFmtId="0" fontId="40" fillId="0" borderId="63" xfId="0" applyFont="1" applyBorder="1"/>
    <xf numFmtId="0" fontId="40" fillId="0" borderId="2" xfId="0" applyFont="1" applyBorder="1"/>
    <xf numFmtId="0" fontId="40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40" fillId="0" borderId="14" xfId="0" applyFont="1" applyBorder="1"/>
    <xf numFmtId="0" fontId="0" fillId="0" borderId="14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40" fillId="6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  <xf numFmtId="49" fontId="52" fillId="0" borderId="19" xfId="7" applyNumberFormat="1" applyFont="1" applyBorder="1" applyAlignment="1">
      <alignment horizontal="center" vertical="center"/>
    </xf>
    <xf numFmtId="0" fontId="39" fillId="0" borderId="73" xfId="0" applyFont="1" applyBorder="1" applyAlignment="1">
      <alignment horizontal="center" vertical="center" wrapText="1"/>
    </xf>
    <xf numFmtId="0" fontId="39" fillId="0" borderId="74" xfId="0" applyFont="1" applyBorder="1" applyAlignment="1">
      <alignment horizontal="center" vertical="center" wrapText="1"/>
    </xf>
    <xf numFmtId="0" fontId="39" fillId="0" borderId="77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4" borderId="5" xfId="0" applyFont="1" applyFill="1" applyBorder="1" applyAlignment="1">
      <alignment horizontal="center" vertical="center"/>
    </xf>
    <xf numFmtId="0" fontId="40" fillId="4" borderId="7" xfId="0" applyFont="1" applyFill="1" applyBorder="1" applyAlignment="1">
      <alignment horizontal="center" vertical="center"/>
    </xf>
    <xf numFmtId="0" fontId="40" fillId="0" borderId="78" xfId="0" applyFont="1" applyBorder="1" applyAlignment="1">
      <alignment horizontal="center" vertical="center"/>
    </xf>
    <xf numFmtId="0" fontId="36" fillId="0" borderId="27" xfId="5" applyFont="1" applyBorder="1" applyAlignment="1">
      <alignment horizontal="center" vertical="top"/>
    </xf>
    <xf numFmtId="0" fontId="53" fillId="0" borderId="51" xfId="5" applyFont="1" applyBorder="1" applyAlignment="1">
      <alignment horizontal="center" vertical="center"/>
    </xf>
    <xf numFmtId="0" fontId="18" fillId="0" borderId="51" xfId="5" applyFont="1" applyBorder="1" applyAlignment="1">
      <alignment horizontal="center" vertical="center"/>
    </xf>
    <xf numFmtId="0" fontId="33" fillId="0" borderId="51" xfId="5" applyFont="1" applyBorder="1" applyAlignment="1">
      <alignment horizontal="center" vertical="center"/>
    </xf>
    <xf numFmtId="0" fontId="15" fillId="0" borderId="51" xfId="5" applyBorder="1" applyAlignment="1">
      <alignment horizontal="center" vertical="center"/>
    </xf>
    <xf numFmtId="0" fontId="15" fillId="0" borderId="57" xfId="5" applyBorder="1" applyAlignment="1">
      <alignment horizontal="center" vertical="center"/>
    </xf>
    <xf numFmtId="0" fontId="30" fillId="0" borderId="28" xfId="5" applyFont="1" applyBorder="1" applyAlignment="1">
      <alignment horizontal="center" vertical="center"/>
    </xf>
    <xf numFmtId="0" fontId="30" fillId="0" borderId="29" xfId="5" applyFont="1" applyBorder="1" applyAlignment="1">
      <alignment horizontal="center" vertical="center"/>
    </xf>
    <xf numFmtId="0" fontId="30" fillId="0" borderId="42" xfId="5" applyFont="1" applyBorder="1" applyAlignment="1">
      <alignment horizontal="center" vertical="center"/>
    </xf>
    <xf numFmtId="0" fontId="33" fillId="0" borderId="28" xfId="5" applyFont="1" applyBorder="1" applyAlignment="1">
      <alignment horizontal="center" vertical="center"/>
    </xf>
    <xf numFmtId="0" fontId="33" fillId="0" borderId="29" xfId="5" applyFont="1" applyBorder="1" applyAlignment="1">
      <alignment horizontal="center" vertical="center"/>
    </xf>
    <xf numFmtId="0" fontId="33" fillId="0" borderId="42" xfId="5" applyFont="1" applyBorder="1" applyAlignment="1">
      <alignment horizontal="center" vertical="center"/>
    </xf>
    <xf numFmtId="0" fontId="18" fillId="0" borderId="19" xfId="5" applyFont="1" applyBorder="1" applyAlignment="1">
      <alignment horizontal="left" vertical="center"/>
    </xf>
    <xf numFmtId="0" fontId="18" fillId="0" borderId="30" xfId="5" applyFont="1" applyBorder="1" applyAlignment="1">
      <alignment horizontal="left" vertical="center"/>
    </xf>
    <xf numFmtId="0" fontId="30" fillId="0" borderId="31" xfId="5" applyFont="1" applyBorder="1" applyAlignment="1">
      <alignment horizontal="left" vertical="center"/>
    </xf>
    <xf numFmtId="0" fontId="30" fillId="0" borderId="19" xfId="5" applyFont="1" applyBorder="1" applyAlignment="1">
      <alignment horizontal="left" vertical="center"/>
    </xf>
    <xf numFmtId="14" fontId="18" fillId="0" borderId="19" xfId="5" applyNumberFormat="1" applyFont="1" applyBorder="1" applyAlignment="1">
      <alignment horizontal="center" vertical="center"/>
    </xf>
    <xf numFmtId="14" fontId="18" fillId="0" borderId="30" xfId="5" applyNumberFormat="1" applyFont="1" applyBorder="1" applyAlignment="1">
      <alignment horizontal="center" vertical="center"/>
    </xf>
    <xf numFmtId="0" fontId="18" fillId="0" borderId="36" xfId="5" applyFont="1" applyBorder="1" applyAlignment="1">
      <alignment horizontal="center" vertical="center"/>
    </xf>
    <xf numFmtId="0" fontId="18" fillId="0" borderId="45" xfId="5" applyFont="1" applyBorder="1" applyAlignment="1">
      <alignment horizontal="center" vertical="center"/>
    </xf>
    <xf numFmtId="0" fontId="18" fillId="0" borderId="33" xfId="5" applyFont="1" applyBorder="1" applyAlignment="1">
      <alignment horizontal="center" vertical="center"/>
    </xf>
    <xf numFmtId="0" fontId="18" fillId="0" borderId="43" xfId="5" applyFont="1" applyBorder="1" applyAlignment="1">
      <alignment horizontal="center" vertical="center"/>
    </xf>
    <xf numFmtId="0" fontId="30" fillId="0" borderId="32" xfId="5" applyFont="1" applyBorder="1" applyAlignment="1">
      <alignment horizontal="left" vertical="center"/>
    </xf>
    <xf numFmtId="0" fontId="30" fillId="0" borderId="33" xfId="5" applyFont="1" applyBorder="1" applyAlignment="1">
      <alignment horizontal="left" vertical="center"/>
    </xf>
    <xf numFmtId="14" fontId="18" fillId="0" borderId="33" xfId="5" applyNumberFormat="1" applyFont="1" applyBorder="1" applyAlignment="1">
      <alignment horizontal="center" vertical="center"/>
    </xf>
    <xf numFmtId="14" fontId="18" fillId="0" borderId="43" xfId="5" applyNumberFormat="1" applyFont="1" applyBorder="1" applyAlignment="1">
      <alignment horizontal="center" vertical="center"/>
    </xf>
    <xf numFmtId="0" fontId="30" fillId="0" borderId="61" xfId="5" applyFont="1" applyBorder="1" applyAlignment="1">
      <alignment horizontal="left" vertical="center"/>
    </xf>
    <xf numFmtId="0" fontId="30" fillId="0" borderId="39" xfId="5" applyFont="1" applyBorder="1" applyAlignment="1">
      <alignment horizontal="left" vertical="center"/>
    </xf>
    <xf numFmtId="0" fontId="30" fillId="0" borderId="69" xfId="5" applyFont="1" applyBorder="1" applyAlignment="1">
      <alignment horizontal="left" vertical="center"/>
    </xf>
    <xf numFmtId="0" fontId="33" fillId="0" borderId="54" xfId="5" applyFont="1" applyBorder="1" applyAlignment="1">
      <alignment horizontal="left" vertical="center"/>
    </xf>
    <xf numFmtId="0" fontId="33" fillId="0" borderId="55" xfId="5" applyFont="1" applyBorder="1" applyAlignment="1">
      <alignment horizontal="left" vertical="center"/>
    </xf>
    <xf numFmtId="0" fontId="33" fillId="0" borderId="58" xfId="5" applyFont="1" applyBorder="1" applyAlignment="1">
      <alignment horizontal="left" vertical="center"/>
    </xf>
    <xf numFmtId="0" fontId="30" fillId="0" borderId="43" xfId="5" applyFont="1" applyBorder="1" applyAlignment="1">
      <alignment horizontal="left" vertical="center"/>
    </xf>
    <xf numFmtId="0" fontId="30" fillId="0" borderId="52" xfId="5" applyFont="1" applyBorder="1" applyAlignment="1">
      <alignment horizontal="left" vertical="center" wrapText="1"/>
    </xf>
    <xf numFmtId="0" fontId="30" fillId="0" borderId="53" xfId="5" applyFont="1" applyBorder="1" applyAlignment="1">
      <alignment horizontal="left" vertical="center" wrapText="1"/>
    </xf>
    <xf numFmtId="0" fontId="30" fillId="0" borderId="46" xfId="5" applyFont="1" applyBorder="1" applyAlignment="1">
      <alignment horizontal="left" vertical="center" wrapText="1"/>
    </xf>
    <xf numFmtId="0" fontId="30" fillId="0" borderId="56" xfId="5" applyFont="1" applyBorder="1" applyAlignment="1">
      <alignment horizontal="left" vertical="center"/>
    </xf>
    <xf numFmtId="0" fontId="30" fillId="0" borderId="49" xfId="5" applyFont="1" applyBorder="1" applyAlignment="1">
      <alignment horizontal="left" vertical="center"/>
    </xf>
    <xf numFmtId="0" fontId="30" fillId="0" borderId="59" xfId="5" applyFont="1" applyBorder="1" applyAlignment="1">
      <alignment horizontal="left" vertical="center"/>
    </xf>
    <xf numFmtId="0" fontId="33" fillId="0" borderId="54" xfId="0" applyFont="1" applyBorder="1" applyAlignment="1">
      <alignment horizontal="left" vertical="center"/>
    </xf>
    <xf numFmtId="0" fontId="33" fillId="0" borderId="55" xfId="0" applyFont="1" applyBorder="1" applyAlignment="1">
      <alignment horizontal="left" vertical="center"/>
    </xf>
    <xf numFmtId="0" fontId="33" fillId="0" borderId="58" xfId="0" applyFont="1" applyBorder="1" applyAlignment="1">
      <alignment horizontal="left" vertical="center"/>
    </xf>
    <xf numFmtId="9" fontId="18" fillId="0" borderId="40" xfId="5" applyNumberFormat="1" applyFont="1" applyBorder="1" applyAlignment="1">
      <alignment horizontal="left" vertical="center"/>
    </xf>
    <xf numFmtId="9" fontId="18" fillId="0" borderId="35" xfId="5" applyNumberFormat="1" applyFont="1" applyBorder="1" applyAlignment="1">
      <alignment horizontal="left" vertical="center"/>
    </xf>
    <xf numFmtId="9" fontId="18" fillId="0" borderId="44" xfId="5" applyNumberFormat="1" applyFont="1" applyBorder="1" applyAlignment="1">
      <alignment horizontal="left" vertical="center"/>
    </xf>
    <xf numFmtId="9" fontId="18" fillId="0" borderId="52" xfId="5" applyNumberFormat="1" applyFont="1" applyBorder="1" applyAlignment="1">
      <alignment horizontal="left" vertical="center"/>
    </xf>
    <xf numFmtId="9" fontId="18" fillId="0" borderId="53" xfId="5" applyNumberFormat="1" applyFont="1" applyBorder="1" applyAlignment="1">
      <alignment horizontal="left" vertical="center"/>
    </xf>
    <xf numFmtId="9" fontId="18" fillId="0" borderId="46" xfId="5" applyNumberFormat="1" applyFont="1" applyBorder="1" applyAlignment="1">
      <alignment horizontal="left" vertical="center"/>
    </xf>
    <xf numFmtId="0" fontId="32" fillId="0" borderId="56" xfId="5" applyFont="1" applyBorder="1" applyAlignment="1">
      <alignment horizontal="left" vertical="center"/>
    </xf>
    <xf numFmtId="0" fontId="32" fillId="0" borderId="49" xfId="5" applyFont="1" applyBorder="1" applyAlignment="1">
      <alignment horizontal="left" vertical="center"/>
    </xf>
    <xf numFmtId="0" fontId="32" fillId="0" borderId="59" xfId="5" applyFont="1" applyBorder="1" applyAlignment="1">
      <alignment horizontal="left" vertical="center"/>
    </xf>
    <xf numFmtId="0" fontId="32" fillId="0" borderId="31" xfId="5" applyFont="1" applyBorder="1" applyAlignment="1">
      <alignment horizontal="left" vertical="center"/>
    </xf>
    <xf numFmtId="0" fontId="32" fillId="0" borderId="19" xfId="5" applyFont="1" applyBorder="1" applyAlignment="1">
      <alignment horizontal="left" vertical="center"/>
    </xf>
    <xf numFmtId="0" fontId="32" fillId="0" borderId="64" xfId="5" applyFont="1" applyBorder="1" applyAlignment="1">
      <alignment horizontal="left" vertical="center"/>
    </xf>
    <xf numFmtId="0" fontId="32" fillId="0" borderId="53" xfId="5" applyFont="1" applyBorder="1" applyAlignment="1">
      <alignment horizontal="left" vertical="center"/>
    </xf>
    <xf numFmtId="0" fontId="32" fillId="0" borderId="46" xfId="5" applyFont="1" applyBorder="1" applyAlignment="1">
      <alignment horizontal="left" vertical="center"/>
    </xf>
    <xf numFmtId="0" fontId="33" fillId="0" borderId="61" xfId="5" applyFont="1" applyBorder="1" applyAlignment="1">
      <alignment horizontal="left" vertical="center"/>
    </xf>
    <xf numFmtId="0" fontId="33" fillId="0" borderId="39" xfId="5" applyFont="1" applyBorder="1" applyAlignment="1">
      <alignment horizontal="left" vertical="center"/>
    </xf>
    <xf numFmtId="0" fontId="33" fillId="0" borderId="69" xfId="5" applyFont="1" applyBorder="1" applyAlignment="1">
      <alignment horizontal="left" vertical="center"/>
    </xf>
    <xf numFmtId="0" fontId="18" fillId="0" borderId="38" xfId="5" applyFont="1" applyBorder="1" applyAlignment="1">
      <alignment horizontal="left" vertical="center"/>
    </xf>
    <xf numFmtId="0" fontId="18" fillId="0" borderId="37" xfId="5" applyFont="1" applyBorder="1" applyAlignment="1">
      <alignment horizontal="left" vertical="center"/>
    </xf>
    <xf numFmtId="0" fontId="18" fillId="0" borderId="45" xfId="5" applyFont="1" applyBorder="1" applyAlignment="1">
      <alignment horizontal="left" vertical="center"/>
    </xf>
    <xf numFmtId="0" fontId="30" fillId="0" borderId="52" xfId="5" applyFont="1" applyBorder="1" applyAlignment="1">
      <alignment horizontal="left" vertical="center"/>
    </xf>
    <xf numFmtId="0" fontId="30" fillId="0" borderId="53" xfId="5" applyFont="1" applyBorder="1" applyAlignment="1">
      <alignment horizontal="left" vertical="center"/>
    </xf>
    <xf numFmtId="0" fontId="30" fillId="0" borderId="46" xfId="5" applyFont="1" applyBorder="1" applyAlignment="1">
      <alignment horizontal="left" vertical="center"/>
    </xf>
    <xf numFmtId="0" fontId="18" fillId="0" borderId="61" xfId="5" applyFont="1" applyBorder="1" applyAlignment="1">
      <alignment horizontal="left" vertical="center"/>
    </xf>
    <xf numFmtId="0" fontId="18" fillId="0" borderId="39" xfId="5" applyFont="1" applyBorder="1" applyAlignment="1">
      <alignment horizontal="left" vertical="center"/>
    </xf>
    <xf numFmtId="0" fontId="18" fillId="0" borderId="69" xfId="5" applyFont="1" applyBorder="1" applyAlignment="1">
      <alignment horizontal="left" vertical="center"/>
    </xf>
    <xf numFmtId="0" fontId="37" fillId="0" borderId="55" xfId="5" applyFont="1" applyBorder="1" applyAlignment="1">
      <alignment horizontal="center" vertical="center"/>
    </xf>
    <xf numFmtId="0" fontId="33" fillId="0" borderId="39" xfId="5" applyFont="1" applyBorder="1" applyAlignment="1">
      <alignment horizontal="center" vertical="center"/>
    </xf>
    <xf numFmtId="0" fontId="33" fillId="0" borderId="72" xfId="5" applyFont="1" applyBorder="1" applyAlignment="1">
      <alignment horizontal="center" vertical="center"/>
    </xf>
    <xf numFmtId="0" fontId="18" fillId="0" borderId="68" xfId="5" applyFont="1" applyBorder="1" applyAlignment="1">
      <alignment horizontal="center" vertical="center"/>
    </xf>
    <xf numFmtId="0" fontId="18" fillId="0" borderId="69" xfId="5" applyFont="1" applyBorder="1" applyAlignment="1">
      <alignment horizontal="center" vertical="center"/>
    </xf>
    <xf numFmtId="0" fontId="18" fillId="0" borderId="66" xfId="5" applyFont="1" applyBorder="1" applyAlignment="1">
      <alignment horizontal="left" vertical="center"/>
    </xf>
    <xf numFmtId="0" fontId="18" fillId="0" borderId="67" xfId="5" applyFont="1" applyBorder="1" applyAlignment="1">
      <alignment horizontal="left" vertical="center"/>
    </xf>
    <xf numFmtId="0" fontId="18" fillId="0" borderId="71" xfId="5" applyFont="1" applyBorder="1" applyAlignment="1">
      <alignment horizontal="left" vertical="center"/>
    </xf>
    <xf numFmtId="0" fontId="16" fillId="0" borderId="0" xfId="6" applyFont="1" applyAlignment="1">
      <alignment horizontal="center" vertical="center"/>
    </xf>
    <xf numFmtId="0" fontId="15" fillId="0" borderId="0" xfId="6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7" fillId="0" borderId="10" xfId="5" applyFont="1" applyBorder="1" applyAlignment="1">
      <alignment horizontal="center" vertical="center"/>
    </xf>
    <xf numFmtId="0" fontId="18" fillId="0" borderId="10" xfId="5" applyFont="1" applyBorder="1" applyAlignment="1">
      <alignment horizontal="center" vertical="center"/>
    </xf>
    <xf numFmtId="0" fontId="17" fillId="0" borderId="11" xfId="5" applyFont="1" applyBorder="1" applyAlignment="1">
      <alignment horizontal="center" vertical="center"/>
    </xf>
    <xf numFmtId="0" fontId="19" fillId="0" borderId="12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14" fillId="0" borderId="16" xfId="5" applyFont="1" applyBorder="1" applyAlignment="1">
      <alignment horizontal="center" vertical="center"/>
    </xf>
    <xf numFmtId="0" fontId="21" fillId="0" borderId="2" xfId="6" applyFont="1" applyBorder="1" applyAlignment="1">
      <alignment horizontal="center" vertical="center"/>
    </xf>
    <xf numFmtId="0" fontId="22" fillId="0" borderId="2" xfId="6" applyFont="1" applyBorder="1" applyAlignment="1">
      <alignment horizontal="center" vertical="center"/>
    </xf>
    <xf numFmtId="0" fontId="21" fillId="0" borderId="3" xfId="6" applyFont="1" applyBorder="1" applyAlignment="1">
      <alignment horizontal="center" vertical="center"/>
    </xf>
    <xf numFmtId="0" fontId="21" fillId="0" borderId="60" xfId="6" applyFont="1" applyBorder="1" applyAlignment="1">
      <alignment horizontal="center" vertical="center"/>
    </xf>
    <xf numFmtId="0" fontId="20" fillId="0" borderId="13" xfId="6" applyFont="1" applyBorder="1" applyAlignment="1">
      <alignment horizontal="center" vertical="center"/>
    </xf>
    <xf numFmtId="0" fontId="14" fillId="0" borderId="12" xfId="6" applyFont="1" applyBorder="1" applyAlignment="1">
      <alignment horizontal="center"/>
    </xf>
    <xf numFmtId="0" fontId="14" fillId="0" borderId="2" xfId="6" applyFont="1" applyBorder="1" applyAlignment="1">
      <alignment horizontal="center"/>
    </xf>
    <xf numFmtId="0" fontId="14" fillId="0" borderId="5" xfId="6" applyFont="1" applyBorder="1" applyAlignment="1">
      <alignment horizontal="center"/>
    </xf>
    <xf numFmtId="0" fontId="14" fillId="0" borderId="21" xfId="6" applyFont="1" applyBorder="1" applyAlignment="1">
      <alignment horizontal="center"/>
    </xf>
    <xf numFmtId="0" fontId="14" fillId="0" borderId="24" xfId="6" applyFont="1" applyBorder="1" applyAlignment="1">
      <alignment horizontal="center"/>
    </xf>
    <xf numFmtId="0" fontId="31" fillId="0" borderId="27" xfId="5" applyFont="1" applyBorder="1" applyAlignment="1">
      <alignment horizontal="center" vertical="top"/>
    </xf>
    <xf numFmtId="0" fontId="18" fillId="0" borderId="33" xfId="5" applyFont="1" applyBorder="1" applyAlignment="1">
      <alignment horizontal="left" vertical="center"/>
    </xf>
    <xf numFmtId="0" fontId="32" fillId="0" borderId="29" xfId="5" applyFont="1" applyBorder="1" applyAlignment="1">
      <alignment horizontal="left" vertical="center"/>
    </xf>
    <xf numFmtId="0" fontId="32" fillId="0" borderId="42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32" fillId="0" borderId="36" xfId="5" applyFont="1" applyBorder="1" applyAlignment="1">
      <alignment horizontal="left" vertical="center"/>
    </xf>
    <xf numFmtId="0" fontId="32" fillId="0" borderId="28" xfId="5" applyFont="1" applyBorder="1" applyAlignment="1">
      <alignment horizontal="left" vertical="center"/>
    </xf>
    <xf numFmtId="0" fontId="32" fillId="0" borderId="19" xfId="5" applyFont="1" applyBorder="1" applyAlignment="1">
      <alignment horizontal="center" vertical="center"/>
    </xf>
    <xf numFmtId="0" fontId="32" fillId="0" borderId="30" xfId="5" applyFont="1" applyBorder="1" applyAlignment="1">
      <alignment horizontal="center" vertical="center"/>
    </xf>
    <xf numFmtId="0" fontId="32" fillId="0" borderId="30" xfId="5" applyFont="1" applyBorder="1" applyAlignment="1">
      <alignment horizontal="left" vertical="center"/>
    </xf>
    <xf numFmtId="0" fontId="30" fillId="0" borderId="38" xfId="5" applyFont="1" applyBorder="1" applyAlignment="1">
      <alignment horizontal="left" vertical="center"/>
    </xf>
    <xf numFmtId="0" fontId="30" fillId="0" borderId="37" xfId="5" applyFont="1" applyBorder="1" applyAlignment="1">
      <alignment horizontal="left" vertical="center"/>
    </xf>
    <xf numFmtId="0" fontId="30" fillId="0" borderId="45" xfId="5" applyFont="1" applyBorder="1" applyAlignment="1">
      <alignment horizontal="left" vertical="center"/>
    </xf>
    <xf numFmtId="0" fontId="18" fillId="0" borderId="29" xfId="5" applyFont="1" applyBorder="1" applyAlignment="1">
      <alignment horizontal="center" vertical="center"/>
    </xf>
    <xf numFmtId="0" fontId="22" fillId="0" borderId="29" xfId="5" applyFont="1" applyBorder="1" applyAlignment="1">
      <alignment horizontal="center" vertical="center"/>
    </xf>
    <xf numFmtId="0" fontId="22" fillId="0" borderId="42" xfId="5" applyFont="1" applyBorder="1" applyAlignment="1">
      <alignment horizontal="center" vertical="center"/>
    </xf>
    <xf numFmtId="58" fontId="22" fillId="0" borderId="19" xfId="5" applyNumberFormat="1" applyFont="1" applyBorder="1" applyAlignment="1">
      <alignment horizontal="center" vertical="center"/>
    </xf>
    <xf numFmtId="0" fontId="22" fillId="0" borderId="19" xfId="5" applyFont="1" applyBorder="1" applyAlignment="1">
      <alignment horizontal="center" vertical="center"/>
    </xf>
    <xf numFmtId="0" fontId="18" fillId="0" borderId="19" xfId="5" applyFont="1" applyBorder="1" applyAlignment="1">
      <alignment horizontal="center" vertical="center"/>
    </xf>
    <xf numFmtId="0" fontId="32" fillId="0" borderId="33" xfId="5" applyFont="1" applyBorder="1" applyAlignment="1">
      <alignment horizontal="left" vertical="center"/>
    </xf>
    <xf numFmtId="0" fontId="32" fillId="0" borderId="34" xfId="5" applyFont="1" applyBorder="1" applyAlignment="1">
      <alignment horizontal="left" vertical="center"/>
    </xf>
    <xf numFmtId="0" fontId="32" fillId="0" borderId="35" xfId="5" applyFont="1" applyBorder="1" applyAlignment="1">
      <alignment horizontal="left" vertical="center"/>
    </xf>
    <xf numFmtId="0" fontId="32" fillId="0" borderId="44" xfId="5" applyFont="1" applyBorder="1" applyAlignment="1">
      <alignment horizontal="left" vertical="center"/>
    </xf>
    <xf numFmtId="0" fontId="22" fillId="0" borderId="36" xfId="5" applyFont="1" applyBorder="1" applyAlignment="1">
      <alignment horizontal="center" vertical="center"/>
    </xf>
    <xf numFmtId="0" fontId="22" fillId="0" borderId="37" xfId="5" applyFont="1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0" fontId="22" fillId="0" borderId="31" xfId="5" applyFont="1" applyBorder="1" applyAlignment="1">
      <alignment horizontal="left" vertical="center"/>
    </xf>
    <xf numFmtId="0" fontId="22" fillId="0" borderId="19" xfId="5" applyFont="1" applyBorder="1" applyAlignment="1">
      <alignment horizontal="left" vertical="center"/>
    </xf>
    <xf numFmtId="0" fontId="22" fillId="0" borderId="30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2" fillId="0" borderId="31" xfId="5" applyFont="1" applyBorder="1" applyAlignment="1">
      <alignment horizontal="left" vertical="center" wrapText="1"/>
    </xf>
    <xf numFmtId="0" fontId="22" fillId="0" borderId="19" xfId="5" applyFont="1" applyBorder="1" applyAlignment="1">
      <alignment horizontal="left" vertical="center" wrapText="1"/>
    </xf>
    <xf numFmtId="0" fontId="22" fillId="0" borderId="30" xfId="5" applyFont="1" applyBorder="1" applyAlignment="1">
      <alignment horizontal="left" vertical="center" wrapText="1"/>
    </xf>
    <xf numFmtId="0" fontId="15" fillId="0" borderId="33" xfId="5" applyBorder="1" applyAlignment="1">
      <alignment horizontal="center" vertical="center"/>
    </xf>
    <xf numFmtId="0" fontId="15" fillId="0" borderId="43" xfId="5" applyBorder="1" applyAlignment="1">
      <alignment horizontal="center" vertical="center"/>
    </xf>
    <xf numFmtId="0" fontId="32" fillId="0" borderId="39" xfId="5" applyFont="1" applyBorder="1" applyAlignment="1">
      <alignment horizontal="center" vertical="center"/>
    </xf>
    <xf numFmtId="0" fontId="32" fillId="0" borderId="40" xfId="5" applyFont="1" applyBorder="1" applyAlignment="1">
      <alignment horizontal="left" vertical="center"/>
    </xf>
    <xf numFmtId="0" fontId="22" fillId="0" borderId="38" xfId="5" applyFont="1" applyBorder="1" applyAlignment="1">
      <alignment horizontal="right" vertical="center"/>
    </xf>
    <xf numFmtId="0" fontId="22" fillId="0" borderId="37" xfId="5" applyFont="1" applyBorder="1" applyAlignment="1">
      <alignment horizontal="right" vertical="center"/>
    </xf>
    <xf numFmtId="0" fontId="22" fillId="0" borderId="41" xfId="5" applyFont="1" applyBorder="1" applyAlignment="1">
      <alignment horizontal="right" vertical="center"/>
    </xf>
    <xf numFmtId="0" fontId="30" fillId="0" borderId="28" xfId="5" applyFont="1" applyBorder="1" applyAlignment="1">
      <alignment horizontal="left" vertical="center"/>
    </xf>
    <xf numFmtId="0" fontId="30" fillId="0" borderId="29" xfId="5" applyFont="1" applyBorder="1" applyAlignment="1">
      <alignment horizontal="left" vertical="center"/>
    </xf>
    <xf numFmtId="0" fontId="30" fillId="0" borderId="42" xfId="5" applyFont="1" applyBorder="1" applyAlignment="1">
      <alignment horizontal="left" vertical="center"/>
    </xf>
    <xf numFmtId="0" fontId="32" fillId="0" borderId="41" xfId="5" applyFont="1" applyBorder="1" applyAlignment="1">
      <alignment horizontal="left" vertical="center"/>
    </xf>
    <xf numFmtId="0" fontId="22" fillId="0" borderId="33" xfId="5" applyFont="1" applyBorder="1" applyAlignment="1">
      <alignment horizontal="center" vertical="center"/>
    </xf>
    <xf numFmtId="0" fontId="32" fillId="0" borderId="33" xfId="5" applyFont="1" applyBorder="1" applyAlignment="1">
      <alignment horizontal="center" vertical="center"/>
    </xf>
    <xf numFmtId="0" fontId="22" fillId="0" borderId="43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53" fillId="0" borderId="29" xfId="5" applyFont="1" applyBorder="1" applyAlignment="1">
      <alignment horizontal="center" vertical="center"/>
    </xf>
    <xf numFmtId="0" fontId="54" fillId="0" borderId="29" xfId="5" applyFont="1" applyBorder="1">
      <alignment vertical="center"/>
    </xf>
    <xf numFmtId="0" fontId="55" fillId="0" borderId="0" xfId="5" applyFont="1" applyAlignment="1">
      <alignment horizontal="left" vertical="center"/>
    </xf>
    <xf numFmtId="0" fontId="45" fillId="0" borderId="31" xfId="5" applyFont="1" applyBorder="1" applyAlignment="1">
      <alignment horizontal="left" vertical="center"/>
    </xf>
    <xf numFmtId="0" fontId="56" fillId="0" borderId="12" xfId="5" applyFont="1" applyBorder="1" applyAlignment="1">
      <alignment horizontal="center" vertical="center"/>
    </xf>
    <xf numFmtId="0" fontId="53" fillId="0" borderId="19" xfId="5" applyFont="1" applyBorder="1" applyAlignment="1">
      <alignment horizontal="left" vertical="center"/>
    </xf>
    <xf numFmtId="0" fontId="17" fillId="0" borderId="10" xfId="5" applyFont="1" applyBorder="1" applyAlignment="1">
      <alignment vertical="center"/>
    </xf>
    <xf numFmtId="0" fontId="17" fillId="0" borderId="47" xfId="5" applyFont="1" applyBorder="1" applyAlignment="1">
      <alignment horizontal="center" vertical="center"/>
    </xf>
    <xf numFmtId="0" fontId="56" fillId="0" borderId="10" xfId="5" applyFont="1" applyBorder="1" applyAlignment="1">
      <alignment horizontal="center" vertical="center"/>
    </xf>
  </cellXfs>
  <cellStyles count="12">
    <cellStyle name="常规" xfId="0" builtinId="0"/>
    <cellStyle name="常规 10 10" xfId="11" xr:uid="{00000000-0005-0000-0000-00003C000000}"/>
    <cellStyle name="常规 10 10 2" xfId="9" xr:uid="{00000000-0005-0000-0000-000039000000}"/>
    <cellStyle name="常规 2" xfId="5" xr:uid="{00000000-0005-0000-0000-000035000000}"/>
    <cellStyle name="常规 23" xfId="8" xr:uid="{00000000-0005-0000-0000-000038000000}"/>
    <cellStyle name="常规 23 2 3" xfId="10" xr:uid="{00000000-0005-0000-0000-00003B000000}"/>
    <cellStyle name="常规 3" xfId="6" xr:uid="{00000000-0005-0000-0000-000036000000}"/>
    <cellStyle name="常规 4" xfId="7" xr:uid="{00000000-0005-0000-0000-000037000000}"/>
    <cellStyle name="常规 40" xfId="2" xr:uid="{00000000-0005-0000-0000-00000C000000}"/>
    <cellStyle name="常规 68 3" xfId="3" xr:uid="{00000000-0005-0000-0000-000016000000}"/>
    <cellStyle name="常规 7 3" xfId="1" xr:uid="{00000000-0005-0000-0000-000006000000}"/>
    <cellStyle name="常规_110509_2006-09-28" xfId="4" xr:uid="{00000000-0005-0000-0000-00001E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checked="Checked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59" customWidth="1"/>
    <col min="3" max="3" width="10.125" customWidth="1"/>
  </cols>
  <sheetData>
    <row r="1" spans="1:2" ht="21" customHeight="1">
      <c r="A1" s="160"/>
      <c r="B1" s="161" t="s">
        <v>0</v>
      </c>
    </row>
    <row r="2" spans="1:2">
      <c r="A2" s="5">
        <v>1</v>
      </c>
      <c r="B2" s="162" t="s">
        <v>1</v>
      </c>
    </row>
    <row r="3" spans="1:2">
      <c r="A3" s="5">
        <v>2</v>
      </c>
      <c r="B3" s="162" t="s">
        <v>2</v>
      </c>
    </row>
    <row r="4" spans="1:2">
      <c r="A4" s="5">
        <v>3</v>
      </c>
      <c r="B4" s="162" t="s">
        <v>3</v>
      </c>
    </row>
    <row r="5" spans="1:2">
      <c r="A5" s="5">
        <v>4</v>
      </c>
      <c r="B5" s="162" t="s">
        <v>4</v>
      </c>
    </row>
    <row r="6" spans="1:2">
      <c r="A6" s="5">
        <v>5</v>
      </c>
      <c r="B6" s="162" t="s">
        <v>5</v>
      </c>
    </row>
    <row r="7" spans="1:2">
      <c r="A7" s="5">
        <v>6</v>
      </c>
      <c r="B7" s="162" t="s">
        <v>6</v>
      </c>
    </row>
    <row r="8" spans="1:2" s="158" customFormat="1" ht="15" customHeight="1">
      <c r="A8" s="163">
        <v>7</v>
      </c>
      <c r="B8" s="164" t="s">
        <v>7</v>
      </c>
    </row>
    <row r="9" spans="1:2" ht="18.95" customHeight="1">
      <c r="A9" s="160"/>
      <c r="B9" s="165" t="s">
        <v>8</v>
      </c>
    </row>
    <row r="10" spans="1:2" ht="15.95" customHeight="1">
      <c r="A10" s="5">
        <v>1</v>
      </c>
      <c r="B10" s="166" t="s">
        <v>9</v>
      </c>
    </row>
    <row r="11" spans="1:2">
      <c r="A11" s="5">
        <v>2</v>
      </c>
      <c r="B11" s="162" t="s">
        <v>10</v>
      </c>
    </row>
    <row r="12" spans="1:2">
      <c r="A12" s="5">
        <v>3</v>
      </c>
      <c r="B12" s="164" t="s">
        <v>11</v>
      </c>
    </row>
    <row r="13" spans="1:2">
      <c r="A13" s="5">
        <v>4</v>
      </c>
      <c r="B13" s="162" t="s">
        <v>12</v>
      </c>
    </row>
    <row r="14" spans="1:2">
      <c r="A14" s="5">
        <v>5</v>
      </c>
      <c r="B14" s="162" t="s">
        <v>13</v>
      </c>
    </row>
    <row r="15" spans="1:2">
      <c r="A15" s="5">
        <v>6</v>
      </c>
      <c r="B15" s="162" t="s">
        <v>14</v>
      </c>
    </row>
    <row r="16" spans="1:2">
      <c r="A16" s="5">
        <v>7</v>
      </c>
      <c r="B16" s="162" t="s">
        <v>15</v>
      </c>
    </row>
    <row r="17" spans="1:2">
      <c r="A17" s="5">
        <v>8</v>
      </c>
      <c r="B17" s="162" t="s">
        <v>16</v>
      </c>
    </row>
    <row r="18" spans="1:2">
      <c r="A18" s="5">
        <v>9</v>
      </c>
      <c r="B18" s="162" t="s">
        <v>17</v>
      </c>
    </row>
    <row r="19" spans="1:2">
      <c r="A19" s="5"/>
      <c r="B19" s="162"/>
    </row>
    <row r="20" spans="1:2" ht="20.25">
      <c r="A20" s="160"/>
      <c r="B20" s="161" t="s">
        <v>18</v>
      </c>
    </row>
    <row r="21" spans="1:2">
      <c r="A21" s="5">
        <v>1</v>
      </c>
      <c r="B21" s="162" t="s">
        <v>19</v>
      </c>
    </row>
    <row r="22" spans="1:2">
      <c r="A22" s="5">
        <v>2</v>
      </c>
      <c r="B22" s="162" t="s">
        <v>20</v>
      </c>
    </row>
    <row r="23" spans="1:2">
      <c r="A23" s="5">
        <v>3</v>
      </c>
      <c r="B23" s="162" t="s">
        <v>21</v>
      </c>
    </row>
    <row r="24" spans="1:2">
      <c r="A24" s="5">
        <v>4</v>
      </c>
      <c r="B24" s="162" t="s">
        <v>22</v>
      </c>
    </row>
    <row r="25" spans="1:2">
      <c r="A25" s="5">
        <v>5</v>
      </c>
      <c r="B25" s="162" t="s">
        <v>23</v>
      </c>
    </row>
    <row r="26" spans="1:2">
      <c r="A26" s="5">
        <v>6</v>
      </c>
      <c r="B26" s="162" t="s">
        <v>24</v>
      </c>
    </row>
    <row r="27" spans="1:2">
      <c r="A27" s="5">
        <v>7</v>
      </c>
      <c r="B27" s="162" t="s">
        <v>25</v>
      </c>
    </row>
    <row r="28" spans="1:2">
      <c r="A28" s="5"/>
      <c r="B28" s="162"/>
    </row>
    <row r="29" spans="1:2" ht="20.25">
      <c r="A29" s="160"/>
      <c r="B29" s="161" t="s">
        <v>26</v>
      </c>
    </row>
    <row r="30" spans="1:2">
      <c r="A30" s="5">
        <v>1</v>
      </c>
      <c r="B30" s="162" t="s">
        <v>27</v>
      </c>
    </row>
    <row r="31" spans="1:2">
      <c r="A31" s="5">
        <v>2</v>
      </c>
      <c r="B31" s="162" t="s">
        <v>28</v>
      </c>
    </row>
    <row r="32" spans="1:2">
      <c r="A32" s="5">
        <v>3</v>
      </c>
      <c r="B32" s="162" t="s">
        <v>29</v>
      </c>
    </row>
    <row r="33" spans="1:2" ht="28.5">
      <c r="A33" s="5">
        <v>4</v>
      </c>
      <c r="B33" s="162" t="s">
        <v>30</v>
      </c>
    </row>
    <row r="34" spans="1:2">
      <c r="A34" s="5">
        <v>5</v>
      </c>
      <c r="B34" s="162" t="s">
        <v>31</v>
      </c>
    </row>
    <row r="35" spans="1:2">
      <c r="A35" s="5">
        <v>6</v>
      </c>
      <c r="B35" s="162" t="s">
        <v>32</v>
      </c>
    </row>
    <row r="36" spans="1:2">
      <c r="A36" s="5">
        <v>7</v>
      </c>
      <c r="B36" s="162" t="s">
        <v>33</v>
      </c>
    </row>
    <row r="37" spans="1:2">
      <c r="A37" s="5"/>
      <c r="B37" s="162"/>
    </row>
    <row r="39" spans="1:2">
      <c r="A39" s="167" t="s">
        <v>34</v>
      </c>
      <c r="B39" s="168"/>
    </row>
  </sheetData>
  <phoneticPr fontId="5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22" t="s">
        <v>272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</row>
    <row r="2" spans="1:14" s="1" customFormat="1" ht="16.5">
      <c r="A2" s="19" t="s">
        <v>273</v>
      </c>
      <c r="B2" s="20" t="s">
        <v>221</v>
      </c>
      <c r="C2" s="20" t="s">
        <v>222</v>
      </c>
      <c r="D2" s="20" t="s">
        <v>223</v>
      </c>
      <c r="E2" s="20" t="s">
        <v>224</v>
      </c>
      <c r="F2" s="20" t="s">
        <v>225</v>
      </c>
      <c r="G2" s="19" t="s">
        <v>274</v>
      </c>
      <c r="H2" s="19" t="s">
        <v>275</v>
      </c>
      <c r="I2" s="19" t="s">
        <v>276</v>
      </c>
      <c r="J2" s="19" t="s">
        <v>275</v>
      </c>
      <c r="K2" s="19" t="s">
        <v>277</v>
      </c>
      <c r="L2" s="19" t="s">
        <v>275</v>
      </c>
      <c r="M2" s="20" t="s">
        <v>257</v>
      </c>
      <c r="N2" s="20" t="s">
        <v>234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1" t="s">
        <v>273</v>
      </c>
      <c r="B4" s="22" t="s">
        <v>278</v>
      </c>
      <c r="C4" s="22" t="s">
        <v>258</v>
      </c>
      <c r="D4" s="22" t="s">
        <v>223</v>
      </c>
      <c r="E4" s="20" t="s">
        <v>224</v>
      </c>
      <c r="F4" s="20" t="s">
        <v>225</v>
      </c>
      <c r="G4" s="19" t="s">
        <v>274</v>
      </c>
      <c r="H4" s="19" t="s">
        <v>275</v>
      </c>
      <c r="I4" s="19" t="s">
        <v>276</v>
      </c>
      <c r="J4" s="19" t="s">
        <v>275</v>
      </c>
      <c r="K4" s="19" t="s">
        <v>277</v>
      </c>
      <c r="L4" s="19" t="s">
        <v>275</v>
      </c>
      <c r="M4" s="20" t="s">
        <v>257</v>
      </c>
      <c r="N4" s="20" t="s">
        <v>234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23" t="s">
        <v>279</v>
      </c>
      <c r="B11" s="324"/>
      <c r="C11" s="324"/>
      <c r="D11" s="325"/>
      <c r="E11" s="352"/>
      <c r="F11" s="368"/>
      <c r="G11" s="353"/>
      <c r="H11" s="23"/>
      <c r="I11" s="323" t="s">
        <v>280</v>
      </c>
      <c r="J11" s="324"/>
      <c r="K11" s="324"/>
      <c r="L11" s="8"/>
      <c r="M11" s="8"/>
      <c r="N11" s="11"/>
    </row>
    <row r="12" spans="1:14" ht="16.5">
      <c r="A12" s="369" t="s">
        <v>281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</row>
  </sheetData>
  <mergeCells count="5">
    <mergeCell ref="A1:N1"/>
    <mergeCell ref="A11:D11"/>
    <mergeCell ref="E11:G11"/>
    <mergeCell ref="I11:K11"/>
    <mergeCell ref="A12:N12"/>
  </mergeCells>
  <phoneticPr fontId="5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22" t="s">
        <v>282</v>
      </c>
      <c r="B1" s="322"/>
      <c r="C1" s="322"/>
      <c r="D1" s="322"/>
      <c r="E1" s="322"/>
      <c r="F1" s="322"/>
      <c r="G1" s="322"/>
      <c r="H1" s="322"/>
      <c r="I1" s="322"/>
      <c r="J1" s="322"/>
    </row>
    <row r="2" spans="1:12" s="1" customFormat="1" ht="16.5">
      <c r="A2" s="3" t="s">
        <v>251</v>
      </c>
      <c r="B2" s="4" t="s">
        <v>225</v>
      </c>
      <c r="C2" s="4" t="s">
        <v>221</v>
      </c>
      <c r="D2" s="4" t="s">
        <v>222</v>
      </c>
      <c r="E2" s="4" t="s">
        <v>223</v>
      </c>
      <c r="F2" s="4" t="s">
        <v>224</v>
      </c>
      <c r="G2" s="3" t="s">
        <v>283</v>
      </c>
      <c r="H2" s="3" t="s">
        <v>284</v>
      </c>
      <c r="I2" s="3" t="s">
        <v>285</v>
      </c>
      <c r="J2" s="3" t="s">
        <v>286</v>
      </c>
      <c r="K2" s="4" t="s">
        <v>257</v>
      </c>
      <c r="L2" s="4" t="s">
        <v>234</v>
      </c>
    </row>
    <row r="3" spans="1:12">
      <c r="A3" s="12" t="s">
        <v>259</v>
      </c>
      <c r="B3" s="13" t="s">
        <v>287</v>
      </c>
      <c r="C3" s="13">
        <v>221108534</v>
      </c>
      <c r="D3" s="13" t="s">
        <v>235</v>
      </c>
      <c r="E3" s="14" t="s">
        <v>113</v>
      </c>
      <c r="F3" s="15" t="s">
        <v>61</v>
      </c>
      <c r="G3" s="6" t="s">
        <v>288</v>
      </c>
      <c r="H3" s="6" t="s">
        <v>289</v>
      </c>
      <c r="I3" s="6"/>
      <c r="J3" s="6"/>
      <c r="K3" s="18" t="s">
        <v>290</v>
      </c>
      <c r="L3" s="6" t="s">
        <v>291</v>
      </c>
    </row>
    <row r="4" spans="1:12">
      <c r="A4" s="12"/>
      <c r="B4" s="13"/>
      <c r="C4" s="13"/>
      <c r="D4" s="13"/>
      <c r="E4" s="13"/>
      <c r="F4" s="16"/>
      <c r="G4" s="6"/>
      <c r="H4" s="6"/>
      <c r="I4" s="6"/>
      <c r="J4" s="6"/>
      <c r="K4" s="18"/>
      <c r="L4" s="6"/>
    </row>
    <row r="5" spans="1:12">
      <c r="A5" s="12"/>
      <c r="B5" s="13"/>
      <c r="C5" s="13"/>
      <c r="D5" s="13"/>
      <c r="E5" s="13"/>
      <c r="F5" s="16"/>
      <c r="G5" s="6"/>
      <c r="H5" s="6"/>
      <c r="I5" s="6"/>
      <c r="J5" s="6"/>
      <c r="K5" s="18"/>
      <c r="L5" s="6"/>
    </row>
    <row r="6" spans="1:12">
      <c r="A6" s="12"/>
      <c r="B6" s="13"/>
      <c r="C6" s="13"/>
      <c r="D6" s="13"/>
      <c r="E6" s="13"/>
      <c r="F6" s="16"/>
      <c r="G6" s="6"/>
      <c r="H6" s="6"/>
      <c r="I6" s="5"/>
      <c r="J6" s="5"/>
      <c r="K6" s="18"/>
      <c r="L6" s="6"/>
    </row>
    <row r="7" spans="1:12">
      <c r="A7" s="12"/>
      <c r="B7" s="13"/>
      <c r="C7" s="13"/>
      <c r="D7" s="13"/>
      <c r="E7" s="13"/>
      <c r="F7" s="16"/>
      <c r="G7" s="6"/>
      <c r="H7" s="6"/>
      <c r="I7" s="5"/>
      <c r="J7" s="5"/>
      <c r="K7" s="18"/>
      <c r="L7" s="6"/>
    </row>
    <row r="8" spans="1:12">
      <c r="A8" s="5"/>
      <c r="B8" s="13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323" t="s">
        <v>292</v>
      </c>
      <c r="B10" s="324"/>
      <c r="C10" s="324"/>
      <c r="D10" s="324"/>
      <c r="E10" s="325"/>
      <c r="F10" s="352"/>
      <c r="G10" s="353"/>
      <c r="H10" s="323" t="s">
        <v>293</v>
      </c>
      <c r="I10" s="324"/>
      <c r="J10" s="324"/>
      <c r="K10" s="8"/>
      <c r="L10" s="11"/>
    </row>
    <row r="11" spans="1:12" ht="75.95" customHeight="1">
      <c r="A11" s="369" t="s">
        <v>294</v>
      </c>
      <c r="B11" s="369"/>
      <c r="C11" s="370"/>
      <c r="D11" s="370"/>
      <c r="E11" s="370"/>
      <c r="F11" s="370"/>
      <c r="G11" s="370"/>
      <c r="H11" s="370"/>
      <c r="I11" s="370"/>
      <c r="J11" s="370"/>
      <c r="K11" s="370"/>
      <c r="L11" s="370"/>
    </row>
  </sheetData>
  <mergeCells count="5">
    <mergeCell ref="A1:J1"/>
    <mergeCell ref="A10:E10"/>
    <mergeCell ref="F10:G10"/>
    <mergeCell ref="H10:J10"/>
    <mergeCell ref="A11:L11"/>
  </mergeCells>
  <phoneticPr fontId="51" type="noConversion"/>
  <dataValidations count="1">
    <dataValidation type="list" allowBlank="1" showInputMessage="1" showErrorMessage="1" sqref="L3 L4:L7 L8:L11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7" sqref="F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22" t="s">
        <v>295</v>
      </c>
      <c r="B1" s="322"/>
      <c r="C1" s="322"/>
      <c r="D1" s="322"/>
      <c r="E1" s="322"/>
      <c r="F1" s="322"/>
      <c r="G1" s="322"/>
      <c r="H1" s="322"/>
      <c r="I1" s="322"/>
    </row>
    <row r="2" spans="1:9" s="1" customFormat="1" ht="16.5">
      <c r="A2" s="329" t="s">
        <v>220</v>
      </c>
      <c r="B2" s="330" t="s">
        <v>225</v>
      </c>
      <c r="C2" s="330" t="s">
        <v>258</v>
      </c>
      <c r="D2" s="330" t="s">
        <v>223</v>
      </c>
      <c r="E2" s="330" t="s">
        <v>224</v>
      </c>
      <c r="F2" s="3" t="s">
        <v>296</v>
      </c>
      <c r="G2" s="3" t="s">
        <v>242</v>
      </c>
      <c r="H2" s="337" t="s">
        <v>243</v>
      </c>
      <c r="I2" s="341" t="s">
        <v>245</v>
      </c>
    </row>
    <row r="3" spans="1:9" s="1" customFormat="1" ht="16.5">
      <c r="A3" s="329"/>
      <c r="B3" s="331"/>
      <c r="C3" s="331"/>
      <c r="D3" s="331"/>
      <c r="E3" s="331"/>
      <c r="F3" s="3" t="s">
        <v>297</v>
      </c>
      <c r="G3" s="3" t="s">
        <v>246</v>
      </c>
      <c r="H3" s="338"/>
      <c r="I3" s="342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23" t="s">
        <v>279</v>
      </c>
      <c r="B12" s="324"/>
      <c r="C12" s="324"/>
      <c r="D12" s="325"/>
      <c r="E12" s="10"/>
      <c r="F12" s="323" t="s">
        <v>280</v>
      </c>
      <c r="G12" s="324"/>
      <c r="H12" s="325"/>
      <c r="I12" s="11"/>
    </row>
    <row r="13" spans="1:9" ht="16.5">
      <c r="A13" s="369" t="s">
        <v>298</v>
      </c>
      <c r="B13" s="369"/>
      <c r="C13" s="370"/>
      <c r="D13" s="370"/>
      <c r="E13" s="370"/>
      <c r="F13" s="370"/>
      <c r="G13" s="370"/>
      <c r="H13" s="370"/>
      <c r="I13" s="37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0" t="s">
        <v>35</v>
      </c>
      <c r="C2" s="171"/>
      <c r="D2" s="171"/>
      <c r="E2" s="171"/>
      <c r="F2" s="171"/>
      <c r="G2" s="171"/>
      <c r="H2" s="171"/>
      <c r="I2" s="172"/>
    </row>
    <row r="3" spans="2:9" ht="27.95" customHeight="1">
      <c r="B3" s="146"/>
      <c r="C3" s="147"/>
      <c r="D3" s="173" t="s">
        <v>36</v>
      </c>
      <c r="E3" s="174"/>
      <c r="F3" s="175" t="s">
        <v>37</v>
      </c>
      <c r="G3" s="176"/>
      <c r="H3" s="173" t="s">
        <v>38</v>
      </c>
      <c r="I3" s="177"/>
    </row>
    <row r="4" spans="2:9" ht="27.95" customHeight="1">
      <c r="B4" s="146" t="s">
        <v>39</v>
      </c>
      <c r="C4" s="147" t="s">
        <v>40</v>
      </c>
      <c r="D4" s="147" t="s">
        <v>41</v>
      </c>
      <c r="E4" s="147" t="s">
        <v>42</v>
      </c>
      <c r="F4" s="148" t="s">
        <v>41</v>
      </c>
      <c r="G4" s="148" t="s">
        <v>42</v>
      </c>
      <c r="H4" s="147" t="s">
        <v>41</v>
      </c>
      <c r="I4" s="155" t="s">
        <v>42</v>
      </c>
    </row>
    <row r="5" spans="2:9" ht="27.95" customHeight="1">
      <c r="B5" s="149" t="s">
        <v>43</v>
      </c>
      <c r="C5" s="5">
        <v>13</v>
      </c>
      <c r="D5" s="5">
        <v>0</v>
      </c>
      <c r="E5" s="5">
        <v>1</v>
      </c>
      <c r="F5" s="150">
        <v>0</v>
      </c>
      <c r="G5" s="150">
        <v>1</v>
      </c>
      <c r="H5" s="5">
        <v>1</v>
      </c>
      <c r="I5" s="156">
        <v>2</v>
      </c>
    </row>
    <row r="6" spans="2:9" ht="27.95" customHeight="1">
      <c r="B6" s="149" t="s">
        <v>44</v>
      </c>
      <c r="C6" s="5">
        <v>20</v>
      </c>
      <c r="D6" s="5">
        <v>0</v>
      </c>
      <c r="E6" s="5">
        <v>1</v>
      </c>
      <c r="F6" s="150">
        <v>1</v>
      </c>
      <c r="G6" s="150">
        <v>2</v>
      </c>
      <c r="H6" s="5">
        <v>2</v>
      </c>
      <c r="I6" s="156">
        <v>3</v>
      </c>
    </row>
    <row r="7" spans="2:9" ht="27.95" customHeight="1">
      <c r="B7" s="149" t="s">
        <v>45</v>
      </c>
      <c r="C7" s="5">
        <v>32</v>
      </c>
      <c r="D7" s="5">
        <v>0</v>
      </c>
      <c r="E7" s="5">
        <v>1</v>
      </c>
      <c r="F7" s="150">
        <v>2</v>
      </c>
      <c r="G7" s="150">
        <v>3</v>
      </c>
      <c r="H7" s="5">
        <v>3</v>
      </c>
      <c r="I7" s="156">
        <v>4</v>
      </c>
    </row>
    <row r="8" spans="2:9" ht="27.95" customHeight="1">
      <c r="B8" s="149" t="s">
        <v>46</v>
      </c>
      <c r="C8" s="5">
        <v>50</v>
      </c>
      <c r="D8" s="5">
        <v>1</v>
      </c>
      <c r="E8" s="5">
        <v>2</v>
      </c>
      <c r="F8" s="150">
        <v>3</v>
      </c>
      <c r="G8" s="150">
        <v>4</v>
      </c>
      <c r="H8" s="5">
        <v>5</v>
      </c>
      <c r="I8" s="156">
        <v>6</v>
      </c>
    </row>
    <row r="9" spans="2:9" ht="27.95" customHeight="1">
      <c r="B9" s="149" t="s">
        <v>47</v>
      </c>
      <c r="C9" s="5">
        <v>80</v>
      </c>
      <c r="D9" s="5">
        <v>2</v>
      </c>
      <c r="E9" s="5">
        <v>3</v>
      </c>
      <c r="F9" s="150">
        <v>5</v>
      </c>
      <c r="G9" s="150">
        <v>6</v>
      </c>
      <c r="H9" s="5">
        <v>7</v>
      </c>
      <c r="I9" s="156">
        <v>8</v>
      </c>
    </row>
    <row r="10" spans="2:9" ht="27.95" customHeight="1">
      <c r="B10" s="149" t="s">
        <v>48</v>
      </c>
      <c r="C10" s="5">
        <v>125</v>
      </c>
      <c r="D10" s="5">
        <v>3</v>
      </c>
      <c r="E10" s="5">
        <v>4</v>
      </c>
      <c r="F10" s="150">
        <v>7</v>
      </c>
      <c r="G10" s="150">
        <v>8</v>
      </c>
      <c r="H10" s="5">
        <v>10</v>
      </c>
      <c r="I10" s="156">
        <v>11</v>
      </c>
    </row>
    <row r="11" spans="2:9" ht="27.95" customHeight="1">
      <c r="B11" s="149" t="s">
        <v>49</v>
      </c>
      <c r="C11" s="5">
        <v>200</v>
      </c>
      <c r="D11" s="5">
        <v>5</v>
      </c>
      <c r="E11" s="5">
        <v>6</v>
      </c>
      <c r="F11" s="150">
        <v>10</v>
      </c>
      <c r="G11" s="150">
        <v>11</v>
      </c>
      <c r="H11" s="5">
        <v>14</v>
      </c>
      <c r="I11" s="156">
        <v>15</v>
      </c>
    </row>
    <row r="12" spans="2:9" ht="27.95" customHeight="1">
      <c r="B12" s="151" t="s">
        <v>50</v>
      </c>
      <c r="C12" s="152">
        <v>315</v>
      </c>
      <c r="D12" s="152">
        <v>7</v>
      </c>
      <c r="E12" s="152">
        <v>8</v>
      </c>
      <c r="F12" s="153">
        <v>14</v>
      </c>
      <c r="G12" s="153">
        <v>15</v>
      </c>
      <c r="H12" s="152">
        <v>21</v>
      </c>
      <c r="I12" s="157">
        <v>22</v>
      </c>
    </row>
    <row r="14" spans="2:9">
      <c r="B14" s="154" t="s">
        <v>51</v>
      </c>
      <c r="C14" s="154"/>
      <c r="D14" s="154"/>
    </row>
  </sheetData>
  <mergeCells count="4">
    <mergeCell ref="B2:I2"/>
    <mergeCell ref="D3:E3"/>
    <mergeCell ref="F3:G3"/>
    <mergeCell ref="H3:I3"/>
  </mergeCells>
  <phoneticPr fontId="5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5" zoomScaleNormal="100" zoomScaleSheetLayoutView="100" workbookViewId="0">
      <selection activeCell="N13" sqref="N13"/>
    </sheetView>
  </sheetViews>
  <sheetFormatPr defaultColWidth="10.375" defaultRowHeight="16.5" customHeight="1"/>
  <cols>
    <col min="1" max="1" width="11.125" style="68" customWidth="1"/>
    <col min="2" max="9" width="10.375" style="68"/>
    <col min="10" max="10" width="8.875" style="68" customWidth="1"/>
    <col min="11" max="11" width="12" style="68" customWidth="1"/>
    <col min="12" max="16384" width="10.375" style="68"/>
  </cols>
  <sheetData>
    <row r="1" spans="1:11" ht="20.25">
      <c r="A1" s="178" t="s">
        <v>52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14.25">
      <c r="A2" s="104" t="s">
        <v>53</v>
      </c>
      <c r="B2" s="179" t="s">
        <v>306</v>
      </c>
      <c r="C2" s="180"/>
      <c r="D2" s="181" t="s">
        <v>54</v>
      </c>
      <c r="E2" s="181"/>
      <c r="F2" s="180" t="s">
        <v>55</v>
      </c>
      <c r="G2" s="180"/>
      <c r="H2" s="105" t="s">
        <v>56</v>
      </c>
      <c r="I2" s="182" t="s">
        <v>55</v>
      </c>
      <c r="J2" s="182"/>
      <c r="K2" s="183"/>
    </row>
    <row r="3" spans="1:11" ht="14.25">
      <c r="A3" s="184" t="s">
        <v>57</v>
      </c>
      <c r="B3" s="185"/>
      <c r="C3" s="186"/>
      <c r="D3" s="187" t="s">
        <v>58</v>
      </c>
      <c r="E3" s="188"/>
      <c r="F3" s="188"/>
      <c r="G3" s="189"/>
      <c r="H3" s="187" t="s">
        <v>59</v>
      </c>
      <c r="I3" s="188"/>
      <c r="J3" s="188"/>
      <c r="K3" s="189"/>
    </row>
    <row r="4" spans="1:11" ht="14.25">
      <c r="A4" s="106" t="s">
        <v>60</v>
      </c>
      <c r="B4" s="190" t="s">
        <v>61</v>
      </c>
      <c r="C4" s="191"/>
      <c r="D4" s="192" t="s">
        <v>62</v>
      </c>
      <c r="E4" s="193"/>
      <c r="F4" s="194">
        <v>44938</v>
      </c>
      <c r="G4" s="195"/>
      <c r="H4" s="192" t="s">
        <v>63</v>
      </c>
      <c r="I4" s="193"/>
      <c r="J4" s="72" t="s">
        <v>64</v>
      </c>
      <c r="K4" s="73" t="s">
        <v>65</v>
      </c>
    </row>
    <row r="5" spans="1:11" ht="14.25">
      <c r="A5" s="107" t="s">
        <v>66</v>
      </c>
      <c r="B5" s="376" t="s">
        <v>310</v>
      </c>
      <c r="C5" s="191"/>
      <c r="D5" s="192" t="s">
        <v>67</v>
      </c>
      <c r="E5" s="193"/>
      <c r="F5" s="194">
        <v>44929</v>
      </c>
      <c r="G5" s="195"/>
      <c r="H5" s="192" t="s">
        <v>68</v>
      </c>
      <c r="I5" s="193"/>
      <c r="J5" s="72" t="s">
        <v>64</v>
      </c>
      <c r="K5" s="73" t="s">
        <v>65</v>
      </c>
    </row>
    <row r="6" spans="1:11" ht="14.25">
      <c r="A6" s="106" t="s">
        <v>69</v>
      </c>
      <c r="B6" s="119" t="s">
        <v>70</v>
      </c>
      <c r="C6" s="120">
        <v>5</v>
      </c>
      <c r="D6" s="107" t="s">
        <v>71</v>
      </c>
      <c r="E6" s="113"/>
      <c r="F6" s="194">
        <v>44931</v>
      </c>
      <c r="G6" s="195"/>
      <c r="H6" s="192" t="s">
        <v>72</v>
      </c>
      <c r="I6" s="193"/>
      <c r="J6" s="72" t="s">
        <v>64</v>
      </c>
      <c r="K6" s="73" t="s">
        <v>65</v>
      </c>
    </row>
    <row r="7" spans="1:11" ht="14.25">
      <c r="A7" s="106" t="s">
        <v>73</v>
      </c>
      <c r="B7" s="196">
        <v>150</v>
      </c>
      <c r="C7" s="197"/>
      <c r="D7" s="107" t="s">
        <v>74</v>
      </c>
      <c r="E7" s="112"/>
      <c r="F7" s="194">
        <v>44932</v>
      </c>
      <c r="G7" s="195"/>
      <c r="H7" s="192" t="s">
        <v>75</v>
      </c>
      <c r="I7" s="193"/>
      <c r="J7" s="72" t="s">
        <v>64</v>
      </c>
      <c r="K7" s="73" t="s">
        <v>65</v>
      </c>
    </row>
    <row r="8" spans="1:11" ht="14.25">
      <c r="A8" s="109" t="s">
        <v>76</v>
      </c>
      <c r="B8" s="198"/>
      <c r="C8" s="199"/>
      <c r="D8" s="200" t="s">
        <v>77</v>
      </c>
      <c r="E8" s="201"/>
      <c r="F8" s="202">
        <v>44934</v>
      </c>
      <c r="G8" s="203"/>
      <c r="H8" s="200" t="s">
        <v>78</v>
      </c>
      <c r="I8" s="201"/>
      <c r="J8" s="80" t="s">
        <v>64</v>
      </c>
      <c r="K8" s="110" t="s">
        <v>65</v>
      </c>
    </row>
    <row r="9" spans="1:11" ht="14.25">
      <c r="A9" s="204" t="s">
        <v>79</v>
      </c>
      <c r="B9" s="205"/>
      <c r="C9" s="205"/>
      <c r="D9" s="205"/>
      <c r="E9" s="205"/>
      <c r="F9" s="205"/>
      <c r="G9" s="205"/>
      <c r="H9" s="205"/>
      <c r="I9" s="205"/>
      <c r="J9" s="205"/>
      <c r="K9" s="206"/>
    </row>
    <row r="10" spans="1:11" ht="14.25">
      <c r="A10" s="207" t="s">
        <v>80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4.25">
      <c r="A11" s="121" t="s">
        <v>81</v>
      </c>
      <c r="B11" s="122" t="s">
        <v>82</v>
      </c>
      <c r="C11" s="123" t="s">
        <v>83</v>
      </c>
      <c r="D11" s="124"/>
      <c r="E11" s="125" t="s">
        <v>84</v>
      </c>
      <c r="F11" s="122" t="s">
        <v>82</v>
      </c>
      <c r="G11" s="123" t="s">
        <v>83</v>
      </c>
      <c r="H11" s="123" t="s">
        <v>85</v>
      </c>
      <c r="I11" s="125" t="s">
        <v>86</v>
      </c>
      <c r="J11" s="122" t="s">
        <v>82</v>
      </c>
      <c r="K11" s="141" t="s">
        <v>83</v>
      </c>
    </row>
    <row r="12" spans="1:11" ht="14.25">
      <c r="A12" s="107" t="s">
        <v>87</v>
      </c>
      <c r="B12" s="111" t="s">
        <v>82</v>
      </c>
      <c r="C12" s="72" t="s">
        <v>83</v>
      </c>
      <c r="D12" s="112"/>
      <c r="E12" s="113" t="s">
        <v>88</v>
      </c>
      <c r="F12" s="111" t="s">
        <v>82</v>
      </c>
      <c r="G12" s="72" t="s">
        <v>83</v>
      </c>
      <c r="H12" s="72" t="s">
        <v>85</v>
      </c>
      <c r="I12" s="113" t="s">
        <v>89</v>
      </c>
      <c r="J12" s="111" t="s">
        <v>82</v>
      </c>
      <c r="K12" s="73" t="s">
        <v>83</v>
      </c>
    </row>
    <row r="13" spans="1:11" ht="14.25">
      <c r="A13" s="107" t="s">
        <v>90</v>
      </c>
      <c r="B13" s="111" t="s">
        <v>82</v>
      </c>
      <c r="C13" s="72" t="s">
        <v>83</v>
      </c>
      <c r="D13" s="112"/>
      <c r="E13" s="113" t="s">
        <v>91</v>
      </c>
      <c r="F13" s="72" t="s">
        <v>92</v>
      </c>
      <c r="G13" s="72" t="s">
        <v>93</v>
      </c>
      <c r="H13" s="72" t="s">
        <v>85</v>
      </c>
      <c r="I13" s="113" t="s">
        <v>94</v>
      </c>
      <c r="J13" s="111" t="s">
        <v>82</v>
      </c>
      <c r="K13" s="73" t="s">
        <v>83</v>
      </c>
    </row>
    <row r="14" spans="1:11" ht="14.25">
      <c r="A14" s="200" t="s">
        <v>95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10"/>
    </row>
    <row r="15" spans="1:11" ht="14.25">
      <c r="A15" s="207" t="s">
        <v>96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4.25">
      <c r="A16" s="126" t="s">
        <v>97</v>
      </c>
      <c r="B16" s="123" t="s">
        <v>92</v>
      </c>
      <c r="C16" s="123" t="s">
        <v>93</v>
      </c>
      <c r="D16" s="127"/>
      <c r="E16" s="128" t="s">
        <v>98</v>
      </c>
      <c r="F16" s="123" t="s">
        <v>92</v>
      </c>
      <c r="G16" s="123" t="s">
        <v>93</v>
      </c>
      <c r="H16" s="129"/>
      <c r="I16" s="128" t="s">
        <v>99</v>
      </c>
      <c r="J16" s="123" t="s">
        <v>92</v>
      </c>
      <c r="K16" s="141" t="s">
        <v>93</v>
      </c>
    </row>
    <row r="17" spans="1:22" ht="16.5" customHeight="1">
      <c r="A17" s="114" t="s">
        <v>100</v>
      </c>
      <c r="B17" s="72" t="s">
        <v>92</v>
      </c>
      <c r="C17" s="72" t="s">
        <v>93</v>
      </c>
      <c r="D17" s="77"/>
      <c r="E17" s="115" t="s">
        <v>101</v>
      </c>
      <c r="F17" s="72" t="s">
        <v>92</v>
      </c>
      <c r="G17" s="72" t="s">
        <v>93</v>
      </c>
      <c r="H17" s="130"/>
      <c r="I17" s="115" t="s">
        <v>102</v>
      </c>
      <c r="J17" s="72" t="s">
        <v>92</v>
      </c>
      <c r="K17" s="73" t="s">
        <v>93</v>
      </c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</row>
    <row r="18" spans="1:22" ht="18" customHeight="1">
      <c r="A18" s="211" t="s">
        <v>103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3"/>
    </row>
    <row r="19" spans="1:22" ht="18" customHeight="1">
      <c r="A19" s="207" t="s">
        <v>104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>
      <c r="A20" s="214" t="s">
        <v>105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>
      <c r="A21" s="131" t="s">
        <v>106</v>
      </c>
      <c r="B21" s="41"/>
      <c r="C21" s="41" t="s">
        <v>107</v>
      </c>
      <c r="D21" s="41" t="s">
        <v>108</v>
      </c>
      <c r="E21" s="41" t="s">
        <v>109</v>
      </c>
      <c r="F21" s="41" t="s">
        <v>110</v>
      </c>
      <c r="G21" s="41" t="s">
        <v>111</v>
      </c>
      <c r="H21" s="41"/>
      <c r="I21" s="41"/>
      <c r="J21" s="115"/>
      <c r="K21" s="97" t="s">
        <v>112</v>
      </c>
    </row>
    <row r="22" spans="1:22" ht="23.1" customHeight="1">
      <c r="A22" s="132" t="s">
        <v>113</v>
      </c>
      <c r="B22" s="133"/>
      <c r="C22" s="133" t="s">
        <v>92</v>
      </c>
      <c r="D22" s="133" t="s">
        <v>92</v>
      </c>
      <c r="E22" s="133" t="s">
        <v>92</v>
      </c>
      <c r="F22" s="133" t="s">
        <v>92</v>
      </c>
      <c r="G22" s="133" t="s">
        <v>92</v>
      </c>
      <c r="H22" s="133"/>
      <c r="I22" s="133"/>
      <c r="J22" s="133"/>
      <c r="K22" s="143"/>
    </row>
    <row r="23" spans="1:22" ht="23.1" customHeight="1">
      <c r="A23" s="134"/>
      <c r="B23" s="133"/>
      <c r="C23" s="133"/>
      <c r="D23" s="133"/>
      <c r="E23" s="133"/>
      <c r="F23" s="133"/>
      <c r="G23" s="133"/>
      <c r="H23" s="133"/>
      <c r="I23" s="133"/>
      <c r="J23" s="133"/>
      <c r="K23" s="144"/>
    </row>
    <row r="24" spans="1:22" ht="23.1" customHeight="1">
      <c r="A24" s="134"/>
      <c r="B24" s="133"/>
      <c r="C24" s="133"/>
      <c r="D24" s="133"/>
      <c r="E24" s="133"/>
      <c r="F24" s="133"/>
      <c r="G24" s="133"/>
      <c r="H24" s="133"/>
      <c r="I24" s="133"/>
      <c r="J24" s="133"/>
      <c r="K24" s="144"/>
    </row>
    <row r="25" spans="1:22" ht="23.1" customHeight="1">
      <c r="A25" s="134"/>
      <c r="B25" s="133"/>
      <c r="C25" s="133"/>
      <c r="D25" s="133"/>
      <c r="E25" s="133"/>
      <c r="F25" s="133"/>
      <c r="G25" s="133"/>
      <c r="H25" s="133"/>
      <c r="I25" s="133"/>
      <c r="J25" s="133"/>
      <c r="K25" s="93"/>
    </row>
    <row r="26" spans="1:22" ht="23.1" customHeight="1">
      <c r="A26" s="134"/>
      <c r="B26" s="133"/>
      <c r="C26" s="133"/>
      <c r="D26" s="133"/>
      <c r="E26" s="133"/>
      <c r="F26" s="133"/>
      <c r="G26" s="133"/>
      <c r="H26" s="133"/>
      <c r="I26" s="133"/>
      <c r="J26" s="133"/>
      <c r="K26" s="93"/>
    </row>
    <row r="27" spans="1:22" ht="23.1" customHeight="1">
      <c r="A27" s="108"/>
      <c r="B27" s="133"/>
      <c r="C27" s="133"/>
      <c r="D27" s="133"/>
      <c r="E27" s="133"/>
      <c r="F27" s="133"/>
      <c r="G27" s="133"/>
      <c r="H27" s="133"/>
      <c r="I27" s="133"/>
      <c r="J27" s="133"/>
      <c r="K27" s="93"/>
    </row>
    <row r="28" spans="1:22" ht="23.1" customHeight="1">
      <c r="A28" s="108"/>
      <c r="B28" s="133"/>
      <c r="C28" s="133"/>
      <c r="D28" s="133"/>
      <c r="E28" s="133"/>
      <c r="F28" s="133"/>
      <c r="G28" s="133"/>
      <c r="H28" s="133"/>
      <c r="I28" s="133"/>
      <c r="J28" s="133"/>
      <c r="K28" s="93"/>
    </row>
    <row r="29" spans="1:22" ht="18" customHeight="1">
      <c r="A29" s="217" t="s">
        <v>114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>
      <c r="A30" s="220" t="s">
        <v>115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22" ht="18.75" customHeight="1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8" customHeight="1">
      <c r="A32" s="217" t="s">
        <v>116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4.25">
      <c r="A33" s="226" t="s">
        <v>117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4.25">
      <c r="A34" s="229" t="s">
        <v>118</v>
      </c>
      <c r="B34" s="230"/>
      <c r="C34" s="72" t="s">
        <v>64</v>
      </c>
      <c r="D34" s="72" t="s">
        <v>65</v>
      </c>
      <c r="E34" s="231" t="s">
        <v>119</v>
      </c>
      <c r="F34" s="232"/>
      <c r="G34" s="232"/>
      <c r="H34" s="232"/>
      <c r="I34" s="232"/>
      <c r="J34" s="232"/>
      <c r="K34" s="233"/>
    </row>
    <row r="35" spans="1:11" ht="14.25">
      <c r="A35" s="234" t="s">
        <v>120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6"/>
    </row>
    <row r="36" spans="1:11" ht="21" customHeight="1">
      <c r="A36" s="237" t="s">
        <v>121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21" customHeight="1">
      <c r="A37" s="237" t="s">
        <v>122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9"/>
    </row>
    <row r="38" spans="1:11" ht="21" customHeight="1">
      <c r="A38" s="237" t="s">
        <v>123</v>
      </c>
      <c r="B38" s="238"/>
      <c r="C38" s="238"/>
      <c r="D38" s="238"/>
      <c r="E38" s="238"/>
      <c r="F38" s="238"/>
      <c r="G38" s="238"/>
      <c r="H38" s="238"/>
      <c r="I38" s="238"/>
      <c r="J38" s="238"/>
      <c r="K38" s="239"/>
    </row>
    <row r="39" spans="1:11" ht="21" customHeight="1">
      <c r="A39" s="135"/>
      <c r="K39" s="145"/>
    </row>
    <row r="40" spans="1:11" ht="21" customHeight="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21" customHeight="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9"/>
    </row>
    <row r="42" spans="1:11" ht="21" customHeight="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9"/>
    </row>
    <row r="43" spans="1:11" ht="14.25">
      <c r="A43" s="240" t="s">
        <v>124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ht="14.25">
      <c r="A44" s="207" t="s">
        <v>125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4.25">
      <c r="A45" s="126" t="s">
        <v>126</v>
      </c>
      <c r="B45" s="123" t="s">
        <v>92</v>
      </c>
      <c r="C45" s="123" t="s">
        <v>93</v>
      </c>
      <c r="D45" s="123" t="s">
        <v>85</v>
      </c>
      <c r="E45" s="128" t="s">
        <v>127</v>
      </c>
      <c r="F45" s="123" t="s">
        <v>92</v>
      </c>
      <c r="G45" s="123" t="s">
        <v>93</v>
      </c>
      <c r="H45" s="123" t="s">
        <v>85</v>
      </c>
      <c r="I45" s="128" t="s">
        <v>128</v>
      </c>
      <c r="J45" s="123" t="s">
        <v>92</v>
      </c>
      <c r="K45" s="141" t="s">
        <v>93</v>
      </c>
    </row>
    <row r="46" spans="1:11" ht="14.25">
      <c r="A46" s="114" t="s">
        <v>84</v>
      </c>
      <c r="B46" s="72" t="s">
        <v>92</v>
      </c>
      <c r="C46" s="72" t="s">
        <v>93</v>
      </c>
      <c r="D46" s="72" t="s">
        <v>85</v>
      </c>
      <c r="E46" s="115" t="s">
        <v>91</v>
      </c>
      <c r="F46" s="72" t="s">
        <v>92</v>
      </c>
      <c r="G46" s="72" t="s">
        <v>93</v>
      </c>
      <c r="H46" s="72" t="s">
        <v>85</v>
      </c>
      <c r="I46" s="115" t="s">
        <v>102</v>
      </c>
      <c r="J46" s="72" t="s">
        <v>92</v>
      </c>
      <c r="K46" s="73" t="s">
        <v>93</v>
      </c>
    </row>
    <row r="47" spans="1:11" ht="14.25">
      <c r="A47" s="200" t="s">
        <v>95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10"/>
    </row>
    <row r="48" spans="1:11" ht="14.25">
      <c r="A48" s="234" t="s">
        <v>129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6"/>
    </row>
    <row r="49" spans="1:11" ht="14.25">
      <c r="A49" s="251"/>
      <c r="B49" s="252"/>
      <c r="C49" s="252"/>
      <c r="D49" s="252"/>
      <c r="E49" s="252"/>
      <c r="F49" s="252"/>
      <c r="G49" s="252"/>
      <c r="H49" s="252"/>
      <c r="I49" s="252"/>
      <c r="J49" s="252"/>
      <c r="K49" s="253"/>
    </row>
    <row r="50" spans="1:11" ht="14.25">
      <c r="A50" s="136" t="s">
        <v>130</v>
      </c>
      <c r="B50" s="246" t="s">
        <v>131</v>
      </c>
      <c r="C50" s="246"/>
      <c r="D50" s="137" t="s">
        <v>132</v>
      </c>
      <c r="E50" s="138" t="s">
        <v>133</v>
      </c>
      <c r="F50" s="139" t="s">
        <v>134</v>
      </c>
      <c r="G50" s="140">
        <v>44931</v>
      </c>
      <c r="H50" s="247" t="s">
        <v>135</v>
      </c>
      <c r="I50" s="248"/>
      <c r="J50" s="249" t="s">
        <v>136</v>
      </c>
      <c r="K50" s="250"/>
    </row>
    <row r="51" spans="1:11" ht="14.25">
      <c r="A51" s="234" t="s">
        <v>137</v>
      </c>
      <c r="B51" s="235"/>
      <c r="C51" s="235"/>
      <c r="D51" s="235"/>
      <c r="E51" s="235"/>
      <c r="F51" s="235"/>
      <c r="G51" s="235"/>
      <c r="H51" s="235"/>
      <c r="I51" s="235"/>
      <c r="J51" s="235"/>
      <c r="K51" s="236"/>
    </row>
    <row r="52" spans="1:11" ht="14.25">
      <c r="A52" s="243" t="s">
        <v>138</v>
      </c>
      <c r="B52" s="244"/>
      <c r="C52" s="244"/>
      <c r="D52" s="244"/>
      <c r="E52" s="244"/>
      <c r="F52" s="244"/>
      <c r="G52" s="244"/>
      <c r="H52" s="244"/>
      <c r="I52" s="244"/>
      <c r="J52" s="244"/>
      <c r="K52" s="245"/>
    </row>
    <row r="53" spans="1:11" ht="14.25">
      <c r="A53" s="136" t="s">
        <v>130</v>
      </c>
      <c r="B53" s="246" t="s">
        <v>131</v>
      </c>
      <c r="C53" s="246"/>
      <c r="D53" s="137" t="s">
        <v>132</v>
      </c>
      <c r="E53" s="138" t="s">
        <v>133</v>
      </c>
      <c r="F53" s="139" t="s">
        <v>139</v>
      </c>
      <c r="G53" s="140">
        <v>44931</v>
      </c>
      <c r="H53" s="247" t="s">
        <v>135</v>
      </c>
      <c r="I53" s="248"/>
      <c r="J53" s="249" t="s">
        <v>136</v>
      </c>
      <c r="K53" s="250"/>
    </row>
  </sheetData>
  <mergeCells count="59">
    <mergeCell ref="A52:K52"/>
    <mergeCell ref="B53:C53"/>
    <mergeCell ref="H53:I53"/>
    <mergeCell ref="J53:K53"/>
    <mergeCell ref="A49:K49"/>
    <mergeCell ref="B50:C50"/>
    <mergeCell ref="H50:I50"/>
    <mergeCell ref="J50:K50"/>
    <mergeCell ref="A51:K51"/>
    <mergeCell ref="A42:K42"/>
    <mergeCell ref="A43:K43"/>
    <mergeCell ref="A44:K44"/>
    <mergeCell ref="A47:K47"/>
    <mergeCell ref="A48:K48"/>
    <mergeCell ref="A36:K36"/>
    <mergeCell ref="A37:K37"/>
    <mergeCell ref="A38:K38"/>
    <mergeCell ref="A40:K40"/>
    <mergeCell ref="A41:K41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1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0"/>
  <sheetViews>
    <sheetView workbookViewId="0">
      <selection activeCell="J7" sqref="J7"/>
    </sheetView>
  </sheetViews>
  <sheetFormatPr defaultColWidth="9" defaultRowHeight="14.25"/>
  <cols>
    <col min="1" max="1" width="15.625" style="36" customWidth="1"/>
    <col min="2" max="2" width="9" style="36" customWidth="1"/>
    <col min="3" max="4" width="8.5" style="37" customWidth="1"/>
    <col min="5" max="7" width="8.5" style="36" customWidth="1"/>
    <col min="8" max="8" width="2.75" style="36" customWidth="1"/>
    <col min="9" max="9" width="9.125" style="36" customWidth="1"/>
    <col min="10" max="10" width="10.75" style="36" customWidth="1"/>
    <col min="11" max="14" width="9.75" style="36" customWidth="1"/>
    <col min="15" max="15" width="9.75" style="38" customWidth="1"/>
    <col min="16" max="253" width="9" style="36"/>
    <col min="254" max="16384" width="9" style="2"/>
  </cols>
  <sheetData>
    <row r="1" spans="1:256" s="36" customFormat="1" ht="29.1" customHeight="1">
      <c r="A1" s="254" t="s">
        <v>140</v>
      </c>
      <c r="B1" s="254"/>
      <c r="C1" s="255"/>
      <c r="D1" s="255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5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6" customFormat="1" ht="20.100000000000001" customHeight="1">
      <c r="A2" s="39" t="s">
        <v>60</v>
      </c>
      <c r="B2" s="257" t="s">
        <v>61</v>
      </c>
      <c r="C2" s="258"/>
      <c r="D2" s="259"/>
      <c r="E2" s="40" t="s">
        <v>66</v>
      </c>
      <c r="F2" s="375" t="s">
        <v>310</v>
      </c>
      <c r="G2" s="260"/>
      <c r="H2" s="268"/>
      <c r="I2" s="55" t="s">
        <v>56</v>
      </c>
      <c r="J2" s="261" t="s">
        <v>55</v>
      </c>
      <c r="K2" s="261"/>
      <c r="L2" s="261"/>
      <c r="M2" s="261"/>
      <c r="N2" s="262"/>
      <c r="O2" s="5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6" customFormat="1">
      <c r="A3" s="267" t="s">
        <v>141</v>
      </c>
      <c r="B3" s="263" t="s">
        <v>142</v>
      </c>
      <c r="C3" s="264"/>
      <c r="D3" s="263"/>
      <c r="E3" s="263"/>
      <c r="F3" s="263"/>
      <c r="G3" s="263"/>
      <c r="H3" s="269"/>
      <c r="I3" s="263"/>
      <c r="J3" s="265"/>
      <c r="K3" s="265"/>
      <c r="L3" s="265"/>
      <c r="M3" s="265"/>
      <c r="N3" s="266"/>
      <c r="O3" s="57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6" customFormat="1" ht="16.5">
      <c r="A4" s="267"/>
      <c r="B4" s="41" t="s">
        <v>107</v>
      </c>
      <c r="C4" s="41" t="s">
        <v>108</v>
      </c>
      <c r="D4" s="41" t="s">
        <v>109</v>
      </c>
      <c r="E4" s="41" t="s">
        <v>110</v>
      </c>
      <c r="F4" s="42" t="s">
        <v>111</v>
      </c>
      <c r="G4" s="43"/>
      <c r="H4" s="269"/>
      <c r="I4" s="58"/>
      <c r="J4" s="59"/>
      <c r="K4" s="59" t="s">
        <v>143</v>
      </c>
      <c r="L4" s="59" t="s">
        <v>144</v>
      </c>
      <c r="M4" s="169" t="s">
        <v>299</v>
      </c>
      <c r="N4" s="59"/>
      <c r="O4" s="60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6" customFormat="1" ht="17.25">
      <c r="A5" s="267"/>
      <c r="B5" s="41" t="s">
        <v>145</v>
      </c>
      <c r="C5" s="19" t="s">
        <v>146</v>
      </c>
      <c r="D5" s="44" t="s">
        <v>147</v>
      </c>
      <c r="E5" s="44" t="s">
        <v>148</v>
      </c>
      <c r="F5" s="44" t="s">
        <v>149</v>
      </c>
      <c r="G5" s="43"/>
      <c r="H5" s="270"/>
      <c r="I5" s="59"/>
      <c r="J5" s="59"/>
      <c r="L5" s="59"/>
      <c r="M5" s="169" t="s">
        <v>300</v>
      </c>
      <c r="N5" s="59"/>
      <c r="O5" s="60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6" customFormat="1" ht="20.100000000000001" customHeight="1">
      <c r="A6" s="116" t="s">
        <v>150</v>
      </c>
      <c r="B6" s="45">
        <f>C6-2</f>
        <v>57</v>
      </c>
      <c r="C6" s="45">
        <v>59</v>
      </c>
      <c r="D6" s="45">
        <f>C6+2</f>
        <v>61</v>
      </c>
      <c r="E6" s="45">
        <f>D6+2</f>
        <v>63</v>
      </c>
      <c r="F6" s="45">
        <f>E6+1</f>
        <v>64</v>
      </c>
      <c r="G6" s="46"/>
      <c r="H6" s="270"/>
      <c r="I6" s="59"/>
      <c r="J6" s="59"/>
      <c r="K6" s="59" t="s">
        <v>151</v>
      </c>
      <c r="L6" s="59"/>
      <c r="M6" s="169" t="s">
        <v>301</v>
      </c>
      <c r="N6" s="59"/>
      <c r="O6" s="60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6" customFormat="1" ht="20.100000000000001" customHeight="1">
      <c r="A7" s="116" t="s">
        <v>152</v>
      </c>
      <c r="B7" s="45">
        <f t="shared" ref="B7:B9" si="0">C7-4</f>
        <v>86</v>
      </c>
      <c r="C7" s="45">
        <v>90</v>
      </c>
      <c r="D7" s="45">
        <f t="shared" ref="D7:D9" si="1">C7+4</f>
        <v>94</v>
      </c>
      <c r="E7" s="45">
        <f>D7+4</f>
        <v>98</v>
      </c>
      <c r="F7" s="45">
        <f t="shared" ref="F7:F9" si="2">E7+6</f>
        <v>104</v>
      </c>
      <c r="G7" s="46"/>
      <c r="H7" s="270"/>
      <c r="I7" s="59"/>
      <c r="J7" s="59"/>
      <c r="K7" s="59" t="s">
        <v>153</v>
      </c>
      <c r="L7" s="59"/>
      <c r="M7" s="169" t="s">
        <v>302</v>
      </c>
      <c r="N7" s="59"/>
      <c r="O7" s="60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6" customFormat="1" ht="20.100000000000001" customHeight="1">
      <c r="A8" s="116" t="s">
        <v>154</v>
      </c>
      <c r="B8" s="45">
        <f t="shared" si="0"/>
        <v>82</v>
      </c>
      <c r="C8" s="45">
        <v>86</v>
      </c>
      <c r="D8" s="45">
        <f t="shared" si="1"/>
        <v>90</v>
      </c>
      <c r="E8" s="45">
        <f>D8+5</f>
        <v>95</v>
      </c>
      <c r="F8" s="45">
        <f t="shared" si="2"/>
        <v>101</v>
      </c>
      <c r="G8" s="46"/>
      <c r="H8" s="270"/>
      <c r="I8" s="59"/>
      <c r="J8" s="59"/>
      <c r="K8" s="59" t="s">
        <v>155</v>
      </c>
      <c r="L8" s="59"/>
      <c r="M8" s="169" t="s">
        <v>302</v>
      </c>
      <c r="N8" s="59"/>
      <c r="O8" s="60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6" customFormat="1" ht="20.100000000000001" customHeight="1">
      <c r="A9" s="116" t="s">
        <v>156</v>
      </c>
      <c r="B9" s="45">
        <f t="shared" si="0"/>
        <v>90</v>
      </c>
      <c r="C9" s="45">
        <v>94</v>
      </c>
      <c r="D9" s="45">
        <f t="shared" si="1"/>
        <v>98</v>
      </c>
      <c r="E9" s="45">
        <f>D9+5</f>
        <v>103</v>
      </c>
      <c r="F9" s="45">
        <f t="shared" si="2"/>
        <v>109</v>
      </c>
      <c r="G9" s="46"/>
      <c r="H9" s="270"/>
      <c r="I9" s="59"/>
      <c r="J9" s="59"/>
      <c r="K9" s="59" t="s">
        <v>157</v>
      </c>
      <c r="L9" s="59"/>
      <c r="M9" s="169" t="s">
        <v>303</v>
      </c>
      <c r="N9" s="59"/>
      <c r="O9" s="60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6" customFormat="1" ht="20.100000000000001" customHeight="1">
      <c r="A10" s="116" t="s">
        <v>158</v>
      </c>
      <c r="B10" s="45">
        <f>C10-1</f>
        <v>37</v>
      </c>
      <c r="C10" s="45">
        <v>38</v>
      </c>
      <c r="D10" s="45">
        <f t="shared" ref="D10:E11" si="3">C10+1</f>
        <v>39</v>
      </c>
      <c r="E10" s="45">
        <f t="shared" si="3"/>
        <v>40</v>
      </c>
      <c r="F10" s="45">
        <f>E10+1.2</f>
        <v>41.2</v>
      </c>
      <c r="G10" s="46"/>
      <c r="H10" s="270"/>
      <c r="I10" s="59"/>
      <c r="J10" s="59"/>
      <c r="K10" s="59" t="s">
        <v>159</v>
      </c>
      <c r="L10" s="59"/>
      <c r="M10" s="169" t="s">
        <v>304</v>
      </c>
      <c r="N10" s="59"/>
      <c r="O10" s="60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6" customFormat="1" ht="20.100000000000001" customHeight="1">
      <c r="A11" s="116" t="s">
        <v>160</v>
      </c>
      <c r="B11" s="45">
        <f>C11-1</f>
        <v>58</v>
      </c>
      <c r="C11" s="45">
        <v>59</v>
      </c>
      <c r="D11" s="45">
        <f t="shared" si="3"/>
        <v>60</v>
      </c>
      <c r="E11" s="45">
        <f t="shared" si="3"/>
        <v>61</v>
      </c>
      <c r="F11" s="45">
        <f>E11+0.5</f>
        <v>61.5</v>
      </c>
      <c r="G11" s="46"/>
      <c r="H11" s="270"/>
      <c r="I11" s="59"/>
      <c r="J11" s="59"/>
      <c r="K11" s="59" t="s">
        <v>161</v>
      </c>
      <c r="L11" s="59"/>
      <c r="M11" s="169" t="s">
        <v>302</v>
      </c>
      <c r="N11" s="59"/>
      <c r="O11" s="60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6" customFormat="1" ht="20.100000000000001" customHeight="1">
      <c r="A12" s="116" t="s">
        <v>162</v>
      </c>
      <c r="B12" s="45">
        <f>C12-0.8</f>
        <v>15.2</v>
      </c>
      <c r="C12" s="45">
        <v>16</v>
      </c>
      <c r="D12" s="45">
        <f>C12+0.8</f>
        <v>16.8</v>
      </c>
      <c r="E12" s="45">
        <f>D12+0.8</f>
        <v>17.600000000000001</v>
      </c>
      <c r="F12" s="45">
        <f>E12+1.1</f>
        <v>18.700000000000003</v>
      </c>
      <c r="G12" s="46"/>
      <c r="H12" s="270"/>
      <c r="I12" s="59"/>
      <c r="J12" s="59"/>
      <c r="K12" s="59" t="s">
        <v>161</v>
      </c>
      <c r="L12" s="59"/>
      <c r="M12" s="169" t="s">
        <v>302</v>
      </c>
      <c r="N12" s="59"/>
      <c r="O12" s="60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6" customFormat="1" ht="20.100000000000001" customHeight="1">
      <c r="A13" s="116" t="s">
        <v>163</v>
      </c>
      <c r="B13" s="45">
        <f>C13-0.4</f>
        <v>8.6</v>
      </c>
      <c r="C13" s="45">
        <v>9</v>
      </c>
      <c r="D13" s="45">
        <f>C13+0.4</f>
        <v>9.4</v>
      </c>
      <c r="E13" s="45">
        <f>D13+0.4</f>
        <v>9.8000000000000007</v>
      </c>
      <c r="F13" s="45">
        <f>E13+0.6</f>
        <v>10.4</v>
      </c>
      <c r="G13" s="46"/>
      <c r="H13" s="270"/>
      <c r="I13" s="59"/>
      <c r="J13" s="59"/>
      <c r="K13" s="59" t="s">
        <v>153</v>
      </c>
      <c r="L13" s="59"/>
      <c r="M13" s="169" t="s">
        <v>302</v>
      </c>
      <c r="N13" s="59"/>
      <c r="O13" s="60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6" customFormat="1" ht="20.100000000000001" customHeight="1">
      <c r="A14" s="116"/>
      <c r="B14" s="13"/>
      <c r="C14" s="13"/>
      <c r="D14" s="13"/>
      <c r="E14" s="13"/>
      <c r="F14" s="13"/>
      <c r="G14" s="47"/>
      <c r="H14" s="270"/>
      <c r="I14" s="59"/>
      <c r="J14" s="59"/>
      <c r="K14" s="59"/>
      <c r="L14" s="59"/>
      <c r="M14" s="169" t="s">
        <v>305</v>
      </c>
      <c r="N14" s="59"/>
      <c r="O14" s="60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6" customFormat="1" ht="20.100000000000001" customHeight="1">
      <c r="A15" s="116"/>
      <c r="B15" s="13"/>
      <c r="C15" s="13"/>
      <c r="D15" s="13"/>
      <c r="E15" s="13"/>
      <c r="F15" s="13"/>
      <c r="G15" s="48"/>
      <c r="H15" s="271"/>
      <c r="I15" s="61"/>
      <c r="J15" s="61"/>
      <c r="K15" s="61"/>
      <c r="L15" s="61"/>
      <c r="M15" s="61"/>
      <c r="N15" s="61"/>
      <c r="O15" s="6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6" customFormat="1" ht="20.100000000000001" customHeight="1">
      <c r="A16" s="117"/>
      <c r="B16" s="118"/>
      <c r="C16" s="118"/>
      <c r="D16" s="118"/>
      <c r="E16" s="118"/>
      <c r="F16" s="118"/>
      <c r="G16" s="49"/>
      <c r="H16" s="272"/>
      <c r="I16" s="63"/>
      <c r="J16" s="63"/>
      <c r="K16" s="64"/>
      <c r="L16" s="63"/>
      <c r="M16" s="63"/>
      <c r="N16" s="64"/>
      <c r="O16" s="6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6" customFormat="1" ht="16.5">
      <c r="A17" s="50"/>
      <c r="B17" s="50"/>
      <c r="C17" s="50"/>
      <c r="D17" s="50"/>
      <c r="E17" s="51"/>
      <c r="F17" s="50"/>
      <c r="G17" s="50"/>
      <c r="O17" s="54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6" customFormat="1" ht="16.5">
      <c r="A18" s="50"/>
      <c r="B18" s="50"/>
      <c r="C18" s="50"/>
      <c r="D18" s="50"/>
      <c r="E18" s="51"/>
      <c r="F18" s="50"/>
      <c r="G18" s="50"/>
      <c r="O18" s="54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6" customFormat="1">
      <c r="A19" s="52" t="s">
        <v>164</v>
      </c>
      <c r="B19" s="52"/>
      <c r="C19" s="53"/>
      <c r="D19" s="53"/>
      <c r="O19" s="54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6" customFormat="1">
      <c r="C20" s="37"/>
      <c r="D20" s="37"/>
      <c r="I20" s="66" t="s">
        <v>165</v>
      </c>
      <c r="J20" s="67">
        <v>44931</v>
      </c>
      <c r="K20" s="66" t="s">
        <v>166</v>
      </c>
      <c r="L20" s="66" t="s">
        <v>133</v>
      </c>
      <c r="M20" s="66" t="s">
        <v>167</v>
      </c>
      <c r="N20" s="36" t="s">
        <v>136</v>
      </c>
      <c r="O20" s="5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honeticPr fontId="51" type="noConversion"/>
  <pageMargins left="0.27500000000000002" right="0.118055555555556" top="0.47222222222222199" bottom="0.196527777777778" header="0.5" footer="7.8472222222222193E-2"/>
  <pageSetup paperSize="9" scale="7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5"/>
  <sheetViews>
    <sheetView workbookViewId="0">
      <selection activeCell="L11" sqref="L11"/>
    </sheetView>
  </sheetViews>
  <sheetFormatPr defaultColWidth="10.125" defaultRowHeight="14.25"/>
  <cols>
    <col min="1" max="1" width="9.625" style="68" customWidth="1"/>
    <col min="2" max="2" width="11.125" style="68" customWidth="1"/>
    <col min="3" max="3" width="9.125" style="68" customWidth="1"/>
    <col min="4" max="4" width="9.5" style="68" customWidth="1"/>
    <col min="5" max="5" width="11.375" style="68" customWidth="1"/>
    <col min="6" max="6" width="10.375" style="68" customWidth="1"/>
    <col min="7" max="7" width="9.5" style="68" customWidth="1"/>
    <col min="8" max="8" width="9.125" style="68" customWidth="1"/>
    <col min="9" max="9" width="8.125" style="68" customWidth="1"/>
    <col min="10" max="10" width="10.5" style="68" customWidth="1"/>
    <col min="11" max="11" width="12.125" style="68" customWidth="1"/>
    <col min="12" max="12" width="10.125" style="68"/>
    <col min="13" max="13" width="12.625" style="68"/>
    <col min="14" max="16384" width="10.125" style="68"/>
  </cols>
  <sheetData>
    <row r="1" spans="1:16" ht="22.5">
      <c r="A1" s="273" t="s">
        <v>169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6" ht="18" customHeight="1">
      <c r="A2" s="69" t="s">
        <v>53</v>
      </c>
      <c r="B2" s="371" t="s">
        <v>306</v>
      </c>
      <c r="C2" s="288"/>
      <c r="D2" s="70" t="s">
        <v>60</v>
      </c>
      <c r="E2" s="372" t="s">
        <v>307</v>
      </c>
      <c r="F2" s="71" t="s">
        <v>170</v>
      </c>
      <c r="G2" s="190" t="s">
        <v>171</v>
      </c>
      <c r="H2" s="191"/>
      <c r="I2" s="90" t="s">
        <v>56</v>
      </c>
      <c r="J2" s="289" t="s">
        <v>55</v>
      </c>
      <c r="K2" s="290"/>
    </row>
    <row r="3" spans="1:16" ht="18" customHeight="1">
      <c r="A3" s="74" t="s">
        <v>73</v>
      </c>
      <c r="B3" s="190">
        <v>150</v>
      </c>
      <c r="C3" s="190"/>
      <c r="D3" s="75" t="s">
        <v>172</v>
      </c>
      <c r="E3" s="291">
        <v>44938</v>
      </c>
      <c r="F3" s="292"/>
      <c r="G3" s="292"/>
      <c r="H3" s="282" t="s">
        <v>173</v>
      </c>
      <c r="I3" s="282"/>
      <c r="J3" s="282"/>
      <c r="K3" s="283"/>
    </row>
    <row r="4" spans="1:16" ht="18" customHeight="1">
      <c r="A4" s="76" t="s">
        <v>69</v>
      </c>
      <c r="B4" s="77">
        <v>1</v>
      </c>
      <c r="C4" s="77">
        <v>5</v>
      </c>
      <c r="D4" s="78" t="s">
        <v>174</v>
      </c>
      <c r="E4" s="292" t="s">
        <v>175</v>
      </c>
      <c r="F4" s="292"/>
      <c r="G4" s="292"/>
      <c r="H4" s="230" t="s">
        <v>176</v>
      </c>
      <c r="I4" s="230"/>
      <c r="J4" s="87" t="s">
        <v>64</v>
      </c>
      <c r="K4" s="93" t="s">
        <v>65</v>
      </c>
    </row>
    <row r="5" spans="1:16" ht="18" customHeight="1">
      <c r="A5" s="76" t="s">
        <v>177</v>
      </c>
      <c r="B5" s="293">
        <v>2</v>
      </c>
      <c r="C5" s="293"/>
      <c r="D5" s="75" t="s">
        <v>178</v>
      </c>
      <c r="E5" s="75"/>
      <c r="F5" s="373" t="s">
        <v>308</v>
      </c>
      <c r="G5" s="75"/>
      <c r="H5" s="230" t="s">
        <v>179</v>
      </c>
      <c r="I5" s="230"/>
      <c r="J5" s="87" t="s">
        <v>64</v>
      </c>
      <c r="K5" s="93" t="s">
        <v>65</v>
      </c>
    </row>
    <row r="6" spans="1:16" ht="18" customHeight="1">
      <c r="A6" s="79" t="s">
        <v>180</v>
      </c>
      <c r="B6" s="274"/>
      <c r="C6" s="274"/>
      <c r="D6" s="81" t="s">
        <v>181</v>
      </c>
      <c r="E6" s="82"/>
      <c r="F6" s="82">
        <v>150</v>
      </c>
      <c r="G6" s="81"/>
      <c r="H6" s="294" t="s">
        <v>182</v>
      </c>
      <c r="I6" s="294"/>
      <c r="J6" s="82" t="s">
        <v>64</v>
      </c>
      <c r="K6" s="94" t="s">
        <v>65</v>
      </c>
      <c r="P6" s="95"/>
    </row>
    <row r="7" spans="1:16" ht="18" customHeight="1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6" ht="18" customHeight="1">
      <c r="A8" s="86" t="s">
        <v>183</v>
      </c>
      <c r="B8" s="71" t="s">
        <v>184</v>
      </c>
      <c r="C8" s="71" t="s">
        <v>185</v>
      </c>
      <c r="D8" s="71" t="s">
        <v>186</v>
      </c>
      <c r="E8" s="71" t="s">
        <v>187</v>
      </c>
      <c r="F8" s="71" t="s">
        <v>188</v>
      </c>
      <c r="G8" s="295" t="s">
        <v>76</v>
      </c>
      <c r="H8" s="296"/>
      <c r="I8" s="296"/>
      <c r="J8" s="296"/>
      <c r="K8" s="297"/>
    </row>
    <row r="9" spans="1:16" ht="18" customHeight="1">
      <c r="A9" s="229" t="s">
        <v>189</v>
      </c>
      <c r="B9" s="230"/>
      <c r="C9" s="87" t="s">
        <v>64</v>
      </c>
      <c r="D9" s="87" t="s">
        <v>65</v>
      </c>
      <c r="E9" s="75" t="s">
        <v>190</v>
      </c>
      <c r="F9" s="88" t="s">
        <v>191</v>
      </c>
      <c r="G9" s="298"/>
      <c r="H9" s="299"/>
      <c r="I9" s="299"/>
      <c r="J9" s="299"/>
      <c r="K9" s="300"/>
    </row>
    <row r="10" spans="1:16" ht="18" customHeight="1">
      <c r="A10" s="229" t="s">
        <v>192</v>
      </c>
      <c r="B10" s="230"/>
      <c r="C10" s="87" t="s">
        <v>64</v>
      </c>
      <c r="D10" s="87" t="s">
        <v>65</v>
      </c>
      <c r="E10" s="75" t="s">
        <v>193</v>
      </c>
      <c r="F10" s="88" t="s">
        <v>194</v>
      </c>
      <c r="G10" s="298" t="s">
        <v>195</v>
      </c>
      <c r="H10" s="299"/>
      <c r="I10" s="299"/>
      <c r="J10" s="299"/>
      <c r="K10" s="300"/>
    </row>
    <row r="11" spans="1:16" ht="18" customHeight="1">
      <c r="A11" s="285" t="s">
        <v>168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7"/>
    </row>
    <row r="12" spans="1:16" ht="18" customHeight="1">
      <c r="A12" s="74" t="s">
        <v>86</v>
      </c>
      <c r="B12" s="87" t="s">
        <v>82</v>
      </c>
      <c r="C12" s="87" t="s">
        <v>83</v>
      </c>
      <c r="D12" s="88"/>
      <c r="E12" s="75" t="s">
        <v>84</v>
      </c>
      <c r="F12" s="87" t="s">
        <v>82</v>
      </c>
      <c r="G12" s="87" t="s">
        <v>83</v>
      </c>
      <c r="H12" s="87"/>
      <c r="I12" s="75" t="s">
        <v>196</v>
      </c>
      <c r="J12" s="87" t="s">
        <v>82</v>
      </c>
      <c r="K12" s="93" t="s">
        <v>83</v>
      </c>
    </row>
    <row r="13" spans="1:16" ht="18" customHeight="1">
      <c r="A13" s="74" t="s">
        <v>89</v>
      </c>
      <c r="B13" s="87" t="s">
        <v>82</v>
      </c>
      <c r="C13" s="87" t="s">
        <v>83</v>
      </c>
      <c r="D13" s="88"/>
      <c r="E13" s="75" t="s">
        <v>94</v>
      </c>
      <c r="F13" s="87" t="s">
        <v>82</v>
      </c>
      <c r="G13" s="87" t="s">
        <v>83</v>
      </c>
      <c r="H13" s="87"/>
      <c r="I13" s="75" t="s">
        <v>197</v>
      </c>
      <c r="J13" s="87" t="s">
        <v>82</v>
      </c>
      <c r="K13" s="93" t="s">
        <v>83</v>
      </c>
    </row>
    <row r="14" spans="1:16" ht="18" customHeight="1">
      <c r="A14" s="79" t="s">
        <v>198</v>
      </c>
      <c r="B14" s="82" t="s">
        <v>82</v>
      </c>
      <c r="C14" s="82" t="s">
        <v>83</v>
      </c>
      <c r="D14" s="89"/>
      <c r="E14" s="81" t="s">
        <v>199</v>
      </c>
      <c r="F14" s="82" t="s">
        <v>82</v>
      </c>
      <c r="G14" s="82" t="s">
        <v>83</v>
      </c>
      <c r="H14" s="82"/>
      <c r="I14" s="81" t="s">
        <v>200</v>
      </c>
      <c r="J14" s="82" t="s">
        <v>82</v>
      </c>
      <c r="K14" s="94" t="s">
        <v>83</v>
      </c>
    </row>
    <row r="15" spans="1:16" ht="18" customHeight="1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6" ht="18" customHeight="1">
      <c r="A16" s="281" t="s">
        <v>201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 ht="18" customHeight="1">
      <c r="A17" s="229" t="s">
        <v>202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84"/>
    </row>
    <row r="18" spans="1:11" ht="18" customHeight="1">
      <c r="A18" s="229" t="s">
        <v>203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84"/>
    </row>
    <row r="19" spans="1:11" ht="21.95" customHeight="1">
      <c r="A19" s="301"/>
      <c r="B19" s="302"/>
      <c r="C19" s="302"/>
      <c r="D19" s="302"/>
      <c r="E19" s="302"/>
      <c r="F19" s="302"/>
      <c r="G19" s="302"/>
      <c r="H19" s="302"/>
      <c r="I19" s="302"/>
      <c r="J19" s="302"/>
      <c r="K19" s="303"/>
    </row>
    <row r="20" spans="1:11" ht="21.95" customHeight="1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304"/>
    </row>
    <row r="21" spans="1:11" ht="21.95" customHeight="1">
      <c r="A21" s="277"/>
      <c r="B21" s="278"/>
      <c r="C21" s="278"/>
      <c r="D21" s="278"/>
      <c r="E21" s="278"/>
      <c r="F21" s="278"/>
      <c r="G21" s="278"/>
      <c r="H21" s="278"/>
      <c r="I21" s="278"/>
      <c r="J21" s="278"/>
      <c r="K21" s="304"/>
    </row>
    <row r="22" spans="1:11" ht="21.95" customHeight="1">
      <c r="A22" s="277"/>
      <c r="B22" s="278"/>
      <c r="C22" s="278"/>
      <c r="D22" s="278"/>
      <c r="E22" s="278"/>
      <c r="F22" s="278"/>
      <c r="G22" s="278"/>
      <c r="H22" s="278"/>
      <c r="I22" s="278"/>
      <c r="J22" s="278"/>
      <c r="K22" s="304"/>
    </row>
    <row r="23" spans="1:11" ht="21.95" customHeight="1">
      <c r="A23" s="305"/>
      <c r="B23" s="306"/>
      <c r="C23" s="306"/>
      <c r="D23" s="306"/>
      <c r="E23" s="306"/>
      <c r="F23" s="306"/>
      <c r="G23" s="306"/>
      <c r="H23" s="306"/>
      <c r="I23" s="306"/>
      <c r="J23" s="306"/>
      <c r="K23" s="307"/>
    </row>
    <row r="24" spans="1:11" ht="18" customHeight="1">
      <c r="A24" s="229" t="s">
        <v>118</v>
      </c>
      <c r="B24" s="230"/>
      <c r="C24" s="87" t="s">
        <v>64</v>
      </c>
      <c r="D24" s="87" t="s">
        <v>65</v>
      </c>
      <c r="E24" s="282"/>
      <c r="F24" s="282"/>
      <c r="G24" s="282"/>
      <c r="H24" s="282"/>
      <c r="I24" s="282"/>
      <c r="J24" s="282"/>
      <c r="K24" s="283"/>
    </row>
    <row r="25" spans="1:11" ht="18" customHeight="1">
      <c r="A25" s="91" t="s">
        <v>204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9"/>
    </row>
    <row r="26" spans="1:11">
      <c r="A26" s="310"/>
      <c r="B26" s="310"/>
      <c r="C26" s="310"/>
      <c r="D26" s="310"/>
      <c r="E26" s="310"/>
      <c r="F26" s="310"/>
      <c r="G26" s="310"/>
      <c r="H26" s="310"/>
      <c r="I26" s="310"/>
      <c r="J26" s="310"/>
      <c r="K26" s="310"/>
    </row>
    <row r="27" spans="1:11" ht="20.100000000000001" customHeight="1">
      <c r="A27" s="311" t="s">
        <v>205</v>
      </c>
      <c r="B27" s="296"/>
      <c r="C27" s="296"/>
      <c r="D27" s="296"/>
      <c r="E27" s="296"/>
      <c r="F27" s="296"/>
      <c r="G27" s="296"/>
      <c r="H27" s="296"/>
      <c r="I27" s="296"/>
      <c r="J27" s="296"/>
      <c r="K27" s="98" t="s">
        <v>206</v>
      </c>
    </row>
    <row r="28" spans="1:11" ht="23.1" customHeight="1">
      <c r="A28" s="277" t="s">
        <v>207</v>
      </c>
      <c r="B28" s="278"/>
      <c r="C28" s="278"/>
      <c r="D28" s="278"/>
      <c r="E28" s="278"/>
      <c r="F28" s="278"/>
      <c r="G28" s="278"/>
      <c r="H28" s="278"/>
      <c r="I28" s="278"/>
      <c r="J28" s="279"/>
      <c r="K28" s="99">
        <v>1</v>
      </c>
    </row>
    <row r="29" spans="1:11" ht="23.1" customHeight="1">
      <c r="A29" s="277" t="s">
        <v>208</v>
      </c>
      <c r="B29" s="278"/>
      <c r="C29" s="278"/>
      <c r="D29" s="278"/>
      <c r="E29" s="278"/>
      <c r="F29" s="278"/>
      <c r="G29" s="278"/>
      <c r="H29" s="278"/>
      <c r="I29" s="278"/>
      <c r="J29" s="279"/>
      <c r="K29" s="96">
        <v>1</v>
      </c>
    </row>
    <row r="30" spans="1:11" ht="23.1" customHeight="1">
      <c r="A30" s="277"/>
      <c r="B30" s="278"/>
      <c r="C30" s="278"/>
      <c r="D30" s="278"/>
      <c r="E30" s="278"/>
      <c r="F30" s="278"/>
      <c r="G30" s="278"/>
      <c r="H30" s="278"/>
      <c r="I30" s="278"/>
      <c r="J30" s="279"/>
      <c r="K30" s="96"/>
    </row>
    <row r="31" spans="1:11" ht="23.1" customHeight="1">
      <c r="A31" s="277"/>
      <c r="B31" s="278"/>
      <c r="C31" s="278"/>
      <c r="D31" s="278"/>
      <c r="E31" s="278"/>
      <c r="F31" s="278"/>
      <c r="G31" s="278"/>
      <c r="H31" s="278"/>
      <c r="I31" s="278"/>
      <c r="J31" s="279"/>
      <c r="K31" s="96"/>
    </row>
    <row r="32" spans="1:11" ht="23.1" customHeight="1">
      <c r="A32" s="277"/>
      <c r="B32" s="278"/>
      <c r="C32" s="278"/>
      <c r="D32" s="278"/>
      <c r="E32" s="278"/>
      <c r="F32" s="278"/>
      <c r="G32" s="278"/>
      <c r="H32" s="278"/>
      <c r="I32" s="278"/>
      <c r="J32" s="279"/>
      <c r="K32" s="100"/>
    </row>
    <row r="33" spans="1:11" ht="23.1" customHeight="1">
      <c r="A33" s="277"/>
      <c r="B33" s="278"/>
      <c r="C33" s="278"/>
      <c r="D33" s="278"/>
      <c r="E33" s="278"/>
      <c r="F33" s="278"/>
      <c r="G33" s="278"/>
      <c r="H33" s="278"/>
      <c r="I33" s="278"/>
      <c r="J33" s="279"/>
      <c r="K33" s="101"/>
    </row>
    <row r="34" spans="1:11" ht="23.1" customHeight="1">
      <c r="A34" s="277"/>
      <c r="B34" s="278"/>
      <c r="C34" s="278"/>
      <c r="D34" s="278"/>
      <c r="E34" s="278"/>
      <c r="F34" s="278"/>
      <c r="G34" s="278"/>
      <c r="H34" s="278"/>
      <c r="I34" s="278"/>
      <c r="J34" s="279"/>
      <c r="K34" s="96"/>
    </row>
    <row r="35" spans="1:11" ht="23.1" customHeight="1">
      <c r="A35" s="277"/>
      <c r="B35" s="278"/>
      <c r="C35" s="278"/>
      <c r="D35" s="278"/>
      <c r="E35" s="278"/>
      <c r="F35" s="278"/>
      <c r="G35" s="278"/>
      <c r="H35" s="278"/>
      <c r="I35" s="278"/>
      <c r="J35" s="279"/>
      <c r="K35" s="102"/>
    </row>
    <row r="36" spans="1:11" ht="23.1" customHeight="1">
      <c r="A36" s="312" t="s">
        <v>209</v>
      </c>
      <c r="B36" s="313"/>
      <c r="C36" s="313"/>
      <c r="D36" s="313"/>
      <c r="E36" s="313"/>
      <c r="F36" s="313"/>
      <c r="G36" s="313"/>
      <c r="H36" s="313"/>
      <c r="I36" s="313"/>
      <c r="J36" s="314"/>
      <c r="K36" s="103">
        <f>SUM(K28:K35)</f>
        <v>2</v>
      </c>
    </row>
    <row r="37" spans="1:11" ht="18.75" customHeight="1">
      <c r="A37" s="315" t="s">
        <v>210</v>
      </c>
      <c r="B37" s="316"/>
      <c r="C37" s="316"/>
      <c r="D37" s="316"/>
      <c r="E37" s="316"/>
      <c r="F37" s="316"/>
      <c r="G37" s="316"/>
      <c r="H37" s="316"/>
      <c r="I37" s="316"/>
      <c r="J37" s="316"/>
      <c r="K37" s="317"/>
    </row>
    <row r="38" spans="1:11" ht="18.75" customHeight="1">
      <c r="A38" s="229" t="s">
        <v>211</v>
      </c>
      <c r="B38" s="230"/>
      <c r="C38" s="230"/>
      <c r="D38" s="282" t="s">
        <v>212</v>
      </c>
      <c r="E38" s="282"/>
      <c r="F38" s="280" t="s">
        <v>213</v>
      </c>
      <c r="G38" s="318"/>
      <c r="H38" s="230" t="s">
        <v>214</v>
      </c>
      <c r="I38" s="230"/>
      <c r="J38" s="230" t="s">
        <v>215</v>
      </c>
      <c r="K38" s="284"/>
    </row>
    <row r="39" spans="1:11" ht="18.75" customHeight="1">
      <c r="A39" s="76" t="s">
        <v>119</v>
      </c>
      <c r="B39" s="230" t="s">
        <v>216</v>
      </c>
      <c r="C39" s="230"/>
      <c r="D39" s="230"/>
      <c r="E39" s="230"/>
      <c r="F39" s="230"/>
      <c r="G39" s="230"/>
      <c r="H39" s="230"/>
      <c r="I39" s="230"/>
      <c r="J39" s="230"/>
      <c r="K39" s="284"/>
    </row>
    <row r="40" spans="1:11" ht="24" customHeight="1">
      <c r="A40" s="374" t="s">
        <v>309</v>
      </c>
      <c r="B40" s="230"/>
      <c r="C40" s="230"/>
      <c r="D40" s="230"/>
      <c r="E40" s="230"/>
      <c r="F40" s="230"/>
      <c r="G40" s="230"/>
      <c r="H40" s="230"/>
      <c r="I40" s="230"/>
      <c r="J40" s="230"/>
      <c r="K40" s="284"/>
    </row>
    <row r="41" spans="1:11" ht="24" customHeight="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84"/>
    </row>
    <row r="42" spans="1:11" ht="32.1" customHeight="1">
      <c r="A42" s="79" t="s">
        <v>130</v>
      </c>
      <c r="B42" s="319" t="s">
        <v>217</v>
      </c>
      <c r="C42" s="319"/>
      <c r="D42" s="81" t="s">
        <v>218</v>
      </c>
      <c r="E42" s="89" t="s">
        <v>133</v>
      </c>
      <c r="F42" s="81" t="s">
        <v>134</v>
      </c>
      <c r="G42" s="92">
        <v>44933</v>
      </c>
      <c r="H42" s="320" t="s">
        <v>135</v>
      </c>
      <c r="I42" s="320"/>
      <c r="J42" s="319" t="s">
        <v>136</v>
      </c>
      <c r="K42" s="32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1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S20"/>
  <sheetViews>
    <sheetView tabSelected="1" workbookViewId="0">
      <selection activeCell="N10" sqref="N10"/>
    </sheetView>
  </sheetViews>
  <sheetFormatPr defaultColWidth="9" defaultRowHeight="14.25"/>
  <cols>
    <col min="1" max="1" width="15.625" style="36" customWidth="1"/>
    <col min="2" max="2" width="9" style="36" customWidth="1"/>
    <col min="3" max="4" width="8.5" style="37" customWidth="1"/>
    <col min="5" max="6" width="8.5" style="36" customWidth="1"/>
    <col min="7" max="7" width="2.75" style="36" customWidth="1"/>
    <col min="8" max="8" width="9.125" style="36" customWidth="1"/>
    <col min="9" max="9" width="10.75" style="36" customWidth="1"/>
    <col min="10" max="12" width="9.75" style="36" customWidth="1"/>
    <col min="13" max="250" width="9" style="36"/>
    <col min="251" max="16384" width="9" style="2"/>
  </cols>
  <sheetData>
    <row r="1" spans="1:253" s="36" customFormat="1" ht="29.1" customHeight="1" thickBot="1">
      <c r="A1" s="254" t="s">
        <v>140</v>
      </c>
      <c r="B1" s="254"/>
      <c r="C1" s="255"/>
      <c r="D1" s="255"/>
      <c r="E1" s="256"/>
      <c r="F1" s="256"/>
      <c r="G1" s="256"/>
      <c r="H1" s="256"/>
      <c r="I1" s="256"/>
      <c r="J1" s="256"/>
      <c r="K1" s="256"/>
      <c r="L1" s="25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36" customFormat="1" ht="20.100000000000001" customHeight="1" thickTop="1">
      <c r="A2" s="39" t="s">
        <v>60</v>
      </c>
      <c r="B2" s="378" t="s">
        <v>61</v>
      </c>
      <c r="C2" s="257"/>
      <c r="D2" s="377" t="s">
        <v>66</v>
      </c>
      <c r="E2" s="379" t="s">
        <v>310</v>
      </c>
      <c r="F2" s="379"/>
      <c r="G2" s="268"/>
      <c r="H2" s="55" t="s">
        <v>56</v>
      </c>
      <c r="I2" s="261" t="s">
        <v>55</v>
      </c>
      <c r="J2" s="261"/>
      <c r="K2" s="261"/>
      <c r="L2" s="26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36" customFormat="1">
      <c r="A3" s="267" t="s">
        <v>141</v>
      </c>
      <c r="B3" s="263" t="s">
        <v>142</v>
      </c>
      <c r="C3" s="264"/>
      <c r="D3" s="263"/>
      <c r="E3" s="263"/>
      <c r="F3" s="263"/>
      <c r="G3" s="269"/>
      <c r="H3" s="263"/>
      <c r="I3" s="265"/>
      <c r="J3" s="265"/>
      <c r="K3" s="265"/>
      <c r="L3" s="26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36" customFormat="1" ht="16.5">
      <c r="A4" s="267"/>
      <c r="B4" s="41" t="s">
        <v>107</v>
      </c>
      <c r="C4" s="41" t="s">
        <v>108</v>
      </c>
      <c r="D4" s="41" t="s">
        <v>109</v>
      </c>
      <c r="E4" s="41" t="s">
        <v>110</v>
      </c>
      <c r="F4" s="42" t="s">
        <v>111</v>
      </c>
      <c r="G4" s="269"/>
      <c r="H4" s="41" t="s">
        <v>107</v>
      </c>
      <c r="I4" s="41" t="s">
        <v>108</v>
      </c>
      <c r="J4" s="41" t="s">
        <v>109</v>
      </c>
      <c r="K4" s="41" t="s">
        <v>110</v>
      </c>
      <c r="L4" s="42" t="s">
        <v>111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36" customFormat="1" ht="17.25">
      <c r="A5" s="267"/>
      <c r="B5" s="41" t="s">
        <v>145</v>
      </c>
      <c r="C5" s="19" t="s">
        <v>146</v>
      </c>
      <c r="D5" s="44" t="s">
        <v>147</v>
      </c>
      <c r="E5" s="44" t="s">
        <v>148</v>
      </c>
      <c r="F5" s="44" t="s">
        <v>149</v>
      </c>
      <c r="G5" s="270"/>
      <c r="H5" s="169" t="s">
        <v>299</v>
      </c>
      <c r="I5" s="169" t="s">
        <v>299</v>
      </c>
      <c r="J5" s="169" t="s">
        <v>299</v>
      </c>
      <c r="K5" s="169" t="s">
        <v>299</v>
      </c>
      <c r="L5" s="169" t="s">
        <v>299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36" customFormat="1" ht="20.100000000000001" customHeight="1">
      <c r="A6" s="116" t="s">
        <v>150</v>
      </c>
      <c r="B6" s="45">
        <f>C6-2</f>
        <v>57</v>
      </c>
      <c r="C6" s="45">
        <v>59</v>
      </c>
      <c r="D6" s="45">
        <f>C6+2</f>
        <v>61</v>
      </c>
      <c r="E6" s="45">
        <f>D6+2</f>
        <v>63</v>
      </c>
      <c r="F6" s="45">
        <f>E6+1</f>
        <v>64</v>
      </c>
      <c r="G6" s="270"/>
      <c r="H6" s="169" t="s">
        <v>311</v>
      </c>
      <c r="I6" s="169" t="s">
        <v>301</v>
      </c>
      <c r="J6" s="169" t="s">
        <v>311</v>
      </c>
      <c r="K6" s="169" t="s">
        <v>302</v>
      </c>
      <c r="L6" s="169" t="s">
        <v>316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36" customFormat="1" ht="20.100000000000001" customHeight="1">
      <c r="A7" s="116" t="s">
        <v>152</v>
      </c>
      <c r="B7" s="45">
        <f t="shared" ref="B7:B9" si="0">C7-4</f>
        <v>86</v>
      </c>
      <c r="C7" s="45">
        <v>90</v>
      </c>
      <c r="D7" s="45">
        <f t="shared" ref="D7:D9" si="1">C7+4</f>
        <v>94</v>
      </c>
      <c r="E7" s="45">
        <f>D7+4</f>
        <v>98</v>
      </c>
      <c r="F7" s="45">
        <f t="shared" ref="F7:F9" si="2">E7+6</f>
        <v>104</v>
      </c>
      <c r="G7" s="270"/>
      <c r="H7" s="169" t="s">
        <v>302</v>
      </c>
      <c r="I7" s="169" t="s">
        <v>304</v>
      </c>
      <c r="J7" s="169" t="s">
        <v>302</v>
      </c>
      <c r="K7" s="169" t="s">
        <v>313</v>
      </c>
      <c r="L7" s="169" t="s">
        <v>313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36" customFormat="1" ht="20.100000000000001" customHeight="1">
      <c r="A8" s="116" t="s">
        <v>154</v>
      </c>
      <c r="B8" s="45">
        <f t="shared" si="0"/>
        <v>82</v>
      </c>
      <c r="C8" s="45">
        <v>86</v>
      </c>
      <c r="D8" s="45">
        <f t="shared" si="1"/>
        <v>90</v>
      </c>
      <c r="E8" s="45">
        <f>D8+5</f>
        <v>95</v>
      </c>
      <c r="F8" s="45">
        <f t="shared" si="2"/>
        <v>101</v>
      </c>
      <c r="G8" s="270"/>
      <c r="H8" s="169" t="s">
        <v>301</v>
      </c>
      <c r="I8" s="169" t="s">
        <v>301</v>
      </c>
      <c r="J8" s="169" t="s">
        <v>301</v>
      </c>
      <c r="K8" s="169" t="s">
        <v>302</v>
      </c>
      <c r="L8" s="169" t="s">
        <v>313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36" customFormat="1" ht="20.100000000000001" customHeight="1">
      <c r="A9" s="116" t="s">
        <v>156</v>
      </c>
      <c r="B9" s="45">
        <f t="shared" si="0"/>
        <v>90</v>
      </c>
      <c r="C9" s="45">
        <v>94</v>
      </c>
      <c r="D9" s="45">
        <f t="shared" si="1"/>
        <v>98</v>
      </c>
      <c r="E9" s="45">
        <f>D9+5</f>
        <v>103</v>
      </c>
      <c r="F9" s="45">
        <f t="shared" si="2"/>
        <v>109</v>
      </c>
      <c r="G9" s="270"/>
      <c r="H9" s="169" t="s">
        <v>319</v>
      </c>
      <c r="I9" s="169" t="s">
        <v>303</v>
      </c>
      <c r="J9" s="169" t="s">
        <v>312</v>
      </c>
      <c r="K9" s="169" t="s">
        <v>301</v>
      </c>
      <c r="L9" s="169" t="s">
        <v>302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36" customFormat="1" ht="20.100000000000001" customHeight="1">
      <c r="A10" s="116" t="s">
        <v>158</v>
      </c>
      <c r="B10" s="45">
        <f>C10-1</f>
        <v>37</v>
      </c>
      <c r="C10" s="45">
        <v>38</v>
      </c>
      <c r="D10" s="45">
        <f t="shared" ref="D10:E11" si="3">C10+1</f>
        <v>39</v>
      </c>
      <c r="E10" s="45">
        <f t="shared" si="3"/>
        <v>40</v>
      </c>
      <c r="F10" s="45">
        <f>E10+1.2</f>
        <v>41.2</v>
      </c>
      <c r="G10" s="270"/>
      <c r="H10" s="169" t="s">
        <v>304</v>
      </c>
      <c r="I10" s="169" t="s">
        <v>304</v>
      </c>
      <c r="J10" s="169" t="s">
        <v>304</v>
      </c>
      <c r="K10" s="169" t="s">
        <v>314</v>
      </c>
      <c r="L10" s="169" t="s">
        <v>317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36" customFormat="1" ht="20.100000000000001" customHeight="1">
      <c r="A11" s="116" t="s">
        <v>160</v>
      </c>
      <c r="B11" s="45">
        <f>C11-1</f>
        <v>58</v>
      </c>
      <c r="C11" s="45">
        <v>59</v>
      </c>
      <c r="D11" s="45">
        <f t="shared" si="3"/>
        <v>60</v>
      </c>
      <c r="E11" s="45">
        <f t="shared" si="3"/>
        <v>61</v>
      </c>
      <c r="F11" s="45">
        <f>E11+0.5</f>
        <v>61.5</v>
      </c>
      <c r="G11" s="270"/>
      <c r="H11" s="169" t="s">
        <v>312</v>
      </c>
      <c r="I11" s="169" t="s">
        <v>312</v>
      </c>
      <c r="J11" s="169" t="s">
        <v>312</v>
      </c>
      <c r="K11" s="169" t="s">
        <v>301</v>
      </c>
      <c r="L11" s="169" t="s">
        <v>312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36" customFormat="1" ht="20.100000000000001" customHeight="1">
      <c r="A12" s="116" t="s">
        <v>162</v>
      </c>
      <c r="B12" s="45">
        <f>C12-0.8</f>
        <v>15.2</v>
      </c>
      <c r="C12" s="45">
        <v>16</v>
      </c>
      <c r="D12" s="45">
        <f>C12+0.8</f>
        <v>16.8</v>
      </c>
      <c r="E12" s="45">
        <f>D12+0.8</f>
        <v>17.600000000000001</v>
      </c>
      <c r="F12" s="45">
        <f>E12+1.1</f>
        <v>18.700000000000003</v>
      </c>
      <c r="G12" s="270"/>
      <c r="H12" s="169" t="s">
        <v>302</v>
      </c>
      <c r="I12" s="169" t="s">
        <v>302</v>
      </c>
      <c r="J12" s="169" t="s">
        <v>302</v>
      </c>
      <c r="K12" s="169" t="s">
        <v>302</v>
      </c>
      <c r="L12" s="169" t="s">
        <v>302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36" customFormat="1" ht="20.100000000000001" customHeight="1">
      <c r="A13" s="116" t="s">
        <v>163</v>
      </c>
      <c r="B13" s="45">
        <f>C13-0.4</f>
        <v>8.6</v>
      </c>
      <c r="C13" s="45">
        <v>9</v>
      </c>
      <c r="D13" s="45">
        <f>C13+0.4</f>
        <v>9.4</v>
      </c>
      <c r="E13" s="45">
        <f>D13+0.4</f>
        <v>9.8000000000000007</v>
      </c>
      <c r="F13" s="45">
        <f>E13+0.6</f>
        <v>10.4</v>
      </c>
      <c r="G13" s="270"/>
      <c r="H13" s="169" t="s">
        <v>302</v>
      </c>
      <c r="I13" s="169" t="s">
        <v>302</v>
      </c>
      <c r="J13" s="169" t="s">
        <v>302</v>
      </c>
      <c r="K13" s="169" t="s">
        <v>315</v>
      </c>
      <c r="L13" s="169" t="s">
        <v>318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36" customFormat="1" ht="20.100000000000001" customHeight="1">
      <c r="A14" s="116"/>
      <c r="B14" s="13"/>
      <c r="C14" s="13"/>
      <c r="D14" s="13"/>
      <c r="E14" s="13"/>
      <c r="F14" s="13"/>
      <c r="G14" s="270"/>
      <c r="H14" s="59"/>
      <c r="I14" s="59"/>
      <c r="J14" s="59"/>
      <c r="K14" s="59"/>
      <c r="L14" s="16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36" customFormat="1" ht="20.100000000000001" customHeight="1">
      <c r="A15" s="116"/>
      <c r="B15" s="13"/>
      <c r="C15" s="13"/>
      <c r="D15" s="13"/>
      <c r="E15" s="13"/>
      <c r="F15" s="13"/>
      <c r="G15" s="271"/>
      <c r="H15" s="61"/>
      <c r="I15" s="61"/>
      <c r="J15" s="61"/>
      <c r="K15" s="61"/>
      <c r="L15" s="6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36" customFormat="1" ht="20.100000000000001" customHeight="1" thickBot="1">
      <c r="A16" s="117"/>
      <c r="B16" s="118"/>
      <c r="C16" s="118"/>
      <c r="D16" s="118"/>
      <c r="E16" s="118"/>
      <c r="F16" s="118"/>
      <c r="G16" s="272"/>
      <c r="H16" s="63"/>
      <c r="I16" s="63"/>
      <c r="J16" s="64"/>
      <c r="K16" s="63"/>
      <c r="L16" s="6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36" customFormat="1" ht="17.25" thickTop="1">
      <c r="A17" s="50"/>
      <c r="B17" s="50"/>
      <c r="C17" s="50"/>
      <c r="D17" s="50"/>
      <c r="E17" s="51"/>
      <c r="F17" s="50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36" customFormat="1" ht="16.5">
      <c r="A18" s="50"/>
      <c r="B18" s="50"/>
      <c r="C18" s="50"/>
      <c r="D18" s="50"/>
      <c r="E18" s="51"/>
      <c r="F18" s="50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36" customFormat="1">
      <c r="A19" s="52" t="s">
        <v>164</v>
      </c>
      <c r="B19" s="52"/>
      <c r="C19" s="53"/>
      <c r="D19" s="5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36" customFormat="1">
      <c r="C20" s="37"/>
      <c r="D20" s="37"/>
      <c r="H20" s="66" t="s">
        <v>165</v>
      </c>
      <c r="I20" s="67">
        <v>44933</v>
      </c>
      <c r="J20" s="66" t="s">
        <v>166</v>
      </c>
      <c r="K20" s="66" t="s">
        <v>133</v>
      </c>
      <c r="L20" s="66" t="s">
        <v>167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</sheetData>
  <mergeCells count="8">
    <mergeCell ref="E2:F2"/>
    <mergeCell ref="A3:A5"/>
    <mergeCell ref="A1:L1"/>
    <mergeCell ref="G2:G16"/>
    <mergeCell ref="I2:L2"/>
    <mergeCell ref="B3:F3"/>
    <mergeCell ref="H3:L3"/>
    <mergeCell ref="B2:C2"/>
  </mergeCells>
  <phoneticPr fontId="51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D4" sqref="D4"/>
    </sheetView>
  </sheetViews>
  <sheetFormatPr defaultColWidth="9" defaultRowHeight="14.25"/>
  <cols>
    <col min="1" max="1" width="7" customWidth="1"/>
    <col min="2" max="2" width="14.5" customWidth="1"/>
    <col min="3" max="3" width="12.875" style="32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322" t="s">
        <v>219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</row>
    <row r="2" spans="1:15" s="1" customFormat="1" ht="16.5">
      <c r="A2" s="329" t="s">
        <v>220</v>
      </c>
      <c r="B2" s="330" t="s">
        <v>221</v>
      </c>
      <c r="C2" s="330" t="s">
        <v>222</v>
      </c>
      <c r="D2" s="330" t="s">
        <v>223</v>
      </c>
      <c r="E2" s="330" t="s">
        <v>224</v>
      </c>
      <c r="F2" s="330" t="s">
        <v>225</v>
      </c>
      <c r="G2" s="330" t="s">
        <v>226</v>
      </c>
      <c r="H2" s="330" t="s">
        <v>227</v>
      </c>
      <c r="I2" s="3" t="s">
        <v>228</v>
      </c>
      <c r="J2" s="3" t="s">
        <v>229</v>
      </c>
      <c r="K2" s="3" t="s">
        <v>230</v>
      </c>
      <c r="L2" s="3" t="s">
        <v>231</v>
      </c>
      <c r="M2" s="3" t="s">
        <v>232</v>
      </c>
      <c r="N2" s="330" t="s">
        <v>233</v>
      </c>
      <c r="O2" s="330" t="s">
        <v>234</v>
      </c>
    </row>
    <row r="3" spans="1:15" s="1" customFormat="1" ht="16.5">
      <c r="A3" s="329"/>
      <c r="B3" s="331"/>
      <c r="C3" s="331"/>
      <c r="D3" s="331"/>
      <c r="E3" s="331"/>
      <c r="F3" s="331"/>
      <c r="G3" s="331"/>
      <c r="H3" s="331"/>
      <c r="I3" s="3" t="s">
        <v>206</v>
      </c>
      <c r="J3" s="3" t="s">
        <v>206</v>
      </c>
      <c r="K3" s="3" t="s">
        <v>206</v>
      </c>
      <c r="L3" s="3" t="s">
        <v>206</v>
      </c>
      <c r="M3" s="3" t="s">
        <v>206</v>
      </c>
      <c r="N3" s="331"/>
      <c r="O3" s="331"/>
    </row>
    <row r="4" spans="1:15" ht="20.100000000000001" customHeight="1">
      <c r="A4" s="6">
        <v>1</v>
      </c>
      <c r="B4" s="13">
        <v>221108534</v>
      </c>
      <c r="C4" s="13" t="s">
        <v>235</v>
      </c>
      <c r="D4" s="14" t="s">
        <v>113</v>
      </c>
      <c r="E4" s="15" t="s">
        <v>61</v>
      </c>
      <c r="F4" s="13" t="s">
        <v>236</v>
      </c>
      <c r="G4" s="27" t="s">
        <v>64</v>
      </c>
      <c r="H4" s="27"/>
      <c r="I4" s="13">
        <v>2</v>
      </c>
      <c r="J4" s="33">
        <v>0</v>
      </c>
      <c r="K4" s="33">
        <v>1</v>
      </c>
      <c r="L4" s="33">
        <v>1</v>
      </c>
      <c r="M4" s="27">
        <v>0</v>
      </c>
      <c r="N4" s="27">
        <f>SUM(I4:M4)</f>
        <v>4</v>
      </c>
      <c r="O4" s="6"/>
    </row>
    <row r="5" spans="1:15" ht="20.100000000000001" customHeight="1">
      <c r="A5" s="6"/>
      <c r="B5" s="13"/>
      <c r="C5" s="13"/>
      <c r="D5" s="13"/>
      <c r="E5" s="16"/>
      <c r="F5" s="13"/>
      <c r="G5" s="6"/>
      <c r="H5" s="6"/>
      <c r="I5" s="34"/>
      <c r="J5" s="35"/>
      <c r="K5" s="35"/>
      <c r="L5" s="35"/>
      <c r="M5" s="6"/>
      <c r="N5" s="6"/>
      <c r="O5" s="6"/>
    </row>
    <row r="6" spans="1:15" ht="20.100000000000001" customHeight="1">
      <c r="A6" s="6"/>
      <c r="B6" s="13"/>
      <c r="C6" s="13"/>
      <c r="D6" s="13"/>
      <c r="E6" s="16"/>
      <c r="F6" s="13"/>
      <c r="G6" s="6"/>
      <c r="H6" s="6"/>
      <c r="I6" s="34"/>
      <c r="J6" s="35"/>
      <c r="K6" s="35"/>
      <c r="L6" s="35"/>
      <c r="M6" s="6"/>
      <c r="N6" s="6"/>
      <c r="O6" s="6"/>
    </row>
    <row r="7" spans="1:15" ht="20.100000000000001" customHeight="1">
      <c r="A7" s="6"/>
      <c r="B7" s="13"/>
      <c r="C7" s="13"/>
      <c r="D7" s="13"/>
      <c r="E7" s="16"/>
      <c r="F7" s="13"/>
      <c r="G7" s="6"/>
      <c r="H7" s="6"/>
      <c r="I7" s="34"/>
      <c r="J7" s="35"/>
      <c r="K7" s="35"/>
      <c r="L7" s="35"/>
      <c r="M7" s="6"/>
      <c r="N7" s="6"/>
      <c r="O7" s="6"/>
    </row>
    <row r="8" spans="1:15" ht="20.100000000000001" customHeight="1">
      <c r="A8" s="6"/>
      <c r="B8" s="13"/>
      <c r="C8" s="13"/>
      <c r="D8" s="13"/>
      <c r="E8" s="16"/>
      <c r="F8" s="13"/>
      <c r="G8" s="6"/>
      <c r="H8" s="5"/>
      <c r="I8" s="34"/>
      <c r="J8" s="35"/>
      <c r="K8" s="35"/>
      <c r="L8" s="35"/>
      <c r="M8" s="6"/>
      <c r="N8" s="6"/>
      <c r="O8" s="5"/>
    </row>
    <row r="9" spans="1:15" ht="20.100000000000001" customHeight="1">
      <c r="A9" s="6"/>
      <c r="B9" s="13"/>
      <c r="C9" s="13"/>
      <c r="D9" s="13"/>
      <c r="E9" s="16"/>
      <c r="F9" s="13"/>
      <c r="G9" s="6"/>
      <c r="H9" s="5"/>
      <c r="I9" s="34"/>
      <c r="J9" s="35"/>
      <c r="K9" s="35"/>
      <c r="L9" s="35"/>
      <c r="M9" s="6"/>
      <c r="N9" s="6"/>
      <c r="O9" s="5"/>
    </row>
    <row r="10" spans="1:15" ht="20.100000000000001" customHeight="1">
      <c r="A10" s="6"/>
      <c r="B10" s="13"/>
      <c r="C10" s="13"/>
      <c r="D10" s="13"/>
      <c r="E10" s="16"/>
      <c r="F10" s="13"/>
      <c r="G10" s="6"/>
      <c r="H10" s="5"/>
      <c r="I10" s="34"/>
      <c r="J10" s="35"/>
      <c r="K10" s="35"/>
      <c r="L10" s="35"/>
      <c r="M10" s="6"/>
      <c r="N10" s="6"/>
      <c r="O10" s="5"/>
    </row>
    <row r="11" spans="1:15" ht="20.100000000000001" customHeight="1">
      <c r="A11" s="6"/>
      <c r="B11" s="13"/>
      <c r="C11" s="13"/>
      <c r="D11" s="13"/>
      <c r="E11" s="16"/>
      <c r="F11" s="13"/>
      <c r="G11" s="6"/>
      <c r="H11" s="5"/>
      <c r="I11" s="34"/>
      <c r="J11" s="35"/>
      <c r="K11" s="35"/>
      <c r="L11" s="35"/>
      <c r="M11" s="6"/>
      <c r="N11" s="6"/>
      <c r="O11" s="5"/>
    </row>
    <row r="12" spans="1:15" s="2" customFormat="1" ht="18.75">
      <c r="A12" s="7" t="s">
        <v>237</v>
      </c>
      <c r="B12" s="8"/>
      <c r="C12" s="13"/>
      <c r="D12" s="9"/>
      <c r="E12" s="10"/>
      <c r="F12" s="13"/>
      <c r="G12" s="6"/>
      <c r="H12" s="23"/>
      <c r="I12" s="17"/>
      <c r="J12" s="323" t="s">
        <v>238</v>
      </c>
      <c r="K12" s="324"/>
      <c r="L12" s="324"/>
      <c r="M12" s="325"/>
      <c r="N12" s="8"/>
      <c r="O12" s="11"/>
    </row>
    <row r="13" spans="1:15" ht="39.950000000000003" customHeight="1">
      <c r="A13" s="326" t="s">
        <v>239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7"/>
      <c r="O13" s="32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22" t="s">
        <v>240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</row>
    <row r="2" spans="1:13" s="1" customFormat="1" ht="16.5">
      <c r="A2" s="329" t="s">
        <v>220</v>
      </c>
      <c r="B2" s="330" t="s">
        <v>225</v>
      </c>
      <c r="C2" s="330" t="s">
        <v>221</v>
      </c>
      <c r="D2" s="330" t="s">
        <v>222</v>
      </c>
      <c r="E2" s="330" t="s">
        <v>223</v>
      </c>
      <c r="F2" s="330" t="s">
        <v>224</v>
      </c>
      <c r="G2" s="329" t="s">
        <v>241</v>
      </c>
      <c r="H2" s="329"/>
      <c r="I2" s="329" t="s">
        <v>242</v>
      </c>
      <c r="J2" s="329"/>
      <c r="K2" s="337" t="s">
        <v>243</v>
      </c>
      <c r="L2" s="339" t="s">
        <v>244</v>
      </c>
      <c r="M2" s="341" t="s">
        <v>245</v>
      </c>
    </row>
    <row r="3" spans="1:13" s="1" customFormat="1" ht="16.5">
      <c r="A3" s="329"/>
      <c r="B3" s="331"/>
      <c r="C3" s="331"/>
      <c r="D3" s="331"/>
      <c r="E3" s="331"/>
      <c r="F3" s="331"/>
      <c r="G3" s="3" t="s">
        <v>246</v>
      </c>
      <c r="H3" s="3" t="s">
        <v>247</v>
      </c>
      <c r="I3" s="3" t="s">
        <v>246</v>
      </c>
      <c r="J3" s="3" t="s">
        <v>247</v>
      </c>
      <c r="K3" s="338"/>
      <c r="L3" s="340"/>
      <c r="M3" s="342"/>
    </row>
    <row r="4" spans="1:13" ht="21.95" customHeight="1">
      <c r="A4" s="27">
        <v>1</v>
      </c>
      <c r="B4" s="28" t="s">
        <v>236</v>
      </c>
      <c r="C4" s="13">
        <v>221108534</v>
      </c>
      <c r="D4" s="13" t="s">
        <v>248</v>
      </c>
      <c r="E4" s="13" t="s">
        <v>113</v>
      </c>
      <c r="F4" s="15" t="s">
        <v>61</v>
      </c>
      <c r="G4" s="29">
        <v>-1.4999999999999999E-2</v>
      </c>
      <c r="H4" s="30">
        <v>-0.01</v>
      </c>
      <c r="I4" s="31">
        <v>-0.02</v>
      </c>
      <c r="J4" s="31">
        <v>-5.0000000000000001E-3</v>
      </c>
      <c r="K4" s="29">
        <f>SUM(G4:J4)</f>
        <v>-4.9999999999999996E-2</v>
      </c>
      <c r="L4" s="6"/>
      <c r="M4" s="6"/>
    </row>
    <row r="5" spans="1:13" ht="21.95" customHeight="1">
      <c r="A5" s="27"/>
      <c r="B5" s="28"/>
      <c r="C5" s="13"/>
      <c r="D5" s="13"/>
      <c r="E5" s="13"/>
      <c r="F5" s="16"/>
      <c r="G5" s="29"/>
      <c r="H5" s="30"/>
      <c r="I5" s="31"/>
      <c r="J5" s="31"/>
      <c r="K5" s="29"/>
      <c r="L5" s="6"/>
      <c r="M5" s="6"/>
    </row>
    <row r="6" spans="1:13" ht="21.95" customHeight="1">
      <c r="A6" s="27"/>
      <c r="B6" s="28"/>
      <c r="C6" s="13"/>
      <c r="D6" s="13"/>
      <c r="E6" s="13"/>
      <c r="F6" s="16"/>
      <c r="G6" s="29"/>
      <c r="H6" s="31"/>
      <c r="I6" s="31"/>
      <c r="J6" s="31"/>
      <c r="K6" s="29"/>
      <c r="L6" s="6"/>
      <c r="M6" s="6"/>
    </row>
    <row r="7" spans="1:13" ht="21.95" customHeight="1">
      <c r="A7" s="27"/>
      <c r="B7" s="28"/>
      <c r="C7" s="13"/>
      <c r="D7" s="13"/>
      <c r="E7" s="13"/>
      <c r="F7" s="16"/>
      <c r="G7" s="29"/>
      <c r="H7" s="31"/>
      <c r="I7" s="31"/>
      <c r="J7" s="31"/>
      <c r="K7" s="29"/>
      <c r="L7" s="6"/>
      <c r="M7" s="6"/>
    </row>
    <row r="8" spans="1:13" ht="21.95" customHeight="1">
      <c r="A8" s="27"/>
      <c r="B8" s="28"/>
      <c r="C8" s="13"/>
      <c r="D8" s="13"/>
      <c r="E8" s="13"/>
      <c r="F8" s="16"/>
      <c r="G8" s="29"/>
      <c r="H8" s="31"/>
      <c r="I8" s="31"/>
      <c r="J8" s="31"/>
      <c r="K8" s="29"/>
      <c r="L8" s="5"/>
      <c r="M8" s="5"/>
    </row>
    <row r="9" spans="1:13" ht="21.95" customHeight="1">
      <c r="A9" s="27"/>
      <c r="B9" s="28"/>
      <c r="C9" s="13"/>
      <c r="D9" s="13"/>
      <c r="E9" s="13"/>
      <c r="F9" s="16"/>
      <c r="G9" s="29"/>
      <c r="H9" s="31"/>
      <c r="I9" s="31"/>
      <c r="J9" s="31"/>
      <c r="K9" s="29"/>
      <c r="L9" s="5"/>
      <c r="M9" s="5"/>
    </row>
    <row r="10" spans="1:13" ht="21.95" customHeight="1">
      <c r="A10" s="27"/>
      <c r="B10" s="28"/>
      <c r="C10" s="13"/>
      <c r="D10" s="13"/>
      <c r="E10" s="13"/>
      <c r="F10" s="16"/>
      <c r="G10" s="29"/>
      <c r="H10" s="31"/>
      <c r="I10" s="31"/>
      <c r="J10" s="31"/>
      <c r="K10" s="29"/>
      <c r="L10" s="5"/>
      <c r="M10" s="5"/>
    </row>
    <row r="11" spans="1:13" ht="21.95" customHeight="1">
      <c r="A11" s="27"/>
      <c r="B11" s="28"/>
      <c r="C11" s="13"/>
      <c r="D11" s="13"/>
      <c r="E11" s="13"/>
      <c r="F11" s="16"/>
      <c r="G11" s="29"/>
      <c r="H11" s="31"/>
      <c r="I11" s="31"/>
      <c r="J11" s="31"/>
      <c r="K11" s="29"/>
      <c r="L11" s="5"/>
      <c r="M11" s="5"/>
    </row>
    <row r="12" spans="1:13" s="2" customFormat="1" ht="18.75">
      <c r="A12" s="7" t="s">
        <v>237</v>
      </c>
      <c r="B12" s="8"/>
      <c r="C12" s="8"/>
      <c r="D12" s="13"/>
      <c r="E12" s="9"/>
      <c r="F12" s="16"/>
      <c r="G12" s="17"/>
      <c r="H12" s="323" t="s">
        <v>238</v>
      </c>
      <c r="I12" s="324"/>
      <c r="J12" s="324"/>
      <c r="K12" s="325"/>
      <c r="L12" s="332"/>
      <c r="M12" s="333"/>
    </row>
    <row r="13" spans="1:13" ht="84" customHeight="1">
      <c r="A13" s="334" t="s">
        <v>249</v>
      </c>
      <c r="B13" s="335"/>
      <c r="C13" s="335"/>
      <c r="D13" s="335"/>
      <c r="E13" s="335"/>
      <c r="F13" s="335"/>
      <c r="G13" s="335"/>
      <c r="H13" s="335"/>
      <c r="I13" s="335"/>
      <c r="J13" s="335"/>
      <c r="K13" s="335"/>
      <c r="L13" s="335"/>
      <c r="M13" s="336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5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A4" sqref="A4:F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22" t="s">
        <v>250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</row>
    <row r="2" spans="1:23" s="1" customFormat="1" ht="15.95" customHeight="1">
      <c r="A2" s="330" t="s">
        <v>251</v>
      </c>
      <c r="B2" s="330" t="s">
        <v>225</v>
      </c>
      <c r="C2" s="330" t="s">
        <v>221</v>
      </c>
      <c r="D2" s="330" t="s">
        <v>222</v>
      </c>
      <c r="E2" s="330" t="s">
        <v>223</v>
      </c>
      <c r="F2" s="330" t="s">
        <v>224</v>
      </c>
      <c r="G2" s="343" t="s">
        <v>252</v>
      </c>
      <c r="H2" s="344"/>
      <c r="I2" s="345"/>
      <c r="J2" s="343" t="s">
        <v>253</v>
      </c>
      <c r="K2" s="344"/>
      <c r="L2" s="345"/>
      <c r="M2" s="343" t="s">
        <v>254</v>
      </c>
      <c r="N2" s="344"/>
      <c r="O2" s="345"/>
      <c r="P2" s="343" t="s">
        <v>255</v>
      </c>
      <c r="Q2" s="344"/>
      <c r="R2" s="345"/>
      <c r="S2" s="344" t="s">
        <v>256</v>
      </c>
      <c r="T2" s="344"/>
      <c r="U2" s="345"/>
      <c r="V2" s="347" t="s">
        <v>257</v>
      </c>
      <c r="W2" s="347" t="s">
        <v>234</v>
      </c>
    </row>
    <row r="3" spans="1:23" s="1" customFormat="1" ht="16.5">
      <c r="A3" s="331"/>
      <c r="B3" s="346"/>
      <c r="C3" s="346"/>
      <c r="D3" s="346"/>
      <c r="E3" s="346"/>
      <c r="F3" s="346"/>
      <c r="G3" s="3" t="s">
        <v>258</v>
      </c>
      <c r="H3" s="3" t="s">
        <v>66</v>
      </c>
      <c r="I3" s="3" t="s">
        <v>225</v>
      </c>
      <c r="J3" s="3" t="s">
        <v>258</v>
      </c>
      <c r="K3" s="3" t="s">
        <v>66</v>
      </c>
      <c r="L3" s="3" t="s">
        <v>225</v>
      </c>
      <c r="M3" s="3" t="s">
        <v>258</v>
      </c>
      <c r="N3" s="3" t="s">
        <v>66</v>
      </c>
      <c r="O3" s="3" t="s">
        <v>225</v>
      </c>
      <c r="P3" s="3" t="s">
        <v>258</v>
      </c>
      <c r="Q3" s="3" t="s">
        <v>66</v>
      </c>
      <c r="R3" s="3" t="s">
        <v>225</v>
      </c>
      <c r="S3" s="3" t="s">
        <v>258</v>
      </c>
      <c r="T3" s="3" t="s">
        <v>66</v>
      </c>
      <c r="U3" s="3" t="s">
        <v>225</v>
      </c>
      <c r="V3" s="348"/>
      <c r="W3" s="348"/>
    </row>
    <row r="4" spans="1:23">
      <c r="A4" s="356" t="s">
        <v>259</v>
      </c>
      <c r="B4" s="361" t="s">
        <v>236</v>
      </c>
      <c r="C4" s="364" t="s">
        <v>260</v>
      </c>
      <c r="D4" s="364" t="s">
        <v>248</v>
      </c>
      <c r="E4" s="364" t="s">
        <v>261</v>
      </c>
      <c r="F4" s="364" t="s">
        <v>262</v>
      </c>
      <c r="G4" s="24"/>
      <c r="H4" s="25" t="s">
        <v>248</v>
      </c>
      <c r="I4" s="25" t="s">
        <v>236</v>
      </c>
      <c r="J4" s="25"/>
      <c r="K4" s="24"/>
      <c r="L4" s="24"/>
      <c r="M4" s="6"/>
      <c r="N4" s="6"/>
      <c r="O4" s="6"/>
      <c r="P4" s="6"/>
      <c r="Q4" s="6"/>
      <c r="R4" s="6"/>
      <c r="S4" s="6"/>
      <c r="T4" s="6"/>
      <c r="U4" s="6"/>
      <c r="V4" s="6" t="s">
        <v>263</v>
      </c>
      <c r="W4" s="6"/>
    </row>
    <row r="5" spans="1:23" ht="16.5">
      <c r="A5" s="357"/>
      <c r="B5" s="362"/>
      <c r="C5" s="357"/>
      <c r="D5" s="366"/>
      <c r="E5" s="357"/>
      <c r="F5" s="366"/>
      <c r="G5" s="349" t="s">
        <v>264</v>
      </c>
      <c r="H5" s="350"/>
      <c r="I5" s="351"/>
      <c r="J5" s="349" t="s">
        <v>265</v>
      </c>
      <c r="K5" s="350"/>
      <c r="L5" s="351"/>
      <c r="M5" s="343" t="s">
        <v>266</v>
      </c>
      <c r="N5" s="344"/>
      <c r="O5" s="345"/>
      <c r="P5" s="343" t="s">
        <v>267</v>
      </c>
      <c r="Q5" s="344"/>
      <c r="R5" s="345"/>
      <c r="S5" s="344" t="s">
        <v>268</v>
      </c>
      <c r="T5" s="344"/>
      <c r="U5" s="345"/>
      <c r="V5" s="6"/>
      <c r="W5" s="6"/>
    </row>
    <row r="6" spans="1:23" ht="16.5">
      <c r="A6" s="357"/>
      <c r="B6" s="362"/>
      <c r="C6" s="357"/>
      <c r="D6" s="366"/>
      <c r="E6" s="357"/>
      <c r="F6" s="366"/>
      <c r="G6" s="26" t="s">
        <v>258</v>
      </c>
      <c r="H6" s="26" t="s">
        <v>66</v>
      </c>
      <c r="I6" s="26" t="s">
        <v>225</v>
      </c>
      <c r="J6" s="26" t="s">
        <v>258</v>
      </c>
      <c r="K6" s="26" t="s">
        <v>66</v>
      </c>
      <c r="L6" s="26" t="s">
        <v>225</v>
      </c>
      <c r="M6" s="3" t="s">
        <v>258</v>
      </c>
      <c r="N6" s="3" t="s">
        <v>66</v>
      </c>
      <c r="O6" s="3" t="s">
        <v>225</v>
      </c>
      <c r="P6" s="3" t="s">
        <v>258</v>
      </c>
      <c r="Q6" s="3" t="s">
        <v>66</v>
      </c>
      <c r="R6" s="3" t="s">
        <v>225</v>
      </c>
      <c r="S6" s="3" t="s">
        <v>258</v>
      </c>
      <c r="T6" s="3" t="s">
        <v>66</v>
      </c>
      <c r="U6" s="3" t="s">
        <v>225</v>
      </c>
      <c r="V6" s="6"/>
      <c r="W6" s="6"/>
    </row>
    <row r="7" spans="1:23">
      <c r="A7" s="358"/>
      <c r="B7" s="363"/>
      <c r="C7" s="358"/>
      <c r="D7" s="367"/>
      <c r="E7" s="358"/>
      <c r="F7" s="367"/>
      <c r="G7" s="24"/>
      <c r="H7" s="25"/>
      <c r="I7" s="25"/>
      <c r="J7" s="25"/>
      <c r="K7" s="25"/>
      <c r="L7" s="24"/>
      <c r="M7" s="6"/>
      <c r="N7" s="6"/>
      <c r="O7" s="6"/>
      <c r="P7" s="6"/>
      <c r="Q7" s="6"/>
      <c r="R7" s="6"/>
      <c r="S7" s="6"/>
      <c r="T7" s="6"/>
      <c r="U7" s="6"/>
      <c r="V7" s="6" t="s">
        <v>263</v>
      </c>
      <c r="W7" s="6"/>
    </row>
    <row r="8" spans="1:23">
      <c r="A8" s="356"/>
      <c r="B8" s="361"/>
      <c r="C8" s="364"/>
      <c r="D8" s="364"/>
      <c r="E8" s="364"/>
      <c r="F8" s="356"/>
      <c r="G8" s="6"/>
      <c r="H8" s="25"/>
      <c r="I8" s="2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 t="s">
        <v>263</v>
      </c>
      <c r="W8" s="6"/>
    </row>
    <row r="9" spans="1:23" ht="21.95" customHeight="1">
      <c r="A9" s="357"/>
      <c r="B9" s="362"/>
      <c r="C9" s="358"/>
      <c r="D9" s="366"/>
      <c r="E9" s="358"/>
      <c r="F9" s="358"/>
      <c r="G9" s="6"/>
      <c r="H9" s="25"/>
      <c r="I9" s="2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 t="s">
        <v>263</v>
      </c>
      <c r="W9" s="6"/>
    </row>
    <row r="10" spans="1:23">
      <c r="A10" s="356"/>
      <c r="B10" s="361"/>
      <c r="C10" s="365"/>
      <c r="D10" s="364"/>
      <c r="E10" s="365"/>
      <c r="F10" s="356"/>
      <c r="G10" s="6"/>
      <c r="H10" s="25"/>
      <c r="I10" s="2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 t="s">
        <v>263</v>
      </c>
      <c r="W10" s="6"/>
    </row>
    <row r="11" spans="1:23">
      <c r="A11" s="357"/>
      <c r="B11" s="362"/>
      <c r="C11" s="360"/>
      <c r="D11" s="366"/>
      <c r="E11" s="360"/>
      <c r="F11" s="35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 t="s">
        <v>263</v>
      </c>
      <c r="W11" s="6"/>
    </row>
    <row r="12" spans="1:23">
      <c r="A12" s="359"/>
      <c r="B12" s="359"/>
      <c r="C12" s="359"/>
      <c r="D12" s="359"/>
      <c r="E12" s="359"/>
      <c r="F12" s="35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60"/>
      <c r="B13" s="360"/>
      <c r="C13" s="360"/>
      <c r="D13" s="360"/>
      <c r="E13" s="360"/>
      <c r="F13" s="36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59"/>
      <c r="B14" s="359"/>
      <c r="C14" s="359"/>
      <c r="D14" s="359"/>
      <c r="E14" s="359"/>
      <c r="F14" s="35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60"/>
      <c r="B15" s="360"/>
      <c r="C15" s="360"/>
      <c r="D15" s="360"/>
      <c r="E15" s="360"/>
      <c r="F15" s="36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323" t="s">
        <v>269</v>
      </c>
      <c r="B17" s="324"/>
      <c r="C17" s="324"/>
      <c r="D17" s="324"/>
      <c r="E17" s="325"/>
      <c r="F17" s="352"/>
      <c r="G17" s="353"/>
      <c r="H17" s="23"/>
      <c r="I17" s="23"/>
      <c r="J17" s="323" t="s">
        <v>270</v>
      </c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5"/>
      <c r="V17" s="8"/>
      <c r="W17" s="11"/>
    </row>
    <row r="18" spans="1:23" ht="80.099999999999994" customHeight="1">
      <c r="A18" s="354" t="s">
        <v>271</v>
      </c>
      <c r="B18" s="354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  <c r="T18" s="355"/>
      <c r="U18" s="355"/>
      <c r="V18" s="355"/>
      <c r="W18" s="35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2023-01-07T07:01:54Z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DFE1B6F199DC4BAD9CFB6CC9F8D0564C</vt:lpwstr>
  </property>
  <property fmtid="{D5CDD505-2E9C-101B-9397-08002B2CF9AE}" pid="4" name="KSOReadingLayout">
    <vt:bool>true</vt:bool>
  </property>
</Properties>
</file>