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40" windowHeight="10060" firstSheet="1" activeTab="1"/>
  </bookViews>
  <sheets>
    <sheet name="表2）出货报告" sheetId="2" r:id="rId1"/>
    <sheet name="表3）规格表" sheetId="3" r:id="rId2"/>
  </sheets>
  <definedNames>
    <definedName name="_xlnm.Print_Area" localSheetId="0">'表2）出货报告'!$A$1:$K$42</definedName>
    <definedName name="_xlnm.Print_Area" localSheetId="1">'表3）规格表'!$A$1:$N$21</definedName>
  </definedNames>
  <calcPr calcId="144525"/>
</workbook>
</file>

<file path=xl/sharedStrings.xml><?xml version="1.0" encoding="utf-8"?>
<sst xmlns="http://schemas.openxmlformats.org/spreadsheetml/2006/main" count="230" uniqueCount="125">
  <si>
    <t>QC出货报告书</t>
  </si>
  <si>
    <t>订单类别</t>
  </si>
  <si>
    <t>儿童长裤</t>
  </si>
  <si>
    <t>款号</t>
  </si>
  <si>
    <t>QAMMAL84129</t>
  </si>
  <si>
    <t>产品名称</t>
  </si>
  <si>
    <t>生产工厂</t>
  </si>
  <si>
    <t>河北丽达</t>
  </si>
  <si>
    <t>订单数量</t>
  </si>
  <si>
    <t>合同日期</t>
  </si>
  <si>
    <t>检验资料确认</t>
  </si>
  <si>
    <t>色/号型数</t>
  </si>
  <si>
    <t>交货形式</t>
  </si>
  <si>
    <t>面料第三方合格报告</t>
  </si>
  <si>
    <t>有</t>
  </si>
  <si>
    <t>无</t>
  </si>
  <si>
    <t>验货次数</t>
  </si>
  <si>
    <t>非直发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</si>
  <si>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</si>
  <si>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</si>
  <si>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</si>
  <si>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</si>
  <si>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</si>
  <si>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</si>
  <si>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</si>
  <si>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</si>
  <si>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</si>
  <si>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</si>
  <si>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</si>
  <si>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</si>
  <si>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</si>
  <si>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</si>
  <si>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</si>
  <si>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</si>
  <si>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</si>
  <si>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</si>
  <si>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</si>
  <si>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洗水唛</t>
  </si>
  <si>
    <t>正</t>
  </si>
  <si>
    <t>误</t>
  </si>
  <si>
    <t>印、绣花</t>
  </si>
  <si>
    <t>装箱数量</t>
  </si>
  <si>
    <t>合格证</t>
  </si>
  <si>
    <t>缝纫用线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</si>
  <si>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</si>
  <si>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</si>
  <si>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</si>
  <si>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</si>
  <si>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</si>
  <si>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</si>
  <si>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②检验明细：13.14.15.17.22.23.24.25.26.30.31.33.35.36.37.39.40</t>
  </si>
  <si>
    <t>②规格异常情况</t>
  </si>
  <si>
    <t>情况说明：</t>
  </si>
  <si>
    <t xml:space="preserve">【问题点描述】  </t>
  </si>
  <si>
    <t>1）腰头断线  1件</t>
  </si>
  <si>
    <t>2）脏污 1件</t>
  </si>
  <si>
    <t>3）腰头橡筋收缩不均 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</si>
  <si>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</si>
  <si>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</si>
  <si>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</si>
  <si>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</si>
  <si>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</si>
  <si>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</si>
  <si>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备注：</t>
  </si>
  <si>
    <t>请按照以上提出的问题点改正</t>
  </si>
  <si>
    <t>检验部门</t>
  </si>
  <si>
    <t>质检部</t>
  </si>
  <si>
    <t>检验人</t>
  </si>
  <si>
    <t>邱军荣</t>
  </si>
  <si>
    <t>查验时间</t>
  </si>
  <si>
    <t>工厂负责人</t>
  </si>
  <si>
    <t>赵振江</t>
  </si>
  <si>
    <t>QC规格测量表</t>
  </si>
  <si>
    <t>探路者产品规格表</t>
  </si>
  <si>
    <t>河北丽达制衣有限公司</t>
  </si>
  <si>
    <t>单位：CM</t>
  </si>
  <si>
    <t>日期：</t>
  </si>
  <si>
    <t>样品规格  SAMPLE SPEC</t>
  </si>
  <si>
    <t>产品代码：</t>
  </si>
  <si>
    <t>款号：</t>
  </si>
  <si>
    <t>卡其</t>
  </si>
  <si>
    <t>藏青</t>
  </si>
  <si>
    <t>水手蓝</t>
  </si>
  <si>
    <t>香水紫</t>
  </si>
  <si>
    <t>号型</t>
  </si>
  <si>
    <t>120/53</t>
  </si>
  <si>
    <t>130/56</t>
  </si>
  <si>
    <t>140/55</t>
  </si>
  <si>
    <t>150/61</t>
  </si>
  <si>
    <t>160/66A</t>
  </si>
  <si>
    <t>165/68A</t>
  </si>
  <si>
    <r>
      <rPr>
        <b/>
        <sz val="12"/>
        <rFont val="微软雅黑"/>
        <charset val="134"/>
      </rPr>
      <t>裤外侧长含2</t>
    </r>
    <r>
      <rPr>
        <b/>
        <sz val="12"/>
        <rFont val="Calibri"/>
        <charset val="0"/>
      </rPr>
      <t>cm</t>
    </r>
    <r>
      <rPr>
        <b/>
        <sz val="12"/>
        <rFont val="宋体"/>
        <charset val="134"/>
      </rPr>
      <t>腰头花边</t>
    </r>
  </si>
  <si>
    <t>全松紧腰围 平量</t>
  </si>
  <si>
    <t>/</t>
  </si>
  <si>
    <t>全松紧腰围 拉量</t>
  </si>
  <si>
    <t>臀围</t>
  </si>
  <si>
    <t>-0.5</t>
  </si>
  <si>
    <t>-1</t>
  </si>
  <si>
    <t>腿围/2</t>
  </si>
  <si>
    <t>膝围/2</t>
  </si>
  <si>
    <t>+0.2</t>
  </si>
  <si>
    <t>-0.2</t>
  </si>
  <si>
    <r>
      <rPr>
        <b/>
        <sz val="12"/>
        <rFont val="仿宋_GB2312"/>
        <charset val="0"/>
      </rPr>
      <t>脚口/2</t>
    </r>
    <r>
      <rPr>
        <b/>
        <sz val="12"/>
        <rFont val="Microsoft YaHei UI"/>
        <charset val="134"/>
      </rPr>
      <t>拉</t>
    </r>
    <r>
      <rPr>
        <b/>
        <sz val="12"/>
        <rFont val="仿宋_GB2312"/>
        <charset val="0"/>
      </rPr>
      <t>量</t>
    </r>
  </si>
  <si>
    <t>脚口/2平量</t>
  </si>
  <si>
    <t>+0.5</t>
  </si>
  <si>
    <t>前裆长2cm腰头花边</t>
  </si>
  <si>
    <t>后裆长2cm腰头花边</t>
  </si>
  <si>
    <t>-0.3</t>
  </si>
  <si>
    <t>+0.4</t>
  </si>
  <si>
    <t>-0.45</t>
  </si>
  <si>
    <t>前插袋</t>
  </si>
  <si>
    <t>后袋长</t>
  </si>
  <si>
    <t>挂袋宽</t>
  </si>
  <si>
    <t>挂袋高</t>
  </si>
  <si>
    <t>背带长</t>
  </si>
  <si>
    <t>+1</t>
  </si>
  <si>
    <t>注：</t>
  </si>
  <si>
    <t>验货时间：</t>
  </si>
  <si>
    <t>跟单QC:</t>
  </si>
  <si>
    <t>工厂负责人：</t>
  </si>
  <si>
    <t>外套类胸围——腋下侧缝2厘米处横量</t>
  </si>
  <si>
    <t>外套类袖肥——腋下袖底缝2厘米处横量</t>
  </si>
  <si>
    <t>后中袖长——四点量，从后中经肩点、经袖肘位量至水平袖口处</t>
  </si>
  <si>
    <t>袖肥/2（参考值/推版软件都具有功能：给出袖山高袖山曲线对应袖窿等长自动得出袖肥）</t>
  </si>
  <si>
    <t>腰围：XXL以上尺寸以缩小前腰省为前提。后片后背宽腰省要保持，侧线腰省和前胸宽腰省可减少。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</si>
</sst>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76" formatCode="0.0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_ "/>
    <numFmt numFmtId="42" formatCode="_ &quot;￥&quot;* #,##0_ ;_ &quot;￥&quot;* \-#,##0_ ;_ &quot;￥&quot;* &quot;-&quot;_ ;_ @_ "/>
    <numFmt numFmtId="178" formatCode="0.00_ "/>
  </numFmts>
  <fonts count="4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10"/>
      <name val="微软雅黑"/>
      <charset val="134"/>
    </font>
    <font>
      <b/>
      <sz val="12"/>
      <name val="仿宋_GB2312"/>
      <charset val="0"/>
    </font>
    <font>
      <b/>
      <sz val="11"/>
      <name val="宋体"/>
      <charset val="134"/>
    </font>
    <font>
      <sz val="10"/>
      <name val="黑体"/>
      <charset val="134"/>
    </font>
    <font>
      <b/>
      <sz val="11"/>
      <name val="仿宋_GB2312"/>
      <charset val="0"/>
    </font>
    <font>
      <sz val="10"/>
      <name val="微软雅黑"/>
      <charset val="134"/>
    </font>
    <font>
      <sz val="12"/>
      <name val="宋体"/>
      <charset val="134"/>
    </font>
    <font>
      <b/>
      <sz val="22"/>
      <name val="宋体"/>
      <charset val="134"/>
    </font>
    <font>
      <b/>
      <sz val="10"/>
      <color rgb="FFFF0000"/>
      <name val="微软雅黑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2"/>
      <name val="微软雅黑"/>
      <charset val="134"/>
    </font>
    <font>
      <b/>
      <sz val="12"/>
      <name val="Calibri"/>
      <charset val="0"/>
    </font>
    <font>
      <b/>
      <sz val="12"/>
      <name val="Microsoft YaHei U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0"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11" fillId="0" borderId="0">
      <alignment vertical="center"/>
    </xf>
    <xf numFmtId="0" fontId="21" fillId="2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38" fillId="33" borderId="34" applyNumberForma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35" fillId="10" borderId="34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3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4" fillId="0" borderId="33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1" borderId="30" applyNumberFormat="0" applyAlignment="0" applyProtection="0">
      <alignment vertical="center"/>
    </xf>
    <xf numFmtId="0" fontId="26" fillId="10" borderId="29" applyNumberFormat="0" applyAlignment="0" applyProtection="0">
      <alignment vertical="center"/>
    </xf>
    <xf numFmtId="0" fontId="36" fillId="0" borderId="3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0" fillId="30" borderId="35" applyNumberFormat="0" applyFon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31" fillId="0" borderId="31" applyNumberFormat="0" applyFill="0" applyAlignment="0" applyProtection="0">
      <alignment vertical="center"/>
    </xf>
    <xf numFmtId="0" fontId="22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33" fillId="0" borderId="32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1" fillId="0" borderId="0"/>
    <xf numFmtId="0" fontId="25" fillId="0" borderId="28" applyNumberFormat="0" applyFill="0" applyAlignment="0" applyProtection="0">
      <alignment vertical="center"/>
    </xf>
  </cellStyleXfs>
  <cellXfs count="134">
    <xf numFmtId="0" fontId="0" fillId="0" borderId="0" xfId="0"/>
    <xf numFmtId="0" fontId="1" fillId="2" borderId="0" xfId="58" applyFont="1" applyFill="1"/>
    <xf numFmtId="0" fontId="1" fillId="2" borderId="0" xfId="58" applyFont="1" applyFill="1" applyBorder="1"/>
    <xf numFmtId="0" fontId="2" fillId="2" borderId="1" xfId="58" applyFont="1" applyFill="1" applyBorder="1" applyAlignment="1">
      <alignment horizontal="center"/>
    </xf>
    <xf numFmtId="0" fontId="1" fillId="2" borderId="1" xfId="58" applyFont="1" applyFill="1" applyBorder="1" applyAlignment="1">
      <alignment horizontal="center"/>
    </xf>
    <xf numFmtId="0" fontId="3" fillId="2" borderId="0" xfId="5" applyFont="1" applyFill="1" applyAlignment="1">
      <alignment horizontal="center" vertical="center"/>
    </xf>
    <xf numFmtId="0" fontId="4" fillId="2" borderId="0" xfId="5" applyFont="1" applyFill="1" applyAlignment="1">
      <alignment horizontal="center"/>
    </xf>
    <xf numFmtId="0" fontId="5" fillId="0" borderId="1" xfId="25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176" fontId="10" fillId="0" borderId="1" xfId="0" applyNumberFormat="1" applyFont="1" applyFill="1" applyBorder="1" applyAlignment="1">
      <alignment horizontal="center"/>
    </xf>
    <xf numFmtId="176" fontId="10" fillId="3" borderId="1" xfId="0" applyNumberFormat="1" applyFont="1" applyFill="1" applyBorder="1" applyAlignment="1">
      <alignment horizontal="center"/>
    </xf>
    <xf numFmtId="176" fontId="5" fillId="0" borderId="1" xfId="40" applyNumberFormat="1" applyFont="1" applyBorder="1" applyAlignment="1">
      <alignment horizontal="center" vertical="center"/>
    </xf>
    <xf numFmtId="0" fontId="10" fillId="0" borderId="0" xfId="25" applyFont="1" applyBorder="1" applyAlignment="1">
      <alignment horizontal="left"/>
    </xf>
    <xf numFmtId="0" fontId="10" fillId="0" borderId="0" xfId="25" applyFont="1" applyAlignment="1">
      <alignment horizontal="left"/>
    </xf>
    <xf numFmtId="0" fontId="10" fillId="0" borderId="0" xfId="25" applyFont="1" applyFill="1" applyAlignment="1">
      <alignment horizontal="left"/>
    </xf>
    <xf numFmtId="0" fontId="10" fillId="0" borderId="0" xfId="25" applyFont="1" applyFill="1" applyAlignment="1">
      <alignment horizontal="center"/>
    </xf>
    <xf numFmtId="0" fontId="10" fillId="0" borderId="0" xfId="25" applyFont="1" applyAlignment="1">
      <alignment horizontal="center"/>
    </xf>
    <xf numFmtId="0" fontId="11" fillId="2" borderId="0" xfId="5" applyFont="1" applyFill="1" applyAlignment="1">
      <alignment horizontal="center" vertical="center" wrapText="1"/>
    </xf>
    <xf numFmtId="0" fontId="12" fillId="2" borderId="0" xfId="5" applyFont="1" applyFill="1" applyAlignment="1">
      <alignment horizontal="center"/>
    </xf>
    <xf numFmtId="14" fontId="11" fillId="2" borderId="2" xfId="5" applyNumberFormat="1" applyFont="1" applyFill="1" applyBorder="1" applyAlignment="1">
      <alignment horizontal="center"/>
    </xf>
    <xf numFmtId="0" fontId="11" fillId="2" borderId="2" xfId="5" applyFont="1" applyFill="1" applyBorder="1" applyAlignment="1">
      <alignment horizontal="center"/>
    </xf>
    <xf numFmtId="0" fontId="5" fillId="0" borderId="3" xfId="25" applyFont="1" applyFill="1" applyBorder="1" applyAlignment="1">
      <alignment horizontal="center" vertical="center"/>
    </xf>
    <xf numFmtId="177" fontId="4" fillId="2" borderId="0" xfId="5" applyNumberFormat="1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4" fillId="2" borderId="3" xfId="5" applyFont="1" applyFill="1" applyBorder="1" applyAlignment="1">
      <alignment horizontal="center"/>
    </xf>
    <xf numFmtId="0" fontId="4" fillId="2" borderId="1" xfId="5" applyFont="1" applyFill="1" applyBorder="1" applyAlignment="1">
      <alignment horizontal="center"/>
    </xf>
    <xf numFmtId="176" fontId="4" fillId="2" borderId="1" xfId="5" applyNumberFormat="1" applyFont="1" applyFill="1" applyBorder="1" applyAlignment="1">
      <alignment horizontal="center"/>
    </xf>
    <xf numFmtId="176" fontId="4" fillId="3" borderId="1" xfId="5" applyNumberFormat="1" applyFont="1" applyFill="1" applyBorder="1" applyAlignment="1">
      <alignment horizontal="center"/>
    </xf>
    <xf numFmtId="0" fontId="0" fillId="0" borderId="1" xfId="1" applyFont="1" applyFill="1" applyBorder="1" applyAlignment="1">
      <alignment horizontal="center"/>
    </xf>
    <xf numFmtId="0" fontId="4" fillId="2" borderId="0" xfId="5" applyFont="1" applyFill="1" applyAlignment="1">
      <alignment horizontal="left"/>
    </xf>
    <xf numFmtId="0" fontId="11" fillId="2" borderId="0" xfId="5" applyFont="1" applyFill="1" applyAlignment="1">
      <alignment horizontal="left"/>
    </xf>
    <xf numFmtId="0" fontId="11" fillId="2" borderId="0" xfId="5" applyFont="1" applyFill="1" applyAlignment="1">
      <alignment horizontal="center"/>
    </xf>
    <xf numFmtId="0" fontId="2" fillId="2" borderId="4" xfId="3" applyFont="1" applyFill="1" applyBorder="1" applyAlignment="1">
      <alignment horizontal="left" vertical="center"/>
    </xf>
    <xf numFmtId="0" fontId="1" fillId="2" borderId="4" xfId="3" applyFont="1" applyFill="1" applyBorder="1" applyAlignment="1">
      <alignment horizontal="center" vertical="center"/>
    </xf>
    <xf numFmtId="0" fontId="2" fillId="2" borderId="1" xfId="58" applyFont="1" applyFill="1" applyBorder="1" applyAlignment="1" applyProtection="1">
      <alignment horizontal="center" vertical="center"/>
    </xf>
    <xf numFmtId="0" fontId="1" fillId="2" borderId="1" xfId="58" applyFont="1" applyFill="1" applyBorder="1"/>
    <xf numFmtId="0" fontId="0" fillId="0" borderId="1" xfId="0" applyFill="1" applyBorder="1" applyAlignment="1"/>
    <xf numFmtId="0" fontId="5" fillId="0" borderId="1" xfId="25" applyFont="1" applyFill="1" applyBorder="1" applyAlignment="1">
      <alignment horizontal="center"/>
    </xf>
    <xf numFmtId="0" fontId="13" fillId="0" borderId="1" xfId="25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49" fontId="1" fillId="2" borderId="1" xfId="4" applyNumberFormat="1" applyFont="1" applyFill="1" applyBorder="1" applyAlignment="1">
      <alignment horizontal="center" vertical="center"/>
    </xf>
    <xf numFmtId="49" fontId="2" fillId="2" borderId="1" xfId="4" applyNumberFormat="1" applyFont="1" applyFill="1" applyBorder="1" applyAlignment="1">
      <alignment horizontal="center" vertical="center"/>
    </xf>
    <xf numFmtId="0" fontId="1" fillId="2" borderId="1" xfId="58" applyFont="1" applyFill="1" applyBorder="1" applyAlignment="1">
      <alignment horizontal="center" vertical="center"/>
    </xf>
    <xf numFmtId="0" fontId="2" fillId="2" borderId="0" xfId="58" applyFont="1" applyFill="1"/>
    <xf numFmtId="14" fontId="2" fillId="2" borderId="0" xfId="58" applyNumberFormat="1" applyFont="1" applyFill="1"/>
    <xf numFmtId="0" fontId="0" fillId="0" borderId="1" xfId="0" applyFont="1" applyFill="1" applyBorder="1" applyAlignment="1">
      <alignment horizontal="left" vertical="center"/>
    </xf>
    <xf numFmtId="0" fontId="11" fillId="0" borderId="0" xfId="3" applyFill="1" applyAlignment="1">
      <alignment horizontal="left" vertical="center"/>
    </xf>
    <xf numFmtId="0" fontId="11" fillId="0" borderId="0" xfId="3" applyFill="1" applyBorder="1" applyAlignment="1">
      <alignment horizontal="left" vertical="center"/>
    </xf>
    <xf numFmtId="0" fontId="11" fillId="0" borderId="0" xfId="3" applyFont="1" applyFill="1" applyAlignment="1">
      <alignment horizontal="left" vertical="center"/>
    </xf>
    <xf numFmtId="0" fontId="14" fillId="0" borderId="5" xfId="3" applyFont="1" applyFill="1" applyBorder="1" applyAlignment="1">
      <alignment horizontal="center" vertical="top"/>
    </xf>
    <xf numFmtId="0" fontId="15" fillId="0" borderId="6" xfId="3" applyFont="1" applyFill="1" applyBorder="1" applyAlignment="1">
      <alignment horizontal="left" vertical="center"/>
    </xf>
    <xf numFmtId="0" fontId="4" fillId="0" borderId="7" xfId="3" applyFont="1" applyBorder="1" applyAlignment="1">
      <alignment horizontal="left" vertical="center"/>
    </xf>
    <xf numFmtId="0" fontId="4" fillId="0" borderId="8" xfId="3" applyFont="1" applyBorder="1" applyAlignment="1">
      <alignment horizontal="left" vertical="center"/>
    </xf>
    <xf numFmtId="0" fontId="15" fillId="0" borderId="9" xfId="3" applyFont="1" applyFill="1" applyBorder="1" applyAlignment="1">
      <alignment horizontal="center" vertical="center"/>
    </xf>
    <xf numFmtId="0" fontId="15" fillId="0" borderId="10" xfId="3" applyFont="1" applyFill="1" applyBorder="1" applyAlignment="1">
      <alignment vertical="center"/>
    </xf>
    <xf numFmtId="0" fontId="15" fillId="0" borderId="7" xfId="3" applyFont="1" applyFill="1" applyBorder="1" applyAlignment="1">
      <alignment vertical="center"/>
    </xf>
    <xf numFmtId="0" fontId="15" fillId="0" borderId="10" xfId="3" applyFont="1" applyFill="1" applyBorder="1" applyAlignment="1">
      <alignment horizontal="left" vertical="center"/>
    </xf>
    <xf numFmtId="0" fontId="4" fillId="0" borderId="7" xfId="3" applyFont="1" applyBorder="1" applyAlignment="1">
      <alignment vertical="center"/>
    </xf>
    <xf numFmtId="0" fontId="4" fillId="0" borderId="8" xfId="3" applyFont="1" applyBorder="1" applyAlignment="1">
      <alignment vertical="center"/>
    </xf>
    <xf numFmtId="0" fontId="15" fillId="0" borderId="7" xfId="3" applyFont="1" applyFill="1" applyBorder="1" applyAlignment="1">
      <alignment horizontal="left" vertical="center"/>
    </xf>
    <xf numFmtId="0" fontId="4" fillId="0" borderId="11" xfId="3" applyFont="1" applyBorder="1" applyAlignment="1">
      <alignment horizontal="left" vertical="center"/>
    </xf>
    <xf numFmtId="0" fontId="4" fillId="0" borderId="12" xfId="3" applyFont="1" applyBorder="1" applyAlignment="1">
      <alignment horizontal="left" vertical="center"/>
    </xf>
    <xf numFmtId="0" fontId="15" fillId="0" borderId="13" xfId="3" applyFont="1" applyFill="1" applyBorder="1" applyAlignment="1">
      <alignment vertical="center"/>
    </xf>
    <xf numFmtId="0" fontId="4" fillId="0" borderId="14" xfId="3" applyFont="1" applyFill="1" applyBorder="1" applyAlignment="1">
      <alignment horizontal="right" vertical="center"/>
    </xf>
    <xf numFmtId="0" fontId="15" fillId="0" borderId="14" xfId="3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0" fontId="15" fillId="0" borderId="6" xfId="3" applyFont="1" applyFill="1" applyBorder="1" applyAlignment="1">
      <alignment vertical="center"/>
    </xf>
    <xf numFmtId="0" fontId="15" fillId="0" borderId="9" xfId="3" applyFont="1" applyFill="1" applyBorder="1" applyAlignment="1">
      <alignment vertical="center"/>
    </xf>
    <xf numFmtId="0" fontId="16" fillId="0" borderId="7" xfId="3" applyFont="1" applyFill="1" applyBorder="1" applyAlignment="1">
      <alignment horizontal="left" vertical="center"/>
    </xf>
    <xf numFmtId="0" fontId="7" fillId="0" borderId="15" xfId="3" applyFont="1" applyFill="1" applyBorder="1" applyAlignment="1">
      <alignment horizontal="left" vertical="center"/>
    </xf>
    <xf numFmtId="0" fontId="7" fillId="0" borderId="16" xfId="3" applyFont="1" applyFill="1" applyBorder="1" applyAlignment="1">
      <alignment horizontal="left" vertical="center"/>
    </xf>
    <xf numFmtId="0" fontId="16" fillId="0" borderId="7" xfId="3" applyFont="1" applyFill="1" applyBorder="1" applyAlignment="1">
      <alignment vertical="center"/>
    </xf>
    <xf numFmtId="0" fontId="16" fillId="0" borderId="14" xfId="3" applyFont="1" applyFill="1" applyBorder="1" applyAlignment="1">
      <alignment horizontal="left" vertical="center"/>
    </xf>
    <xf numFmtId="0" fontId="16" fillId="0" borderId="14" xfId="3" applyFont="1" applyFill="1" applyBorder="1" applyAlignment="1">
      <alignment vertical="center"/>
    </xf>
    <xf numFmtId="0" fontId="16" fillId="0" borderId="0" xfId="3" applyFont="1" applyFill="1" applyBorder="1" applyAlignment="1">
      <alignment horizontal="left" vertical="center"/>
    </xf>
    <xf numFmtId="0" fontId="15" fillId="0" borderId="9" xfId="3" applyFont="1" applyFill="1" applyBorder="1" applyAlignment="1">
      <alignment horizontal="left" vertical="center"/>
    </xf>
    <xf numFmtId="0" fontId="16" fillId="0" borderId="10" xfId="3" applyFont="1" applyFill="1" applyBorder="1" applyAlignment="1">
      <alignment horizontal="left" vertical="center"/>
    </xf>
    <xf numFmtId="0" fontId="16" fillId="0" borderId="15" xfId="3" applyFont="1" applyFill="1" applyBorder="1" applyAlignment="1">
      <alignment horizontal="left" vertical="center"/>
    </xf>
    <xf numFmtId="0" fontId="16" fillId="0" borderId="16" xfId="3" applyFont="1" applyFill="1" applyBorder="1" applyAlignment="1">
      <alignment horizontal="left" vertical="center"/>
    </xf>
    <xf numFmtId="0" fontId="16" fillId="0" borderId="10" xfId="3" applyFont="1" applyFill="1" applyBorder="1" applyAlignment="1">
      <alignment horizontal="left" vertical="center" wrapText="1"/>
    </xf>
    <xf numFmtId="0" fontId="16" fillId="0" borderId="7" xfId="3" applyFont="1" applyFill="1" applyBorder="1" applyAlignment="1">
      <alignment horizontal="left" vertical="center" wrapText="1"/>
    </xf>
    <xf numFmtId="0" fontId="15" fillId="0" borderId="13" xfId="3" applyFont="1" applyFill="1" applyBorder="1" applyAlignment="1">
      <alignment horizontal="left" vertical="center"/>
    </xf>
    <xf numFmtId="0" fontId="11" fillId="0" borderId="14" xfId="3" applyFill="1" applyBorder="1" applyAlignment="1">
      <alignment horizontal="center" vertical="center"/>
    </xf>
    <xf numFmtId="0" fontId="15" fillId="0" borderId="17" xfId="3" applyFont="1" applyFill="1" applyBorder="1" applyAlignment="1">
      <alignment horizontal="center" vertical="center"/>
    </xf>
    <xf numFmtId="0" fontId="15" fillId="0" borderId="18" xfId="3" applyFont="1" applyFill="1" applyBorder="1" applyAlignment="1">
      <alignment horizontal="left" vertical="center"/>
    </xf>
    <xf numFmtId="0" fontId="15" fillId="0" borderId="19" xfId="3" applyFont="1" applyFill="1" applyBorder="1" applyAlignment="1">
      <alignment horizontal="left" vertical="center"/>
    </xf>
    <xf numFmtId="0" fontId="11" fillId="0" borderId="15" xfId="3" applyFont="1" applyFill="1" applyBorder="1" applyAlignment="1">
      <alignment horizontal="left" vertical="center"/>
    </xf>
    <xf numFmtId="0" fontId="11" fillId="0" borderId="16" xfId="3" applyFont="1" applyFill="1" applyBorder="1" applyAlignment="1">
      <alignment horizontal="left" vertical="center"/>
    </xf>
    <xf numFmtId="0" fontId="17" fillId="0" borderId="15" xfId="3" applyFont="1" applyFill="1" applyBorder="1" applyAlignment="1">
      <alignment horizontal="left" vertical="center"/>
    </xf>
    <xf numFmtId="0" fontId="16" fillId="0" borderId="20" xfId="3" applyFont="1" applyFill="1" applyBorder="1" applyAlignment="1">
      <alignment horizontal="left" vertical="center"/>
    </xf>
    <xf numFmtId="0" fontId="16" fillId="0" borderId="21" xfId="3" applyFont="1" applyFill="1" applyBorder="1" applyAlignment="1">
      <alignment horizontal="left" vertical="center"/>
    </xf>
    <xf numFmtId="0" fontId="7" fillId="0" borderId="6" xfId="3" applyFont="1" applyFill="1" applyBorder="1" applyAlignment="1">
      <alignment horizontal="left" vertical="center"/>
    </xf>
    <xf numFmtId="0" fontId="7" fillId="0" borderId="9" xfId="3" applyFont="1" applyFill="1" applyBorder="1" applyAlignment="1">
      <alignment horizontal="left" vertical="center"/>
    </xf>
    <xf numFmtId="0" fontId="15" fillId="0" borderId="7" xfId="3" applyFont="1" applyFill="1" applyBorder="1" applyAlignment="1">
      <alignment horizontal="center" vertical="center"/>
    </xf>
    <xf numFmtId="0" fontId="16" fillId="0" borderId="14" xfId="3" applyFont="1" applyFill="1" applyBorder="1" applyAlignment="1">
      <alignment horizontal="center" vertical="center"/>
    </xf>
    <xf numFmtId="0" fontId="16" fillId="0" borderId="9" xfId="3" applyFont="1" applyFill="1" applyBorder="1" applyAlignment="1">
      <alignment horizontal="center" vertical="center"/>
    </xf>
    <xf numFmtId="58" fontId="16" fillId="0" borderId="7" xfId="3" applyNumberFormat="1" applyFont="1" applyFill="1" applyBorder="1" applyAlignment="1">
      <alignment horizontal="center" vertical="center"/>
    </xf>
    <xf numFmtId="0" fontId="16" fillId="0" borderId="7" xfId="3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 shrinkToFit="1"/>
    </xf>
    <xf numFmtId="0" fontId="15" fillId="0" borderId="14" xfId="3" applyFont="1" applyFill="1" applyBorder="1" applyAlignment="1">
      <alignment horizontal="left" vertical="center"/>
    </xf>
    <xf numFmtId="0" fontId="16" fillId="0" borderId="0" xfId="3" applyFont="1" applyFill="1" applyAlignment="1">
      <alignment horizontal="left" vertical="center"/>
    </xf>
    <xf numFmtId="0" fontId="16" fillId="0" borderId="22" xfId="3" applyFont="1" applyFill="1" applyBorder="1" applyAlignment="1">
      <alignment horizontal="center" vertical="center"/>
    </xf>
    <xf numFmtId="0" fontId="16" fillId="0" borderId="19" xfId="3" applyFont="1" applyFill="1" applyBorder="1" applyAlignment="1">
      <alignment horizontal="center" vertical="center"/>
    </xf>
    <xf numFmtId="0" fontId="16" fillId="0" borderId="11" xfId="3" applyFont="1" applyFill="1" applyBorder="1" applyAlignment="1">
      <alignment horizontal="center" vertical="center"/>
    </xf>
    <xf numFmtId="0" fontId="16" fillId="0" borderId="16" xfId="3" applyFont="1" applyFill="1" applyBorder="1" applyAlignment="1">
      <alignment horizontal="center" vertical="center"/>
    </xf>
    <xf numFmtId="0" fontId="15" fillId="0" borderId="11" xfId="3" applyFont="1" applyFill="1" applyBorder="1" applyAlignment="1">
      <alignment horizontal="left" vertical="center"/>
    </xf>
    <xf numFmtId="0" fontId="15" fillId="0" borderId="23" xfId="3" applyFont="1" applyFill="1" applyBorder="1" applyAlignment="1">
      <alignment horizontal="left" vertical="center"/>
    </xf>
    <xf numFmtId="58" fontId="16" fillId="0" borderId="14" xfId="3" applyNumberFormat="1" applyFont="1" applyFill="1" applyBorder="1" applyAlignment="1">
      <alignment vertical="center"/>
    </xf>
    <xf numFmtId="0" fontId="15" fillId="0" borderId="14" xfId="3" applyFont="1" applyFill="1" applyBorder="1" applyAlignment="1">
      <alignment horizontal="center" vertical="center"/>
    </xf>
    <xf numFmtId="0" fontId="16" fillId="0" borderId="24" xfId="3" applyFont="1" applyFill="1" applyBorder="1" applyAlignment="1">
      <alignment horizontal="center" vertical="center"/>
    </xf>
    <xf numFmtId="0" fontId="15" fillId="0" borderId="8" xfId="3" applyFont="1" applyFill="1" applyBorder="1" applyAlignment="1">
      <alignment horizontal="center" vertical="center"/>
    </xf>
    <xf numFmtId="0" fontId="16" fillId="0" borderId="8" xfId="3" applyFont="1" applyFill="1" applyBorder="1" applyAlignment="1">
      <alignment horizontal="left" vertical="center"/>
    </xf>
    <xf numFmtId="0" fontId="16" fillId="0" borderId="25" xfId="3" applyFont="1" applyFill="1" applyBorder="1" applyAlignment="1">
      <alignment horizontal="left" vertical="center"/>
    </xf>
    <xf numFmtId="0" fontId="16" fillId="0" borderId="26" xfId="3" applyFont="1" applyFill="1" applyBorder="1" applyAlignment="1">
      <alignment horizontal="center" vertical="center"/>
    </xf>
    <xf numFmtId="0" fontId="16" fillId="0" borderId="12" xfId="3" applyFont="1" applyFill="1" applyBorder="1" applyAlignment="1">
      <alignment horizontal="center" vertical="center"/>
    </xf>
    <xf numFmtId="0" fontId="7" fillId="0" borderId="12" xfId="3" applyFont="1" applyFill="1" applyBorder="1" applyAlignment="1">
      <alignment horizontal="left" vertical="center"/>
    </xf>
    <xf numFmtId="0" fontId="15" fillId="0" borderId="24" xfId="3" applyFont="1" applyFill="1" applyBorder="1" applyAlignment="1">
      <alignment horizontal="left" vertical="center"/>
    </xf>
    <xf numFmtId="0" fontId="15" fillId="0" borderId="8" xfId="3" applyFont="1" applyFill="1" applyBorder="1" applyAlignment="1">
      <alignment horizontal="left" vertical="center"/>
    </xf>
    <xf numFmtId="0" fontId="16" fillId="0" borderId="12" xfId="3" applyFont="1" applyFill="1" applyBorder="1" applyAlignment="1">
      <alignment horizontal="left" vertical="center"/>
    </xf>
    <xf numFmtId="0" fontId="16" fillId="0" borderId="8" xfId="3" applyFont="1" applyFill="1" applyBorder="1" applyAlignment="1">
      <alignment horizontal="left" vertical="center" wrapText="1"/>
    </xf>
    <xf numFmtId="0" fontId="11" fillId="0" borderId="25" xfId="3" applyFill="1" applyBorder="1" applyAlignment="1">
      <alignment horizontal="center" vertical="center"/>
    </xf>
    <xf numFmtId="0" fontId="15" fillId="0" borderId="26" xfId="3" applyFont="1" applyFill="1" applyBorder="1" applyAlignment="1">
      <alignment horizontal="left" vertical="center"/>
    </xf>
    <xf numFmtId="0" fontId="11" fillId="0" borderId="12" xfId="3" applyFont="1" applyFill="1" applyBorder="1" applyAlignment="1">
      <alignment horizontal="left" vertical="center"/>
    </xf>
    <xf numFmtId="0" fontId="16" fillId="0" borderId="27" xfId="3" applyFont="1" applyFill="1" applyBorder="1" applyAlignment="1">
      <alignment horizontal="left" vertical="center"/>
    </xf>
    <xf numFmtId="0" fontId="7" fillId="0" borderId="24" xfId="3" applyFont="1" applyFill="1" applyBorder="1" applyAlignment="1">
      <alignment horizontal="left" vertical="center"/>
    </xf>
    <xf numFmtId="0" fontId="16" fillId="0" borderId="25" xfId="3" applyFont="1" applyFill="1" applyBorder="1" applyAlignment="1">
      <alignment horizontal="center" vertical="center"/>
    </xf>
  </cellXfs>
  <cellStyles count="60">
    <cellStyle name="常规" xfId="0" builtinId="0"/>
    <cellStyle name="常规 40" xfId="1"/>
    <cellStyle name="常规 38 10 3 2" xfId="2"/>
    <cellStyle name="常规 2" xfId="3"/>
    <cellStyle name="常规 4" xfId="4"/>
    <cellStyle name="常规 28" xfId="5"/>
    <cellStyle name="常规 38 2" xfId="6"/>
    <cellStyle name="60% - 强调文字颜色 6" xfId="7" builtinId="52"/>
    <cellStyle name="20% - 强调文字颜色 4" xfId="8" builtinId="42"/>
    <cellStyle name="强调文字颜色 4" xfId="9" builtinId="41"/>
    <cellStyle name="输入" xfId="10" builtinId="20"/>
    <cellStyle name="40% - 强调文字颜色 3" xfId="11" builtinId="39"/>
    <cellStyle name="20% - 强调文字颜色 3" xfId="12" builtinId="38"/>
    <cellStyle name="货币" xfId="13" builtinId="4"/>
    <cellStyle name="强调文字颜色 3" xfId="14" builtinId="37"/>
    <cellStyle name="百分比" xfId="15" builtinId="5"/>
    <cellStyle name="60% - 强调文字颜色 2" xfId="16" builtinId="36"/>
    <cellStyle name="60% - 强调文字颜色 5" xfId="17" builtinId="48"/>
    <cellStyle name="强调文字颜色 2" xfId="18" builtinId="33"/>
    <cellStyle name="60% - 强调文字颜色 1" xfId="19" builtinId="32"/>
    <cellStyle name="60% - 强调文字颜色 4" xfId="20" builtinId="44"/>
    <cellStyle name="计算" xfId="21" builtinId="22"/>
    <cellStyle name="强调文字颜色 1" xfId="22" builtinId="29"/>
    <cellStyle name="适中" xfId="23" builtinId="28"/>
    <cellStyle name="20% - 强调文字颜色 5" xfId="24" builtinId="46"/>
    <cellStyle name="常规 23" xfId="25"/>
    <cellStyle name="好" xfId="26" builtinId="26"/>
    <cellStyle name="20% - 强调文字颜色 1" xfId="27" builtinId="30"/>
    <cellStyle name="汇总" xfId="28" builtinId="25"/>
    <cellStyle name="差" xfId="29" builtinId="27"/>
    <cellStyle name="检查单元格" xfId="30" builtinId="23"/>
    <cellStyle name="输出" xfId="31" builtinId="21"/>
    <cellStyle name="标题 1" xfId="32" builtinId="16"/>
    <cellStyle name="解释性文本" xfId="33" builtinId="53"/>
    <cellStyle name="20% - 强调文字颜色 2" xfId="34" builtinId="34"/>
    <cellStyle name="标题 4" xfId="35" builtinId="19"/>
    <cellStyle name="货币[0]" xfId="36" builtinId="7"/>
    <cellStyle name="40% - 强调文字颜色 4" xfId="37" builtinId="43"/>
    <cellStyle name="千位分隔" xfId="38" builtinId="3"/>
    <cellStyle name="已访问的超链接" xfId="39" builtinId="9"/>
    <cellStyle name="常规_110509_2006-09-28" xfId="40"/>
    <cellStyle name="标题" xfId="41" builtinId="15"/>
    <cellStyle name="40% - 强调文字颜色 2" xfId="42" builtinId="35"/>
    <cellStyle name="警告文本" xfId="43" builtinId="11"/>
    <cellStyle name="60% - 强调文字颜色 3" xfId="44" builtinId="40"/>
    <cellStyle name="注释" xfId="45" builtinId="10"/>
    <cellStyle name="20% - 强调文字颜色 6" xfId="46" builtinId="50"/>
    <cellStyle name="强调文字颜色 5" xfId="47" builtinId="45"/>
    <cellStyle name="40% - 强调文字颜色 6" xfId="48" builtinId="51"/>
    <cellStyle name="超链接" xfId="49" builtinId="8"/>
    <cellStyle name="千位分隔[0]" xfId="50" builtinId="6"/>
    <cellStyle name="常规_110509_2006-09-28 2" xfId="51"/>
    <cellStyle name="标题 2" xfId="52" builtinId="17"/>
    <cellStyle name="常规 72" xfId="53"/>
    <cellStyle name="40% - 强调文字颜色 5" xfId="54" builtinId="47"/>
    <cellStyle name="标题 3" xfId="55" builtinId="18"/>
    <cellStyle name="强调文字颜色 6" xfId="56" builtinId="49"/>
    <cellStyle name="40% - 强调文字颜色 1" xfId="57" builtinId="31"/>
    <cellStyle name="常规 3" xfId="58"/>
    <cellStyle name="链接单元格" xfId="5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checked="Checked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checked="Checked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checked="Checked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500380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743710" y="2583815"/>
              <a:ext cx="73723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128905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171575" y="9244330"/>
              <a:ext cx="3327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173990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968375" y="1553210"/>
              <a:ext cx="393700" cy="5797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39</xdr:row>
          <xdr:rowOff>0</xdr:rowOff>
        </xdr:from>
        <xdr:to>
          <xdr:col>6</xdr:col>
          <xdr:colOff>444500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3946525" y="924433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39</xdr:row>
          <xdr:rowOff>0</xdr:rowOff>
        </xdr:from>
        <xdr:to>
          <xdr:col>8</xdr:col>
          <xdr:colOff>482600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217160" y="924433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39</xdr:row>
          <xdr:rowOff>12700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289675" y="925703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513080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756410" y="3076575"/>
              <a:ext cx="73723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48895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581400" y="2583815"/>
              <a:ext cx="363220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375920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314825" y="2469515"/>
              <a:ext cx="58420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375920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314825" y="2693035"/>
              <a:ext cx="5842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48895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581400" y="3030855"/>
              <a:ext cx="36322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375920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314825" y="2941955"/>
              <a:ext cx="58420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146050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6645275" y="2456815"/>
              <a:ext cx="27178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146050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6645275" y="2693035"/>
              <a:ext cx="27178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220980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049645" y="3030855"/>
              <a:ext cx="39751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146050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6645275" y="2878455"/>
              <a:ext cx="27178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10</xdr:col>
          <xdr:colOff>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5909945" y="1282065"/>
              <a:ext cx="31623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11</xdr:col>
          <xdr:colOff>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6454775" y="835025"/>
              <a:ext cx="31623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11</xdr:col>
          <xdr:colOff>0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6454775" y="1058545"/>
              <a:ext cx="31623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500380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743710" y="1958975"/>
              <a:ext cx="73723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248920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310765" y="1971675"/>
              <a:ext cx="5461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248920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310765" y="2195195"/>
              <a:ext cx="5461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513080</xdr:colOff>
          <xdr:row>8</xdr:row>
          <xdr:rowOff>42545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001645" y="1735455"/>
              <a:ext cx="724535" cy="266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414020</xdr:colOff>
          <xdr:row>8</xdr:row>
          <xdr:rowOff>42545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412365" y="1735455"/>
              <a:ext cx="609600" cy="266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86995</xdr:colOff>
          <xdr:row>8</xdr:row>
          <xdr:rowOff>42545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695700" y="1735455"/>
              <a:ext cx="287020" cy="266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24</xdr:row>
          <xdr:rowOff>165100</xdr:rowOff>
        </xdr:from>
        <xdr:to>
          <xdr:col>4</xdr:col>
          <xdr:colOff>0</xdr:colOff>
          <xdr:row>25</xdr:row>
          <xdr:rowOff>168275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221865" y="5719445"/>
              <a:ext cx="38608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220980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049645" y="2629535"/>
              <a:ext cx="39751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220980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049645" y="2853055"/>
              <a:ext cx="39751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11</xdr:col>
          <xdr:colOff>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6454775" y="1282065"/>
              <a:ext cx="31623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10</xdr:col>
          <xdr:colOff>0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5909945" y="1058545"/>
              <a:ext cx="31623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10</xdr:col>
          <xdr:colOff>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5909945" y="835025"/>
              <a:ext cx="31623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128905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693035"/>
              <a:ext cx="4470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23</xdr:row>
          <xdr:rowOff>165100</xdr:rowOff>
        </xdr:from>
        <xdr:to>
          <xdr:col>3</xdr:col>
          <xdr:colOff>551180</xdr:colOff>
          <xdr:row>27</xdr:row>
          <xdr:rowOff>58420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553210" y="5495925"/>
              <a:ext cx="978535" cy="806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500380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743710" y="2781935"/>
              <a:ext cx="73723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179705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981075" y="3030855"/>
              <a:ext cx="574040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230505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31875" y="2583815"/>
              <a:ext cx="57404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302895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556000" y="2794635"/>
              <a:ext cx="64262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500380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743710" y="2583815"/>
              <a:ext cx="73723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128905</xdr:colOff>
          <xdr:row>39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171575" y="9244330"/>
              <a:ext cx="3327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173990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968375" y="1553210"/>
              <a:ext cx="393700" cy="5797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39</xdr:row>
          <xdr:rowOff>0</xdr:rowOff>
        </xdr:from>
        <xdr:to>
          <xdr:col>6</xdr:col>
          <xdr:colOff>444500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3946525" y="924433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39</xdr:row>
          <xdr:rowOff>0</xdr:rowOff>
        </xdr:from>
        <xdr:to>
          <xdr:col>8</xdr:col>
          <xdr:colOff>482600</xdr:colOff>
          <xdr:row>39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217160" y="924433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39</xdr:row>
          <xdr:rowOff>12700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289675" y="925703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513080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756410" y="3076575"/>
              <a:ext cx="73723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48895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3581400" y="2583815"/>
              <a:ext cx="363220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375920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314825" y="2469515"/>
              <a:ext cx="58420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375920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314825" y="2693035"/>
              <a:ext cx="5842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48895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3581400" y="3030855"/>
              <a:ext cx="36322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375920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314825" y="2941955"/>
              <a:ext cx="58420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146050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6645275" y="2456815"/>
              <a:ext cx="27178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146050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6645275" y="2693035"/>
              <a:ext cx="27178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220980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049645" y="3030855"/>
              <a:ext cx="39751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146050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6645275" y="2878455"/>
              <a:ext cx="27178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10</xdr:col>
          <xdr:colOff>0</xdr:colOff>
          <xdr:row>6</xdr:row>
          <xdr:rowOff>19050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5909945" y="1282065"/>
              <a:ext cx="31623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11</xdr:col>
          <xdr:colOff>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6454775" y="835025"/>
              <a:ext cx="31623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11</xdr:col>
          <xdr:colOff>0</xdr:colOff>
          <xdr:row>4</xdr:row>
          <xdr:rowOff>180975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454775" y="1058545"/>
              <a:ext cx="31623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500380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743710" y="1958975"/>
              <a:ext cx="73723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248920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310765" y="1971675"/>
              <a:ext cx="5461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248920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310765" y="2195195"/>
              <a:ext cx="5461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513080</xdr:colOff>
          <xdr:row>8</xdr:row>
          <xdr:rowOff>42545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001645" y="1735455"/>
              <a:ext cx="724535" cy="266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414020</xdr:colOff>
          <xdr:row>8</xdr:row>
          <xdr:rowOff>42545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412365" y="1735455"/>
              <a:ext cx="609600" cy="266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86995</xdr:colOff>
          <xdr:row>8</xdr:row>
          <xdr:rowOff>42545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695700" y="1735455"/>
              <a:ext cx="287020" cy="266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24</xdr:row>
          <xdr:rowOff>165100</xdr:rowOff>
        </xdr:from>
        <xdr:to>
          <xdr:col>4</xdr:col>
          <xdr:colOff>0</xdr:colOff>
          <xdr:row>25</xdr:row>
          <xdr:rowOff>168275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221865" y="5719445"/>
              <a:ext cx="38608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220980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049645" y="2629535"/>
              <a:ext cx="39751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220980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049645" y="2853055"/>
              <a:ext cx="39751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11</xdr:col>
          <xdr:colOff>0</xdr:colOff>
          <xdr:row>6</xdr:row>
          <xdr:rowOff>19050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6454775" y="1282065"/>
              <a:ext cx="31623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10</xdr:col>
          <xdr:colOff>0</xdr:colOff>
          <xdr:row>4</xdr:row>
          <xdr:rowOff>180975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5909945" y="1058545"/>
              <a:ext cx="31623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10</xdr:col>
          <xdr:colOff>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5909945" y="835025"/>
              <a:ext cx="31623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128905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057275" y="2693035"/>
              <a:ext cx="4470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23</xdr:row>
          <xdr:rowOff>165100</xdr:rowOff>
        </xdr:from>
        <xdr:to>
          <xdr:col>3</xdr:col>
          <xdr:colOff>551180</xdr:colOff>
          <xdr:row>27</xdr:row>
          <xdr:rowOff>58420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553210" y="5495925"/>
              <a:ext cx="978535" cy="806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500380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743710" y="2781935"/>
              <a:ext cx="73723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179705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981075" y="3030855"/>
              <a:ext cx="574040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230505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31875" y="2583815"/>
              <a:ext cx="57404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302895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3556000" y="2794635"/>
              <a:ext cx="64262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6</xdr:row>
          <xdr:rowOff>63500</xdr:rowOff>
        </xdr:from>
        <xdr:to>
          <xdr:col>3</xdr:col>
          <xdr:colOff>106680</xdr:colOff>
          <xdr:row>8</xdr:row>
          <xdr:rowOff>1270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718310" y="1565910"/>
              <a:ext cx="368935" cy="3943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743710" y="2583815"/>
              <a:ext cx="69405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171575" y="8768080"/>
              <a:ext cx="28003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88900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968375" y="1553210"/>
              <a:ext cx="393700" cy="494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127" name="Check Box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>
            <a:xfrm>
              <a:off x="3946525" y="876808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128" name="Check Box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5217160" y="876808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129" name="Check Box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>
            <a:xfrm>
              <a:off x="6289675" y="878078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130" name="Check Box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>
            <a:xfrm>
              <a:off x="1756410" y="3076575"/>
              <a:ext cx="694055" cy="2425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131" name="Check Box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>
            <a:xfrm>
              <a:off x="3581400" y="2583815"/>
              <a:ext cx="31432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132" name="Check Box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>
            <a:xfrm>
              <a:off x="4314825" y="2469515"/>
              <a:ext cx="53848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133" name="Check Box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>
            <a:xfrm>
              <a:off x="4314825" y="2693035"/>
              <a:ext cx="53848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134" name="Check Box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3581400" y="3030855"/>
              <a:ext cx="31432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135" name="Check Box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>
            <a:xfrm>
              <a:off x="4314825" y="2941955"/>
              <a:ext cx="538480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146050</xdr:colOff>
          <xdr:row>12</xdr:row>
          <xdr:rowOff>76200</xdr:rowOff>
        </xdr:to>
        <xdr:sp>
          <xdr:nvSpPr>
            <xdr:cNvPr id="2136" name="Check Box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>
            <a:xfrm>
              <a:off x="6645275" y="2456815"/>
              <a:ext cx="27178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146050</xdr:colOff>
          <xdr:row>13</xdr:row>
          <xdr:rowOff>50800</xdr:rowOff>
        </xdr:to>
        <xdr:sp>
          <xdr:nvSpPr>
            <xdr:cNvPr id="2137" name="Check Box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>
            <a:xfrm>
              <a:off x="6645275" y="2693035"/>
              <a:ext cx="27178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146050</xdr:colOff>
          <xdr:row>13</xdr:row>
          <xdr:rowOff>165100</xdr:rowOff>
        </xdr:to>
        <xdr:sp>
          <xdr:nvSpPr>
            <xdr:cNvPr id="2138" name="Check Box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>
            <a:xfrm>
              <a:off x="6049645" y="3030855"/>
              <a:ext cx="32258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146050</xdr:colOff>
          <xdr:row>14</xdr:row>
          <xdr:rowOff>149225</xdr:rowOff>
        </xdr:to>
        <xdr:sp>
          <xdr:nvSpPr>
            <xdr:cNvPr id="2139" name="Check Box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>
            <a:xfrm>
              <a:off x="6645275" y="2878455"/>
              <a:ext cx="271780" cy="580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10</xdr:col>
          <xdr:colOff>0</xdr:colOff>
          <xdr:row>6</xdr:row>
          <xdr:rowOff>19050</xdr:rowOff>
        </xdr:to>
        <xdr:sp>
          <xdr:nvSpPr>
            <xdr:cNvPr id="2140" name="Check Box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>
            <a:xfrm>
              <a:off x="5909945" y="1282065"/>
              <a:ext cx="31623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11</xdr:col>
          <xdr:colOff>0</xdr:colOff>
          <xdr:row>4</xdr:row>
          <xdr:rowOff>0</xdr:rowOff>
        </xdr:to>
        <xdr:sp>
          <xdr:nvSpPr>
            <xdr:cNvPr id="2141" name="Check Box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>
            <a:xfrm>
              <a:off x="6454775" y="835025"/>
              <a:ext cx="31623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11</xdr:col>
          <xdr:colOff>0</xdr:colOff>
          <xdr:row>4</xdr:row>
          <xdr:rowOff>180975</xdr:rowOff>
        </xdr:to>
        <xdr:sp>
          <xdr:nvSpPr>
            <xdr:cNvPr id="2142" name="Check Box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>
            <a:xfrm>
              <a:off x="6454775" y="1058545"/>
              <a:ext cx="31623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43" name="Check Box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>
            <a:xfrm>
              <a:off x="1743710" y="1958975"/>
              <a:ext cx="69405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44" name="Check Box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>
            <a:xfrm>
              <a:off x="2310765" y="1971675"/>
              <a:ext cx="50038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45" name="Check Box 97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>
            <a:xfrm>
              <a:off x="2310765" y="2195195"/>
              <a:ext cx="50038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46" name="Check Box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>
            <a:xfrm>
              <a:off x="3001645" y="1735455"/>
              <a:ext cx="68135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47" name="Check Box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>
            <a:xfrm>
              <a:off x="2412365" y="1735455"/>
              <a:ext cx="56388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48" name="Check Box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>
            <a:xfrm>
              <a:off x="3695700" y="1735455"/>
              <a:ext cx="2381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4</xdr:col>
          <xdr:colOff>0</xdr:colOff>
          <xdr:row>23</xdr:row>
          <xdr:rowOff>152400</xdr:rowOff>
        </xdr:to>
        <xdr:sp>
          <xdr:nvSpPr>
            <xdr:cNvPr id="2149" name="Check Box 101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>
            <a:xfrm>
              <a:off x="2221865" y="5272405"/>
              <a:ext cx="38608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146050</xdr:colOff>
          <xdr:row>11</xdr:row>
          <xdr:rowOff>165100</xdr:rowOff>
        </xdr:to>
        <xdr:sp>
          <xdr:nvSpPr>
            <xdr:cNvPr id="2150" name="Check Box 102" hidden="1">
              <a:extLst>
                <a:ext uri="{63B3BB69-23CF-44E3-9099-C40C66FF867C}">
                  <a14:compatExt spid="_x0000_s2150"/>
                </a:ext>
              </a:extLst>
            </xdr:cNvPr>
            <xdr:cNvSpPr/>
          </xdr:nvSpPr>
          <xdr:spPr>
            <a:xfrm>
              <a:off x="6049645" y="2629535"/>
              <a:ext cx="32258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146050</xdr:colOff>
          <xdr:row>12</xdr:row>
          <xdr:rowOff>165100</xdr:rowOff>
        </xdr:to>
        <xdr:sp>
          <xdr:nvSpPr>
            <xdr:cNvPr id="2151" name="Check Box 103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>
            <a:xfrm>
              <a:off x="6049645" y="2853055"/>
              <a:ext cx="32258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11</xdr:col>
          <xdr:colOff>0</xdr:colOff>
          <xdr:row>6</xdr:row>
          <xdr:rowOff>19050</xdr:rowOff>
        </xdr:to>
        <xdr:sp>
          <xdr:nvSpPr>
            <xdr:cNvPr id="2152" name="Check Box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>
            <a:xfrm>
              <a:off x="6454775" y="1282065"/>
              <a:ext cx="31623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10</xdr:col>
          <xdr:colOff>0</xdr:colOff>
          <xdr:row>4</xdr:row>
          <xdr:rowOff>180975</xdr:rowOff>
        </xdr:to>
        <xdr:sp>
          <xdr:nvSpPr>
            <xdr:cNvPr id="2153" name="Check Box 105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>
            <a:xfrm>
              <a:off x="5909945" y="1058545"/>
              <a:ext cx="31623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10</xdr:col>
          <xdr:colOff>0</xdr:colOff>
          <xdr:row>4</xdr:row>
          <xdr:rowOff>0</xdr:rowOff>
        </xdr:to>
        <xdr:sp>
          <xdr:nvSpPr>
            <xdr:cNvPr id="2154" name="Check Box 106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>
            <a:xfrm>
              <a:off x="5909945" y="835025"/>
              <a:ext cx="31623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55" name="Check Box 107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>
            <a:xfrm>
              <a:off x="1057275" y="2693035"/>
              <a:ext cx="39433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2156" name="Check Box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>
            <a:xfrm>
              <a:off x="1553210" y="5048885"/>
              <a:ext cx="935355" cy="773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57" name="Check Box 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>
            <a:xfrm>
              <a:off x="1743710" y="2781935"/>
              <a:ext cx="69405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9525</xdr:rowOff>
        </xdr:to>
        <xdr:sp>
          <xdr:nvSpPr>
            <xdr:cNvPr id="2158" name="Check Box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>
            <a:xfrm>
              <a:off x="981075" y="3030855"/>
              <a:ext cx="521335" cy="288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59" name="Check Box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>
            <a:xfrm>
              <a:off x="1031875" y="2583815"/>
              <a:ext cx="52133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60" name="Check Box 112" hidden="1">
              <a:extLst>
                <a:ext uri="{63B3BB69-23CF-44E3-9099-C40C66FF867C}">
                  <a14:compatExt spid="_x0000_s2160"/>
                </a:ext>
              </a:extLst>
            </xdr:cNvPr>
            <xdr:cNvSpPr/>
          </xdr:nvSpPr>
          <xdr:spPr>
            <a:xfrm>
              <a:off x="3556000" y="2794635"/>
              <a:ext cx="59372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161" name="Check Box 113" hidden="1">
              <a:extLst>
                <a:ext uri="{63B3BB69-23CF-44E3-9099-C40C66FF867C}">
                  <a14:compatExt spid="_x0000_s2161"/>
                </a:ext>
              </a:extLst>
            </xdr:cNvPr>
            <xdr:cNvSpPr/>
          </xdr:nvSpPr>
          <xdr:spPr>
            <a:xfrm>
              <a:off x="1743710" y="2583815"/>
              <a:ext cx="69405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162" name="Check Box 114" hidden="1">
              <a:extLst>
                <a:ext uri="{63B3BB69-23CF-44E3-9099-C40C66FF867C}">
                  <a14:compatExt spid="_x0000_s2162"/>
                </a:ext>
              </a:extLst>
            </xdr:cNvPr>
            <xdr:cNvSpPr/>
          </xdr:nvSpPr>
          <xdr:spPr>
            <a:xfrm>
              <a:off x="1171575" y="8768080"/>
              <a:ext cx="28003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88900</xdr:rowOff>
        </xdr:to>
        <xdr:sp>
          <xdr:nvSpPr>
            <xdr:cNvPr id="2163" name="Check Box 115" hidden="1">
              <a:extLst>
                <a:ext uri="{63B3BB69-23CF-44E3-9099-C40C66FF867C}">
                  <a14:compatExt spid="_x0000_s2163"/>
                </a:ext>
              </a:extLst>
            </xdr:cNvPr>
            <xdr:cNvSpPr/>
          </xdr:nvSpPr>
          <xdr:spPr>
            <a:xfrm>
              <a:off x="968375" y="1553210"/>
              <a:ext cx="393700" cy="494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164" name="Check Box 116" hidden="1">
              <a:extLst>
                <a:ext uri="{63B3BB69-23CF-44E3-9099-C40C66FF867C}">
                  <a14:compatExt spid="_x0000_s2164"/>
                </a:ext>
              </a:extLst>
            </xdr:cNvPr>
            <xdr:cNvSpPr/>
          </xdr:nvSpPr>
          <xdr:spPr>
            <a:xfrm>
              <a:off x="3946525" y="876808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165" name="Check Box 117" hidden="1">
              <a:extLst>
                <a:ext uri="{63B3BB69-23CF-44E3-9099-C40C66FF867C}">
                  <a14:compatExt spid="_x0000_s2165"/>
                </a:ext>
              </a:extLst>
            </xdr:cNvPr>
            <xdr:cNvSpPr/>
          </xdr:nvSpPr>
          <xdr:spPr>
            <a:xfrm>
              <a:off x="5217160" y="876808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166" name="Check Box 118" hidden="1">
              <a:extLst>
                <a:ext uri="{63B3BB69-23CF-44E3-9099-C40C66FF867C}">
                  <a14:compatExt spid="_x0000_s2166"/>
                </a:ext>
              </a:extLst>
            </xdr:cNvPr>
            <xdr:cNvSpPr/>
          </xdr:nvSpPr>
          <xdr:spPr>
            <a:xfrm>
              <a:off x="6289675" y="878078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167" name="Check Box 119" hidden="1">
              <a:extLst>
                <a:ext uri="{63B3BB69-23CF-44E3-9099-C40C66FF867C}">
                  <a14:compatExt spid="_x0000_s2167"/>
                </a:ext>
              </a:extLst>
            </xdr:cNvPr>
            <xdr:cNvSpPr/>
          </xdr:nvSpPr>
          <xdr:spPr>
            <a:xfrm>
              <a:off x="1756410" y="3076575"/>
              <a:ext cx="694055" cy="2425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168" name="Check Box 120" hidden="1">
              <a:extLst>
                <a:ext uri="{63B3BB69-23CF-44E3-9099-C40C66FF867C}">
                  <a14:compatExt spid="_x0000_s2168"/>
                </a:ext>
              </a:extLst>
            </xdr:cNvPr>
            <xdr:cNvSpPr/>
          </xdr:nvSpPr>
          <xdr:spPr>
            <a:xfrm>
              <a:off x="3581400" y="2583815"/>
              <a:ext cx="31432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169" name="Check Box 121" hidden="1">
              <a:extLst>
                <a:ext uri="{63B3BB69-23CF-44E3-9099-C40C66FF867C}">
                  <a14:compatExt spid="_x0000_s2169"/>
                </a:ext>
              </a:extLst>
            </xdr:cNvPr>
            <xdr:cNvSpPr/>
          </xdr:nvSpPr>
          <xdr:spPr>
            <a:xfrm>
              <a:off x="4314825" y="2469515"/>
              <a:ext cx="53848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170" name="Check Box 122" hidden="1">
              <a:extLst>
                <a:ext uri="{63B3BB69-23CF-44E3-9099-C40C66FF867C}">
                  <a14:compatExt spid="_x0000_s2170"/>
                </a:ext>
              </a:extLst>
            </xdr:cNvPr>
            <xdr:cNvSpPr/>
          </xdr:nvSpPr>
          <xdr:spPr>
            <a:xfrm>
              <a:off x="4314825" y="2693035"/>
              <a:ext cx="53848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171" name="Check Box 123" hidden="1">
              <a:extLst>
                <a:ext uri="{63B3BB69-23CF-44E3-9099-C40C66FF867C}">
                  <a14:compatExt spid="_x0000_s2171"/>
                </a:ext>
              </a:extLst>
            </xdr:cNvPr>
            <xdr:cNvSpPr/>
          </xdr:nvSpPr>
          <xdr:spPr>
            <a:xfrm>
              <a:off x="3581400" y="3030855"/>
              <a:ext cx="31432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172" name="Check Box 124" hidden="1">
              <a:extLst>
                <a:ext uri="{63B3BB69-23CF-44E3-9099-C40C66FF867C}">
                  <a14:compatExt spid="_x0000_s2172"/>
                </a:ext>
              </a:extLst>
            </xdr:cNvPr>
            <xdr:cNvSpPr/>
          </xdr:nvSpPr>
          <xdr:spPr>
            <a:xfrm>
              <a:off x="4314825" y="2941955"/>
              <a:ext cx="538480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146050</xdr:colOff>
          <xdr:row>12</xdr:row>
          <xdr:rowOff>76200</xdr:rowOff>
        </xdr:to>
        <xdr:sp>
          <xdr:nvSpPr>
            <xdr:cNvPr id="2173" name="Check Box 125" hidden="1">
              <a:extLst>
                <a:ext uri="{63B3BB69-23CF-44E3-9099-C40C66FF867C}">
                  <a14:compatExt spid="_x0000_s2173"/>
                </a:ext>
              </a:extLst>
            </xdr:cNvPr>
            <xdr:cNvSpPr/>
          </xdr:nvSpPr>
          <xdr:spPr>
            <a:xfrm>
              <a:off x="6645275" y="2456815"/>
              <a:ext cx="27178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146050</xdr:colOff>
          <xdr:row>13</xdr:row>
          <xdr:rowOff>50800</xdr:rowOff>
        </xdr:to>
        <xdr:sp>
          <xdr:nvSpPr>
            <xdr:cNvPr id="2174" name="Check Box 126" hidden="1">
              <a:extLst>
                <a:ext uri="{63B3BB69-23CF-44E3-9099-C40C66FF867C}">
                  <a14:compatExt spid="_x0000_s2174"/>
                </a:ext>
              </a:extLst>
            </xdr:cNvPr>
            <xdr:cNvSpPr/>
          </xdr:nvSpPr>
          <xdr:spPr>
            <a:xfrm>
              <a:off x="6645275" y="2693035"/>
              <a:ext cx="27178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146050</xdr:colOff>
          <xdr:row>13</xdr:row>
          <xdr:rowOff>165100</xdr:rowOff>
        </xdr:to>
        <xdr:sp>
          <xdr:nvSpPr>
            <xdr:cNvPr id="2175" name="Check Box 127" hidden="1">
              <a:extLst>
                <a:ext uri="{63B3BB69-23CF-44E3-9099-C40C66FF867C}">
                  <a14:compatExt spid="_x0000_s2175"/>
                </a:ext>
              </a:extLst>
            </xdr:cNvPr>
            <xdr:cNvSpPr/>
          </xdr:nvSpPr>
          <xdr:spPr>
            <a:xfrm>
              <a:off x="6049645" y="3030855"/>
              <a:ext cx="32258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146050</xdr:colOff>
          <xdr:row>14</xdr:row>
          <xdr:rowOff>149225</xdr:rowOff>
        </xdr:to>
        <xdr:sp>
          <xdr:nvSpPr>
            <xdr:cNvPr id="2176" name="Check Box 128" hidden="1">
              <a:extLst>
                <a:ext uri="{63B3BB69-23CF-44E3-9099-C40C66FF867C}">
                  <a14:compatExt spid="_x0000_s2176"/>
                </a:ext>
              </a:extLst>
            </xdr:cNvPr>
            <xdr:cNvSpPr/>
          </xdr:nvSpPr>
          <xdr:spPr>
            <a:xfrm>
              <a:off x="6645275" y="2878455"/>
              <a:ext cx="271780" cy="580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10</xdr:col>
          <xdr:colOff>0</xdr:colOff>
          <xdr:row>6</xdr:row>
          <xdr:rowOff>19050</xdr:rowOff>
        </xdr:to>
        <xdr:sp>
          <xdr:nvSpPr>
            <xdr:cNvPr id="2177" name="Check Box 129" hidden="1">
              <a:extLst>
                <a:ext uri="{63B3BB69-23CF-44E3-9099-C40C66FF867C}">
                  <a14:compatExt spid="_x0000_s2177"/>
                </a:ext>
              </a:extLst>
            </xdr:cNvPr>
            <xdr:cNvSpPr/>
          </xdr:nvSpPr>
          <xdr:spPr>
            <a:xfrm>
              <a:off x="5909945" y="1282065"/>
              <a:ext cx="31623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11</xdr:col>
          <xdr:colOff>0</xdr:colOff>
          <xdr:row>4</xdr:row>
          <xdr:rowOff>0</xdr:rowOff>
        </xdr:to>
        <xdr:sp>
          <xdr:nvSpPr>
            <xdr:cNvPr id="2178" name="Check Box 130" hidden="1">
              <a:extLst>
                <a:ext uri="{63B3BB69-23CF-44E3-9099-C40C66FF867C}">
                  <a14:compatExt spid="_x0000_s2178"/>
                </a:ext>
              </a:extLst>
            </xdr:cNvPr>
            <xdr:cNvSpPr/>
          </xdr:nvSpPr>
          <xdr:spPr>
            <a:xfrm>
              <a:off x="6454775" y="835025"/>
              <a:ext cx="31623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11</xdr:col>
          <xdr:colOff>0</xdr:colOff>
          <xdr:row>4</xdr:row>
          <xdr:rowOff>180975</xdr:rowOff>
        </xdr:to>
        <xdr:sp>
          <xdr:nvSpPr>
            <xdr:cNvPr id="2179" name="Check Box 131" hidden="1">
              <a:extLst>
                <a:ext uri="{63B3BB69-23CF-44E3-9099-C40C66FF867C}">
                  <a14:compatExt spid="_x0000_s2179"/>
                </a:ext>
              </a:extLst>
            </xdr:cNvPr>
            <xdr:cNvSpPr/>
          </xdr:nvSpPr>
          <xdr:spPr>
            <a:xfrm>
              <a:off x="6454775" y="1058545"/>
              <a:ext cx="31623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80" name="Check Box 132" hidden="1">
              <a:extLst>
                <a:ext uri="{63B3BB69-23CF-44E3-9099-C40C66FF867C}">
                  <a14:compatExt spid="_x0000_s2180"/>
                </a:ext>
              </a:extLst>
            </xdr:cNvPr>
            <xdr:cNvSpPr/>
          </xdr:nvSpPr>
          <xdr:spPr>
            <a:xfrm>
              <a:off x="1743710" y="1958975"/>
              <a:ext cx="69405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81" name="Check Box 133" hidden="1">
              <a:extLst>
                <a:ext uri="{63B3BB69-23CF-44E3-9099-C40C66FF867C}">
                  <a14:compatExt spid="_x0000_s2181"/>
                </a:ext>
              </a:extLst>
            </xdr:cNvPr>
            <xdr:cNvSpPr/>
          </xdr:nvSpPr>
          <xdr:spPr>
            <a:xfrm>
              <a:off x="2310765" y="1971675"/>
              <a:ext cx="50038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82" name="Check Box 134" hidden="1">
              <a:extLst>
                <a:ext uri="{63B3BB69-23CF-44E3-9099-C40C66FF867C}">
                  <a14:compatExt spid="_x0000_s2182"/>
                </a:ext>
              </a:extLst>
            </xdr:cNvPr>
            <xdr:cNvSpPr/>
          </xdr:nvSpPr>
          <xdr:spPr>
            <a:xfrm>
              <a:off x="2310765" y="2195195"/>
              <a:ext cx="50038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83" name="Check Box 135" hidden="1">
              <a:extLst>
                <a:ext uri="{63B3BB69-23CF-44E3-9099-C40C66FF867C}">
                  <a14:compatExt spid="_x0000_s2183"/>
                </a:ext>
              </a:extLst>
            </xdr:cNvPr>
            <xdr:cNvSpPr/>
          </xdr:nvSpPr>
          <xdr:spPr>
            <a:xfrm>
              <a:off x="3001645" y="1735455"/>
              <a:ext cx="68135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84" name="Check Box 136" hidden="1">
              <a:extLst>
                <a:ext uri="{63B3BB69-23CF-44E3-9099-C40C66FF867C}">
                  <a14:compatExt spid="_x0000_s2184"/>
                </a:ext>
              </a:extLst>
            </xdr:cNvPr>
            <xdr:cNvSpPr/>
          </xdr:nvSpPr>
          <xdr:spPr>
            <a:xfrm>
              <a:off x="2412365" y="1735455"/>
              <a:ext cx="56388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85" name="Check Box 137" hidden="1">
              <a:extLst>
                <a:ext uri="{63B3BB69-23CF-44E3-9099-C40C66FF867C}">
                  <a14:compatExt spid="_x0000_s2185"/>
                </a:ext>
              </a:extLst>
            </xdr:cNvPr>
            <xdr:cNvSpPr/>
          </xdr:nvSpPr>
          <xdr:spPr>
            <a:xfrm>
              <a:off x="3695700" y="1735455"/>
              <a:ext cx="2381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4</xdr:col>
          <xdr:colOff>0</xdr:colOff>
          <xdr:row>23</xdr:row>
          <xdr:rowOff>152400</xdr:rowOff>
        </xdr:to>
        <xdr:sp>
          <xdr:nvSpPr>
            <xdr:cNvPr id="2186" name="Check Box 138" hidden="1">
              <a:extLst>
                <a:ext uri="{63B3BB69-23CF-44E3-9099-C40C66FF867C}">
                  <a14:compatExt spid="_x0000_s2186"/>
                </a:ext>
              </a:extLst>
            </xdr:cNvPr>
            <xdr:cNvSpPr/>
          </xdr:nvSpPr>
          <xdr:spPr>
            <a:xfrm>
              <a:off x="2221865" y="5272405"/>
              <a:ext cx="38608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146050</xdr:colOff>
          <xdr:row>11</xdr:row>
          <xdr:rowOff>165100</xdr:rowOff>
        </xdr:to>
        <xdr:sp>
          <xdr:nvSpPr>
            <xdr:cNvPr id="2187" name="Check Box 139" hidden="1">
              <a:extLst>
                <a:ext uri="{63B3BB69-23CF-44E3-9099-C40C66FF867C}">
                  <a14:compatExt spid="_x0000_s2187"/>
                </a:ext>
              </a:extLst>
            </xdr:cNvPr>
            <xdr:cNvSpPr/>
          </xdr:nvSpPr>
          <xdr:spPr>
            <a:xfrm>
              <a:off x="6049645" y="2629535"/>
              <a:ext cx="32258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146050</xdr:colOff>
          <xdr:row>12</xdr:row>
          <xdr:rowOff>165100</xdr:rowOff>
        </xdr:to>
        <xdr:sp>
          <xdr:nvSpPr>
            <xdr:cNvPr id="2188" name="Check Box 140" hidden="1">
              <a:extLst>
                <a:ext uri="{63B3BB69-23CF-44E3-9099-C40C66FF867C}">
                  <a14:compatExt spid="_x0000_s2188"/>
                </a:ext>
              </a:extLst>
            </xdr:cNvPr>
            <xdr:cNvSpPr/>
          </xdr:nvSpPr>
          <xdr:spPr>
            <a:xfrm>
              <a:off x="6049645" y="2853055"/>
              <a:ext cx="32258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11</xdr:col>
          <xdr:colOff>0</xdr:colOff>
          <xdr:row>6</xdr:row>
          <xdr:rowOff>19050</xdr:rowOff>
        </xdr:to>
        <xdr:sp>
          <xdr:nvSpPr>
            <xdr:cNvPr id="2189" name="Check Box 141" hidden="1">
              <a:extLst>
                <a:ext uri="{63B3BB69-23CF-44E3-9099-C40C66FF867C}">
                  <a14:compatExt spid="_x0000_s2189"/>
                </a:ext>
              </a:extLst>
            </xdr:cNvPr>
            <xdr:cNvSpPr/>
          </xdr:nvSpPr>
          <xdr:spPr>
            <a:xfrm>
              <a:off x="6454775" y="1282065"/>
              <a:ext cx="31623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10</xdr:col>
          <xdr:colOff>0</xdr:colOff>
          <xdr:row>4</xdr:row>
          <xdr:rowOff>180975</xdr:rowOff>
        </xdr:to>
        <xdr:sp>
          <xdr:nvSpPr>
            <xdr:cNvPr id="2190" name="Check Box 142" hidden="1">
              <a:extLst>
                <a:ext uri="{63B3BB69-23CF-44E3-9099-C40C66FF867C}">
                  <a14:compatExt spid="_x0000_s2190"/>
                </a:ext>
              </a:extLst>
            </xdr:cNvPr>
            <xdr:cNvSpPr/>
          </xdr:nvSpPr>
          <xdr:spPr>
            <a:xfrm>
              <a:off x="5909945" y="1058545"/>
              <a:ext cx="31623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10</xdr:col>
          <xdr:colOff>0</xdr:colOff>
          <xdr:row>4</xdr:row>
          <xdr:rowOff>0</xdr:rowOff>
        </xdr:to>
        <xdr:sp>
          <xdr:nvSpPr>
            <xdr:cNvPr id="2191" name="Check Box 143" hidden="1">
              <a:extLst>
                <a:ext uri="{63B3BB69-23CF-44E3-9099-C40C66FF867C}">
                  <a14:compatExt spid="_x0000_s2191"/>
                </a:ext>
              </a:extLst>
            </xdr:cNvPr>
            <xdr:cNvSpPr/>
          </xdr:nvSpPr>
          <xdr:spPr>
            <a:xfrm>
              <a:off x="5909945" y="835025"/>
              <a:ext cx="31623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92" name="Check Box 144" hidden="1">
              <a:extLst>
                <a:ext uri="{63B3BB69-23CF-44E3-9099-C40C66FF867C}">
                  <a14:compatExt spid="_x0000_s2192"/>
                </a:ext>
              </a:extLst>
            </xdr:cNvPr>
            <xdr:cNvSpPr/>
          </xdr:nvSpPr>
          <xdr:spPr>
            <a:xfrm>
              <a:off x="1057275" y="2693035"/>
              <a:ext cx="39433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2193" name="Check Box 145" hidden="1">
              <a:extLst>
                <a:ext uri="{63B3BB69-23CF-44E3-9099-C40C66FF867C}">
                  <a14:compatExt spid="_x0000_s2193"/>
                </a:ext>
              </a:extLst>
            </xdr:cNvPr>
            <xdr:cNvSpPr/>
          </xdr:nvSpPr>
          <xdr:spPr>
            <a:xfrm>
              <a:off x="1553210" y="5048885"/>
              <a:ext cx="935355" cy="773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94" name="Check Box 146" hidden="1">
              <a:extLst>
                <a:ext uri="{63B3BB69-23CF-44E3-9099-C40C66FF867C}">
                  <a14:compatExt spid="_x0000_s2194"/>
                </a:ext>
              </a:extLst>
            </xdr:cNvPr>
            <xdr:cNvSpPr/>
          </xdr:nvSpPr>
          <xdr:spPr>
            <a:xfrm>
              <a:off x="1743710" y="2781935"/>
              <a:ext cx="69405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9525</xdr:rowOff>
        </xdr:to>
        <xdr:sp>
          <xdr:nvSpPr>
            <xdr:cNvPr id="2195" name="Check Box 147" hidden="1">
              <a:extLst>
                <a:ext uri="{63B3BB69-23CF-44E3-9099-C40C66FF867C}">
                  <a14:compatExt spid="_x0000_s2195"/>
                </a:ext>
              </a:extLst>
            </xdr:cNvPr>
            <xdr:cNvSpPr/>
          </xdr:nvSpPr>
          <xdr:spPr>
            <a:xfrm>
              <a:off x="981075" y="3030855"/>
              <a:ext cx="521335" cy="288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96" name="Check Box 148" hidden="1">
              <a:extLst>
                <a:ext uri="{63B3BB69-23CF-44E3-9099-C40C66FF867C}">
                  <a14:compatExt spid="_x0000_s2196"/>
                </a:ext>
              </a:extLst>
            </xdr:cNvPr>
            <xdr:cNvSpPr/>
          </xdr:nvSpPr>
          <xdr:spPr>
            <a:xfrm>
              <a:off x="1031875" y="2583815"/>
              <a:ext cx="52133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97" name="Check Box 149" hidden="1">
              <a:extLst>
                <a:ext uri="{63B3BB69-23CF-44E3-9099-C40C66FF867C}">
                  <a14:compatExt spid="_x0000_s2197"/>
                </a:ext>
              </a:extLst>
            </xdr:cNvPr>
            <xdr:cNvSpPr/>
          </xdr:nvSpPr>
          <xdr:spPr>
            <a:xfrm>
              <a:off x="3556000" y="2794635"/>
              <a:ext cx="59372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6</xdr:row>
          <xdr:rowOff>63500</xdr:rowOff>
        </xdr:from>
        <xdr:to>
          <xdr:col>3</xdr:col>
          <xdr:colOff>63500</xdr:colOff>
          <xdr:row>7</xdr:row>
          <xdr:rowOff>139700</xdr:rowOff>
        </xdr:to>
        <xdr:sp>
          <xdr:nvSpPr>
            <xdr:cNvPr id="2198" name="Check Box 150" hidden="1">
              <a:extLst>
                <a:ext uri="{63B3BB69-23CF-44E3-9099-C40C66FF867C}">
                  <a14:compatExt spid="_x0000_s2198"/>
                </a:ext>
              </a:extLst>
            </xdr:cNvPr>
            <xdr:cNvSpPr/>
          </xdr:nvSpPr>
          <xdr:spPr>
            <a:xfrm>
              <a:off x="1718310" y="1565910"/>
              <a:ext cx="325755" cy="309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24</xdr:row>
      <xdr:rowOff>0</xdr:rowOff>
    </xdr:from>
    <xdr:to>
      <xdr:col>8</xdr:col>
      <xdr:colOff>565785</xdr:colOff>
      <xdr:row>27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32660" y="7233920"/>
          <a:ext cx="38868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565785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81860" y="4064000"/>
          <a:ext cx="3937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565785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05660" y="4064000"/>
          <a:ext cx="40138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565785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32660" y="4432300"/>
          <a:ext cx="38868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565785</xdr:colOff>
      <xdr:row>27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32660" y="7233920"/>
          <a:ext cx="38868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412750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32660" y="7010400"/>
          <a:ext cx="3733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412750</xdr:colOff>
      <xdr:row>10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81860" y="3327400"/>
          <a:ext cx="37846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412750</xdr:colOff>
      <xdr:row>10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105660" y="3327400"/>
          <a:ext cx="3860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412750</xdr:colOff>
      <xdr:row>11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232660" y="3695700"/>
          <a:ext cx="3733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412750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232660" y="7010400"/>
          <a:ext cx="3733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8</xdr:col>
      <xdr:colOff>412750</xdr:colOff>
      <xdr:row>27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181860" y="7233920"/>
          <a:ext cx="37846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8</xdr:col>
      <xdr:colOff>412750</xdr:colOff>
      <xdr:row>27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105660" y="7233920"/>
          <a:ext cx="3860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8</xdr:col>
      <xdr:colOff>412750</xdr:colOff>
      <xdr:row>27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32660" y="7233920"/>
          <a:ext cx="3733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4</xdr:row>
      <xdr:rowOff>9525</xdr:rowOff>
    </xdr:from>
    <xdr:to>
      <xdr:col>1</xdr:col>
      <xdr:colOff>0</xdr:colOff>
      <xdr:row>6</xdr:row>
      <xdr:rowOff>9525</xdr:rowOff>
    </xdr:to>
    <xdr:sp>
      <xdr:nvSpPr>
        <xdr:cNvPr id="15" name="直接连接符 14"/>
        <xdr:cNvSpPr>
          <a:spLocks noChangeShapeType="1"/>
        </xdr:cNvSpPr>
      </xdr:nvSpPr>
      <xdr:spPr>
        <a:xfrm>
          <a:off x="0" y="1495425"/>
          <a:ext cx="1133475" cy="7366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2" Type="http://schemas.openxmlformats.org/officeDocument/2006/relationships/ctrlProp" Target="../ctrlProps/ctrlProp150.xml"/><Relationship Id="rId151" Type="http://schemas.openxmlformats.org/officeDocument/2006/relationships/ctrlProp" Target="../ctrlProps/ctrlProp149.xml"/><Relationship Id="rId150" Type="http://schemas.openxmlformats.org/officeDocument/2006/relationships/ctrlProp" Target="../ctrlProps/ctrlProp148.xml"/><Relationship Id="rId15" Type="http://schemas.openxmlformats.org/officeDocument/2006/relationships/ctrlProp" Target="../ctrlProps/ctrlProp13.xml"/><Relationship Id="rId149" Type="http://schemas.openxmlformats.org/officeDocument/2006/relationships/ctrlProp" Target="../ctrlProps/ctrlProp147.xml"/><Relationship Id="rId148" Type="http://schemas.openxmlformats.org/officeDocument/2006/relationships/ctrlProp" Target="../ctrlProps/ctrlProp146.xml"/><Relationship Id="rId147" Type="http://schemas.openxmlformats.org/officeDocument/2006/relationships/ctrlProp" Target="../ctrlProps/ctrlProp145.xml"/><Relationship Id="rId146" Type="http://schemas.openxmlformats.org/officeDocument/2006/relationships/ctrlProp" Target="../ctrlProps/ctrlProp144.xml"/><Relationship Id="rId145" Type="http://schemas.openxmlformats.org/officeDocument/2006/relationships/ctrlProp" Target="../ctrlProps/ctrlProp143.xml"/><Relationship Id="rId144" Type="http://schemas.openxmlformats.org/officeDocument/2006/relationships/ctrlProp" Target="../ctrlProps/ctrlProp142.xml"/><Relationship Id="rId143" Type="http://schemas.openxmlformats.org/officeDocument/2006/relationships/ctrlProp" Target="../ctrlProps/ctrlProp141.xml"/><Relationship Id="rId142" Type="http://schemas.openxmlformats.org/officeDocument/2006/relationships/ctrlProp" Target="../ctrlProps/ctrlProp140.xml"/><Relationship Id="rId141" Type="http://schemas.openxmlformats.org/officeDocument/2006/relationships/ctrlProp" Target="../ctrlProps/ctrlProp139.xml"/><Relationship Id="rId140" Type="http://schemas.openxmlformats.org/officeDocument/2006/relationships/ctrlProp" Target="../ctrlProps/ctrlProp138.xml"/><Relationship Id="rId14" Type="http://schemas.openxmlformats.org/officeDocument/2006/relationships/ctrlProp" Target="../ctrlProps/ctrlProp12.xml"/><Relationship Id="rId139" Type="http://schemas.openxmlformats.org/officeDocument/2006/relationships/ctrlProp" Target="../ctrlProps/ctrlProp137.xml"/><Relationship Id="rId138" Type="http://schemas.openxmlformats.org/officeDocument/2006/relationships/ctrlProp" Target="../ctrlProps/ctrlProp136.xml"/><Relationship Id="rId137" Type="http://schemas.openxmlformats.org/officeDocument/2006/relationships/ctrlProp" Target="../ctrlProps/ctrlProp135.xml"/><Relationship Id="rId136" Type="http://schemas.openxmlformats.org/officeDocument/2006/relationships/ctrlProp" Target="../ctrlProps/ctrlProp134.xml"/><Relationship Id="rId135" Type="http://schemas.openxmlformats.org/officeDocument/2006/relationships/ctrlProp" Target="../ctrlProps/ctrlProp133.xml"/><Relationship Id="rId134" Type="http://schemas.openxmlformats.org/officeDocument/2006/relationships/ctrlProp" Target="../ctrlProps/ctrlProp132.xml"/><Relationship Id="rId133" Type="http://schemas.openxmlformats.org/officeDocument/2006/relationships/ctrlProp" Target="../ctrlProps/ctrlProp131.xml"/><Relationship Id="rId132" Type="http://schemas.openxmlformats.org/officeDocument/2006/relationships/ctrlProp" Target="../ctrlProps/ctrlProp130.xml"/><Relationship Id="rId131" Type="http://schemas.openxmlformats.org/officeDocument/2006/relationships/ctrlProp" Target="../ctrlProps/ctrlProp129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workbookViewId="0">
      <selection activeCell="M14" sqref="M14"/>
    </sheetView>
  </sheetViews>
  <sheetFormatPr defaultColWidth="10.1634615384615" defaultRowHeight="17.6"/>
  <cols>
    <col min="1" max="1" width="9.66346153846154" style="53" customWidth="1"/>
    <col min="2" max="2" width="11.1634615384615" style="53" customWidth="1"/>
    <col min="3" max="3" width="9.16346153846154" style="53" customWidth="1"/>
    <col min="4" max="4" width="9.5" style="53" customWidth="1"/>
    <col min="5" max="5" width="9.16346153846154" style="53" customWidth="1"/>
    <col min="6" max="6" width="10.3365384615385" style="53" customWidth="1"/>
    <col min="7" max="7" width="9.5" style="53" customWidth="1"/>
    <col min="8" max="8" width="9.16346153846154" style="53" customWidth="1"/>
    <col min="9" max="9" width="8.375" style="53" customWidth="1"/>
    <col min="10" max="11" width="8.25" style="53" customWidth="1"/>
    <col min="12" max="16384" width="10.1634615384615" style="53"/>
  </cols>
  <sheetData>
    <row r="1" s="53" customFormat="1" ht="29.55" spans="1:1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="53" customFormat="1" spans="1:11">
      <c r="A2" s="57" t="s">
        <v>1</v>
      </c>
      <c r="B2" s="58" t="s">
        <v>2</v>
      </c>
      <c r="C2" s="59"/>
      <c r="D2" s="60" t="s">
        <v>3</v>
      </c>
      <c r="E2" s="58" t="s">
        <v>4</v>
      </c>
      <c r="F2" s="59"/>
      <c r="G2" s="75" t="s">
        <v>5</v>
      </c>
      <c r="H2" s="103"/>
      <c r="I2" s="83" t="s">
        <v>6</v>
      </c>
      <c r="J2" s="103" t="s">
        <v>7</v>
      </c>
      <c r="K2" s="117"/>
    </row>
    <row r="3" s="53" customFormat="1" spans="1:11">
      <c r="A3" s="61" t="s">
        <v>8</v>
      </c>
      <c r="D3" s="62" t="s">
        <v>9</v>
      </c>
      <c r="E3" s="104">
        <v>44900</v>
      </c>
      <c r="F3" s="105"/>
      <c r="G3" s="105"/>
      <c r="H3" s="101" t="s">
        <v>10</v>
      </c>
      <c r="I3" s="101"/>
      <c r="J3" s="101"/>
      <c r="K3" s="118"/>
    </row>
    <row r="4" s="53" customFormat="1" spans="1:11">
      <c r="A4" s="63" t="s">
        <v>11</v>
      </c>
      <c r="B4" s="64">
        <v>3</v>
      </c>
      <c r="C4" s="65">
        <v>6</v>
      </c>
      <c r="D4" s="66" t="s">
        <v>12</v>
      </c>
      <c r="E4" s="105"/>
      <c r="F4" s="105"/>
      <c r="G4" s="105"/>
      <c r="H4" s="66" t="s">
        <v>13</v>
      </c>
      <c r="I4" s="66"/>
      <c r="J4" s="76" t="s">
        <v>14</v>
      </c>
      <c r="K4" s="119" t="s">
        <v>15</v>
      </c>
    </row>
    <row r="5" s="53" customFormat="1" spans="1:11">
      <c r="A5" s="63" t="s">
        <v>16</v>
      </c>
      <c r="B5" s="67">
        <v>1</v>
      </c>
      <c r="C5" s="68"/>
      <c r="D5" s="62" t="s">
        <v>17</v>
      </c>
      <c r="E5" s="106"/>
      <c r="F5" s="62"/>
      <c r="G5" s="62" t="s">
        <v>18</v>
      </c>
      <c r="H5" s="66" t="s">
        <v>19</v>
      </c>
      <c r="I5" s="66"/>
      <c r="J5" s="76" t="s">
        <v>14</v>
      </c>
      <c r="K5" s="119" t="s">
        <v>15</v>
      </c>
    </row>
    <row r="6" s="53" customFormat="1" ht="18.35" spans="1:11">
      <c r="A6" s="69" t="s">
        <v>20</v>
      </c>
      <c r="B6" s="70">
        <v>1384</v>
      </c>
      <c r="C6" s="70"/>
      <c r="D6" s="71" t="s">
        <v>21</v>
      </c>
      <c r="E6" s="81">
        <v>1384</v>
      </c>
      <c r="F6" s="80"/>
      <c r="G6" s="71"/>
      <c r="H6" s="107" t="s">
        <v>22</v>
      </c>
      <c r="I6" s="107"/>
      <c r="J6" s="80" t="s">
        <v>14</v>
      </c>
      <c r="K6" s="120" t="s">
        <v>15</v>
      </c>
    </row>
    <row r="7" s="53" customFormat="1" ht="18.35" spans="1:11">
      <c r="A7" s="72"/>
      <c r="B7" s="73"/>
      <c r="C7" s="73"/>
      <c r="D7" s="72"/>
      <c r="E7" s="73"/>
      <c r="F7" s="108"/>
      <c r="G7" s="72"/>
      <c r="H7" s="108"/>
      <c r="I7" s="73"/>
      <c r="J7" s="73"/>
      <c r="K7" s="73"/>
    </row>
    <row r="8" s="53" customFormat="1" spans="1:11">
      <c r="A8" s="74" t="s">
        <v>23</v>
      </c>
      <c r="B8" s="75" t="s">
        <v>24</v>
      </c>
      <c r="C8" s="75" t="s">
        <v>25</v>
      </c>
      <c r="D8" s="75" t="s">
        <v>26</v>
      </c>
      <c r="E8" s="75" t="s">
        <v>27</v>
      </c>
      <c r="F8" s="75" t="s">
        <v>28</v>
      </c>
      <c r="G8" s="109"/>
      <c r="H8" s="110"/>
      <c r="I8" s="110"/>
      <c r="J8" s="110"/>
      <c r="K8" s="121"/>
    </row>
    <row r="9" s="53" customFormat="1" spans="1:11">
      <c r="A9" s="63" t="s">
        <v>29</v>
      </c>
      <c r="B9" s="66"/>
      <c r="C9" s="76" t="s">
        <v>14</v>
      </c>
      <c r="D9" s="76" t="s">
        <v>15</v>
      </c>
      <c r="E9" s="62" t="s">
        <v>30</v>
      </c>
      <c r="F9" s="79" t="s">
        <v>31</v>
      </c>
      <c r="G9" s="111"/>
      <c r="H9" s="112"/>
      <c r="I9" s="112"/>
      <c r="J9" s="112"/>
      <c r="K9" s="122"/>
    </row>
    <row r="10" s="53" customFormat="1" spans="1:11">
      <c r="A10" s="63" t="s">
        <v>32</v>
      </c>
      <c r="B10" s="66"/>
      <c r="C10" s="76" t="s">
        <v>14</v>
      </c>
      <c r="D10" s="76" t="s">
        <v>15</v>
      </c>
      <c r="E10" s="62" t="s">
        <v>33</v>
      </c>
      <c r="F10" s="79" t="s">
        <v>34</v>
      </c>
      <c r="G10" s="111" t="s">
        <v>35</v>
      </c>
      <c r="H10" s="112"/>
      <c r="I10" s="112"/>
      <c r="J10" s="112"/>
      <c r="K10" s="122"/>
    </row>
    <row r="11" s="53" customFormat="1" spans="1:11">
      <c r="A11" s="77" t="s">
        <v>36</v>
      </c>
      <c r="B11" s="78"/>
      <c r="C11" s="78"/>
      <c r="D11" s="78"/>
      <c r="E11" s="78"/>
      <c r="F11" s="78"/>
      <c r="G11" s="78"/>
      <c r="H11" s="78"/>
      <c r="I11" s="78"/>
      <c r="J11" s="78"/>
      <c r="K11" s="123"/>
    </row>
    <row r="12" s="53" customFormat="1" spans="1:11">
      <c r="A12" s="61" t="s">
        <v>37</v>
      </c>
      <c r="B12" s="76" t="s">
        <v>38</v>
      </c>
      <c r="C12" s="76" t="s">
        <v>39</v>
      </c>
      <c r="D12" s="79"/>
      <c r="E12" s="62" t="s">
        <v>40</v>
      </c>
      <c r="F12" s="76" t="s">
        <v>38</v>
      </c>
      <c r="G12" s="76" t="s">
        <v>39</v>
      </c>
      <c r="H12" s="76"/>
      <c r="I12" s="62" t="s">
        <v>41</v>
      </c>
      <c r="J12" s="76" t="s">
        <v>38</v>
      </c>
      <c r="K12" s="119" t="s">
        <v>39</v>
      </c>
    </row>
    <row r="13" s="53" customFormat="1" spans="1:11">
      <c r="A13" s="61" t="s">
        <v>42</v>
      </c>
      <c r="B13" s="76" t="s">
        <v>38</v>
      </c>
      <c r="C13" s="76" t="s">
        <v>39</v>
      </c>
      <c r="D13" s="79"/>
      <c r="E13" s="62" t="s">
        <v>43</v>
      </c>
      <c r="F13" s="76" t="s">
        <v>38</v>
      </c>
      <c r="G13" s="76" t="s">
        <v>39</v>
      </c>
      <c r="H13" s="76"/>
      <c r="I13" s="62" t="s">
        <v>44</v>
      </c>
      <c r="J13" s="76" t="s">
        <v>38</v>
      </c>
      <c r="K13" s="119" t="s">
        <v>39</v>
      </c>
    </row>
    <row r="14" s="53" customFormat="1" ht="18.35" spans="1:11">
      <c r="A14" s="69" t="s">
        <v>45</v>
      </c>
      <c r="B14" s="80" t="s">
        <v>38</v>
      </c>
      <c r="C14" s="80" t="s">
        <v>39</v>
      </c>
      <c r="D14" s="81"/>
      <c r="E14" s="71" t="s">
        <v>46</v>
      </c>
      <c r="F14" s="80" t="s">
        <v>38</v>
      </c>
      <c r="G14" s="80" t="s">
        <v>39</v>
      </c>
      <c r="H14" s="80"/>
      <c r="I14" s="71" t="s">
        <v>47</v>
      </c>
      <c r="J14" s="80" t="s">
        <v>38</v>
      </c>
      <c r="K14" s="120" t="s">
        <v>39</v>
      </c>
    </row>
    <row r="15" s="53" customFormat="1" ht="18.35" spans="1:11">
      <c r="A15" s="72"/>
      <c r="B15" s="82"/>
      <c r="C15" s="82"/>
      <c r="D15" s="73"/>
      <c r="E15" s="72"/>
      <c r="F15" s="82"/>
      <c r="G15" s="82"/>
      <c r="H15" s="82"/>
      <c r="I15" s="72"/>
      <c r="J15" s="82"/>
      <c r="K15" s="82"/>
    </row>
    <row r="16" s="54" customFormat="1" spans="1:11">
      <c r="A16" s="57" t="s">
        <v>48</v>
      </c>
      <c r="B16" s="83"/>
      <c r="C16" s="83"/>
      <c r="D16" s="83"/>
      <c r="E16" s="83"/>
      <c r="F16" s="83"/>
      <c r="G16" s="83"/>
      <c r="H16" s="83"/>
      <c r="I16" s="83"/>
      <c r="J16" s="83"/>
      <c r="K16" s="124"/>
    </row>
    <row r="17" s="53" customFormat="1" spans="1:11">
      <c r="A17" s="63" t="s">
        <v>49</v>
      </c>
      <c r="B17" s="66"/>
      <c r="C17" s="66"/>
      <c r="D17" s="66"/>
      <c r="E17" s="66"/>
      <c r="F17" s="66"/>
      <c r="G17" s="66"/>
      <c r="H17" s="66"/>
      <c r="I17" s="66"/>
      <c r="J17" s="66"/>
      <c r="K17" s="125"/>
    </row>
    <row r="18" s="53" customFormat="1" spans="1:11">
      <c r="A18" s="63" t="s">
        <v>50</v>
      </c>
      <c r="B18" s="66"/>
      <c r="C18" s="66"/>
      <c r="D18" s="66"/>
      <c r="E18" s="66"/>
      <c r="F18" s="66"/>
      <c r="G18" s="66"/>
      <c r="H18" s="66"/>
      <c r="I18" s="66"/>
      <c r="J18" s="66"/>
      <c r="K18" s="125"/>
    </row>
    <row r="19" s="53" customFormat="1" spans="1:11">
      <c r="A19" s="84"/>
      <c r="B19" s="76"/>
      <c r="C19" s="76"/>
      <c r="D19" s="76"/>
      <c r="E19" s="76"/>
      <c r="F19" s="76"/>
      <c r="G19" s="76"/>
      <c r="H19" s="76"/>
      <c r="I19" s="76"/>
      <c r="J19" s="76"/>
      <c r="K19" s="119"/>
    </row>
    <row r="20" s="53" customFormat="1" spans="1:11">
      <c r="A20" s="85"/>
      <c r="B20" s="86"/>
      <c r="C20" s="86"/>
      <c r="D20" s="86"/>
      <c r="E20" s="86"/>
      <c r="F20" s="86"/>
      <c r="G20" s="86"/>
      <c r="H20" s="86"/>
      <c r="I20" s="86"/>
      <c r="J20" s="86"/>
      <c r="K20" s="126"/>
    </row>
    <row r="21" s="53" customFormat="1" spans="1:11">
      <c r="A21" s="85"/>
      <c r="B21" s="86"/>
      <c r="C21" s="86"/>
      <c r="D21" s="86"/>
      <c r="E21" s="86"/>
      <c r="F21" s="86"/>
      <c r="G21" s="86"/>
      <c r="H21" s="86"/>
      <c r="I21" s="86"/>
      <c r="J21" s="86"/>
      <c r="K21" s="126"/>
    </row>
    <row r="22" s="53" customFormat="1" spans="1:11">
      <c r="A22" s="85"/>
      <c r="B22" s="86"/>
      <c r="C22" s="86"/>
      <c r="D22" s="86"/>
      <c r="E22" s="86"/>
      <c r="F22" s="86"/>
      <c r="G22" s="86"/>
      <c r="H22" s="86"/>
      <c r="I22" s="86"/>
      <c r="J22" s="86"/>
      <c r="K22" s="126"/>
    </row>
    <row r="23" s="53" customFormat="1" spans="1:1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127"/>
    </row>
    <row r="24" s="53" customFormat="1" spans="1:11">
      <c r="A24" s="63" t="s">
        <v>51</v>
      </c>
      <c r="B24" s="66"/>
      <c r="C24" s="76" t="s">
        <v>14</v>
      </c>
      <c r="D24" s="76" t="s">
        <v>15</v>
      </c>
      <c r="E24" s="101"/>
      <c r="F24" s="101"/>
      <c r="G24" s="101"/>
      <c r="H24" s="101"/>
      <c r="I24" s="101"/>
      <c r="J24" s="101"/>
      <c r="K24" s="118"/>
    </row>
    <row r="25" s="53" customFormat="1" ht="18.35" spans="1:11">
      <c r="A25" s="89" t="s">
        <v>52</v>
      </c>
      <c r="B25" s="90"/>
      <c r="C25" s="90"/>
      <c r="D25" s="90"/>
      <c r="E25" s="90"/>
      <c r="F25" s="90"/>
      <c r="G25" s="90"/>
      <c r="H25" s="90"/>
      <c r="I25" s="90"/>
      <c r="J25" s="90"/>
      <c r="K25" s="128"/>
    </row>
    <row r="26" s="53" customFormat="1" ht="18.35" spans="1:11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</row>
    <row r="27" s="53" customFormat="1" spans="1:11">
      <c r="A27" s="92" t="s">
        <v>53</v>
      </c>
      <c r="B27" s="93"/>
      <c r="C27" s="93"/>
      <c r="D27" s="93"/>
      <c r="E27" s="93"/>
      <c r="F27" s="93"/>
      <c r="G27" s="93"/>
      <c r="H27" s="93"/>
      <c r="I27" s="93"/>
      <c r="J27" s="93"/>
      <c r="K27" s="129"/>
    </row>
    <row r="28" s="53" customFormat="1" spans="1:11">
      <c r="A28" s="94" t="s">
        <v>54</v>
      </c>
      <c r="B28" s="95"/>
      <c r="C28" s="95"/>
      <c r="D28" s="95"/>
      <c r="E28" s="95"/>
      <c r="F28" s="95"/>
      <c r="G28" s="95"/>
      <c r="H28" s="95"/>
      <c r="I28" s="95"/>
      <c r="J28" s="95"/>
      <c r="K28" s="130"/>
    </row>
    <row r="29" s="53" customFormat="1" spans="1:11">
      <c r="A29" s="94" t="s">
        <v>55</v>
      </c>
      <c r="B29" s="95"/>
      <c r="C29" s="95"/>
      <c r="D29" s="95"/>
      <c r="E29" s="95"/>
      <c r="F29" s="95"/>
      <c r="G29" s="95"/>
      <c r="H29" s="95"/>
      <c r="I29" s="95"/>
      <c r="J29" s="95"/>
      <c r="K29" s="130"/>
    </row>
    <row r="30" s="53" customFormat="1" spans="1:11">
      <c r="A30" s="94" t="s">
        <v>56</v>
      </c>
      <c r="B30" s="95"/>
      <c r="C30" s="95"/>
      <c r="D30" s="95"/>
      <c r="E30" s="95"/>
      <c r="F30" s="95"/>
      <c r="G30" s="95"/>
      <c r="H30" s="95"/>
      <c r="I30" s="95"/>
      <c r="J30" s="95"/>
      <c r="K30" s="130"/>
    </row>
    <row r="31" s="53" customFormat="1" spans="1:11">
      <c r="A31" s="94"/>
      <c r="B31" s="95"/>
      <c r="C31" s="95"/>
      <c r="D31" s="95"/>
      <c r="E31" s="95"/>
      <c r="F31" s="95"/>
      <c r="G31" s="95"/>
      <c r="H31" s="95"/>
      <c r="I31" s="95"/>
      <c r="J31" s="95"/>
      <c r="K31" s="130"/>
    </row>
    <row r="32" s="53" customFormat="1" spans="1:11">
      <c r="A32" s="94"/>
      <c r="B32" s="95"/>
      <c r="C32" s="95"/>
      <c r="D32" s="95"/>
      <c r="E32" s="95"/>
      <c r="F32" s="95"/>
      <c r="G32" s="95"/>
      <c r="H32" s="95"/>
      <c r="I32" s="95"/>
      <c r="J32" s="95"/>
      <c r="K32" s="130"/>
    </row>
    <row r="33" s="53" customFormat="1" ht="23" customHeight="1" spans="1:11">
      <c r="A33" s="94"/>
      <c r="B33" s="95"/>
      <c r="C33" s="95"/>
      <c r="D33" s="95"/>
      <c r="E33" s="95"/>
      <c r="F33" s="95"/>
      <c r="G33" s="95"/>
      <c r="H33" s="95"/>
      <c r="I33" s="95"/>
      <c r="J33" s="95"/>
      <c r="K33" s="130"/>
    </row>
    <row r="34" s="53" customFormat="1" ht="23" customHeight="1" spans="1:11">
      <c r="A34" s="85"/>
      <c r="B34" s="86"/>
      <c r="C34" s="86"/>
      <c r="D34" s="86"/>
      <c r="E34" s="86"/>
      <c r="F34" s="86"/>
      <c r="G34" s="86"/>
      <c r="H34" s="86"/>
      <c r="I34" s="86"/>
      <c r="J34" s="86"/>
      <c r="K34" s="126"/>
    </row>
    <row r="35" s="53" customFormat="1" ht="23" customHeight="1" spans="1:11">
      <c r="A35" s="96"/>
      <c r="B35" s="86"/>
      <c r="C35" s="86"/>
      <c r="D35" s="86"/>
      <c r="E35" s="86"/>
      <c r="F35" s="86"/>
      <c r="G35" s="86"/>
      <c r="H35" s="86"/>
      <c r="I35" s="86"/>
      <c r="J35" s="86"/>
      <c r="K35" s="126"/>
    </row>
    <row r="36" s="53" customFormat="1" ht="23" customHeight="1" spans="1:11">
      <c r="A36" s="97"/>
      <c r="B36" s="98"/>
      <c r="C36" s="98"/>
      <c r="D36" s="98"/>
      <c r="E36" s="98"/>
      <c r="F36" s="98"/>
      <c r="G36" s="98"/>
      <c r="H36" s="98"/>
      <c r="I36" s="98"/>
      <c r="J36" s="98"/>
      <c r="K36" s="131"/>
    </row>
    <row r="37" s="53" customFormat="1" ht="18.75" customHeight="1" spans="1:11">
      <c r="A37" s="99" t="s">
        <v>57</v>
      </c>
      <c r="B37" s="100"/>
      <c r="C37" s="100"/>
      <c r="D37" s="100"/>
      <c r="E37" s="100"/>
      <c r="F37" s="100"/>
      <c r="G37" s="100"/>
      <c r="H37" s="100"/>
      <c r="I37" s="100"/>
      <c r="J37" s="100"/>
      <c r="K37" s="132"/>
    </row>
    <row r="38" s="55" customFormat="1" ht="18.75" customHeight="1" spans="1:11">
      <c r="A38" s="63" t="s">
        <v>58</v>
      </c>
      <c r="B38" s="66"/>
      <c r="C38" s="66"/>
      <c r="D38" s="101" t="s">
        <v>59</v>
      </c>
      <c r="E38" s="101"/>
      <c r="F38" s="113" t="s">
        <v>60</v>
      </c>
      <c r="G38" s="114"/>
      <c r="H38" s="66" t="s">
        <v>61</v>
      </c>
      <c r="I38" s="66"/>
      <c r="J38" s="66" t="s">
        <v>62</v>
      </c>
      <c r="K38" s="125"/>
    </row>
    <row r="39" s="53" customFormat="1" ht="18.75" customHeight="1" spans="1:11">
      <c r="A39" s="63" t="s">
        <v>63</v>
      </c>
      <c r="B39" s="66" t="s">
        <v>64</v>
      </c>
      <c r="C39" s="66"/>
      <c r="D39" s="66"/>
      <c r="E39" s="66"/>
      <c r="F39" s="66"/>
      <c r="G39" s="66"/>
      <c r="H39" s="66"/>
      <c r="I39" s="66"/>
      <c r="J39" s="66"/>
      <c r="K39" s="125"/>
    </row>
    <row r="40" s="55" customFormat="1" ht="31" customHeight="1" spans="1:11">
      <c r="A40" s="63"/>
      <c r="B40" s="66"/>
      <c r="C40" s="66"/>
      <c r="D40" s="66"/>
      <c r="E40" s="66"/>
      <c r="F40" s="66"/>
      <c r="G40" s="66"/>
      <c r="H40" s="66"/>
      <c r="I40" s="66"/>
      <c r="J40" s="66"/>
      <c r="K40" s="125"/>
    </row>
    <row r="41" s="53" customFormat="1" ht="18.75" customHeight="1" spans="1:11">
      <c r="A41" s="63"/>
      <c r="B41" s="66"/>
      <c r="C41" s="66"/>
      <c r="D41" s="66"/>
      <c r="E41" s="66"/>
      <c r="F41" s="66"/>
      <c r="G41" s="66"/>
      <c r="H41" s="66"/>
      <c r="I41" s="66"/>
      <c r="J41" s="66"/>
      <c r="K41" s="125"/>
    </row>
    <row r="42" s="53" customFormat="1" ht="32" customHeight="1" spans="1:11">
      <c r="A42" s="69" t="s">
        <v>65</v>
      </c>
      <c r="B42" s="102" t="s">
        <v>66</v>
      </c>
      <c r="C42" s="102"/>
      <c r="D42" s="71" t="s">
        <v>67</v>
      </c>
      <c r="E42" s="81" t="s">
        <v>68</v>
      </c>
      <c r="F42" s="71" t="s">
        <v>69</v>
      </c>
      <c r="G42" s="115">
        <v>44909</v>
      </c>
      <c r="H42" s="116" t="s">
        <v>70</v>
      </c>
      <c r="I42" s="116"/>
      <c r="J42" s="102" t="s">
        <v>71</v>
      </c>
      <c r="K42" s="133"/>
    </row>
    <row r="43" s="53" customFormat="1" ht="16.5" customHeight="1"/>
    <row r="44" s="53" customFormat="1" ht="16.5" customHeight="1"/>
    <row r="45" s="53" customFormat="1" ht="16.5" customHeight="1"/>
  </sheetData>
  <mergeCells count="52">
    <mergeCell ref="A1:K1"/>
    <mergeCell ref="B2:C2"/>
    <mergeCell ref="E2:F2"/>
    <mergeCell ref="J2:K2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rintOptions gridLines="1"/>
  <pageMargins left="0.354166666666667" right="0.156944444444444" top="0.708333333333333" bottom="0.66875" header="0.5" footer="0.5"/>
  <pageSetup paperSize="9" scale="98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500380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128905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173990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39</xdr:row>
                    <xdr:rowOff>0</xdr:rowOff>
                  </from>
                  <to>
                    <xdr:col>6</xdr:col>
                    <xdr:colOff>444500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39</xdr:row>
                    <xdr:rowOff>0</xdr:rowOff>
                  </from>
                  <to>
                    <xdr:col>8</xdr:col>
                    <xdr:colOff>482600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39</xdr:row>
                    <xdr:rowOff>12700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513080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48895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375920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375920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48895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375920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146050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146050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220980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146050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11</xdr:col>
                    <xdr:colOff>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500380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248920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248920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513080</xdr:colOff>
                    <xdr:row>8</xdr:row>
                    <xdr:rowOff>42545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414020</xdr:colOff>
                    <xdr:row>8</xdr:row>
                    <xdr:rowOff>42545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86995</xdr:colOff>
                    <xdr:row>8</xdr:row>
                    <xdr:rowOff>42545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24</xdr:row>
                    <xdr:rowOff>165100</xdr:rowOff>
                  </from>
                  <to>
                    <xdr:col>4</xdr:col>
                    <xdr:colOff>0</xdr:colOff>
                    <xdr:row>25</xdr:row>
                    <xdr:rowOff>168275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220980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220980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11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10</xdr:col>
                    <xdr:colOff>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128905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23</xdr:row>
                    <xdr:rowOff>165100</xdr:rowOff>
                  </from>
                  <to>
                    <xdr:col>3</xdr:col>
                    <xdr:colOff>551180</xdr:colOff>
                    <xdr:row>27</xdr:row>
                    <xdr:rowOff>58420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500380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179705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230505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302895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500380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128905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173990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39</xdr:row>
                    <xdr:rowOff>0</xdr:rowOff>
                  </from>
                  <to>
                    <xdr:col>6</xdr:col>
                    <xdr:colOff>444500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39</xdr:row>
                    <xdr:rowOff>0</xdr:rowOff>
                  </from>
                  <to>
                    <xdr:col>8</xdr:col>
                    <xdr:colOff>482600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39</xdr:row>
                    <xdr:rowOff>12700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513080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48895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375920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375920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48895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375920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146050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146050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220980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146050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11</xdr:col>
                    <xdr:colOff>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500380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248920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248920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513080</xdr:colOff>
                    <xdr:row>8</xdr:row>
                    <xdr:rowOff>42545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414020</xdr:colOff>
                    <xdr:row>8</xdr:row>
                    <xdr:rowOff>42545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86995</xdr:colOff>
                    <xdr:row>8</xdr:row>
                    <xdr:rowOff>42545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24</xdr:row>
                    <xdr:rowOff>165100</xdr:rowOff>
                  </from>
                  <to>
                    <xdr:col>4</xdr:col>
                    <xdr:colOff>0</xdr:colOff>
                    <xdr:row>25</xdr:row>
                    <xdr:rowOff>168275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220980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220980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11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10</xdr:col>
                    <xdr:colOff>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128905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23</xdr:row>
                    <xdr:rowOff>165100</xdr:rowOff>
                  </from>
                  <to>
                    <xdr:col>3</xdr:col>
                    <xdr:colOff>551180</xdr:colOff>
                    <xdr:row>27</xdr:row>
                    <xdr:rowOff>58420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500380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179705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230505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302895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342900</xdr:colOff>
                    <xdr:row>6</xdr:row>
                    <xdr:rowOff>63500</xdr:rowOff>
                  </from>
                  <to>
                    <xdr:col>3</xdr:col>
                    <xdr:colOff>106680</xdr:colOff>
                    <xdr:row>8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name="Check Box 79" r:id="rId81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name="Check Box 80" r:id="rId82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name="Check Box 81" r:id="rId83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name="Check Box 82" r:id="rId84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name="Check Box 83" r:id="rId85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name="Check Box 84" r:id="rId86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name="Check Box 85" r:id="rId87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name="Check Box 86" r:id="rId88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name="Check Box 87" r:id="rId89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name="Check Box 88" r:id="rId90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146050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name="Check Box 89" r:id="rId91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146050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name="Check Box 90" r:id="rId92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146050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name="Check Box 91" r:id="rId93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146050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name="Check Box 92" r:id="rId94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name="Check Box 93" r:id="rId95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name="Check Box 94" r:id="rId96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11</xdr:col>
                    <xdr:colOff>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name="Check Box 95" r:id="rId97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name="Check Box 96" r:id="rId98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name="Check Box 97" r:id="rId99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name="Check Box 98" r:id="rId100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name="Check Box 99" r:id="rId101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name="Check Box 100" r:id="rId102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name="Check Box 101" r:id="rId103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4</xdr:col>
                    <xdr:colOff>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name="Check Box 102" r:id="rId104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146050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name="Check Box 103" r:id="rId105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146050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name="Check Box 104" r:id="rId106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11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name="Check Box 105" r:id="rId10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10</xdr:col>
                    <xdr:colOff>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name="Check Box 106" r:id="rId108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name="Check Box 107" r:id="rId109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name="Check Box 108" r:id="rId110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name="Check Box 109" r:id="rId111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name="Check Box 110" r:id="rId112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name="Check Box 111" r:id="rId113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name="Check Box 112" r:id="rId114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name="Check Box 113" r:id="rId115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name="Check Box 114" r:id="rId116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name="Check Box 115" r:id="rId117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name="Check Box 116" r:id="rId118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name="Check Box 117" r:id="rId119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name="Check Box 118" r:id="rId120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name="Check Box 119" r:id="rId121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name="Check Box 120" r:id="rId122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name="Check Box 121" r:id="rId123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name="Check Box 122" r:id="rId124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name="Check Box 123" r:id="rId125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name="Check Box 124" r:id="rId126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name="Check Box 125" r:id="rId127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146050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name="Check Box 126" r:id="rId128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146050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name="Check Box 127" r:id="rId129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146050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name="Check Box 128" r:id="rId130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146050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name="Check Box 129" r:id="rId131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name="Check Box 130" r:id="rId132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name="Check Box 131" r:id="rId133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11</xdr:col>
                    <xdr:colOff>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name="Check Box 132" r:id="rId134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name="Check Box 133" r:id="rId135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name="Check Box 134" r:id="rId136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name="Check Box 135" r:id="rId137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name="Check Box 136" r:id="rId138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name="Check Box 137" r:id="rId139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name="Check Box 138" r:id="rId140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4</xdr:col>
                    <xdr:colOff>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name="Check Box 139" r:id="rId141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146050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name="Check Box 140" r:id="rId142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146050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name="Check Box 141" r:id="rId143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11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name="Check Box 142" r:id="rId144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10</xdr:col>
                    <xdr:colOff>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name="Check Box 143" r:id="rId145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name="Check Box 144" r:id="rId146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name="Check Box 145" r:id="rId147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name="Check Box 146" r:id="rId148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name="Check Box 147" r:id="rId149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name="Check Box 148" r:id="rId150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name="Check Box 149" r:id="rId151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name="Check Box 150" r:id="rId152">
              <controlPr defaultSize="0">
                <anchor moveWithCells="1">
                  <from>
                    <xdr:col>2</xdr:col>
                    <xdr:colOff>342900</xdr:colOff>
                    <xdr:row>6</xdr:row>
                    <xdr:rowOff>63500</xdr:rowOff>
                  </from>
                  <to>
                    <xdr:col>3</xdr:col>
                    <xdr:colOff>63500</xdr:colOff>
                    <xdr:row>7</xdr:row>
                    <xdr:rowOff>139700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7"/>
  <sheetViews>
    <sheetView tabSelected="1" topLeftCell="B5" workbookViewId="0">
      <selection activeCell="N17" sqref="N17"/>
    </sheetView>
  </sheetViews>
  <sheetFormatPr defaultColWidth="9" defaultRowHeight="26" customHeight="1"/>
  <cols>
    <col min="1" max="1" width="17.1634615384615" style="1" customWidth="1"/>
    <col min="2" max="6" width="9.33653846153846" style="1" customWidth="1"/>
    <col min="7" max="7" width="16.875" style="1" customWidth="1"/>
    <col min="8" max="8" width="3.375" style="1" customWidth="1"/>
    <col min="9" max="9" width="12.25" style="1" customWidth="1"/>
    <col min="10" max="10" width="8.25" style="1" customWidth="1"/>
    <col min="11" max="11" width="9" style="1" customWidth="1"/>
    <col min="12" max="13" width="9.25" style="1" customWidth="1"/>
    <col min="14" max="14" width="10.625" style="1" customWidth="1"/>
    <col min="15" max="16384" width="9" style="1"/>
  </cols>
  <sheetData>
    <row r="1" s="1" customFormat="1" ht="30" customHeight="1" spans="1:14">
      <c r="A1" s="3" t="s">
        <v>72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29" customHeight="1" spans="1:14">
      <c r="A2" s="5" t="s">
        <v>73</v>
      </c>
      <c r="B2" s="5"/>
      <c r="C2" s="5"/>
      <c r="D2" s="5"/>
      <c r="E2" s="5"/>
      <c r="F2" s="5"/>
      <c r="G2" s="5"/>
      <c r="H2" s="25"/>
      <c r="I2" s="39" t="s">
        <v>6</v>
      </c>
      <c r="J2" s="40" t="s">
        <v>74</v>
      </c>
      <c r="K2" s="40"/>
      <c r="L2" s="40"/>
      <c r="M2" s="40"/>
      <c r="N2" s="40"/>
    </row>
    <row r="3" s="1" customFormat="1" ht="29" customHeight="1" spans="1:14">
      <c r="A3" s="6" t="s">
        <v>75</v>
      </c>
      <c r="B3" s="6"/>
      <c r="C3" s="6"/>
      <c r="D3" s="6"/>
      <c r="E3" s="6"/>
      <c r="F3" s="6" t="s">
        <v>76</v>
      </c>
      <c r="G3" s="26"/>
      <c r="H3" s="27"/>
      <c r="I3" s="41" t="s">
        <v>77</v>
      </c>
      <c r="J3" s="41"/>
      <c r="K3" s="41"/>
      <c r="L3" s="41"/>
      <c r="M3" s="41"/>
      <c r="N3" s="41"/>
    </row>
    <row r="4" s="1" customFormat="1" ht="29" customHeight="1" spans="1:14">
      <c r="A4" s="7" t="s">
        <v>78</v>
      </c>
      <c r="B4" s="7" t="s">
        <v>2</v>
      </c>
      <c r="C4" s="7"/>
      <c r="D4" s="7"/>
      <c r="E4" s="7"/>
      <c r="F4" s="7" t="s">
        <v>79</v>
      </c>
      <c r="G4" s="28" t="s">
        <v>4</v>
      </c>
      <c r="H4" s="29"/>
      <c r="I4" s="42" t="s">
        <v>80</v>
      </c>
      <c r="J4" s="42" t="s">
        <v>81</v>
      </c>
      <c r="K4" s="43" t="s">
        <v>82</v>
      </c>
      <c r="L4" s="43" t="s">
        <v>83</v>
      </c>
      <c r="M4" s="43" t="s">
        <v>82</v>
      </c>
      <c r="N4" s="43" t="s">
        <v>83</v>
      </c>
    </row>
    <row r="5" s="1" customFormat="1" ht="29" customHeight="1" spans="1:14">
      <c r="A5" s="8" t="s">
        <v>84</v>
      </c>
      <c r="B5" s="9" t="s">
        <v>85</v>
      </c>
      <c r="C5" s="9" t="s">
        <v>86</v>
      </c>
      <c r="D5" s="9" t="s">
        <v>87</v>
      </c>
      <c r="E5" s="30" t="s">
        <v>88</v>
      </c>
      <c r="F5" s="9" t="s">
        <v>89</v>
      </c>
      <c r="G5" s="9" t="s">
        <v>90</v>
      </c>
      <c r="H5" s="31"/>
      <c r="I5" s="9" t="s">
        <v>85</v>
      </c>
      <c r="J5" s="9" t="s">
        <v>86</v>
      </c>
      <c r="K5" s="9" t="s">
        <v>87</v>
      </c>
      <c r="L5" s="9" t="s">
        <v>88</v>
      </c>
      <c r="M5" s="9" t="s">
        <v>89</v>
      </c>
      <c r="N5" s="9" t="s">
        <v>90</v>
      </c>
    </row>
    <row r="6" s="1" customFormat="1" ht="29" customHeight="1" spans="1:14">
      <c r="A6" s="10" t="s">
        <v>91</v>
      </c>
      <c r="B6" s="10">
        <f t="shared" ref="B6:B9" si="0">C6-5</f>
        <v>72</v>
      </c>
      <c r="C6" s="11">
        <v>77</v>
      </c>
      <c r="D6" s="10">
        <f>C6+6</f>
        <v>83</v>
      </c>
      <c r="E6" s="10">
        <f>D6+6</f>
        <v>89</v>
      </c>
      <c r="F6" s="10">
        <f>E6+6</f>
        <v>95</v>
      </c>
      <c r="G6" s="10">
        <f t="shared" ref="G6:G9" si="1">F6+3</f>
        <v>98</v>
      </c>
      <c r="H6" s="32"/>
      <c r="I6" s="44">
        <v>-0.5</v>
      </c>
      <c r="J6" s="45">
        <v>-1</v>
      </c>
      <c r="K6" s="44">
        <v>-0.7</v>
      </c>
      <c r="L6" s="44">
        <v>-0.5</v>
      </c>
      <c r="M6" s="44">
        <v>0.4</v>
      </c>
      <c r="N6" s="52">
        <v>-0.5</v>
      </c>
    </row>
    <row r="7" s="2" customFormat="1" ht="29" customHeight="1" spans="1:17">
      <c r="A7" s="12" t="s">
        <v>92</v>
      </c>
      <c r="B7" s="10">
        <f>C7-3</f>
        <v>51</v>
      </c>
      <c r="C7" s="11">
        <v>54</v>
      </c>
      <c r="D7" s="10">
        <f>C7+4</f>
        <v>58</v>
      </c>
      <c r="E7" s="10">
        <f>D7+3</f>
        <v>61</v>
      </c>
      <c r="F7" s="10">
        <f>E7+4</f>
        <v>65</v>
      </c>
      <c r="G7" s="10">
        <f>F7+2</f>
        <v>67</v>
      </c>
      <c r="H7" s="32"/>
      <c r="I7" s="46" t="s">
        <v>93</v>
      </c>
      <c r="J7" s="46" t="s">
        <v>93</v>
      </c>
      <c r="K7" s="46" t="s">
        <v>93</v>
      </c>
      <c r="L7" s="46" t="s">
        <v>93</v>
      </c>
      <c r="M7" s="46" t="s">
        <v>93</v>
      </c>
      <c r="N7" s="46" t="s">
        <v>93</v>
      </c>
      <c r="O7" s="1"/>
      <c r="P7" s="1"/>
      <c r="Q7" s="1"/>
    </row>
    <row r="8" s="1" customFormat="1" ht="29" customHeight="1" spans="1:14">
      <c r="A8" s="12" t="s">
        <v>94</v>
      </c>
      <c r="B8" s="13">
        <f t="shared" si="0"/>
        <v>73</v>
      </c>
      <c r="C8" s="11">
        <v>78</v>
      </c>
      <c r="D8" s="13">
        <f>C8+5</f>
        <v>83</v>
      </c>
      <c r="E8" s="13">
        <f>D8+5</f>
        <v>88</v>
      </c>
      <c r="F8" s="13">
        <f>E8+5</f>
        <v>93</v>
      </c>
      <c r="G8" s="10">
        <f t="shared" si="1"/>
        <v>96</v>
      </c>
      <c r="H8" s="33"/>
      <c r="I8" s="47" t="s">
        <v>93</v>
      </c>
      <c r="J8" s="47" t="s">
        <v>93</v>
      </c>
      <c r="K8" s="47" t="s">
        <v>93</v>
      </c>
      <c r="L8" s="47" t="s">
        <v>93</v>
      </c>
      <c r="M8" s="46" t="s">
        <v>93</v>
      </c>
      <c r="N8" s="46" t="s">
        <v>93</v>
      </c>
    </row>
    <row r="9" s="1" customFormat="1" ht="29" customHeight="1" spans="1:14">
      <c r="A9" s="10" t="s">
        <v>95</v>
      </c>
      <c r="B9" s="13">
        <f t="shared" si="0"/>
        <v>77</v>
      </c>
      <c r="C9" s="11">
        <v>82</v>
      </c>
      <c r="D9" s="13">
        <f>C9+5</f>
        <v>87</v>
      </c>
      <c r="E9" s="13">
        <f>D9+5</f>
        <v>92</v>
      </c>
      <c r="F9" s="13">
        <f>E9+5</f>
        <v>97</v>
      </c>
      <c r="G9" s="10">
        <f t="shared" si="1"/>
        <v>100</v>
      </c>
      <c r="H9" s="33"/>
      <c r="I9" s="47" t="s">
        <v>93</v>
      </c>
      <c r="J9" s="48" t="s">
        <v>96</v>
      </c>
      <c r="K9" s="47" t="s">
        <v>97</v>
      </c>
      <c r="L9" s="48" t="s">
        <v>93</v>
      </c>
      <c r="M9" s="46" t="s">
        <v>93</v>
      </c>
      <c r="N9" s="46" t="s">
        <v>93</v>
      </c>
    </row>
    <row r="10" s="1" customFormat="1" ht="29" hidden="1" customHeight="1" spans="1:14">
      <c r="A10" s="10" t="s">
        <v>98</v>
      </c>
      <c r="B10" s="10">
        <f>C10-1.6</f>
        <v>23.4</v>
      </c>
      <c r="C10" s="11">
        <v>25</v>
      </c>
      <c r="D10" s="10">
        <f>C10+1.6</f>
        <v>26.6</v>
      </c>
      <c r="E10" s="10">
        <f>D10+1.6</f>
        <v>28.2</v>
      </c>
      <c r="F10" s="10">
        <f>E10+1.6</f>
        <v>29.8</v>
      </c>
      <c r="G10" s="10">
        <f>F10+0.9</f>
        <v>30.7</v>
      </c>
      <c r="H10" s="34"/>
      <c r="I10" s="47" t="s">
        <v>93</v>
      </c>
      <c r="J10" s="48"/>
      <c r="K10" s="47"/>
      <c r="L10" s="48"/>
      <c r="M10" s="46" t="s">
        <v>93</v>
      </c>
      <c r="N10" s="46" t="s">
        <v>93</v>
      </c>
    </row>
    <row r="11" s="1" customFormat="1" ht="29" customHeight="1" spans="1:14">
      <c r="A11" s="10" t="s">
        <v>99</v>
      </c>
      <c r="B11" s="10">
        <f>C11-1</f>
        <v>19</v>
      </c>
      <c r="C11" s="11">
        <v>20</v>
      </c>
      <c r="D11" s="10">
        <f>C11+1.2</f>
        <v>21.2</v>
      </c>
      <c r="E11" s="10">
        <f>D11+1.2</f>
        <v>22.4</v>
      </c>
      <c r="F11" s="10">
        <f>E11+1.2</f>
        <v>23.6</v>
      </c>
      <c r="G11" s="10">
        <f>F11+0.6</f>
        <v>24.2</v>
      </c>
      <c r="H11" s="35"/>
      <c r="I11" s="47" t="s">
        <v>93</v>
      </c>
      <c r="J11" s="47" t="s">
        <v>100</v>
      </c>
      <c r="K11" s="47" t="s">
        <v>101</v>
      </c>
      <c r="L11" s="47" t="s">
        <v>101</v>
      </c>
      <c r="M11" s="46" t="s">
        <v>93</v>
      </c>
      <c r="N11" s="46">
        <v>-0.6</v>
      </c>
    </row>
    <row r="12" s="1" customFormat="1" ht="29" customHeight="1" spans="1:14">
      <c r="A12" s="10" t="s">
        <v>102</v>
      </c>
      <c r="B12" s="10">
        <f>C12-0.5</f>
        <v>16.5</v>
      </c>
      <c r="C12" s="14">
        <v>17</v>
      </c>
      <c r="D12" s="10">
        <f t="shared" ref="D12:G12" si="2">C12+0.5</f>
        <v>17.5</v>
      </c>
      <c r="E12" s="10">
        <f t="shared" si="2"/>
        <v>18</v>
      </c>
      <c r="F12" s="10">
        <f t="shared" si="2"/>
        <v>18.5</v>
      </c>
      <c r="G12" s="10">
        <f t="shared" si="2"/>
        <v>19</v>
      </c>
      <c r="H12" s="33"/>
      <c r="I12" s="47" t="s">
        <v>93</v>
      </c>
      <c r="J12" s="47" t="s">
        <v>93</v>
      </c>
      <c r="K12" s="47" t="s">
        <v>93</v>
      </c>
      <c r="L12" s="47" t="s">
        <v>93</v>
      </c>
      <c r="M12" s="46" t="s">
        <v>93</v>
      </c>
      <c r="N12" s="46">
        <v>0.3</v>
      </c>
    </row>
    <row r="13" s="1" customFormat="1" ht="29" customHeight="1" spans="1:14">
      <c r="A13" s="10" t="s">
        <v>103</v>
      </c>
      <c r="B13" s="10">
        <f>C13-0.5</f>
        <v>11.5</v>
      </c>
      <c r="C13" s="14">
        <v>12</v>
      </c>
      <c r="D13" s="10">
        <f t="shared" ref="D13:G13" si="3">C13+0.5</f>
        <v>12.5</v>
      </c>
      <c r="E13" s="10">
        <f t="shared" si="3"/>
        <v>13</v>
      </c>
      <c r="F13" s="10">
        <f t="shared" si="3"/>
        <v>13.5</v>
      </c>
      <c r="G13" s="10">
        <f t="shared" si="3"/>
        <v>14</v>
      </c>
      <c r="H13" s="33"/>
      <c r="I13" s="47" t="s">
        <v>104</v>
      </c>
      <c r="J13" s="47" t="s">
        <v>93</v>
      </c>
      <c r="K13" s="47" t="s">
        <v>104</v>
      </c>
      <c r="L13" s="47" t="s">
        <v>93</v>
      </c>
      <c r="M13" s="46">
        <v>0.5</v>
      </c>
      <c r="N13" s="46" t="s">
        <v>93</v>
      </c>
    </row>
    <row r="14" s="1" customFormat="1" ht="29" customHeight="1" spans="1:14">
      <c r="A14" s="10" t="s">
        <v>105</v>
      </c>
      <c r="B14" s="10">
        <f>C14-1.5</f>
        <v>23</v>
      </c>
      <c r="C14" s="11">
        <v>24.5</v>
      </c>
      <c r="D14" s="10">
        <f>C14+1.5</f>
        <v>26</v>
      </c>
      <c r="E14" s="10">
        <f>D14+1.5</f>
        <v>27.5</v>
      </c>
      <c r="F14" s="10">
        <f>E14+1.5</f>
        <v>29</v>
      </c>
      <c r="G14" s="10">
        <f>F14+1</f>
        <v>30</v>
      </c>
      <c r="H14" s="33"/>
      <c r="I14" s="47" t="s">
        <v>100</v>
      </c>
      <c r="J14" s="47" t="s">
        <v>96</v>
      </c>
      <c r="K14" s="47" t="s">
        <v>93</v>
      </c>
      <c r="L14" s="47" t="s">
        <v>93</v>
      </c>
      <c r="M14" s="47" t="s">
        <v>93</v>
      </c>
      <c r="N14" s="46" t="s">
        <v>93</v>
      </c>
    </row>
    <row r="15" s="1" customFormat="1" ht="29" customHeight="1" spans="1:14">
      <c r="A15" s="10" t="s">
        <v>106</v>
      </c>
      <c r="B15" s="10">
        <f>C15-1.8</f>
        <v>32.2</v>
      </c>
      <c r="C15" s="11">
        <v>34</v>
      </c>
      <c r="D15" s="10">
        <f>C15+1.8</f>
        <v>35.8</v>
      </c>
      <c r="E15" s="10">
        <f>D15+1.8</f>
        <v>37.6</v>
      </c>
      <c r="F15" s="10">
        <f>E15+1.8</f>
        <v>39.4</v>
      </c>
      <c r="G15" s="10">
        <f>F15+1.1</f>
        <v>40.5</v>
      </c>
      <c r="H15" s="33"/>
      <c r="I15" s="47" t="s">
        <v>93</v>
      </c>
      <c r="J15" s="49" t="s">
        <v>93</v>
      </c>
      <c r="K15" s="47" t="s">
        <v>107</v>
      </c>
      <c r="L15" s="47" t="s">
        <v>108</v>
      </c>
      <c r="M15" s="47" t="s">
        <v>109</v>
      </c>
      <c r="N15" s="46">
        <v>0.5</v>
      </c>
    </row>
    <row r="16" s="1" customFormat="1" ht="29" customHeight="1" spans="1:14">
      <c r="A16" s="10" t="s">
        <v>110</v>
      </c>
      <c r="B16" s="10">
        <v>12</v>
      </c>
      <c r="C16" s="10"/>
      <c r="D16" s="10">
        <f>B16+1</f>
        <v>13</v>
      </c>
      <c r="E16" s="10"/>
      <c r="F16" s="10">
        <f>D16+1</f>
        <v>14</v>
      </c>
      <c r="G16" s="10"/>
      <c r="H16" s="33"/>
      <c r="I16" s="47" t="s">
        <v>93</v>
      </c>
      <c r="J16" s="49" t="s">
        <v>93</v>
      </c>
      <c r="K16" s="47" t="s">
        <v>93</v>
      </c>
      <c r="L16" s="47" t="s">
        <v>93</v>
      </c>
      <c r="M16" s="47" t="s">
        <v>93</v>
      </c>
      <c r="N16" s="46">
        <v>0.3</v>
      </c>
    </row>
    <row r="17" s="1" customFormat="1" ht="29" customHeight="1" spans="1:14">
      <c r="A17" s="10" t="s">
        <v>111</v>
      </c>
      <c r="B17" s="10">
        <v>12</v>
      </c>
      <c r="C17" s="10"/>
      <c r="D17" s="10">
        <f>B17+1</f>
        <v>13</v>
      </c>
      <c r="E17" s="10"/>
      <c r="F17" s="10">
        <f>D17+1</f>
        <v>14</v>
      </c>
      <c r="G17" s="10"/>
      <c r="H17" s="33"/>
      <c r="I17" s="47" t="s">
        <v>93</v>
      </c>
      <c r="J17" s="49" t="s">
        <v>93</v>
      </c>
      <c r="K17" s="47" t="s">
        <v>93</v>
      </c>
      <c r="L17" s="47" t="s">
        <v>93</v>
      </c>
      <c r="M17" s="47" t="s">
        <v>93</v>
      </c>
      <c r="N17" s="46" t="s">
        <v>93</v>
      </c>
    </row>
    <row r="18" s="1" customFormat="1" ht="29" customHeight="1" spans="1:14">
      <c r="A18" s="15" t="s">
        <v>112</v>
      </c>
      <c r="B18" s="16">
        <v>11</v>
      </c>
      <c r="C18" s="17">
        <v>11</v>
      </c>
      <c r="D18" s="16">
        <v>11</v>
      </c>
      <c r="E18" s="16">
        <v>12.5</v>
      </c>
      <c r="F18" s="16">
        <v>12.5</v>
      </c>
      <c r="G18" s="16">
        <v>12.5</v>
      </c>
      <c r="H18" s="33"/>
      <c r="I18" s="47" t="s">
        <v>107</v>
      </c>
      <c r="J18" s="49" t="s">
        <v>93</v>
      </c>
      <c r="K18" s="47" t="s">
        <v>93</v>
      </c>
      <c r="L18" s="47" t="s">
        <v>93</v>
      </c>
      <c r="M18" s="47" t="s">
        <v>93</v>
      </c>
      <c r="N18" s="46" t="s">
        <v>93</v>
      </c>
    </row>
    <row r="19" s="1" customFormat="1" ht="29" customHeight="1" spans="1:14">
      <c r="A19" s="15" t="s">
        <v>113</v>
      </c>
      <c r="B19" s="16">
        <v>9</v>
      </c>
      <c r="C19" s="17">
        <v>9</v>
      </c>
      <c r="D19" s="16">
        <v>9</v>
      </c>
      <c r="E19" s="16">
        <v>10.5</v>
      </c>
      <c r="F19" s="16">
        <v>10.5</v>
      </c>
      <c r="G19" s="16">
        <v>10.5</v>
      </c>
      <c r="H19" s="33"/>
      <c r="I19" s="47" t="s">
        <v>93</v>
      </c>
      <c r="J19" s="49" t="s">
        <v>93</v>
      </c>
      <c r="K19" s="47" t="s">
        <v>93</v>
      </c>
      <c r="L19" s="47" t="s">
        <v>93</v>
      </c>
      <c r="M19" s="47" t="s">
        <v>93</v>
      </c>
      <c r="N19" s="46" t="s">
        <v>93</v>
      </c>
    </row>
    <row r="20" s="1" customFormat="1" ht="29" customHeight="1" spans="1:14">
      <c r="A20" s="15" t="s">
        <v>114</v>
      </c>
      <c r="B20" s="16">
        <v>81</v>
      </c>
      <c r="C20" s="17">
        <v>87</v>
      </c>
      <c r="D20" s="18">
        <f>C20+6</f>
        <v>93</v>
      </c>
      <c r="E20" s="16">
        <f>D20+6</f>
        <v>99</v>
      </c>
      <c r="F20" s="16">
        <f>E20+7</f>
        <v>106</v>
      </c>
      <c r="G20" s="16">
        <f>F20+4</f>
        <v>110</v>
      </c>
      <c r="H20" s="33"/>
      <c r="I20" s="47" t="s">
        <v>93</v>
      </c>
      <c r="J20" s="47" t="s">
        <v>115</v>
      </c>
      <c r="K20" s="47" t="s">
        <v>93</v>
      </c>
      <c r="L20" s="47" t="s">
        <v>93</v>
      </c>
      <c r="M20" s="47" t="s">
        <v>93</v>
      </c>
      <c r="N20" s="46" t="s">
        <v>93</v>
      </c>
    </row>
    <row r="21" s="1" customFormat="1" ht="17.6" spans="1:13">
      <c r="A21" s="19" t="s">
        <v>116</v>
      </c>
      <c r="B21" s="19"/>
      <c r="C21" s="19"/>
      <c r="D21" s="19"/>
      <c r="E21" s="19"/>
      <c r="F21" s="19"/>
      <c r="G21" s="19"/>
      <c r="H21" s="36"/>
      <c r="I21" s="50" t="s">
        <v>117</v>
      </c>
      <c r="J21" s="51"/>
      <c r="K21" s="50" t="s">
        <v>118</v>
      </c>
      <c r="L21" s="50" t="s">
        <v>68</v>
      </c>
      <c r="M21" s="50" t="s">
        <v>119</v>
      </c>
    </row>
    <row r="22" s="1" customFormat="1" hidden="1" customHeight="1" spans="1:8">
      <c r="A22" s="20" t="s">
        <v>120</v>
      </c>
      <c r="B22" s="20"/>
      <c r="C22" s="20"/>
      <c r="D22" s="20"/>
      <c r="E22" s="20"/>
      <c r="F22" s="20"/>
      <c r="G22" s="20"/>
      <c r="H22" s="37"/>
    </row>
    <row r="23" s="1" customFormat="1" hidden="1" customHeight="1" spans="1:8">
      <c r="A23" s="20" t="s">
        <v>121</v>
      </c>
      <c r="B23" s="20"/>
      <c r="C23" s="20"/>
      <c r="D23" s="20"/>
      <c r="E23" s="20"/>
      <c r="F23" s="20"/>
      <c r="G23" s="20"/>
      <c r="H23" s="37"/>
    </row>
    <row r="24" s="1" customFormat="1" hidden="1" customHeight="1" spans="1:8">
      <c r="A24" s="21" t="s">
        <v>122</v>
      </c>
      <c r="B24" s="21"/>
      <c r="C24" s="21"/>
      <c r="D24" s="21"/>
      <c r="E24" s="21"/>
      <c r="F24" s="21"/>
      <c r="G24" s="21"/>
      <c r="H24" s="37"/>
    </row>
    <row r="25" s="1" customFormat="1" hidden="1" customHeight="1" spans="1:8">
      <c r="A25" s="21" t="s">
        <v>123</v>
      </c>
      <c r="B25" s="22"/>
      <c r="C25" s="22"/>
      <c r="D25" s="23"/>
      <c r="E25" s="22"/>
      <c r="F25" s="22"/>
      <c r="G25" s="22"/>
      <c r="H25" s="38"/>
    </row>
    <row r="26" s="1" customFormat="1" hidden="1" customHeight="1" spans="1:8">
      <c r="A26" s="21" t="s">
        <v>124</v>
      </c>
      <c r="B26" s="22"/>
      <c r="C26" s="22"/>
      <c r="D26" s="23"/>
      <c r="E26" s="22"/>
      <c r="F26" s="22"/>
      <c r="G26" s="22"/>
      <c r="H26" s="38"/>
    </row>
    <row r="27" s="1" customFormat="1" ht="38" hidden="1" customHeight="1" spans="1:8">
      <c r="A27" s="24" t="s">
        <v>124</v>
      </c>
      <c r="B27" s="24"/>
      <c r="C27" s="24"/>
      <c r="D27" s="24"/>
      <c r="E27" s="24"/>
      <c r="F27" s="24"/>
      <c r="G27" s="24"/>
      <c r="H27" s="38"/>
    </row>
  </sheetData>
  <mergeCells count="16">
    <mergeCell ref="A1:N1"/>
    <mergeCell ref="A2:G2"/>
    <mergeCell ref="J2:N2"/>
    <mergeCell ref="I3:N3"/>
    <mergeCell ref="B4:E4"/>
    <mergeCell ref="B16:C16"/>
    <mergeCell ref="D16:E16"/>
    <mergeCell ref="F16:G16"/>
    <mergeCell ref="B17:C17"/>
    <mergeCell ref="D17:E17"/>
    <mergeCell ref="F17:G17"/>
    <mergeCell ref="A21:G21"/>
    <mergeCell ref="A22:G22"/>
    <mergeCell ref="A23:G23"/>
    <mergeCell ref="A24:G24"/>
    <mergeCell ref="A27:G27"/>
  </mergeCells>
  <pageMargins left="0.393055555555556" right="0.472222222222222" top="0.236111111111111" bottom="0.314583333333333" header="0.550694444444444" footer="0.5"/>
  <pageSetup paperSize="9" scale="96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表2）出货报告</vt:lpstr>
      <vt:lpstr>表3）规格表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</dc:creator>
  <cp:lastModifiedBy>川平</cp:lastModifiedBy>
  <dcterms:created xsi:type="dcterms:W3CDTF">2021-08-20T16:53:00Z</dcterms:created>
  <dcterms:modified xsi:type="dcterms:W3CDTF">2023-01-03T14:46:37Z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F78C3DBBD13A475F9532C392A75DAC17</vt:lpwstr>
  </property>
  <property fmtid="{D5CDD505-2E9C-101B-9397-08002B2CF9AE}" pid="3" name="KSOProductBuildVer">
    <vt:lpwstr>2052-5.0.0.7550</vt:lpwstr>
  </property>
</Properties>
</file>