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firstSheet="1" activeTab="5"/>
  </bookViews>
  <sheets>
    <sheet name="工作内容" sheetId="1" r:id="rId1"/>
    <sheet name="AQL2.5验货" sheetId="2" r:id="rId2"/>
    <sheet name="首期" sheetId="3" r:id="rId3"/>
    <sheet name="尾期1" sheetId="5" r:id="rId4"/>
    <sheet name="验货尺寸表1" sheetId="6" r:id="rId5"/>
    <sheet name="尾期2" sheetId="13" r:id="rId6"/>
    <sheet name="验货尺寸表2" sheetId="14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44525"/>
</workbook>
</file>

<file path=xl/sharedStrings.xml><?xml version="1.0" encoding="utf-8"?>
<sst xmlns="http://schemas.openxmlformats.org/spreadsheetml/2006/main" count="1123" uniqueCount="391">
  <si>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</si>
  <si>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</si>
  <si>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</si>
  <si>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</si>
  <si>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</si>
  <si>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</si>
  <si>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</si>
  <si>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</si>
  <si>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</si>
  <si>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</si>
  <si>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</si>
  <si>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</si>
  <si>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</si>
  <si>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</si>
  <si>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</si>
  <si>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</si>
  <si>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</si>
  <si>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</si>
  <si>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</si>
  <si>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</si>
  <si>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</si>
  <si>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</si>
  <si>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</si>
  <si>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</si>
  <si>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</si>
  <si>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</si>
  <si>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</si>
  <si>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</si>
  <si>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</si>
  <si>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</si>
  <si>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</si>
  <si>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</si>
  <si>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</si>
  <si>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</si>
  <si>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</si>
  <si>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</si>
  <si>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</si>
  <si>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</si>
  <si>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</si>
  <si>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</si>
  <si>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</si>
  <si>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</si>
  <si>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</si>
  <si>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</si>
  <si>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</si>
  <si>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</si>
  <si>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</si>
  <si>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</si>
  <si>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</si>
  <si>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</si>
  <si>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</si>
  <si>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</si>
  <si>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</si>
  <si>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</si>
  <si>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</si>
  <si>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</si>
  <si>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</si>
  <si>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</si>
  <si>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</si>
  <si>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</si>
  <si>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</si>
  <si>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</si>
  <si>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</si>
  <si>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TAMMCL81832</t>
  </si>
  <si>
    <t>合同交期</t>
  </si>
  <si>
    <t>产前确认样</t>
  </si>
  <si>
    <t>有</t>
  </si>
  <si>
    <t>无</t>
  </si>
  <si>
    <t>品名</t>
  </si>
  <si>
    <t>男式徒步长裤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</si>
  <si>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</si>
  <si>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</si>
  <si>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</si>
  <si>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</si>
  <si>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</si>
  <si>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</si>
  <si>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</si>
  <si>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</si>
  <si>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</si>
  <si>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CGDD22110100038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</si>
  <si>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</si>
  <si>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</si>
  <si>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</si>
  <si>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</si>
  <si>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</si>
  <si>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</si>
  <si>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</si>
  <si>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</si>
  <si>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</si>
  <si>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</si>
  <si>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</si>
  <si>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</si>
  <si>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</si>
  <si>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</si>
  <si>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</si>
  <si>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</si>
  <si>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</si>
  <si>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</si>
  <si>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</si>
  <si>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</si>
  <si>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</si>
  <si>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</si>
  <si>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</si>
  <si>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</si>
  <si>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</si>
  <si>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</si>
  <si>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</si>
  <si>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</si>
  <si>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</si>
  <si>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</si>
  <si>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</si>
  <si>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</si>
  <si>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</si>
  <si>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</si>
  <si>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</si>
  <si>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</si>
  <si>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</si>
  <si>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</si>
  <si>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</si>
  <si>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</si>
  <si>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</si>
  <si>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炭灰</t>
  </si>
  <si>
    <t>太空蓝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</si>
  <si>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</si>
  <si>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</si>
  <si>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</si>
  <si>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</si>
  <si>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</si>
  <si>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</si>
  <si>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</si>
  <si>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</si>
  <si>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</si>
  <si>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</si>
  <si>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</si>
  <si>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</si>
  <si>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</si>
  <si>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</si>
  <si>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</si>
  <si>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</si>
  <si>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</si>
  <si>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</si>
  <si>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</si>
  <si>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</si>
  <si>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</si>
  <si>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2022.12.3</t>
  </si>
  <si>
    <t>张爱萍</t>
  </si>
  <si>
    <t>QC出货报告书</t>
  </si>
  <si>
    <t>产品名称</t>
  </si>
  <si>
    <t>合同日期</t>
  </si>
  <si>
    <t>2022.12.28</t>
  </si>
  <si>
    <t>检验资料确认</t>
  </si>
  <si>
    <t>交货形式</t>
  </si>
  <si>
    <t>面料第三方合格报告</t>
  </si>
  <si>
    <t>验货次数</t>
  </si>
  <si>
    <t>非直发</t>
  </si>
  <si>
    <t>美妙直发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</si>
  <si>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</si>
  <si>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</si>
  <si>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</si>
  <si>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</si>
  <si>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</si>
  <si>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</si>
  <si>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</si>
  <si>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</si>
  <si>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</si>
  <si>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</si>
  <si>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</si>
  <si>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</si>
  <si>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采购凭证编号：CGDD22110100038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</si>
  <si>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</si>
  <si>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</si>
  <si>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</si>
  <si>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</si>
  <si>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</si>
  <si>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</si>
  <si>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</si>
  <si>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</si>
  <si>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</si>
  <si>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</si>
  <si>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</si>
  <si>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</si>
  <si>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</si>
  <si>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</si>
  <si>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</si>
  <si>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②检验明细：炭灰：2、8、17、26、30</t>
  </si>
  <si>
    <t>黑色：36、39、48、56、61</t>
  </si>
  <si>
    <t>太空蓝：66、67、69、71</t>
  </si>
  <si>
    <t>共抽14箱，每箱10件，合计：140件</t>
  </si>
  <si>
    <t>情况说明：</t>
  </si>
  <si>
    <t xml:space="preserve">【问题点描述】  </t>
  </si>
  <si>
    <t>1.线毛1件</t>
  </si>
  <si>
    <t>2.脏污1件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</si>
  <si>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</si>
  <si>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</si>
  <si>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</si>
  <si>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</si>
  <si>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</si>
  <si>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</si>
  <si>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</si>
  <si>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此订单分两次出货，此次出货3020件，按照AQL2.5的抽验要求，抽验140件，不良数量2件，在允许范围内，可以出货</t>
  </si>
  <si>
    <t>服装QC部门</t>
  </si>
  <si>
    <t>检验人</t>
  </si>
  <si>
    <t>于娜</t>
  </si>
  <si>
    <t>2022.12.23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</si>
  <si>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</si>
  <si>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</si>
  <si>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</si>
  <si>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</si>
  <si>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</si>
  <si>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</si>
  <si>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</si>
  <si>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</si>
  <si>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</si>
  <si>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</si>
  <si>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裤外侧长</t>
  </si>
  <si>
    <t>+1.2+1</t>
  </si>
  <si>
    <t>+1+1.2</t>
  </si>
  <si>
    <t>+1.2+1.5</t>
  </si>
  <si>
    <t>+1.5+1</t>
  </si>
  <si>
    <t>+0.8+1</t>
  </si>
  <si>
    <t>+1.5+1.2</t>
  </si>
  <si>
    <t>腰围 平量</t>
  </si>
  <si>
    <t>+1+1</t>
  </si>
  <si>
    <t>0+0.5</t>
  </si>
  <si>
    <t>+1+1.3</t>
  </si>
  <si>
    <t>臀围</t>
  </si>
  <si>
    <t>-0.40</t>
  </si>
  <si>
    <t>+2+1.6</t>
  </si>
  <si>
    <t>+2+1.5</t>
  </si>
  <si>
    <t>+1+1.5</t>
  </si>
  <si>
    <t>腿围/2</t>
  </si>
  <si>
    <t>+0.30</t>
  </si>
  <si>
    <t>0-0.3</t>
  </si>
  <si>
    <t>00</t>
  </si>
  <si>
    <t>+0.20</t>
  </si>
  <si>
    <t>0-0.2</t>
  </si>
  <si>
    <t>0+0.2</t>
  </si>
  <si>
    <t>膝围/2</t>
  </si>
  <si>
    <t>脚口/2</t>
  </si>
  <si>
    <t>+0.50</t>
  </si>
  <si>
    <t>0+0.3</t>
  </si>
  <si>
    <t>-0.20</t>
  </si>
  <si>
    <t>+0.3+0.2</t>
  </si>
  <si>
    <t>前裆长 含腰</t>
  </si>
  <si>
    <t>+0.2+0.4</t>
  </si>
  <si>
    <t>-0.8-0.7</t>
  </si>
  <si>
    <t>-0.5-0.5</t>
  </si>
  <si>
    <t>-0.6-0.5</t>
  </si>
  <si>
    <t>-0.5-0.7</t>
  </si>
  <si>
    <t>后裆长 含腰</t>
  </si>
  <si>
    <t>-0.5-0.6</t>
  </si>
  <si>
    <t>-0.7-0.8</t>
  </si>
  <si>
    <t>-0.8-0.5</t>
  </si>
  <si>
    <t>-0.5-0.4</t>
  </si>
  <si>
    <t xml:space="preserve">     齐色齐码各2-3件，有问题的另加测量数量。</t>
  </si>
  <si>
    <t>验货时间：2022.12.23</t>
  </si>
  <si>
    <t>跟单QC:周苑</t>
  </si>
  <si>
    <t>工厂负责人：张爱萍</t>
  </si>
  <si>
    <t>2023.2.28</t>
  </si>
  <si>
    <t>采购凭证编号：CGDD22110100039</t>
  </si>
  <si>
    <t>②检验明细：炭灰：85、89、103、108、120、132</t>
  </si>
  <si>
    <t>黑色：134、138、150、166、168、180</t>
  </si>
  <si>
    <t>太空蓝：185、192、193、</t>
  </si>
  <si>
    <t>共抽15箱，每箱10件，合计：150件</t>
  </si>
  <si>
    <t>此订单分两次出货，此次出货4548件，按照AQL2.5的抽验要求，抽验150件，不良数量2件，在允许范围内，可以出货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</si>
  <si>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</si>
  <si>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</si>
  <si>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</si>
  <si>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</si>
  <si>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</si>
  <si>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</si>
  <si>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</si>
  <si>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</si>
  <si>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</si>
  <si>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</si>
  <si>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</si>
  <si>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</si>
  <si>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</si>
  <si>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</si>
  <si>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</si>
  <si>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</si>
  <si>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</si>
  <si>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1-1R3</t>
  </si>
  <si>
    <t>G21SS2350-</t>
  </si>
  <si>
    <t>蓝</t>
  </si>
  <si>
    <t>TAMMAL81832</t>
  </si>
  <si>
    <t>嘉兴台华</t>
  </si>
  <si>
    <t>黑</t>
  </si>
  <si>
    <t>3捆都有高温褶！</t>
  </si>
  <si>
    <t>2/5</t>
  </si>
  <si>
    <t>中间脱弹起浪</t>
  </si>
  <si>
    <t>4/5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</si>
  <si>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</si>
  <si>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</si>
  <si>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</si>
  <si>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      第1批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</si>
  <si>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</si>
  <si>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</si>
  <si>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</si>
  <si>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</si>
  <si>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</si>
  <si>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</si>
  <si>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</si>
  <si>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</si>
  <si>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台华</t>
  </si>
  <si>
    <t>3/5-100</t>
  </si>
  <si>
    <t>E77X/19SS</t>
  </si>
  <si>
    <t>轻度色差</t>
  </si>
  <si>
    <t>YES</t>
  </si>
  <si>
    <t>3/5-141</t>
  </si>
  <si>
    <t>4/5-51</t>
  </si>
  <si>
    <t>4/5-152</t>
  </si>
  <si>
    <t>4/5-50</t>
  </si>
  <si>
    <t>3/5-106</t>
  </si>
  <si>
    <t>4/5-100</t>
  </si>
  <si>
    <t>3/5-142</t>
  </si>
  <si>
    <t>3/5-145</t>
  </si>
  <si>
    <t>2/5-137</t>
  </si>
  <si>
    <t>2/5-55</t>
  </si>
  <si>
    <t>4/5-147</t>
  </si>
  <si>
    <t>J92X/21SS</t>
  </si>
  <si>
    <t>4/5-101</t>
  </si>
  <si>
    <t>4/5-113</t>
  </si>
  <si>
    <t>4/5-102</t>
  </si>
  <si>
    <t>1/1R-73</t>
  </si>
  <si>
    <t>H13X/23SS</t>
  </si>
  <si>
    <t>1/1-120</t>
  </si>
  <si>
    <t>1/1-138</t>
  </si>
  <si>
    <t>测试人签名：王达勇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</si>
  <si>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</si>
  <si>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TOREAD-面料缩率检测测试报告登记表      第2批 10月25日</t>
  </si>
  <si>
    <t>3/5-139</t>
  </si>
  <si>
    <t>炭灰色</t>
  </si>
  <si>
    <t>5/5-56</t>
  </si>
  <si>
    <t>5-5-98</t>
  </si>
  <si>
    <t>5/5-111</t>
  </si>
  <si>
    <t>3/5-113</t>
  </si>
  <si>
    <t>5/5-86</t>
  </si>
  <si>
    <t>5/5-66</t>
  </si>
  <si>
    <t>1/5R5</t>
  </si>
  <si>
    <t>天空蓝</t>
  </si>
  <si>
    <t>6/5R1-120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</si>
  <si>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</si>
  <si>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</si>
  <si>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</si>
  <si>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</si>
  <si>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</si>
  <si>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</si>
  <si>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</si>
  <si>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</si>
  <si>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</si>
  <si>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</si>
  <si>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</si>
  <si>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</si>
  <si>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</si>
  <si>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</si>
  <si>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</si>
  <si>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</si>
  <si>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</si>
  <si>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</si>
  <si>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</si>
  <si>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测试人签名：魏丽娜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</si>
  <si>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</si>
  <si>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</si>
  <si>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</si>
  <si>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</si>
  <si>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</si>
  <si>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</si>
  <si>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</si>
  <si>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</si>
  <si>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</si>
  <si>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</si>
  <si>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</si>
  <si>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</si>
  <si>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</si>
  <si>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</si>
  <si>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G21SS2350</t>
  </si>
  <si>
    <t>19SS黑色</t>
  </si>
  <si>
    <t>后翘</t>
  </si>
  <si>
    <t>印花</t>
  </si>
  <si>
    <r>
      <rPr>
        <sz val="12"/>
        <color theme="1"/>
        <rFont val="宋体"/>
        <charset val="134"/>
        <scheme val="minor"/>
      </rPr>
      <t>O</t>
    </r>
    <r>
      <rPr>
        <sz val="12"/>
        <color theme="1"/>
        <rFont val="宋体"/>
        <charset val="134"/>
        <scheme val="minor"/>
      </rPr>
      <t>K</t>
    </r>
  </si>
  <si>
    <t>J92X/21SS炭灰</t>
  </si>
  <si>
    <t>H13X/20SS太空蓝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</si>
  <si>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</si>
  <si>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</si>
  <si>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</si>
  <si>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</si>
  <si>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</si>
  <si>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松紧带4.2CM（加厚）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</si>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</sst>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%"/>
    <numFmt numFmtId="178" formatCode="0.0_ "/>
  </numFmts>
  <fonts count="6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b/>
      <sz val="10"/>
      <name val="微软雅黑"/>
      <charset val="134"/>
    </font>
    <font>
      <sz val="8"/>
      <color theme="1"/>
      <name val="宋体"/>
      <charset val="134"/>
      <scheme val="minor"/>
    </font>
    <font>
      <b/>
      <sz val="10"/>
      <color rgb="FFFF0000"/>
      <name val="微软雅黑"/>
      <charset val="134"/>
    </font>
    <font>
      <sz val="12"/>
      <name val="宋体"/>
      <charset val="134"/>
      <scheme val="minor"/>
    </font>
    <font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1"/>
      <name val="仿宋_GB2312"/>
      <charset val="134"/>
    </font>
    <font>
      <b/>
      <sz val="11"/>
      <color rgb="FFFF0000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51" fillId="0" borderId="0" applyFont="0" applyFill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1" fillId="13" borderId="84" applyNumberFormat="0" applyAlignment="0" applyProtection="0">
      <alignment vertical="center"/>
    </xf>
    <xf numFmtId="44" fontId="51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43" fontId="51" fillId="0" borderId="0" applyFont="0" applyFill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1" fillId="12" borderId="81" applyNumberFormat="0" applyFont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7" fillId="0" borderId="79" applyNumberFormat="0" applyFill="0" applyAlignment="0" applyProtection="0">
      <alignment vertical="center"/>
    </xf>
    <xf numFmtId="0" fontId="49" fillId="0" borderId="79" applyNumberFormat="0" applyFill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53" fillId="0" borderId="83" applyNumberFormat="0" applyFill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56" fillId="11" borderId="80" applyNumberFormat="0" applyAlignment="0" applyProtection="0">
      <alignment vertical="center"/>
    </xf>
    <xf numFmtId="0" fontId="65" fillId="11" borderId="84" applyNumberFormat="0" applyAlignment="0" applyProtection="0">
      <alignment vertical="center"/>
    </xf>
    <xf numFmtId="0" fontId="48" fillId="9" borderId="78" applyNumberFormat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6" fillId="0" borderId="85" applyNumberFormat="0" applyFill="0" applyAlignment="0" applyProtection="0">
      <alignment vertical="center"/>
    </xf>
    <xf numFmtId="0" fontId="58" fillId="0" borderId="82" applyNumberFormat="0" applyFill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51" fillId="0" borderId="0">
      <alignment vertical="center"/>
    </xf>
  </cellStyleXfs>
  <cellXfs count="41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left" vertical="center"/>
    </xf>
    <xf numFmtId="0" fontId="0" fillId="3" borderId="2" xfId="0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0" fillId="0" borderId="2" xfId="0" applyFill="1" applyBorder="1"/>
    <xf numFmtId="0" fontId="0" fillId="0" borderId="2" xfId="0" applyFont="1" applyFill="1" applyBorder="1"/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/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0" xfId="0" applyFill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0" fillId="0" borderId="0" xfId="0" applyFont="1"/>
    <xf numFmtId="0" fontId="0" fillId="4" borderId="0" xfId="0" applyFill="1"/>
    <xf numFmtId="0" fontId="0" fillId="0" borderId="0" xfId="0" applyFill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vertical="center"/>
    </xf>
    <xf numFmtId="49" fontId="0" fillId="3" borderId="2" xfId="0" applyNumberForma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vertical="center" wrapText="1"/>
    </xf>
    <xf numFmtId="0" fontId="0" fillId="3" borderId="2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center" wrapText="1"/>
    </xf>
    <xf numFmtId="10" fontId="0" fillId="3" borderId="2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10" fontId="0" fillId="3" borderId="4" xfId="0" applyNumberForma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0" fontId="0" fillId="0" borderId="2" xfId="0" applyNumberForma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13" fillId="0" borderId="2" xfId="0" applyFont="1" applyFill="1" applyBorder="1" applyAlignment="1">
      <alignment horizontal="center" wrapText="1"/>
    </xf>
    <xf numFmtId="10" fontId="5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58" fontId="13" fillId="3" borderId="2" xfId="0" applyNumberFormat="1" applyFont="1" applyFill="1" applyBorder="1" applyAlignment="1">
      <alignment horizontal="center" wrapText="1"/>
    </xf>
    <xf numFmtId="0" fontId="19" fillId="5" borderId="3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vertical="center" wrapText="1"/>
    </xf>
    <xf numFmtId="0" fontId="19" fillId="5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vertical="center" wrapText="1"/>
    </xf>
    <xf numFmtId="0" fontId="15" fillId="3" borderId="2" xfId="12" applyNumberFormat="1" applyFont="1" applyFill="1" applyBorder="1" applyAlignment="1" applyProtection="1">
      <alignment horizontal="center" vertical="center"/>
    </xf>
    <xf numFmtId="177" fontId="15" fillId="3" borderId="2" xfId="12" applyNumberFormat="1" applyFont="1" applyFill="1" applyBorder="1" applyAlignment="1">
      <alignment horizontal="center" vertical="center"/>
    </xf>
    <xf numFmtId="9" fontId="13" fillId="3" borderId="2" xfId="12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0" fillId="0" borderId="0" xfId="0" applyFont="1" applyFill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58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58" fontId="3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4" xfId="0" applyNumberForma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5" fillId="4" borderId="0" xfId="51" applyFont="1" applyFill="1"/>
    <xf numFmtId="0" fontId="26" fillId="4" borderId="0" xfId="51" applyFont="1" applyFill="1" applyBorder="1" applyAlignment="1">
      <alignment horizontal="center"/>
    </xf>
    <xf numFmtId="0" fontId="25" fillId="4" borderId="0" xfId="51" applyFont="1" applyFill="1" applyBorder="1" applyAlignment="1">
      <alignment horizontal="center"/>
    </xf>
    <xf numFmtId="0" fontId="26" fillId="4" borderId="10" xfId="50" applyFont="1" applyFill="1" applyBorder="1" applyAlignment="1">
      <alignment horizontal="left" vertical="center"/>
    </xf>
    <xf numFmtId="0" fontId="25" fillId="4" borderId="11" xfId="50" applyFont="1" applyFill="1" applyBorder="1" applyAlignment="1">
      <alignment horizontal="center" vertical="center"/>
    </xf>
    <xf numFmtId="0" fontId="26" fillId="4" borderId="11" xfId="50" applyFont="1" applyFill="1" applyBorder="1" applyAlignment="1">
      <alignment vertical="center"/>
    </xf>
    <xf numFmtId="0" fontId="25" fillId="4" borderId="11" xfId="51" applyFont="1" applyFill="1" applyBorder="1" applyAlignment="1">
      <alignment horizontal="center"/>
    </xf>
    <xf numFmtId="0" fontId="26" fillId="4" borderId="12" xfId="51" applyFont="1" applyFill="1" applyBorder="1" applyAlignment="1" applyProtection="1">
      <alignment horizontal="center" vertical="center"/>
    </xf>
    <xf numFmtId="0" fontId="26" fillId="4" borderId="2" xfId="51" applyFont="1" applyFill="1" applyBorder="1" applyAlignment="1">
      <alignment horizontal="center" vertical="center"/>
    </xf>
    <xf numFmtId="0" fontId="25" fillId="4" borderId="2" xfId="51" applyFont="1" applyFill="1" applyBorder="1" applyAlignment="1">
      <alignment horizontal="center"/>
    </xf>
    <xf numFmtId="178" fontId="27" fillId="0" borderId="2" xfId="0" applyNumberFormat="1" applyFont="1" applyFill="1" applyBorder="1" applyAlignment="1">
      <alignment horizontal="center"/>
    </xf>
    <xf numFmtId="178" fontId="28" fillId="0" borderId="2" xfId="0" applyNumberFormat="1" applyFont="1" applyFill="1" applyBorder="1" applyAlignment="1">
      <alignment horizontal="center"/>
    </xf>
    <xf numFmtId="178" fontId="29" fillId="0" borderId="2" xfId="0" applyNumberFormat="1" applyFont="1" applyFill="1" applyBorder="1" applyAlignment="1">
      <alignment horizontal="center"/>
    </xf>
    <xf numFmtId="178" fontId="30" fillId="0" borderId="2" xfId="0" applyNumberFormat="1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/>
    </xf>
    <xf numFmtId="178" fontId="31" fillId="0" borderId="2" xfId="0" applyNumberFormat="1" applyFont="1" applyFill="1" applyBorder="1" applyAlignment="1">
      <alignment horizontal="center"/>
    </xf>
    <xf numFmtId="178" fontId="32" fillId="0" borderId="2" xfId="0" applyNumberFormat="1" applyFont="1" applyFill="1" applyBorder="1" applyAlignment="1">
      <alignment horizontal="center"/>
    </xf>
    <xf numFmtId="178" fontId="33" fillId="0" borderId="2" xfId="0" applyNumberFormat="1" applyFont="1" applyFill="1" applyBorder="1" applyAlignment="1">
      <alignment horizontal="center"/>
    </xf>
    <xf numFmtId="178" fontId="34" fillId="0" borderId="2" xfId="0" applyNumberFormat="1" applyFont="1" applyFill="1" applyBorder="1" applyAlignment="1">
      <alignment horizontal="center"/>
    </xf>
    <xf numFmtId="0" fontId="25" fillId="4" borderId="13" xfId="51" applyFont="1" applyFill="1" applyBorder="1" applyAlignment="1"/>
    <xf numFmtId="49" fontId="25" fillId="4" borderId="14" xfId="52" applyNumberFormat="1" applyFont="1" applyFill="1" applyBorder="1" applyAlignment="1">
      <alignment horizontal="center" vertical="center"/>
    </xf>
    <xf numFmtId="49" fontId="25" fillId="4" borderId="14" xfId="52" applyNumberFormat="1" applyFont="1" applyFill="1" applyBorder="1" applyAlignment="1">
      <alignment horizontal="right" vertical="center"/>
    </xf>
    <xf numFmtId="49" fontId="25" fillId="4" borderId="15" xfId="52" applyNumberFormat="1" applyFont="1" applyFill="1" applyBorder="1" applyAlignment="1">
      <alignment horizontal="center" vertical="center"/>
    </xf>
    <xf numFmtId="0" fontId="25" fillId="4" borderId="16" xfId="51" applyFont="1" applyFill="1" applyBorder="1" applyAlignment="1"/>
    <xf numFmtId="49" fontId="25" fillId="4" borderId="17" xfId="51" applyNumberFormat="1" applyFont="1" applyFill="1" applyBorder="1" applyAlignment="1">
      <alignment horizontal="center"/>
    </xf>
    <xf numFmtId="49" fontId="25" fillId="4" borderId="17" xfId="51" applyNumberFormat="1" applyFont="1" applyFill="1" applyBorder="1" applyAlignment="1">
      <alignment horizontal="right"/>
    </xf>
    <xf numFmtId="49" fontId="25" fillId="4" borderId="17" xfId="51" applyNumberFormat="1" applyFont="1" applyFill="1" applyBorder="1" applyAlignment="1">
      <alignment horizontal="right" vertical="center"/>
    </xf>
    <xf numFmtId="49" fontId="25" fillId="4" borderId="18" xfId="51" applyNumberFormat="1" applyFont="1" applyFill="1" applyBorder="1" applyAlignment="1">
      <alignment horizontal="center"/>
    </xf>
    <xf numFmtId="0" fontId="25" fillId="4" borderId="19" xfId="51" applyFont="1" applyFill="1" applyBorder="1" applyAlignment="1">
      <alignment horizontal="center"/>
    </xf>
    <xf numFmtId="0" fontId="26" fillId="4" borderId="0" xfId="51" applyFont="1" applyFill="1"/>
    <xf numFmtId="0" fontId="0" fillId="4" borderId="0" xfId="52" applyFont="1" applyFill="1">
      <alignment vertical="center"/>
    </xf>
    <xf numFmtId="0" fontId="26" fillId="4" borderId="11" xfId="50" applyFont="1" applyFill="1" applyBorder="1" applyAlignment="1">
      <alignment horizontal="left" vertical="center"/>
    </xf>
    <xf numFmtId="0" fontId="25" fillId="4" borderId="20" xfId="50" applyFont="1" applyFill="1" applyBorder="1" applyAlignment="1">
      <alignment horizontal="center" vertical="center"/>
    </xf>
    <xf numFmtId="0" fontId="26" fillId="4" borderId="2" xfId="51" applyFont="1" applyFill="1" applyBorder="1" applyAlignment="1" applyProtection="1">
      <alignment horizontal="center" vertical="center"/>
    </xf>
    <xf numFmtId="0" fontId="26" fillId="4" borderId="21" xfId="51" applyFont="1" applyFill="1" applyBorder="1" applyAlignment="1" applyProtection="1">
      <alignment horizontal="center" vertical="center"/>
    </xf>
    <xf numFmtId="0" fontId="26" fillId="4" borderId="2" xfId="52" applyFont="1" applyFill="1" applyBorder="1" applyAlignment="1">
      <alignment horizontal="center" vertical="center"/>
    </xf>
    <xf numFmtId="0" fontId="26" fillId="4" borderId="22" xfId="52" applyFont="1" applyFill="1" applyBorder="1" applyAlignment="1">
      <alignment horizontal="center" vertical="center"/>
    </xf>
    <xf numFmtId="49" fontId="26" fillId="4" borderId="2" xfId="52" applyNumberFormat="1" applyFont="1" applyFill="1" applyBorder="1" applyAlignment="1">
      <alignment horizontal="center" vertical="center"/>
    </xf>
    <xf numFmtId="49" fontId="26" fillId="4" borderId="23" xfId="52" applyNumberFormat="1" applyFont="1" applyFill="1" applyBorder="1" applyAlignment="1">
      <alignment horizontal="center" vertical="center"/>
    </xf>
    <xf numFmtId="49" fontId="25" fillId="4" borderId="2" xfId="52" applyNumberFormat="1" applyFont="1" applyFill="1" applyBorder="1" applyAlignment="1">
      <alignment horizontal="center" vertical="center"/>
    </xf>
    <xf numFmtId="49" fontId="25" fillId="4" borderId="24" xfId="52" applyNumberFormat="1" applyFont="1" applyFill="1" applyBorder="1" applyAlignment="1">
      <alignment horizontal="center" vertical="center"/>
    </xf>
    <xf numFmtId="49" fontId="25" fillId="4" borderId="25" xfId="52" applyNumberFormat="1" applyFont="1" applyFill="1" applyBorder="1" applyAlignment="1">
      <alignment horizontal="center" vertical="center"/>
    </xf>
    <xf numFmtId="49" fontId="26" fillId="4" borderId="25" xfId="52" applyNumberFormat="1" applyFont="1" applyFill="1" applyBorder="1" applyAlignment="1">
      <alignment horizontal="center" vertical="center"/>
    </xf>
    <xf numFmtId="49" fontId="25" fillId="4" borderId="26" xfId="51" applyNumberFormat="1" applyFont="1" applyFill="1" applyBorder="1" applyAlignment="1">
      <alignment horizontal="center"/>
    </xf>
    <xf numFmtId="49" fontId="25" fillId="4" borderId="27" xfId="51" applyNumberFormat="1" applyFont="1" applyFill="1" applyBorder="1" applyAlignment="1">
      <alignment horizontal="center"/>
    </xf>
    <xf numFmtId="49" fontId="25" fillId="4" borderId="27" xfId="52" applyNumberFormat="1" applyFont="1" applyFill="1" applyBorder="1" applyAlignment="1">
      <alignment horizontal="center" vertical="center"/>
    </xf>
    <xf numFmtId="49" fontId="25" fillId="4" borderId="28" xfId="51" applyNumberFormat="1" applyFont="1" applyFill="1" applyBorder="1" applyAlignment="1">
      <alignment horizontal="center"/>
    </xf>
    <xf numFmtId="14" fontId="26" fillId="4" borderId="0" xfId="51" applyNumberFormat="1" applyFont="1" applyFill="1"/>
    <xf numFmtId="0" fontId="35" fillId="0" borderId="0" xfId="50" applyFill="1" applyAlignment="1">
      <alignment horizontal="left" vertical="center"/>
    </xf>
    <xf numFmtId="0" fontId="35" fillId="0" borderId="0" xfId="50" applyFill="1" applyBorder="1" applyAlignment="1">
      <alignment horizontal="left" vertical="center"/>
    </xf>
    <xf numFmtId="0" fontId="35" fillId="0" borderId="0" xfId="50" applyFont="1" applyFill="1" applyAlignment="1">
      <alignment horizontal="left" vertical="center"/>
    </xf>
    <xf numFmtId="0" fontId="36" fillId="0" borderId="29" xfId="50" applyFont="1" applyFill="1" applyBorder="1" applyAlignment="1">
      <alignment horizontal="center" vertical="top"/>
    </xf>
    <xf numFmtId="0" fontId="37" fillId="0" borderId="30" xfId="50" applyFont="1" applyFill="1" applyBorder="1" applyAlignment="1">
      <alignment horizontal="left" vertical="center"/>
    </xf>
    <xf numFmtId="0" fontId="29" fillId="0" borderId="31" xfId="50" applyFont="1" applyFill="1" applyBorder="1" applyAlignment="1">
      <alignment horizontal="center" vertical="center"/>
    </xf>
    <xf numFmtId="0" fontId="37" fillId="0" borderId="31" xfId="50" applyFont="1" applyFill="1" applyBorder="1" applyAlignment="1">
      <alignment horizontal="center" vertical="center"/>
    </xf>
    <xf numFmtId="0" fontId="38" fillId="0" borderId="31" xfId="50" applyFont="1" applyFill="1" applyBorder="1" applyAlignment="1">
      <alignment vertical="center"/>
    </xf>
    <xf numFmtId="0" fontId="37" fillId="0" borderId="31" xfId="50" applyFont="1" applyFill="1" applyBorder="1" applyAlignment="1">
      <alignment vertical="center"/>
    </xf>
    <xf numFmtId="0" fontId="38" fillId="0" borderId="31" xfId="50" applyFont="1" applyFill="1" applyBorder="1" applyAlignment="1">
      <alignment horizontal="center" vertical="center"/>
    </xf>
    <xf numFmtId="0" fontId="37" fillId="0" borderId="32" xfId="50" applyFont="1" applyFill="1" applyBorder="1" applyAlignment="1">
      <alignment vertical="center"/>
    </xf>
    <xf numFmtId="0" fontId="29" fillId="0" borderId="14" xfId="50" applyFont="1" applyFill="1" applyBorder="1" applyAlignment="1">
      <alignment horizontal="center" vertical="center"/>
    </xf>
    <xf numFmtId="0" fontId="37" fillId="0" borderId="14" xfId="50" applyFont="1" applyFill="1" applyBorder="1" applyAlignment="1">
      <alignment vertical="center"/>
    </xf>
    <xf numFmtId="58" fontId="38" fillId="0" borderId="14" xfId="50" applyNumberFormat="1" applyFont="1" applyFill="1" applyBorder="1" applyAlignment="1">
      <alignment horizontal="center" vertical="center"/>
    </xf>
    <xf numFmtId="0" fontId="38" fillId="0" borderId="14" xfId="50" applyFont="1" applyFill="1" applyBorder="1" applyAlignment="1">
      <alignment horizontal="center" vertical="center"/>
    </xf>
    <xf numFmtId="0" fontId="37" fillId="0" borderId="14" xfId="50" applyFont="1" applyFill="1" applyBorder="1" applyAlignment="1">
      <alignment horizontal="center" vertical="center"/>
    </xf>
    <xf numFmtId="0" fontId="37" fillId="0" borderId="32" xfId="50" applyFont="1" applyFill="1" applyBorder="1" applyAlignment="1">
      <alignment horizontal="left" vertical="center"/>
    </xf>
    <xf numFmtId="0" fontId="29" fillId="0" borderId="14" xfId="50" applyFont="1" applyFill="1" applyBorder="1" applyAlignment="1">
      <alignment horizontal="right" vertical="center"/>
    </xf>
    <xf numFmtId="0" fontId="37" fillId="0" borderId="14" xfId="50" applyFont="1" applyFill="1" applyBorder="1" applyAlignment="1">
      <alignment horizontal="left" vertical="center"/>
    </xf>
    <xf numFmtId="0" fontId="37" fillId="0" borderId="33" xfId="50" applyFont="1" applyFill="1" applyBorder="1" applyAlignment="1">
      <alignment vertical="center"/>
    </xf>
    <xf numFmtId="0" fontId="29" fillId="0" borderId="34" xfId="50" applyFont="1" applyFill="1" applyBorder="1" applyAlignment="1">
      <alignment horizontal="right" vertical="center"/>
    </xf>
    <xf numFmtId="0" fontId="37" fillId="0" borderId="34" xfId="50" applyFont="1" applyFill="1" applyBorder="1" applyAlignment="1">
      <alignment vertical="center"/>
    </xf>
    <xf numFmtId="0" fontId="38" fillId="0" borderId="34" xfId="50" applyFont="1" applyFill="1" applyBorder="1" applyAlignment="1">
      <alignment vertical="center"/>
    </xf>
    <xf numFmtId="0" fontId="38" fillId="0" borderId="34" xfId="50" applyFont="1" applyFill="1" applyBorder="1" applyAlignment="1">
      <alignment horizontal="left" vertical="center"/>
    </xf>
    <xf numFmtId="0" fontId="37" fillId="0" borderId="34" xfId="50" applyFont="1" applyFill="1" applyBorder="1" applyAlignment="1">
      <alignment horizontal="left" vertical="center"/>
    </xf>
    <xf numFmtId="0" fontId="37" fillId="0" borderId="0" xfId="50" applyFont="1" applyFill="1" applyBorder="1" applyAlignment="1">
      <alignment vertical="center"/>
    </xf>
    <xf numFmtId="0" fontId="38" fillId="0" borderId="0" xfId="50" applyFont="1" applyFill="1" applyBorder="1" applyAlignment="1">
      <alignment vertical="center"/>
    </xf>
    <xf numFmtId="0" fontId="38" fillId="0" borderId="0" xfId="50" applyFont="1" applyFill="1" applyAlignment="1">
      <alignment horizontal="left" vertical="center"/>
    </xf>
    <xf numFmtId="0" fontId="37" fillId="0" borderId="30" xfId="50" applyFont="1" applyFill="1" applyBorder="1" applyAlignment="1">
      <alignment vertical="center"/>
    </xf>
    <xf numFmtId="0" fontId="37" fillId="0" borderId="35" xfId="50" applyFont="1" applyFill="1" applyBorder="1" applyAlignment="1">
      <alignment horizontal="left" vertical="center"/>
    </xf>
    <xf numFmtId="0" fontId="37" fillId="0" borderId="36" xfId="50" applyFont="1" applyFill="1" applyBorder="1" applyAlignment="1">
      <alignment horizontal="left" vertical="center"/>
    </xf>
    <xf numFmtId="0" fontId="38" fillId="0" borderId="14" xfId="50" applyFont="1" applyFill="1" applyBorder="1" applyAlignment="1">
      <alignment horizontal="left" vertical="center"/>
    </xf>
    <xf numFmtId="0" fontId="38" fillId="0" borderId="14" xfId="50" applyFont="1" applyFill="1" applyBorder="1" applyAlignment="1">
      <alignment vertical="center"/>
    </xf>
    <xf numFmtId="0" fontId="38" fillId="0" borderId="37" xfId="50" applyFont="1" applyFill="1" applyBorder="1" applyAlignment="1">
      <alignment horizontal="center" vertical="center"/>
    </xf>
    <xf numFmtId="0" fontId="38" fillId="0" borderId="38" xfId="50" applyFont="1" applyFill="1" applyBorder="1" applyAlignment="1">
      <alignment horizontal="center" vertical="center"/>
    </xf>
    <xf numFmtId="0" fontId="30" fillId="0" borderId="39" xfId="50" applyFont="1" applyFill="1" applyBorder="1" applyAlignment="1">
      <alignment horizontal="left" vertical="center"/>
    </xf>
    <xf numFmtId="0" fontId="30" fillId="0" borderId="38" xfId="50" applyFont="1" applyFill="1" applyBorder="1" applyAlignment="1">
      <alignment horizontal="left" vertical="center"/>
    </xf>
    <xf numFmtId="0" fontId="38" fillId="0" borderId="0" xfId="50" applyFont="1" applyFill="1" applyBorder="1" applyAlignment="1">
      <alignment horizontal="left" vertical="center"/>
    </xf>
    <xf numFmtId="0" fontId="37" fillId="0" borderId="31" xfId="50" applyFont="1" applyFill="1" applyBorder="1" applyAlignment="1">
      <alignment horizontal="left" vertical="center"/>
    </xf>
    <xf numFmtId="0" fontId="38" fillId="0" borderId="32" xfId="50" applyFont="1" applyFill="1" applyBorder="1" applyAlignment="1">
      <alignment horizontal="left" vertical="center"/>
    </xf>
    <xf numFmtId="0" fontId="38" fillId="0" borderId="39" xfId="50" applyFont="1" applyFill="1" applyBorder="1" applyAlignment="1">
      <alignment horizontal="left" vertical="center"/>
    </xf>
    <xf numFmtId="0" fontId="38" fillId="0" borderId="38" xfId="50" applyFont="1" applyFill="1" applyBorder="1" applyAlignment="1">
      <alignment horizontal="left" vertical="center"/>
    </xf>
    <xf numFmtId="0" fontId="38" fillId="0" borderId="32" xfId="50" applyFont="1" applyFill="1" applyBorder="1" applyAlignment="1">
      <alignment horizontal="left" vertical="center" wrapText="1"/>
    </xf>
    <xf numFmtId="0" fontId="38" fillId="0" borderId="14" xfId="50" applyFont="1" applyFill="1" applyBorder="1" applyAlignment="1">
      <alignment horizontal="left" vertical="center" wrapText="1"/>
    </xf>
    <xf numFmtId="0" fontId="37" fillId="0" borderId="33" xfId="50" applyFont="1" applyFill="1" applyBorder="1" applyAlignment="1">
      <alignment horizontal="left" vertical="center"/>
    </xf>
    <xf numFmtId="0" fontId="35" fillId="0" borderId="34" xfId="50" applyFill="1" applyBorder="1" applyAlignment="1">
      <alignment horizontal="center" vertical="center"/>
    </xf>
    <xf numFmtId="0" fontId="37" fillId="0" borderId="40" xfId="50" applyFont="1" applyFill="1" applyBorder="1" applyAlignment="1">
      <alignment horizontal="center" vertical="center"/>
    </xf>
    <xf numFmtId="0" fontId="37" fillId="0" borderId="41" xfId="50" applyFont="1" applyFill="1" applyBorder="1" applyAlignment="1">
      <alignment horizontal="left" vertical="center"/>
    </xf>
    <xf numFmtId="0" fontId="35" fillId="0" borderId="39" xfId="50" applyFont="1" applyFill="1" applyBorder="1" applyAlignment="1">
      <alignment horizontal="left" vertical="center"/>
    </xf>
    <xf numFmtId="0" fontId="35" fillId="0" borderId="38" xfId="50" applyFont="1" applyFill="1" applyBorder="1" applyAlignment="1">
      <alignment horizontal="left" vertical="center"/>
    </xf>
    <xf numFmtId="0" fontId="28" fillId="0" borderId="39" xfId="50" applyFont="1" applyFill="1" applyBorder="1" applyAlignment="1">
      <alignment horizontal="left" vertical="center"/>
    </xf>
    <xf numFmtId="0" fontId="38" fillId="0" borderId="42" xfId="50" applyFont="1" applyFill="1" applyBorder="1" applyAlignment="1">
      <alignment horizontal="left" vertical="center"/>
    </xf>
    <xf numFmtId="0" fontId="38" fillId="0" borderId="43" xfId="50" applyFont="1" applyFill="1" applyBorder="1" applyAlignment="1">
      <alignment horizontal="left" vertical="center"/>
    </xf>
    <xf numFmtId="0" fontId="30" fillId="0" borderId="30" xfId="50" applyFont="1" applyFill="1" applyBorder="1" applyAlignment="1">
      <alignment horizontal="left" vertical="center"/>
    </xf>
    <xf numFmtId="0" fontId="30" fillId="0" borderId="31" xfId="50" applyFont="1" applyFill="1" applyBorder="1" applyAlignment="1">
      <alignment horizontal="left" vertical="center"/>
    </xf>
    <xf numFmtId="0" fontId="37" fillId="0" borderId="37" xfId="50" applyFont="1" applyFill="1" applyBorder="1" applyAlignment="1">
      <alignment horizontal="left" vertical="center"/>
    </xf>
    <xf numFmtId="0" fontId="37" fillId="0" borderId="44" xfId="50" applyFont="1" applyFill="1" applyBorder="1" applyAlignment="1">
      <alignment horizontal="left" vertical="center"/>
    </xf>
    <xf numFmtId="0" fontId="38" fillId="0" borderId="34" xfId="50" applyFont="1" applyFill="1" applyBorder="1" applyAlignment="1">
      <alignment horizontal="center" vertical="center"/>
    </xf>
    <xf numFmtId="58" fontId="38" fillId="0" borderId="34" xfId="50" applyNumberFormat="1" applyFont="1" applyFill="1" applyBorder="1" applyAlignment="1">
      <alignment vertical="center"/>
    </xf>
    <xf numFmtId="0" fontId="37" fillId="0" borderId="34" xfId="50" applyFont="1" applyFill="1" applyBorder="1" applyAlignment="1">
      <alignment horizontal="center" vertical="center"/>
    </xf>
    <xf numFmtId="0" fontId="38" fillId="0" borderId="45" xfId="50" applyFont="1" applyFill="1" applyBorder="1" applyAlignment="1">
      <alignment horizontal="center" vertical="center"/>
    </xf>
    <xf numFmtId="0" fontId="37" fillId="0" borderId="46" xfId="50" applyFont="1" applyFill="1" applyBorder="1" applyAlignment="1">
      <alignment horizontal="center" vertical="center"/>
    </xf>
    <xf numFmtId="0" fontId="38" fillId="0" borderId="46" xfId="50" applyFont="1" applyFill="1" applyBorder="1" applyAlignment="1">
      <alignment horizontal="left" vertical="center"/>
    </xf>
    <xf numFmtId="0" fontId="38" fillId="0" borderId="47" xfId="50" applyFont="1" applyFill="1" applyBorder="1" applyAlignment="1">
      <alignment horizontal="left" vertical="center"/>
    </xf>
    <xf numFmtId="0" fontId="37" fillId="0" borderId="48" xfId="50" applyFont="1" applyFill="1" applyBorder="1" applyAlignment="1">
      <alignment horizontal="left" vertical="center"/>
    </xf>
    <xf numFmtId="0" fontId="38" fillId="0" borderId="49" xfId="50" applyFont="1" applyFill="1" applyBorder="1" applyAlignment="1">
      <alignment horizontal="center" vertical="center"/>
    </xf>
    <xf numFmtId="0" fontId="30" fillId="0" borderId="49" xfId="50" applyFont="1" applyFill="1" applyBorder="1" applyAlignment="1">
      <alignment horizontal="left" vertical="center"/>
    </xf>
    <xf numFmtId="0" fontId="37" fillId="0" borderId="45" xfId="50" applyFont="1" applyFill="1" applyBorder="1" applyAlignment="1">
      <alignment horizontal="left" vertical="center"/>
    </xf>
    <xf numFmtId="0" fontId="37" fillId="0" borderId="46" xfId="50" applyFont="1" applyFill="1" applyBorder="1" applyAlignment="1">
      <alignment horizontal="left" vertical="center"/>
    </xf>
    <xf numFmtId="0" fontId="38" fillId="0" borderId="49" xfId="50" applyFont="1" applyFill="1" applyBorder="1" applyAlignment="1">
      <alignment horizontal="left" vertical="center"/>
    </xf>
    <xf numFmtId="0" fontId="38" fillId="0" borderId="46" xfId="50" applyFont="1" applyFill="1" applyBorder="1" applyAlignment="1">
      <alignment horizontal="left" vertical="center" wrapText="1"/>
    </xf>
    <xf numFmtId="0" fontId="35" fillId="0" borderId="47" xfId="50" applyFill="1" applyBorder="1" applyAlignment="1">
      <alignment horizontal="center" vertical="center"/>
    </xf>
    <xf numFmtId="0" fontId="35" fillId="0" borderId="49" xfId="50" applyFont="1" applyFill="1" applyBorder="1" applyAlignment="1">
      <alignment horizontal="left" vertical="center"/>
    </xf>
    <xf numFmtId="0" fontId="38" fillId="0" borderId="50" xfId="50" applyFont="1" applyFill="1" applyBorder="1" applyAlignment="1">
      <alignment horizontal="left" vertical="center"/>
    </xf>
    <xf numFmtId="0" fontId="30" fillId="0" borderId="45" xfId="50" applyFont="1" applyFill="1" applyBorder="1" applyAlignment="1">
      <alignment horizontal="left" vertical="center"/>
    </xf>
    <xf numFmtId="0" fontId="38" fillId="0" borderId="47" xfId="50" applyFont="1" applyFill="1" applyBorder="1" applyAlignment="1">
      <alignment horizontal="center" vertical="center"/>
    </xf>
    <xf numFmtId="0" fontId="35" fillId="0" borderId="0" xfId="50" applyFont="1" applyBorder="1" applyAlignment="1">
      <alignment horizontal="left" vertical="center"/>
    </xf>
    <xf numFmtId="0" fontId="35" fillId="0" borderId="0" xfId="50" applyFont="1" applyAlignment="1">
      <alignment horizontal="left" vertical="center"/>
    </xf>
    <xf numFmtId="0" fontId="39" fillId="0" borderId="29" xfId="50" applyFont="1" applyBorder="1" applyAlignment="1">
      <alignment horizontal="center" vertical="top"/>
    </xf>
    <xf numFmtId="0" fontId="28" fillId="0" borderId="51" xfId="50" applyFont="1" applyBorder="1" applyAlignment="1">
      <alignment horizontal="left" vertical="center"/>
    </xf>
    <xf numFmtId="0" fontId="29" fillId="0" borderId="52" xfId="50" applyFont="1" applyBorder="1" applyAlignment="1">
      <alignment horizontal="center" vertical="center"/>
    </xf>
    <xf numFmtId="0" fontId="28" fillId="0" borderId="52" xfId="50" applyFont="1" applyBorder="1" applyAlignment="1">
      <alignment horizontal="center" vertical="center"/>
    </xf>
    <xf numFmtId="0" fontId="30" fillId="0" borderId="52" xfId="50" applyFont="1" applyBorder="1" applyAlignment="1">
      <alignment horizontal="left" vertical="center"/>
    </xf>
    <xf numFmtId="0" fontId="30" fillId="0" borderId="30" xfId="50" applyFont="1" applyBorder="1" applyAlignment="1">
      <alignment horizontal="center" vertical="center"/>
    </xf>
    <xf numFmtId="0" fontId="30" fillId="0" borderId="31" xfId="50" applyFont="1" applyBorder="1" applyAlignment="1">
      <alignment horizontal="center" vertical="center"/>
    </xf>
    <xf numFmtId="0" fontId="30" fillId="0" borderId="45" xfId="50" applyFont="1" applyBorder="1" applyAlignment="1">
      <alignment horizontal="center" vertical="center"/>
    </xf>
    <xf numFmtId="0" fontId="28" fillId="0" borderId="30" xfId="50" applyFont="1" applyBorder="1" applyAlignment="1">
      <alignment horizontal="center" vertical="center"/>
    </xf>
    <xf numFmtId="0" fontId="28" fillId="0" borderId="31" xfId="50" applyFont="1" applyBorder="1" applyAlignment="1">
      <alignment horizontal="center" vertical="center"/>
    </xf>
    <xf numFmtId="0" fontId="28" fillId="0" borderId="45" xfId="50" applyFont="1" applyBorder="1" applyAlignment="1">
      <alignment horizontal="center" vertical="center"/>
    </xf>
    <xf numFmtId="0" fontId="30" fillId="0" borderId="32" xfId="50" applyFont="1" applyBorder="1" applyAlignment="1">
      <alignment horizontal="left" vertical="center"/>
    </xf>
    <xf numFmtId="0" fontId="29" fillId="0" borderId="14" xfId="50" applyFont="1" applyBorder="1" applyAlignment="1">
      <alignment horizontal="left" vertical="center"/>
    </xf>
    <xf numFmtId="0" fontId="29" fillId="0" borderId="46" xfId="50" applyFont="1" applyBorder="1" applyAlignment="1">
      <alignment horizontal="left" vertical="center"/>
    </xf>
    <xf numFmtId="0" fontId="30" fillId="0" borderId="14" xfId="50" applyFont="1" applyBorder="1" applyAlignment="1">
      <alignment horizontal="left" vertical="center"/>
    </xf>
    <xf numFmtId="14" fontId="29" fillId="0" borderId="14" xfId="50" applyNumberFormat="1" applyFont="1" applyBorder="1" applyAlignment="1">
      <alignment horizontal="center" vertical="center"/>
    </xf>
    <xf numFmtId="14" fontId="29" fillId="0" borderId="46" xfId="50" applyNumberFormat="1" applyFont="1" applyBorder="1" applyAlignment="1">
      <alignment horizontal="center" vertical="center"/>
    </xf>
    <xf numFmtId="0" fontId="30" fillId="0" borderId="32" xfId="50" applyFont="1" applyBorder="1" applyAlignment="1">
      <alignment vertical="center"/>
    </xf>
    <xf numFmtId="0" fontId="29" fillId="0" borderId="14" xfId="50" applyFont="1" applyBorder="1" applyAlignment="1">
      <alignment vertical="center"/>
    </xf>
    <xf numFmtId="0" fontId="29" fillId="0" borderId="46" xfId="50" applyFont="1" applyBorder="1" applyAlignment="1">
      <alignment vertical="center"/>
    </xf>
    <xf numFmtId="0" fontId="30" fillId="0" borderId="14" xfId="50" applyFont="1" applyBorder="1" applyAlignment="1">
      <alignment vertical="center"/>
    </xf>
    <xf numFmtId="0" fontId="29" fillId="0" borderId="37" xfId="50" applyFont="1" applyBorder="1" applyAlignment="1">
      <alignment horizontal="left" vertical="center"/>
    </xf>
    <xf numFmtId="0" fontId="29" fillId="0" borderId="49" xfId="50" applyFont="1" applyBorder="1" applyAlignment="1">
      <alignment horizontal="left" vertical="center"/>
    </xf>
    <xf numFmtId="0" fontId="35" fillId="0" borderId="14" xfId="50" applyFont="1" applyBorder="1" applyAlignment="1">
      <alignment vertical="center"/>
    </xf>
    <xf numFmtId="0" fontId="40" fillId="0" borderId="33" xfId="50" applyFont="1" applyBorder="1" applyAlignment="1">
      <alignment vertical="center"/>
    </xf>
    <xf numFmtId="0" fontId="29" fillId="0" borderId="34" xfId="50" applyFont="1" applyBorder="1" applyAlignment="1">
      <alignment horizontal="center" vertical="center"/>
    </xf>
    <xf numFmtId="0" fontId="29" fillId="0" borderId="47" xfId="50" applyFont="1" applyBorder="1" applyAlignment="1">
      <alignment horizontal="center" vertical="center"/>
    </xf>
    <xf numFmtId="0" fontId="30" fillId="0" borderId="33" xfId="50" applyFont="1" applyBorder="1" applyAlignment="1">
      <alignment horizontal="left" vertical="center"/>
    </xf>
    <xf numFmtId="0" fontId="30" fillId="0" borderId="34" xfId="50" applyFont="1" applyBorder="1" applyAlignment="1">
      <alignment horizontal="left" vertical="center"/>
    </xf>
    <xf numFmtId="14" fontId="29" fillId="0" borderId="34" xfId="50" applyNumberFormat="1" applyFont="1" applyBorder="1" applyAlignment="1">
      <alignment horizontal="center" vertical="center"/>
    </xf>
    <xf numFmtId="14" fontId="29" fillId="0" borderId="47" xfId="50" applyNumberFormat="1" applyFont="1" applyBorder="1" applyAlignment="1">
      <alignment horizontal="center" vertical="center"/>
    </xf>
    <xf numFmtId="0" fontId="30" fillId="0" borderId="53" xfId="50" applyFont="1" applyBorder="1" applyAlignment="1">
      <alignment horizontal="left" vertical="center"/>
    </xf>
    <xf numFmtId="0" fontId="30" fillId="0" borderId="40" xfId="50" applyFont="1" applyBorder="1" applyAlignment="1">
      <alignment horizontal="left" vertical="center"/>
    </xf>
    <xf numFmtId="0" fontId="28" fillId="0" borderId="54" xfId="50" applyFont="1" applyBorder="1" applyAlignment="1">
      <alignment horizontal="left" vertical="center"/>
    </xf>
    <xf numFmtId="0" fontId="28" fillId="0" borderId="55" xfId="50" applyFont="1" applyBorder="1" applyAlignment="1">
      <alignment horizontal="left" vertical="center"/>
    </xf>
    <xf numFmtId="0" fontId="30" fillId="0" borderId="56" xfId="50" applyFont="1" applyBorder="1" applyAlignment="1">
      <alignment vertical="center"/>
    </xf>
    <xf numFmtId="0" fontId="35" fillId="0" borderId="57" xfId="50" applyFont="1" applyBorder="1" applyAlignment="1">
      <alignment horizontal="left" vertical="center"/>
    </xf>
    <xf numFmtId="0" fontId="29" fillId="0" borderId="57" xfId="50" applyFont="1" applyBorder="1" applyAlignment="1">
      <alignment horizontal="left" vertical="center"/>
    </xf>
    <xf numFmtId="0" fontId="35" fillId="0" borderId="57" xfId="50" applyFont="1" applyBorder="1" applyAlignment="1">
      <alignment vertical="center"/>
    </xf>
    <xf numFmtId="0" fontId="30" fillId="0" borderId="57" xfId="50" applyFont="1" applyBorder="1" applyAlignment="1">
      <alignment vertical="center"/>
    </xf>
    <xf numFmtId="0" fontId="35" fillId="0" borderId="14" xfId="50" applyFont="1" applyBorder="1" applyAlignment="1">
      <alignment horizontal="left" vertical="center"/>
    </xf>
    <xf numFmtId="0" fontId="30" fillId="0" borderId="56" xfId="50" applyFont="1" applyBorder="1" applyAlignment="1">
      <alignment horizontal="center" vertical="center"/>
    </xf>
    <xf numFmtId="0" fontId="29" fillId="0" borderId="57" xfId="50" applyFont="1" applyBorder="1" applyAlignment="1">
      <alignment horizontal="center" vertical="center"/>
    </xf>
    <xf numFmtId="0" fontId="30" fillId="0" borderId="57" xfId="50" applyFont="1" applyBorder="1" applyAlignment="1">
      <alignment horizontal="center" vertical="center"/>
    </xf>
    <xf numFmtId="0" fontId="35" fillId="0" borderId="57" xfId="50" applyFont="1" applyBorder="1" applyAlignment="1">
      <alignment horizontal="center" vertical="center"/>
    </xf>
    <xf numFmtId="0" fontId="30" fillId="0" borderId="32" xfId="50" applyFont="1" applyBorder="1" applyAlignment="1">
      <alignment horizontal="center" vertical="center"/>
    </xf>
    <xf numFmtId="0" fontId="29" fillId="0" borderId="14" xfId="50" applyFont="1" applyBorder="1" applyAlignment="1">
      <alignment horizontal="center" vertical="center"/>
    </xf>
    <xf numFmtId="0" fontId="30" fillId="0" borderId="14" xfId="50" applyFont="1" applyBorder="1" applyAlignment="1">
      <alignment horizontal="center" vertical="center"/>
    </xf>
    <xf numFmtId="0" fontId="35" fillId="0" borderId="14" xfId="50" applyFont="1" applyBorder="1" applyAlignment="1">
      <alignment horizontal="center" vertical="center"/>
    </xf>
    <xf numFmtId="0" fontId="30" fillId="0" borderId="42" xfId="50" applyFont="1" applyBorder="1" applyAlignment="1">
      <alignment horizontal="left" vertical="center" wrapText="1"/>
    </xf>
    <xf numFmtId="0" fontId="30" fillId="0" borderId="43" xfId="50" applyFont="1" applyBorder="1" applyAlignment="1">
      <alignment horizontal="left" vertical="center" wrapText="1"/>
    </xf>
    <xf numFmtId="0" fontId="30" fillId="0" borderId="56" xfId="50" applyFont="1" applyBorder="1" applyAlignment="1">
      <alignment horizontal="left" vertical="center"/>
    </xf>
    <xf numFmtId="0" fontId="30" fillId="0" borderId="57" xfId="50" applyFont="1" applyBorder="1" applyAlignment="1">
      <alignment horizontal="left" vertical="center"/>
    </xf>
    <xf numFmtId="0" fontId="41" fillId="0" borderId="58" xfId="50" applyFont="1" applyBorder="1" applyAlignment="1">
      <alignment horizontal="left" vertical="center" wrapText="1"/>
    </xf>
    <xf numFmtId="0" fontId="29" fillId="0" borderId="32" xfId="50" applyFont="1" applyBorder="1" applyAlignment="1">
      <alignment horizontal="left" vertical="center"/>
    </xf>
    <xf numFmtId="9" fontId="29" fillId="0" borderId="14" xfId="50" applyNumberFormat="1" applyFont="1" applyBorder="1" applyAlignment="1">
      <alignment horizontal="center" vertical="center"/>
    </xf>
    <xf numFmtId="0" fontId="28" fillId="0" borderId="54" xfId="0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29" fillId="0" borderId="41" xfId="50" applyNumberFormat="1" applyFont="1" applyBorder="1" applyAlignment="1">
      <alignment horizontal="left" vertical="center"/>
    </xf>
    <xf numFmtId="9" fontId="29" fillId="0" borderId="36" xfId="50" applyNumberFormat="1" applyFont="1" applyBorder="1" applyAlignment="1">
      <alignment horizontal="left" vertical="center"/>
    </xf>
    <xf numFmtId="9" fontId="29" fillId="0" borderId="42" xfId="50" applyNumberFormat="1" applyFont="1" applyBorder="1" applyAlignment="1">
      <alignment horizontal="left" vertical="center"/>
    </xf>
    <xf numFmtId="9" fontId="29" fillId="0" borderId="43" xfId="50" applyNumberFormat="1" applyFont="1" applyBorder="1" applyAlignment="1">
      <alignment horizontal="left" vertical="center"/>
    </xf>
    <xf numFmtId="0" fontId="37" fillId="0" borderId="56" xfId="50" applyFont="1" applyFill="1" applyBorder="1" applyAlignment="1">
      <alignment horizontal="left" vertical="center"/>
    </xf>
    <xf numFmtId="0" fontId="37" fillId="0" borderId="57" xfId="50" applyFont="1" applyFill="1" applyBorder="1" applyAlignment="1">
      <alignment horizontal="left" vertical="center"/>
    </xf>
    <xf numFmtId="0" fontId="37" fillId="0" borderId="59" xfId="50" applyFont="1" applyFill="1" applyBorder="1" applyAlignment="1">
      <alignment horizontal="left" vertical="center"/>
    </xf>
    <xf numFmtId="0" fontId="37" fillId="0" borderId="43" xfId="50" applyFont="1" applyFill="1" applyBorder="1" applyAlignment="1">
      <alignment horizontal="left" vertical="center"/>
    </xf>
    <xf numFmtId="0" fontId="28" fillId="0" borderId="40" xfId="50" applyFont="1" applyFill="1" applyBorder="1" applyAlignment="1">
      <alignment horizontal="left" vertical="center"/>
    </xf>
    <xf numFmtId="0" fontId="29" fillId="0" borderId="60" xfId="50" applyFont="1" applyFill="1" applyBorder="1" applyAlignment="1">
      <alignment horizontal="left" vertical="center"/>
    </xf>
    <xf numFmtId="0" fontId="29" fillId="0" borderId="61" xfId="50" applyFont="1" applyFill="1" applyBorder="1" applyAlignment="1">
      <alignment horizontal="left" vertical="center"/>
    </xf>
    <xf numFmtId="0" fontId="29" fillId="0" borderId="39" xfId="50" applyFont="1" applyFill="1" applyBorder="1" applyAlignment="1">
      <alignment horizontal="left" vertical="center"/>
    </xf>
    <xf numFmtId="0" fontId="29" fillId="0" borderId="38" xfId="50" applyFont="1" applyFill="1" applyBorder="1" applyAlignment="1">
      <alignment horizontal="left" vertical="center"/>
    </xf>
    <xf numFmtId="0" fontId="30" fillId="0" borderId="42" xfId="50" applyFont="1" applyFill="1" applyBorder="1" applyAlignment="1">
      <alignment horizontal="left" vertical="center"/>
    </xf>
    <xf numFmtId="0" fontId="30" fillId="0" borderId="43" xfId="50" applyFont="1" applyFill="1" applyBorder="1" applyAlignment="1">
      <alignment horizontal="left" vertical="center"/>
    </xf>
    <xf numFmtId="0" fontId="28" fillId="0" borderId="51" xfId="50" applyFont="1" applyBorder="1" applyAlignment="1">
      <alignment vertical="center"/>
    </xf>
    <xf numFmtId="0" fontId="42" fillId="0" borderId="55" xfId="50" applyFont="1" applyBorder="1" applyAlignment="1">
      <alignment horizontal="center" vertical="center"/>
    </xf>
    <xf numFmtId="0" fontId="28" fillId="0" borderId="52" xfId="50" applyFont="1" applyBorder="1" applyAlignment="1">
      <alignment vertical="center"/>
    </xf>
    <xf numFmtId="0" fontId="29" fillId="0" borderId="62" xfId="50" applyFont="1" applyBorder="1" applyAlignment="1">
      <alignment vertical="center"/>
    </xf>
    <xf numFmtId="0" fontId="28" fillId="0" borderId="62" xfId="50" applyFont="1" applyBorder="1" applyAlignment="1">
      <alignment vertical="center"/>
    </xf>
    <xf numFmtId="58" fontId="35" fillId="0" borderId="52" xfId="50" applyNumberFormat="1" applyFont="1" applyBorder="1" applyAlignment="1">
      <alignment vertical="center"/>
    </xf>
    <xf numFmtId="0" fontId="28" fillId="0" borderId="40" xfId="50" applyFont="1" applyBorder="1" applyAlignment="1">
      <alignment horizontal="center" vertical="center"/>
    </xf>
    <xf numFmtId="0" fontId="29" fillId="0" borderId="53" xfId="50" applyFont="1" applyFill="1" applyBorder="1" applyAlignment="1">
      <alignment horizontal="left" vertical="center"/>
    </xf>
    <xf numFmtId="0" fontId="29" fillId="0" borderId="40" xfId="50" applyFont="1" applyFill="1" applyBorder="1" applyAlignment="1">
      <alignment horizontal="left" vertical="center"/>
    </xf>
    <xf numFmtId="0" fontId="35" fillId="0" borderId="62" xfId="50" applyFont="1" applyBorder="1" applyAlignment="1">
      <alignment vertical="center"/>
    </xf>
    <xf numFmtId="0" fontId="35" fillId="0" borderId="52" xfId="50" applyFont="1" applyBorder="1" applyAlignment="1">
      <alignment horizontal="center" vertical="center"/>
    </xf>
    <xf numFmtId="0" fontId="35" fillId="0" borderId="63" xfId="50" applyFont="1" applyBorder="1" applyAlignment="1">
      <alignment horizontal="center" vertical="center"/>
    </xf>
    <xf numFmtId="0" fontId="29" fillId="0" borderId="34" xfId="50" applyFont="1" applyBorder="1" applyAlignment="1">
      <alignment horizontal="left" vertical="center"/>
    </xf>
    <xf numFmtId="0" fontId="29" fillId="0" borderId="47" xfId="50" applyFont="1" applyBorder="1" applyAlignment="1">
      <alignment horizontal="left" vertical="center"/>
    </xf>
    <xf numFmtId="0" fontId="30" fillId="0" borderId="64" xfId="50" applyFont="1" applyBorder="1" applyAlignment="1">
      <alignment horizontal="left" vertical="center"/>
    </xf>
    <xf numFmtId="0" fontId="28" fillId="0" borderId="65" xfId="50" applyFont="1" applyBorder="1" applyAlignment="1">
      <alignment horizontal="left" vertical="center"/>
    </xf>
    <xf numFmtId="0" fontId="29" fillId="0" borderId="66" xfId="50" applyFont="1" applyBorder="1" applyAlignment="1">
      <alignment horizontal="left" vertical="center"/>
    </xf>
    <xf numFmtId="0" fontId="30" fillId="0" borderId="47" xfId="50" applyFont="1" applyBorder="1" applyAlignment="1">
      <alignment horizontal="left" vertical="center"/>
    </xf>
    <xf numFmtId="0" fontId="30" fillId="0" borderId="0" xfId="50" applyFont="1" applyBorder="1" applyAlignment="1">
      <alignment vertical="center"/>
    </xf>
    <xf numFmtId="0" fontId="30" fillId="0" borderId="50" xfId="50" applyFont="1" applyBorder="1" applyAlignment="1">
      <alignment horizontal="left" vertical="center" wrapText="1"/>
    </xf>
    <xf numFmtId="0" fontId="30" fillId="0" borderId="66" xfId="50" applyFont="1" applyBorder="1" applyAlignment="1">
      <alignment horizontal="left" vertical="center"/>
    </xf>
    <xf numFmtId="0" fontId="37" fillId="0" borderId="46" xfId="50" applyFont="1" applyBorder="1" applyAlignment="1">
      <alignment horizontal="left" vertical="center"/>
    </xf>
    <xf numFmtId="0" fontId="43" fillId="0" borderId="46" xfId="50" applyFont="1" applyBorder="1" applyAlignment="1">
      <alignment horizontal="left" vertical="center" wrapText="1"/>
    </xf>
    <xf numFmtId="0" fontId="43" fillId="0" borderId="46" xfId="50" applyFont="1" applyBorder="1" applyAlignment="1">
      <alignment horizontal="left" vertical="center"/>
    </xf>
    <xf numFmtId="0" fontId="38" fillId="0" borderId="46" xfId="50" applyFont="1" applyBorder="1" applyAlignment="1">
      <alignment horizontal="left" vertical="center"/>
    </xf>
    <xf numFmtId="0" fontId="28" fillId="0" borderId="65" xfId="0" applyFont="1" applyBorder="1" applyAlignment="1">
      <alignment horizontal="left" vertical="center"/>
    </xf>
    <xf numFmtId="9" fontId="29" fillId="0" borderId="48" xfId="50" applyNumberFormat="1" applyFont="1" applyBorder="1" applyAlignment="1">
      <alignment horizontal="left" vertical="center"/>
    </xf>
    <xf numFmtId="9" fontId="29" fillId="0" borderId="50" xfId="50" applyNumberFormat="1" applyFont="1" applyBorder="1" applyAlignment="1">
      <alignment horizontal="left" vertical="center"/>
    </xf>
    <xf numFmtId="0" fontId="37" fillId="0" borderId="66" xfId="50" applyFont="1" applyFill="1" applyBorder="1" applyAlignment="1">
      <alignment horizontal="left" vertical="center"/>
    </xf>
    <xf numFmtId="0" fontId="37" fillId="0" borderId="50" xfId="50" applyFont="1" applyFill="1" applyBorder="1" applyAlignment="1">
      <alignment horizontal="left" vertical="center"/>
    </xf>
    <xf numFmtId="0" fontId="29" fillId="0" borderId="67" xfId="50" applyFont="1" applyFill="1" applyBorder="1" applyAlignment="1">
      <alignment horizontal="left" vertical="center"/>
    </xf>
    <xf numFmtId="0" fontId="29" fillId="0" borderId="49" xfId="50" applyFont="1" applyFill="1" applyBorder="1" applyAlignment="1">
      <alignment horizontal="left" vertical="center"/>
    </xf>
    <xf numFmtId="0" fontId="30" fillId="0" borderId="50" xfId="50" applyFont="1" applyFill="1" applyBorder="1" applyAlignment="1">
      <alignment horizontal="left" vertical="center"/>
    </xf>
    <xf numFmtId="0" fontId="28" fillId="0" borderId="68" xfId="50" applyFont="1" applyBorder="1" applyAlignment="1">
      <alignment horizontal="center" vertical="center"/>
    </xf>
    <xf numFmtId="0" fontId="29" fillId="0" borderId="62" xfId="50" applyFont="1" applyBorder="1" applyAlignment="1">
      <alignment horizontal="center" vertical="center"/>
    </xf>
    <xf numFmtId="0" fontId="29" fillId="0" borderId="64" xfId="50" applyFont="1" applyBorder="1" applyAlignment="1">
      <alignment horizontal="center" vertical="center"/>
    </xf>
    <xf numFmtId="0" fontId="29" fillId="0" borderId="64" xfId="50" applyFont="1" applyFill="1" applyBorder="1" applyAlignment="1">
      <alignment horizontal="left" vertical="center"/>
    </xf>
    <xf numFmtId="0" fontId="44" fillId="0" borderId="69" xfId="0" applyFont="1" applyBorder="1" applyAlignment="1">
      <alignment horizontal="center" vertical="center" wrapText="1"/>
    </xf>
    <xf numFmtId="0" fontId="44" fillId="0" borderId="70" xfId="0" applyFont="1" applyBorder="1" applyAlignment="1">
      <alignment horizontal="center" vertical="center" wrapText="1"/>
    </xf>
    <xf numFmtId="0" fontId="45" fillId="0" borderId="71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6" borderId="5" xfId="0" applyFont="1" applyFill="1" applyBorder="1" applyAlignment="1">
      <alignment horizontal="center" vertical="center"/>
    </xf>
    <xf numFmtId="0" fontId="45" fillId="6" borderId="7" xfId="0" applyFont="1" applyFill="1" applyBorder="1" applyAlignment="1">
      <alignment horizontal="center" vertical="center"/>
    </xf>
    <xf numFmtId="0" fontId="45" fillId="6" borderId="2" xfId="0" applyFont="1" applyFill="1" applyBorder="1"/>
    <xf numFmtId="0" fontId="0" fillId="0" borderId="71" xfId="0" applyBorder="1"/>
    <xf numFmtId="0" fontId="0" fillId="6" borderId="2" xfId="0" applyFill="1" applyBorder="1"/>
    <xf numFmtId="0" fontId="0" fillId="0" borderId="72" xfId="0" applyBorder="1"/>
    <xf numFmtId="0" fontId="0" fillId="0" borderId="73" xfId="0" applyBorder="1"/>
    <xf numFmtId="0" fontId="0" fillId="6" borderId="73" xfId="0" applyFill="1" applyBorder="1"/>
    <xf numFmtId="0" fontId="0" fillId="7" borderId="0" xfId="0" applyFill="1"/>
    <xf numFmtId="0" fontId="44" fillId="0" borderId="74" xfId="0" applyFont="1" applyBorder="1" applyAlignment="1">
      <alignment horizontal="center" vertical="center" wrapText="1"/>
    </xf>
    <xf numFmtId="0" fontId="45" fillId="0" borderId="75" xfId="0" applyFont="1" applyBorder="1" applyAlignment="1">
      <alignment horizontal="center" vertical="center"/>
    </xf>
    <xf numFmtId="0" fontId="45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6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5" fillId="8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1" fillId="0" borderId="0" xfId="0" applyFont="1"/>
    <xf numFmtId="0" fontId="21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00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202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17170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002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17170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19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2027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193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193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002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19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19300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1971675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0027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29527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1337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1242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29432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1242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29432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124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29432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1242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124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294322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29432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266825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44780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5</xdr:row>
          <xdr:rowOff>200025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572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3820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200025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286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57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2668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44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3812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3812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3812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3812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3812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8963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0678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8868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88682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0678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8868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0678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88682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8868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0678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8868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0678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8868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371725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381250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002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193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0678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8580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8580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526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028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28750"/>
              <a:ext cx="3048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3440" y="74028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0290" y="74028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20940" y="74123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14600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72915" y="2152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30165" y="204787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30165" y="222885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72915" y="25146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30165" y="243840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8615" y="202882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8615" y="222885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01840" y="25146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8615" y="236220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30390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3049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3049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0972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192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022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461010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287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2875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5790" y="142875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4340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01840" y="2152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01840" y="23336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30490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3039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3039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3362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6242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3362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14600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5265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44340" y="233362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28750"/>
              <a:ext cx="3333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79070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190500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304925" y="1438275"/>
              <a:ext cx="3048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66344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13029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520940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27291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513016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513016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27291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513016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796861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96861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10184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96861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6930390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73049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73049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461010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41579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710184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10184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730490" y="10668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693039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693039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228725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24434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2095500" y="1438275"/>
              <a:ext cx="33337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99" customWidth="1"/>
    <col min="3" max="3" width="10.125" customWidth="1"/>
  </cols>
  <sheetData>
    <row r="1" ht="21" customHeight="1" spans="1:2">
      <c r="A1" s="400"/>
      <c r="B1" s="401" t="s">
        <v>0</v>
      </c>
    </row>
    <row r="2" spans="1:2">
      <c r="A2" s="13">
        <v>1</v>
      </c>
      <c r="B2" s="402" t="s">
        <v>1</v>
      </c>
    </row>
    <row r="3" spans="1:2">
      <c r="A3" s="13">
        <v>2</v>
      </c>
      <c r="B3" s="402" t="s">
        <v>2</v>
      </c>
    </row>
    <row r="4" spans="1:2">
      <c r="A4" s="13">
        <v>3</v>
      </c>
      <c r="B4" s="402" t="s">
        <v>3</v>
      </c>
    </row>
    <row r="5" spans="1:2">
      <c r="A5" s="13">
        <v>4</v>
      </c>
      <c r="B5" s="402" t="s">
        <v>4</v>
      </c>
    </row>
    <row r="6" spans="1:2">
      <c r="A6" s="13">
        <v>5</v>
      </c>
      <c r="B6" s="402" t="s">
        <v>5</v>
      </c>
    </row>
    <row r="7" spans="1:2">
      <c r="A7" s="13">
        <v>6</v>
      </c>
      <c r="B7" s="402" t="s">
        <v>6</v>
      </c>
    </row>
    <row r="8" s="398" customFormat="1" ht="15" customHeight="1" spans="1:2">
      <c r="A8" s="403">
        <v>7</v>
      </c>
      <c r="B8" s="404" t="s">
        <v>7</v>
      </c>
    </row>
    <row r="9" ht="18.95" customHeight="1" spans="1:2">
      <c r="A9" s="400"/>
      <c r="B9" s="405" t="s">
        <v>8</v>
      </c>
    </row>
    <row r="10" ht="15.95" customHeight="1" spans="1:2">
      <c r="A10" s="13">
        <v>1</v>
      </c>
      <c r="B10" s="406" t="s">
        <v>9</v>
      </c>
    </row>
    <row r="11" spans="1:2">
      <c r="A11" s="13">
        <v>2</v>
      </c>
      <c r="B11" s="402" t="s">
        <v>10</v>
      </c>
    </row>
    <row r="12" spans="1:2">
      <c r="A12" s="13">
        <v>3</v>
      </c>
      <c r="B12" s="404" t="s">
        <v>11</v>
      </c>
    </row>
    <row r="13" spans="1:2">
      <c r="A13" s="13">
        <v>4</v>
      </c>
      <c r="B13" s="402" t="s">
        <v>12</v>
      </c>
    </row>
    <row r="14" spans="1:2">
      <c r="A14" s="13">
        <v>5</v>
      </c>
      <c r="B14" s="402" t="s">
        <v>13</v>
      </c>
    </row>
    <row r="15" spans="1:2">
      <c r="A15" s="13">
        <v>6</v>
      </c>
      <c r="B15" s="402" t="s">
        <v>14</v>
      </c>
    </row>
    <row r="16" spans="1:2">
      <c r="A16" s="13">
        <v>7</v>
      </c>
      <c r="B16" s="402" t="s">
        <v>15</v>
      </c>
    </row>
    <row r="17" spans="1:2">
      <c r="A17" s="13">
        <v>8</v>
      </c>
      <c r="B17" s="402" t="s">
        <v>16</v>
      </c>
    </row>
    <row r="18" spans="1:2">
      <c r="A18" s="13">
        <v>9</v>
      </c>
      <c r="B18" s="402" t="s">
        <v>17</v>
      </c>
    </row>
    <row r="19" spans="1:2">
      <c r="A19" s="13"/>
      <c r="B19" s="402"/>
    </row>
    <row r="20" ht="20.25" spans="1:2">
      <c r="A20" s="400"/>
      <c r="B20" s="401" t="s">
        <v>18</v>
      </c>
    </row>
    <row r="21" spans="1:2">
      <c r="A21" s="13">
        <v>1</v>
      </c>
      <c r="B21" s="407" t="s">
        <v>19</v>
      </c>
    </row>
    <row r="22" spans="1:2">
      <c r="A22" s="13">
        <v>2</v>
      </c>
      <c r="B22" s="402" t="s">
        <v>20</v>
      </c>
    </row>
    <row r="23" spans="1:2">
      <c r="A23" s="13">
        <v>3</v>
      </c>
      <c r="B23" s="402" t="s">
        <v>21</v>
      </c>
    </row>
    <row r="24" spans="1:2">
      <c r="A24" s="13">
        <v>4</v>
      </c>
      <c r="B24" s="402" t="s">
        <v>22</v>
      </c>
    </row>
    <row r="25" spans="1:2">
      <c r="A25" s="13">
        <v>5</v>
      </c>
      <c r="B25" s="402" t="s">
        <v>23</v>
      </c>
    </row>
    <row r="26" spans="1:2">
      <c r="A26" s="13">
        <v>6</v>
      </c>
      <c r="B26" s="402" t="s">
        <v>24</v>
      </c>
    </row>
    <row r="27" spans="1:2">
      <c r="A27" s="13">
        <v>7</v>
      </c>
      <c r="B27" s="402" t="s">
        <v>25</v>
      </c>
    </row>
    <row r="28" spans="1:2">
      <c r="A28" s="13"/>
      <c r="B28" s="402"/>
    </row>
    <row r="29" ht="20.25" spans="1:2">
      <c r="A29" s="400"/>
      <c r="B29" s="401" t="s">
        <v>26</v>
      </c>
    </row>
    <row r="30" spans="1:2">
      <c r="A30" s="13">
        <v>1</v>
      </c>
      <c r="B30" s="407" t="s">
        <v>27</v>
      </c>
    </row>
    <row r="31" spans="1:2">
      <c r="A31" s="13">
        <v>2</v>
      </c>
      <c r="B31" s="402" t="s">
        <v>28</v>
      </c>
    </row>
    <row r="32" spans="1:2">
      <c r="A32" s="13">
        <v>3</v>
      </c>
      <c r="B32" s="402" t="s">
        <v>29</v>
      </c>
    </row>
    <row r="33" ht="28.5" spans="1:2">
      <c r="A33" s="13">
        <v>4</v>
      </c>
      <c r="B33" s="402" t="s">
        <v>30</v>
      </c>
    </row>
    <row r="34" spans="1:2">
      <c r="A34" s="13">
        <v>5</v>
      </c>
      <c r="B34" s="402" t="s">
        <v>31</v>
      </c>
    </row>
    <row r="35" spans="1:2">
      <c r="A35" s="13">
        <v>6</v>
      </c>
      <c r="B35" s="402" t="s">
        <v>32</v>
      </c>
    </row>
    <row r="36" spans="1:2">
      <c r="A36" s="13">
        <v>7</v>
      </c>
      <c r="B36" s="402" t="s">
        <v>33</v>
      </c>
    </row>
    <row r="37" spans="1:2">
      <c r="A37" s="13"/>
      <c r="B37" s="402"/>
    </row>
    <row r="39" spans="1:2">
      <c r="A39" s="408" t="s">
        <v>34</v>
      </c>
      <c r="B39" s="40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8"/>
  <sheetViews>
    <sheetView zoomScale="125" zoomScaleNormal="125" topLeftCell="E1" workbookViewId="0">
      <selection activeCell="M13" sqref="M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9.3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343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41" t="s">
        <v>344</v>
      </c>
      <c r="H2" s="42"/>
      <c r="I2" s="60"/>
      <c r="J2" s="41" t="s">
        <v>345</v>
      </c>
      <c r="K2" s="42"/>
      <c r="L2" s="60"/>
      <c r="M2" s="41" t="s">
        <v>346</v>
      </c>
      <c r="N2" s="42"/>
      <c r="O2" s="60"/>
      <c r="P2" s="41" t="s">
        <v>347</v>
      </c>
      <c r="Q2" s="42"/>
      <c r="R2" s="60"/>
      <c r="S2" s="42" t="s">
        <v>348</v>
      </c>
      <c r="T2" s="42"/>
      <c r="U2" s="60"/>
      <c r="V2" s="36" t="s">
        <v>349</v>
      </c>
      <c r="W2" s="36" t="s">
        <v>280</v>
      </c>
    </row>
    <row r="3" s="1" customFormat="1" ht="16.5" spans="1:23">
      <c r="A3" s="7"/>
      <c r="B3" s="43"/>
      <c r="C3" s="43"/>
      <c r="D3" s="43"/>
      <c r="E3" s="43"/>
      <c r="F3" s="43"/>
      <c r="G3" s="4" t="s">
        <v>350</v>
      </c>
      <c r="H3" s="4" t="s">
        <v>68</v>
      </c>
      <c r="I3" s="4" t="s">
        <v>271</v>
      </c>
      <c r="J3" s="4" t="s">
        <v>350</v>
      </c>
      <c r="K3" s="4" t="s">
        <v>68</v>
      </c>
      <c r="L3" s="4" t="s">
        <v>271</v>
      </c>
      <c r="M3" s="4" t="s">
        <v>350</v>
      </c>
      <c r="N3" s="4" t="s">
        <v>68</v>
      </c>
      <c r="O3" s="4" t="s">
        <v>271</v>
      </c>
      <c r="P3" s="4" t="s">
        <v>350</v>
      </c>
      <c r="Q3" s="4" t="s">
        <v>68</v>
      </c>
      <c r="R3" s="4" t="s">
        <v>271</v>
      </c>
      <c r="S3" s="4" t="s">
        <v>350</v>
      </c>
      <c r="T3" s="4" t="s">
        <v>68</v>
      </c>
      <c r="U3" s="4" t="s">
        <v>271</v>
      </c>
      <c r="V3" s="64"/>
      <c r="W3" s="64"/>
    </row>
    <row r="4" s="40" customFormat="1" ht="46.5" customHeight="1" spans="1:23">
      <c r="A4" s="44" t="s">
        <v>351</v>
      </c>
      <c r="B4" s="45"/>
      <c r="C4" s="46"/>
      <c r="D4" s="46"/>
      <c r="E4" s="45"/>
      <c r="F4" s="45"/>
      <c r="G4" s="47"/>
      <c r="H4" s="47"/>
      <c r="I4" s="61"/>
      <c r="J4" s="61"/>
      <c r="K4" s="47"/>
      <c r="L4" s="61"/>
      <c r="M4" s="47"/>
      <c r="N4" s="47"/>
      <c r="O4" s="47"/>
      <c r="P4" s="62"/>
      <c r="Q4" s="65"/>
      <c r="R4" s="65"/>
      <c r="S4" s="47"/>
      <c r="T4" s="65"/>
      <c r="U4" s="65"/>
      <c r="V4" s="27"/>
      <c r="W4" s="27"/>
    </row>
    <row r="5" s="40" customFormat="1" ht="16.5" spans="1:23">
      <c r="A5" s="48"/>
      <c r="B5" s="49"/>
      <c r="C5" s="48"/>
      <c r="D5" s="48"/>
      <c r="E5" s="49"/>
      <c r="F5" s="49"/>
      <c r="G5" s="50" t="s">
        <v>352</v>
      </c>
      <c r="H5" s="51"/>
      <c r="I5" s="63"/>
      <c r="J5" s="50" t="s">
        <v>353</v>
      </c>
      <c r="K5" s="51"/>
      <c r="L5" s="63"/>
      <c r="M5" s="50" t="s">
        <v>354</v>
      </c>
      <c r="N5" s="51"/>
      <c r="O5" s="63"/>
      <c r="P5" s="50" t="s">
        <v>355</v>
      </c>
      <c r="Q5" s="51"/>
      <c r="R5" s="63"/>
      <c r="S5" s="51" t="s">
        <v>356</v>
      </c>
      <c r="T5" s="51"/>
      <c r="U5" s="63"/>
      <c r="V5" s="27"/>
      <c r="W5" s="27"/>
    </row>
    <row r="6" s="40" customFormat="1" ht="16.5" spans="1:23">
      <c r="A6" s="48"/>
      <c r="B6" s="49"/>
      <c r="C6" s="48"/>
      <c r="D6" s="48"/>
      <c r="E6" s="49"/>
      <c r="F6" s="49"/>
      <c r="G6" s="52" t="s">
        <v>350</v>
      </c>
      <c r="H6" s="52" t="s">
        <v>68</v>
      </c>
      <c r="I6" s="52" t="s">
        <v>271</v>
      </c>
      <c r="J6" s="52" t="s">
        <v>350</v>
      </c>
      <c r="K6" s="52" t="s">
        <v>68</v>
      </c>
      <c r="L6" s="52" t="s">
        <v>271</v>
      </c>
      <c r="M6" s="52" t="s">
        <v>350</v>
      </c>
      <c r="N6" s="52" t="s">
        <v>68</v>
      </c>
      <c r="O6" s="52" t="s">
        <v>271</v>
      </c>
      <c r="P6" s="52" t="s">
        <v>350</v>
      </c>
      <c r="Q6" s="52" t="s">
        <v>68</v>
      </c>
      <c r="R6" s="52" t="s">
        <v>271</v>
      </c>
      <c r="S6" s="52" t="s">
        <v>350</v>
      </c>
      <c r="T6" s="52" t="s">
        <v>68</v>
      </c>
      <c r="U6" s="52" t="s">
        <v>271</v>
      </c>
      <c r="V6" s="27"/>
      <c r="W6" s="27"/>
    </row>
    <row r="7" s="40" customFormat="1" spans="1:23">
      <c r="A7" s="53"/>
      <c r="B7" s="54"/>
      <c r="C7" s="53"/>
      <c r="D7" s="53"/>
      <c r="E7" s="54"/>
      <c r="F7" s="54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8" s="40" customFormat="1" spans="1:23">
      <c r="A8" s="55" t="s">
        <v>357</v>
      </c>
      <c r="B8" s="45"/>
      <c r="C8" s="45"/>
      <c r="D8" s="45"/>
      <c r="E8" s="45"/>
      <c r="F8" s="45"/>
      <c r="G8" s="47"/>
      <c r="H8" s="47"/>
      <c r="I8" s="61"/>
      <c r="J8" s="61"/>
      <c r="K8" s="47"/>
      <c r="L8" s="61"/>
      <c r="M8" s="47"/>
      <c r="N8" s="47"/>
      <c r="O8" s="47"/>
      <c r="P8" s="62"/>
      <c r="Q8" s="65"/>
      <c r="R8" s="65"/>
      <c r="S8" s="47"/>
      <c r="T8" s="65"/>
      <c r="U8" s="65"/>
      <c r="V8" s="27"/>
      <c r="W8" s="27"/>
    </row>
    <row r="9" s="40" customFormat="1" spans="1:23">
      <c r="A9" s="56"/>
      <c r="B9" s="57"/>
      <c r="C9" s="57"/>
      <c r="D9" s="57"/>
      <c r="E9" s="57"/>
      <c r="F9" s="5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="40" customFormat="1" spans="1:23">
      <c r="A10" s="55" t="s">
        <v>358</v>
      </c>
      <c r="B10" s="45"/>
      <c r="C10" s="45"/>
      <c r="D10" s="45"/>
      <c r="E10" s="45"/>
      <c r="F10" s="45"/>
      <c r="G10" s="47"/>
      <c r="H10" s="47"/>
      <c r="I10" s="61"/>
      <c r="J10" s="61"/>
      <c r="K10" s="47"/>
      <c r="L10" s="61"/>
      <c r="M10" s="47"/>
      <c r="N10" s="47"/>
      <c r="O10" s="47"/>
      <c r="P10" s="62"/>
      <c r="Q10" s="65"/>
      <c r="R10" s="65"/>
      <c r="S10" s="47"/>
      <c r="T10" s="65"/>
      <c r="U10" s="65"/>
      <c r="V10" s="27"/>
      <c r="W10" s="27"/>
    </row>
    <row r="11" s="40" customFormat="1" spans="1:23">
      <c r="A11" s="56"/>
      <c r="B11" s="57"/>
      <c r="C11" s="57"/>
      <c r="D11" s="57"/>
      <c r="E11" s="57"/>
      <c r="F11" s="5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</row>
    <row r="12" spans="1:23">
      <c r="A12" s="58" t="s">
        <v>359</v>
      </c>
      <c r="B12" s="58"/>
      <c r="C12" s="58"/>
      <c r="D12" s="58"/>
      <c r="E12" s="58"/>
      <c r="F12" s="58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59"/>
      <c r="B13" s="59"/>
      <c r="C13" s="59"/>
      <c r="D13" s="59"/>
      <c r="E13" s="59"/>
      <c r="F13" s="59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58" t="s">
        <v>360</v>
      </c>
      <c r="B14" s="58"/>
      <c r="C14" s="58"/>
      <c r="D14" s="58"/>
      <c r="E14" s="58"/>
      <c r="F14" s="58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>
      <c r="A15" s="59"/>
      <c r="B15" s="59"/>
      <c r="C15" s="59"/>
      <c r="D15" s="59"/>
      <c r="E15" s="59"/>
      <c r="F15" s="59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2" customFormat="1" ht="18.75" spans="1:23">
      <c r="A17" s="15" t="s">
        <v>292</v>
      </c>
      <c r="B17" s="16"/>
      <c r="C17" s="16"/>
      <c r="D17" s="16"/>
      <c r="E17" s="17"/>
      <c r="F17" s="18"/>
      <c r="G17" s="34"/>
      <c r="H17" s="39"/>
      <c r="I17" s="39"/>
      <c r="J17" s="15" t="s">
        <v>361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4"/>
    </row>
    <row r="18" ht="93.75" customHeight="1" spans="1:23">
      <c r="A18" s="19" t="s">
        <v>362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zoomScale="125" zoomScaleNormal="125" workbookViewId="0">
      <selection activeCell="I20" sqref="I2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364</v>
      </c>
      <c r="B2" s="36" t="s">
        <v>267</v>
      </c>
      <c r="C2" s="36" t="s">
        <v>268</v>
      </c>
      <c r="D2" s="36" t="s">
        <v>269</v>
      </c>
      <c r="E2" s="36" t="s">
        <v>270</v>
      </c>
      <c r="F2" s="36" t="s">
        <v>271</v>
      </c>
      <c r="G2" s="35" t="s">
        <v>365</v>
      </c>
      <c r="H2" s="35" t="s">
        <v>366</v>
      </c>
      <c r="I2" s="35" t="s">
        <v>367</v>
      </c>
      <c r="J2" s="35" t="s">
        <v>366</v>
      </c>
      <c r="K2" s="35" t="s">
        <v>368</v>
      </c>
      <c r="L2" s="35" t="s">
        <v>366</v>
      </c>
      <c r="M2" s="36" t="s">
        <v>349</v>
      </c>
      <c r="N2" s="36" t="s">
        <v>280</v>
      </c>
    </row>
    <row r="3" spans="1:14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ht="16.5" spans="1:14">
      <c r="A4" s="37" t="s">
        <v>364</v>
      </c>
      <c r="B4" s="38" t="s">
        <v>369</v>
      </c>
      <c r="C4" s="38" t="s">
        <v>350</v>
      </c>
      <c r="D4" s="38" t="s">
        <v>269</v>
      </c>
      <c r="E4" s="36" t="s">
        <v>270</v>
      </c>
      <c r="F4" s="36" t="s">
        <v>271</v>
      </c>
      <c r="G4" s="35" t="s">
        <v>365</v>
      </c>
      <c r="H4" s="35" t="s">
        <v>366</v>
      </c>
      <c r="I4" s="35" t="s">
        <v>367</v>
      </c>
      <c r="J4" s="35" t="s">
        <v>366</v>
      </c>
      <c r="K4" s="35" t="s">
        <v>368</v>
      </c>
      <c r="L4" s="35" t="s">
        <v>366</v>
      </c>
      <c r="M4" s="36" t="s">
        <v>349</v>
      </c>
      <c r="N4" s="36" t="s">
        <v>280</v>
      </c>
    </row>
    <row r="5" spans="1:14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="2" customFormat="1" ht="18.75" spans="1:14">
      <c r="A11" s="15" t="s">
        <v>292</v>
      </c>
      <c r="B11" s="16"/>
      <c r="C11" s="16"/>
      <c r="D11" s="17"/>
      <c r="E11" s="18"/>
      <c r="F11" s="39"/>
      <c r="G11" s="34"/>
      <c r="H11" s="39"/>
      <c r="I11" s="15" t="s">
        <v>293</v>
      </c>
      <c r="J11" s="16"/>
      <c r="K11" s="16"/>
      <c r="L11" s="16"/>
      <c r="M11" s="16"/>
      <c r="N11" s="24"/>
    </row>
    <row r="12" ht="16.5" spans="1:14">
      <c r="A12" s="19" t="s">
        <v>370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21"/>
  <sheetViews>
    <sheetView zoomScale="125" zoomScaleNormal="125" workbookViewId="0">
      <selection activeCell="F20" sqref="F20:G20"/>
    </sheetView>
  </sheetViews>
  <sheetFormatPr defaultColWidth="9" defaultRowHeight="14.25"/>
  <cols>
    <col min="1" max="2" width="7" customWidth="1"/>
    <col min="3" max="3" width="12.125" customWidth="1"/>
    <col min="4" max="5" width="12.87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371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343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4" t="s">
        <v>372</v>
      </c>
      <c r="H2" s="4" t="s">
        <v>373</v>
      </c>
      <c r="I2" s="4" t="s">
        <v>374</v>
      </c>
      <c r="J2" s="4" t="s">
        <v>375</v>
      </c>
      <c r="K2" s="5" t="s">
        <v>349</v>
      </c>
      <c r="L2" s="5" t="s">
        <v>280</v>
      </c>
    </row>
    <row r="3" spans="1:12">
      <c r="A3" s="25" t="s">
        <v>351</v>
      </c>
      <c r="B3" s="26" t="s">
        <v>304</v>
      </c>
      <c r="C3" s="27"/>
      <c r="D3" s="27" t="s">
        <v>376</v>
      </c>
      <c r="E3" s="28" t="s">
        <v>377</v>
      </c>
      <c r="F3" s="29">
        <v>81832</v>
      </c>
      <c r="G3" s="30" t="s">
        <v>378</v>
      </c>
      <c r="H3" s="30" t="s">
        <v>379</v>
      </c>
      <c r="I3" s="27"/>
      <c r="J3" s="27"/>
      <c r="K3" s="30" t="s">
        <v>380</v>
      </c>
      <c r="L3" s="14"/>
    </row>
    <row r="4" spans="1:12">
      <c r="A4" s="25" t="s">
        <v>357</v>
      </c>
      <c r="B4" s="26" t="s">
        <v>304</v>
      </c>
      <c r="C4" s="27"/>
      <c r="D4" s="27" t="s">
        <v>376</v>
      </c>
      <c r="E4" s="31" t="s">
        <v>377</v>
      </c>
      <c r="F4" s="29">
        <v>81832</v>
      </c>
      <c r="G4" s="30" t="s">
        <v>378</v>
      </c>
      <c r="H4" s="30" t="s">
        <v>379</v>
      </c>
      <c r="I4" s="27"/>
      <c r="J4" s="27"/>
      <c r="K4" s="30" t="s">
        <v>380</v>
      </c>
      <c r="L4" s="14"/>
    </row>
    <row r="5" spans="1:12">
      <c r="A5" s="25" t="s">
        <v>358</v>
      </c>
      <c r="B5" s="26" t="s">
        <v>304</v>
      </c>
      <c r="C5" s="27"/>
      <c r="D5" s="27" t="s">
        <v>376</v>
      </c>
      <c r="E5" s="31" t="s">
        <v>377</v>
      </c>
      <c r="F5" s="29">
        <v>81832</v>
      </c>
      <c r="G5" s="30" t="s">
        <v>378</v>
      </c>
      <c r="H5" s="30" t="s">
        <v>379</v>
      </c>
      <c r="I5" s="27"/>
      <c r="J5" s="27"/>
      <c r="K5" s="30" t="s">
        <v>380</v>
      </c>
      <c r="L5" s="14"/>
    </row>
    <row r="6" spans="1:12">
      <c r="A6" s="25" t="s">
        <v>359</v>
      </c>
      <c r="B6" s="26" t="s">
        <v>304</v>
      </c>
      <c r="C6" s="27"/>
      <c r="D6" s="27" t="s">
        <v>376</v>
      </c>
      <c r="E6" s="31" t="s">
        <v>377</v>
      </c>
      <c r="F6" s="29">
        <v>81832</v>
      </c>
      <c r="G6" s="30" t="s">
        <v>378</v>
      </c>
      <c r="H6" s="30" t="s">
        <v>379</v>
      </c>
      <c r="I6" s="27"/>
      <c r="J6" s="27"/>
      <c r="K6" s="30" t="s">
        <v>380</v>
      </c>
      <c r="L6" s="14"/>
    </row>
    <row r="7" spans="1:12">
      <c r="A7" s="25" t="s">
        <v>360</v>
      </c>
      <c r="B7" s="26" t="s">
        <v>304</v>
      </c>
      <c r="C7" s="25"/>
      <c r="D7" s="27" t="s">
        <v>376</v>
      </c>
      <c r="E7" s="31" t="s">
        <v>377</v>
      </c>
      <c r="F7" s="29">
        <v>81832</v>
      </c>
      <c r="G7" s="30" t="s">
        <v>378</v>
      </c>
      <c r="H7" s="30" t="s">
        <v>379</v>
      </c>
      <c r="I7" s="27"/>
      <c r="J7" s="25"/>
      <c r="K7" s="30" t="s">
        <v>380</v>
      </c>
      <c r="L7" s="13"/>
    </row>
    <row r="8" spans="1:12">
      <c r="A8" s="25" t="s">
        <v>351</v>
      </c>
      <c r="B8" s="26" t="s">
        <v>304</v>
      </c>
      <c r="C8" s="25"/>
      <c r="D8" s="30" t="s">
        <v>376</v>
      </c>
      <c r="E8" s="32" t="s">
        <v>381</v>
      </c>
      <c r="F8" s="29">
        <v>81832</v>
      </c>
      <c r="G8" s="30" t="s">
        <v>378</v>
      </c>
      <c r="H8" s="30" t="s">
        <v>379</v>
      </c>
      <c r="I8" s="25"/>
      <c r="J8" s="25"/>
      <c r="K8" s="30" t="s">
        <v>380</v>
      </c>
      <c r="L8" s="13"/>
    </row>
    <row r="9" spans="1:12">
      <c r="A9" s="25" t="s">
        <v>357</v>
      </c>
      <c r="B9" s="26" t="s">
        <v>304</v>
      </c>
      <c r="C9" s="25"/>
      <c r="D9" s="27" t="s">
        <v>376</v>
      </c>
      <c r="E9" s="32" t="s">
        <v>381</v>
      </c>
      <c r="F9" s="29">
        <v>81832</v>
      </c>
      <c r="G9" s="30" t="s">
        <v>378</v>
      </c>
      <c r="H9" s="30" t="s">
        <v>379</v>
      </c>
      <c r="I9" s="25"/>
      <c r="J9" s="25"/>
      <c r="K9" s="30" t="s">
        <v>380</v>
      </c>
      <c r="L9" s="13"/>
    </row>
    <row r="10" spans="1:12">
      <c r="A10" s="25" t="s">
        <v>358</v>
      </c>
      <c r="B10" s="26" t="s">
        <v>304</v>
      </c>
      <c r="C10" s="25"/>
      <c r="D10" s="27" t="s">
        <v>376</v>
      </c>
      <c r="E10" s="32" t="s">
        <v>381</v>
      </c>
      <c r="F10" s="29">
        <v>81832</v>
      </c>
      <c r="G10" s="30" t="s">
        <v>378</v>
      </c>
      <c r="H10" s="30" t="s">
        <v>379</v>
      </c>
      <c r="I10" s="25"/>
      <c r="J10" s="25"/>
      <c r="K10" s="30" t="s">
        <v>380</v>
      </c>
      <c r="L10" s="13"/>
    </row>
    <row r="11" spans="1:12">
      <c r="A11" s="25" t="s">
        <v>359</v>
      </c>
      <c r="B11" s="26" t="s">
        <v>304</v>
      </c>
      <c r="C11" s="25"/>
      <c r="D11" s="27" t="s">
        <v>376</v>
      </c>
      <c r="E11" s="33" t="s">
        <v>381</v>
      </c>
      <c r="F11" s="29">
        <v>81832</v>
      </c>
      <c r="G11" s="30" t="s">
        <v>378</v>
      </c>
      <c r="H11" s="30" t="s">
        <v>379</v>
      </c>
      <c r="I11" s="25"/>
      <c r="J11" s="25"/>
      <c r="K11" s="30" t="s">
        <v>380</v>
      </c>
      <c r="L11" s="13"/>
    </row>
    <row r="12" spans="1:12">
      <c r="A12" s="25" t="s">
        <v>360</v>
      </c>
      <c r="B12" s="26" t="s">
        <v>304</v>
      </c>
      <c r="C12" s="25"/>
      <c r="D12" s="27" t="s">
        <v>376</v>
      </c>
      <c r="E12" s="33" t="s">
        <v>381</v>
      </c>
      <c r="F12" s="29">
        <v>81832</v>
      </c>
      <c r="G12" s="30" t="s">
        <v>378</v>
      </c>
      <c r="H12" s="30" t="s">
        <v>379</v>
      </c>
      <c r="I12" s="25"/>
      <c r="J12" s="25"/>
      <c r="K12" s="30" t="s">
        <v>380</v>
      </c>
      <c r="L12" s="13"/>
    </row>
    <row r="13" spans="1:12">
      <c r="A13" s="25" t="s">
        <v>351</v>
      </c>
      <c r="B13" s="26" t="s">
        <v>304</v>
      </c>
      <c r="C13" s="25"/>
      <c r="D13" s="27" t="s">
        <v>376</v>
      </c>
      <c r="E13" s="33" t="s">
        <v>382</v>
      </c>
      <c r="F13" s="29">
        <v>81832</v>
      </c>
      <c r="G13" s="30" t="s">
        <v>378</v>
      </c>
      <c r="H13" s="30" t="s">
        <v>379</v>
      </c>
      <c r="I13" s="25"/>
      <c r="J13" s="25"/>
      <c r="K13" s="30" t="s">
        <v>380</v>
      </c>
      <c r="L13" s="13"/>
    </row>
    <row r="14" spans="1:12">
      <c r="A14" s="25" t="s">
        <v>357</v>
      </c>
      <c r="B14" s="26" t="s">
        <v>304</v>
      </c>
      <c r="C14" s="25"/>
      <c r="D14" s="27" t="s">
        <v>376</v>
      </c>
      <c r="E14" s="33" t="s">
        <v>382</v>
      </c>
      <c r="F14" s="29">
        <v>81832</v>
      </c>
      <c r="G14" s="30" t="s">
        <v>378</v>
      </c>
      <c r="H14" s="30" t="s">
        <v>379</v>
      </c>
      <c r="I14" s="25"/>
      <c r="J14" s="25"/>
      <c r="K14" s="30" t="s">
        <v>380</v>
      </c>
      <c r="L14" s="13"/>
    </row>
    <row r="15" spans="1:12">
      <c r="A15" s="25" t="s">
        <v>358</v>
      </c>
      <c r="B15" s="26" t="s">
        <v>304</v>
      </c>
      <c r="C15" s="25"/>
      <c r="D15" s="27" t="s">
        <v>376</v>
      </c>
      <c r="E15" s="33" t="s">
        <v>382</v>
      </c>
      <c r="F15" s="29">
        <v>81832</v>
      </c>
      <c r="G15" s="30" t="s">
        <v>378</v>
      </c>
      <c r="H15" s="30" t="s">
        <v>379</v>
      </c>
      <c r="I15" s="25"/>
      <c r="J15" s="25"/>
      <c r="K15" s="30" t="s">
        <v>380</v>
      </c>
      <c r="L15" s="13"/>
    </row>
    <row r="16" spans="1:12">
      <c r="A16" s="25" t="s">
        <v>359</v>
      </c>
      <c r="B16" s="26" t="s">
        <v>304</v>
      </c>
      <c r="C16" s="25"/>
      <c r="D16" s="27" t="s">
        <v>376</v>
      </c>
      <c r="E16" s="33" t="s">
        <v>382</v>
      </c>
      <c r="F16" s="29">
        <v>81832</v>
      </c>
      <c r="G16" s="30" t="s">
        <v>378</v>
      </c>
      <c r="H16" s="30" t="s">
        <v>379</v>
      </c>
      <c r="I16" s="25"/>
      <c r="J16" s="25"/>
      <c r="K16" s="30" t="s">
        <v>380</v>
      </c>
      <c r="L16" s="13"/>
    </row>
    <row r="17" spans="1:12">
      <c r="A17" s="25" t="s">
        <v>360</v>
      </c>
      <c r="B17" s="26" t="s">
        <v>304</v>
      </c>
      <c r="C17" s="25"/>
      <c r="D17" s="27" t="s">
        <v>376</v>
      </c>
      <c r="E17" s="33" t="s">
        <v>382</v>
      </c>
      <c r="F17" s="29">
        <v>81832</v>
      </c>
      <c r="G17" s="30" t="s">
        <v>378</v>
      </c>
      <c r="H17" s="30" t="s">
        <v>379</v>
      </c>
      <c r="I17" s="25"/>
      <c r="J17" s="25"/>
      <c r="K17" s="30" t="s">
        <v>380</v>
      </c>
      <c r="L17" s="13"/>
    </row>
    <row r="18" spans="1:1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13"/>
    </row>
    <row r="19" spans="1:1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13"/>
    </row>
    <row r="20" s="2" customFormat="1" ht="18.75" spans="1:12">
      <c r="A20" s="15" t="s">
        <v>292</v>
      </c>
      <c r="B20" s="16"/>
      <c r="C20" s="16"/>
      <c r="D20" s="16"/>
      <c r="E20" s="17"/>
      <c r="F20" s="18"/>
      <c r="G20" s="34"/>
      <c r="H20" s="15" t="s">
        <v>293</v>
      </c>
      <c r="I20" s="16"/>
      <c r="J20" s="16"/>
      <c r="K20" s="16"/>
      <c r="L20" s="24"/>
    </row>
    <row r="21" ht="90" customHeight="1" spans="1:12">
      <c r="A21" s="19" t="s">
        <v>383</v>
      </c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</row>
  </sheetData>
  <mergeCells count="5">
    <mergeCell ref="A1:J1"/>
    <mergeCell ref="A20:E20"/>
    <mergeCell ref="F20:G20"/>
    <mergeCell ref="H20:J20"/>
    <mergeCell ref="A21:L21"/>
  </mergeCells>
  <dataValidations count="1">
    <dataValidation type="list" allowBlank="1" showInputMessage="1" showErrorMessage="1" sqref="L3:L21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3"/>
  <sheetViews>
    <sheetView zoomScale="125" zoomScaleNormal="125" workbookViewId="0">
      <selection activeCell="E9" sqref="E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384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266</v>
      </c>
      <c r="B2" s="5" t="s">
        <v>271</v>
      </c>
      <c r="C2" s="5" t="s">
        <v>350</v>
      </c>
      <c r="D2" s="5" t="s">
        <v>269</v>
      </c>
      <c r="E2" s="5" t="s">
        <v>270</v>
      </c>
      <c r="F2" s="4" t="s">
        <v>385</v>
      </c>
      <c r="G2" s="4" t="s">
        <v>298</v>
      </c>
      <c r="H2" s="6" t="s">
        <v>299</v>
      </c>
      <c r="I2" s="21" t="s">
        <v>301</v>
      </c>
    </row>
    <row r="3" s="1" customFormat="1" ht="16.5" spans="1:9">
      <c r="A3" s="4"/>
      <c r="B3" s="7"/>
      <c r="C3" s="7"/>
      <c r="D3" s="7"/>
      <c r="E3" s="7"/>
      <c r="F3" s="4" t="s">
        <v>386</v>
      </c>
      <c r="G3" s="4" t="s">
        <v>302</v>
      </c>
      <c r="H3" s="8"/>
      <c r="I3" s="22"/>
    </row>
    <row r="4" ht="48.95" customHeight="1" spans="1:9">
      <c r="A4" s="9">
        <v>1</v>
      </c>
      <c r="B4" s="9" t="s">
        <v>387</v>
      </c>
      <c r="C4" s="10" t="s">
        <v>388</v>
      </c>
      <c r="D4" s="10" t="s">
        <v>389</v>
      </c>
      <c r="E4" s="10">
        <v>81832</v>
      </c>
      <c r="F4" s="11">
        <v>0.1</v>
      </c>
      <c r="G4" s="11">
        <v>0.1</v>
      </c>
      <c r="H4" s="12"/>
      <c r="I4" s="23"/>
    </row>
    <row r="5" spans="1:9">
      <c r="A5" s="13"/>
      <c r="B5" s="13"/>
      <c r="C5" s="14"/>
      <c r="D5" s="14"/>
      <c r="E5" s="14"/>
      <c r="F5" s="14"/>
      <c r="G5" s="14"/>
      <c r="H5" s="14"/>
      <c r="I5" s="14"/>
    </row>
    <row r="6" spans="1:9">
      <c r="A6" s="13"/>
      <c r="B6" s="13"/>
      <c r="C6" s="14"/>
      <c r="D6" s="14"/>
      <c r="E6" s="14"/>
      <c r="F6" s="14"/>
      <c r="G6" s="14"/>
      <c r="H6" s="14"/>
      <c r="I6" s="14"/>
    </row>
    <row r="7" spans="1:9">
      <c r="A7" s="13"/>
      <c r="B7" s="13"/>
      <c r="C7" s="14"/>
      <c r="D7" s="14"/>
      <c r="E7" s="14"/>
      <c r="F7" s="14"/>
      <c r="G7" s="14"/>
      <c r="H7" s="14"/>
      <c r="I7" s="14"/>
    </row>
    <row r="8" spans="1:9">
      <c r="A8" s="13"/>
      <c r="B8" s="13"/>
      <c r="C8" s="13"/>
      <c r="D8" s="13"/>
      <c r="E8" s="13"/>
      <c r="F8" s="13"/>
      <c r="G8" s="13"/>
      <c r="H8" s="13"/>
      <c r="I8" s="13"/>
    </row>
    <row r="9" spans="1:9">
      <c r="A9" s="13"/>
      <c r="B9" s="13"/>
      <c r="C9" s="13"/>
      <c r="D9" s="13"/>
      <c r="E9" s="13"/>
      <c r="F9" s="13"/>
      <c r="G9" s="13"/>
      <c r="H9" s="13"/>
      <c r="I9" s="13"/>
    </row>
    <row r="10" spans="1:9">
      <c r="A10" s="13"/>
      <c r="B10" s="13"/>
      <c r="C10" s="13"/>
      <c r="D10" s="13"/>
      <c r="E10" s="13"/>
      <c r="F10" s="13"/>
      <c r="G10" s="13"/>
      <c r="H10" s="13"/>
      <c r="I10" s="13"/>
    </row>
    <row r="11" spans="1:9">
      <c r="A11" s="13"/>
      <c r="B11" s="13"/>
      <c r="C11" s="13"/>
      <c r="D11" s="13"/>
      <c r="E11" s="13"/>
      <c r="F11" s="13"/>
      <c r="G11" s="13"/>
      <c r="H11" s="13"/>
      <c r="I11" s="13"/>
    </row>
    <row r="12" s="2" customFormat="1" ht="18.75" spans="1:9">
      <c r="A12" s="15" t="s">
        <v>292</v>
      </c>
      <c r="B12" s="16"/>
      <c r="C12" s="16"/>
      <c r="D12" s="17"/>
      <c r="E12" s="18"/>
      <c r="F12" s="15" t="s">
        <v>361</v>
      </c>
      <c r="G12" s="16"/>
      <c r="H12" s="17"/>
      <c r="I12" s="24"/>
    </row>
    <row r="13" ht="73.5" customHeight="1" spans="1:9">
      <c r="A13" s="19" t="s">
        <v>390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8" t="s">
        <v>35</v>
      </c>
      <c r="C2" s="379"/>
      <c r="D2" s="379"/>
      <c r="E2" s="379"/>
      <c r="F2" s="379"/>
      <c r="G2" s="379"/>
      <c r="H2" s="379"/>
      <c r="I2" s="393"/>
    </row>
    <row r="3" ht="27.95" customHeight="1" spans="2:9">
      <c r="B3" s="380"/>
      <c r="C3" s="381"/>
      <c r="D3" s="382" t="s">
        <v>36</v>
      </c>
      <c r="E3" s="383"/>
      <c r="F3" s="384" t="s">
        <v>37</v>
      </c>
      <c r="G3" s="385"/>
      <c r="H3" s="382" t="s">
        <v>38</v>
      </c>
      <c r="I3" s="394"/>
    </row>
    <row r="4" ht="27.95" customHeight="1" spans="2:9">
      <c r="B4" s="380" t="s">
        <v>39</v>
      </c>
      <c r="C4" s="381" t="s">
        <v>40</v>
      </c>
      <c r="D4" s="381" t="s">
        <v>41</v>
      </c>
      <c r="E4" s="381" t="s">
        <v>42</v>
      </c>
      <c r="F4" s="386" t="s">
        <v>41</v>
      </c>
      <c r="G4" s="386" t="s">
        <v>42</v>
      </c>
      <c r="H4" s="381" t="s">
        <v>41</v>
      </c>
      <c r="I4" s="395" t="s">
        <v>42</v>
      </c>
    </row>
    <row r="5" ht="27.95" customHeight="1" spans="2:9">
      <c r="B5" s="387" t="s">
        <v>43</v>
      </c>
      <c r="C5" s="13">
        <v>13</v>
      </c>
      <c r="D5" s="13">
        <v>0</v>
      </c>
      <c r="E5" s="13">
        <v>1</v>
      </c>
      <c r="F5" s="388">
        <v>0</v>
      </c>
      <c r="G5" s="388">
        <v>1</v>
      </c>
      <c r="H5" s="13">
        <v>1</v>
      </c>
      <c r="I5" s="396">
        <v>2</v>
      </c>
    </row>
    <row r="6" ht="27.95" customHeight="1" spans="2:9">
      <c r="B6" s="387" t="s">
        <v>44</v>
      </c>
      <c r="C6" s="13">
        <v>20</v>
      </c>
      <c r="D6" s="13">
        <v>0</v>
      </c>
      <c r="E6" s="13">
        <v>1</v>
      </c>
      <c r="F6" s="388">
        <v>1</v>
      </c>
      <c r="G6" s="388">
        <v>2</v>
      </c>
      <c r="H6" s="13">
        <v>2</v>
      </c>
      <c r="I6" s="396">
        <v>3</v>
      </c>
    </row>
    <row r="7" ht="27.95" customHeight="1" spans="2:9">
      <c r="B7" s="387" t="s">
        <v>45</v>
      </c>
      <c r="C7" s="13">
        <v>32</v>
      </c>
      <c r="D7" s="13">
        <v>0</v>
      </c>
      <c r="E7" s="13">
        <v>1</v>
      </c>
      <c r="F7" s="388">
        <v>2</v>
      </c>
      <c r="G7" s="388">
        <v>3</v>
      </c>
      <c r="H7" s="13">
        <v>3</v>
      </c>
      <c r="I7" s="396">
        <v>4</v>
      </c>
    </row>
    <row r="8" ht="27.95" customHeight="1" spans="2:9">
      <c r="B8" s="387" t="s">
        <v>46</v>
      </c>
      <c r="C8" s="13">
        <v>50</v>
      </c>
      <c r="D8" s="13">
        <v>1</v>
      </c>
      <c r="E8" s="13">
        <v>2</v>
      </c>
      <c r="F8" s="388">
        <v>3</v>
      </c>
      <c r="G8" s="388">
        <v>4</v>
      </c>
      <c r="H8" s="13">
        <v>5</v>
      </c>
      <c r="I8" s="396">
        <v>6</v>
      </c>
    </row>
    <row r="9" ht="27.95" customHeight="1" spans="2:9">
      <c r="B9" s="387" t="s">
        <v>47</v>
      </c>
      <c r="C9" s="13">
        <v>80</v>
      </c>
      <c r="D9" s="13">
        <v>2</v>
      </c>
      <c r="E9" s="13">
        <v>3</v>
      </c>
      <c r="F9" s="388">
        <v>5</v>
      </c>
      <c r="G9" s="388">
        <v>6</v>
      </c>
      <c r="H9" s="13">
        <v>7</v>
      </c>
      <c r="I9" s="396">
        <v>8</v>
      </c>
    </row>
    <row r="10" ht="27.95" customHeight="1" spans="2:9">
      <c r="B10" s="387" t="s">
        <v>48</v>
      </c>
      <c r="C10" s="13">
        <v>125</v>
      </c>
      <c r="D10" s="13">
        <v>3</v>
      </c>
      <c r="E10" s="13">
        <v>4</v>
      </c>
      <c r="F10" s="388">
        <v>7</v>
      </c>
      <c r="G10" s="388">
        <v>8</v>
      </c>
      <c r="H10" s="13">
        <v>10</v>
      </c>
      <c r="I10" s="396">
        <v>11</v>
      </c>
    </row>
    <row r="11" ht="27.95" customHeight="1" spans="2:9">
      <c r="B11" s="387" t="s">
        <v>49</v>
      </c>
      <c r="C11" s="13">
        <v>200</v>
      </c>
      <c r="D11" s="13">
        <v>5</v>
      </c>
      <c r="E11" s="13">
        <v>6</v>
      </c>
      <c r="F11" s="388">
        <v>10</v>
      </c>
      <c r="G11" s="388">
        <v>11</v>
      </c>
      <c r="H11" s="13">
        <v>14</v>
      </c>
      <c r="I11" s="396">
        <v>15</v>
      </c>
    </row>
    <row r="12" ht="27.95" customHeight="1" spans="2:9">
      <c r="B12" s="389" t="s">
        <v>50</v>
      </c>
      <c r="C12" s="390">
        <v>315</v>
      </c>
      <c r="D12" s="390">
        <v>7</v>
      </c>
      <c r="E12" s="390">
        <v>8</v>
      </c>
      <c r="F12" s="391">
        <v>14</v>
      </c>
      <c r="G12" s="391">
        <v>15</v>
      </c>
      <c r="H12" s="390">
        <v>21</v>
      </c>
      <c r="I12" s="397">
        <v>22</v>
      </c>
    </row>
    <row r="14" spans="2:4">
      <c r="B14" s="392" t="s">
        <v>51</v>
      </c>
      <c r="C14" s="392"/>
      <c r="D14" s="39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G11" sqref="G11"/>
    </sheetView>
  </sheetViews>
  <sheetFormatPr defaultColWidth="10.375" defaultRowHeight="16.5" customHeight="1"/>
  <cols>
    <col min="1" max="1" width="11.125" style="267" customWidth="1"/>
    <col min="2" max="9" width="10.375" style="267"/>
    <col min="10" max="10" width="8.875" style="267" customWidth="1"/>
    <col min="11" max="11" width="12" style="267" customWidth="1"/>
    <col min="12" max="16384" width="10.375" style="267"/>
  </cols>
  <sheetData>
    <row r="1" ht="21" spans="1:11">
      <c r="A1" s="268" t="s">
        <v>52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ht="15" spans="1:11">
      <c r="A2" s="269" t="s">
        <v>53</v>
      </c>
      <c r="B2" s="270" t="s">
        <v>54</v>
      </c>
      <c r="C2" s="270"/>
      <c r="D2" s="271" t="s">
        <v>55</v>
      </c>
      <c r="E2" s="271"/>
      <c r="F2" s="270" t="s">
        <v>56</v>
      </c>
      <c r="G2" s="270"/>
      <c r="H2" s="272" t="s">
        <v>57</v>
      </c>
      <c r="I2" s="351" t="s">
        <v>58</v>
      </c>
      <c r="J2" s="351"/>
      <c r="K2" s="352"/>
    </row>
    <row r="3" ht="14.25" spans="1:11">
      <c r="A3" s="273" t="s">
        <v>59</v>
      </c>
      <c r="B3" s="274"/>
      <c r="C3" s="275"/>
      <c r="D3" s="276" t="s">
        <v>60</v>
      </c>
      <c r="E3" s="277"/>
      <c r="F3" s="277"/>
      <c r="G3" s="278"/>
      <c r="H3" s="276" t="s">
        <v>61</v>
      </c>
      <c r="I3" s="277"/>
      <c r="J3" s="277"/>
      <c r="K3" s="278"/>
    </row>
    <row r="4" spans="1:11">
      <c r="A4" s="279" t="s">
        <v>62</v>
      </c>
      <c r="B4" s="280" t="s">
        <v>63</v>
      </c>
      <c r="C4" s="281"/>
      <c r="D4" s="279" t="s">
        <v>64</v>
      </c>
      <c r="E4" s="282"/>
      <c r="F4" s="283">
        <v>44923</v>
      </c>
      <c r="G4" s="284"/>
      <c r="H4" s="279" t="s">
        <v>65</v>
      </c>
      <c r="I4" s="282"/>
      <c r="J4" s="280" t="s">
        <v>66</v>
      </c>
      <c r="K4" s="281" t="s">
        <v>67</v>
      </c>
    </row>
    <row r="5" spans="1:11">
      <c r="A5" s="285" t="s">
        <v>68</v>
      </c>
      <c r="B5" s="280" t="s">
        <v>69</v>
      </c>
      <c r="C5" s="281"/>
      <c r="D5" s="279" t="s">
        <v>70</v>
      </c>
      <c r="E5" s="282"/>
      <c r="F5" s="283">
        <v>44890</v>
      </c>
      <c r="G5" s="284"/>
      <c r="H5" s="279" t="s">
        <v>71</v>
      </c>
      <c r="I5" s="282"/>
      <c r="J5" s="280" t="s">
        <v>66</v>
      </c>
      <c r="K5" s="281" t="s">
        <v>67</v>
      </c>
    </row>
    <row r="6" spans="1:11">
      <c r="A6" s="279" t="s">
        <v>72</v>
      </c>
      <c r="B6" s="286">
        <v>3</v>
      </c>
      <c r="C6" s="287">
        <v>6</v>
      </c>
      <c r="D6" s="285" t="s">
        <v>73</v>
      </c>
      <c r="E6" s="288"/>
      <c r="F6" s="283">
        <v>44913</v>
      </c>
      <c r="G6" s="284"/>
      <c r="H6" s="279" t="s">
        <v>74</v>
      </c>
      <c r="I6" s="282"/>
      <c r="J6" s="280" t="s">
        <v>66</v>
      </c>
      <c r="K6" s="281" t="s">
        <v>67</v>
      </c>
    </row>
    <row r="7" ht="14.25" spans="1:11">
      <c r="A7" s="279" t="s">
        <v>75</v>
      </c>
      <c r="B7" s="289">
        <v>7550</v>
      </c>
      <c r="C7" s="290"/>
      <c r="D7" s="285" t="s">
        <v>76</v>
      </c>
      <c r="E7" s="291"/>
      <c r="F7" s="283">
        <v>44917</v>
      </c>
      <c r="G7" s="284"/>
      <c r="H7" s="279" t="s">
        <v>77</v>
      </c>
      <c r="I7" s="282"/>
      <c r="J7" s="280" t="s">
        <v>66</v>
      </c>
      <c r="K7" s="281" t="s">
        <v>67</v>
      </c>
    </row>
    <row r="8" ht="15" spans="1:11">
      <c r="A8" s="292" t="s">
        <v>78</v>
      </c>
      <c r="B8" s="293" t="s">
        <v>79</v>
      </c>
      <c r="C8" s="294"/>
      <c r="D8" s="295" t="s">
        <v>80</v>
      </c>
      <c r="E8" s="296"/>
      <c r="F8" s="297">
        <v>44920</v>
      </c>
      <c r="G8" s="298"/>
      <c r="H8" s="295" t="s">
        <v>81</v>
      </c>
      <c r="I8" s="296"/>
      <c r="J8" s="353" t="s">
        <v>66</v>
      </c>
      <c r="K8" s="354" t="s">
        <v>67</v>
      </c>
    </row>
    <row r="9" ht="15" spans="1:11">
      <c r="A9" s="299" t="s">
        <v>82</v>
      </c>
      <c r="B9" s="300"/>
      <c r="C9" s="300"/>
      <c r="D9" s="300"/>
      <c r="E9" s="300"/>
      <c r="F9" s="300"/>
      <c r="G9" s="300"/>
      <c r="H9" s="300"/>
      <c r="I9" s="300"/>
      <c r="J9" s="300"/>
      <c r="K9" s="355"/>
    </row>
    <row r="10" ht="15" spans="1:11">
      <c r="A10" s="301" t="s">
        <v>83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56"/>
    </row>
    <row r="11" ht="14.25" spans="1:11">
      <c r="A11" s="303" t="s">
        <v>84</v>
      </c>
      <c r="B11" s="304" t="s">
        <v>85</v>
      </c>
      <c r="C11" s="305" t="s">
        <v>86</v>
      </c>
      <c r="D11" s="306"/>
      <c r="E11" s="307" t="s">
        <v>87</v>
      </c>
      <c r="F11" s="304" t="s">
        <v>85</v>
      </c>
      <c r="G11" s="305" t="s">
        <v>86</v>
      </c>
      <c r="H11" s="305" t="s">
        <v>88</v>
      </c>
      <c r="I11" s="307" t="s">
        <v>89</v>
      </c>
      <c r="J11" s="304" t="s">
        <v>85</v>
      </c>
      <c r="K11" s="357" t="s">
        <v>86</v>
      </c>
    </row>
    <row r="12" ht="14.25" spans="1:11">
      <c r="A12" s="285" t="s">
        <v>90</v>
      </c>
      <c r="B12" s="308" t="s">
        <v>85</v>
      </c>
      <c r="C12" s="280" t="s">
        <v>86</v>
      </c>
      <c r="D12" s="291"/>
      <c r="E12" s="288" t="s">
        <v>91</v>
      </c>
      <c r="F12" s="308" t="s">
        <v>85</v>
      </c>
      <c r="G12" s="280" t="s">
        <v>86</v>
      </c>
      <c r="H12" s="280" t="s">
        <v>88</v>
      </c>
      <c r="I12" s="288" t="s">
        <v>92</v>
      </c>
      <c r="J12" s="308" t="s">
        <v>85</v>
      </c>
      <c r="K12" s="281" t="s">
        <v>86</v>
      </c>
    </row>
    <row r="13" ht="14.25" spans="1:11">
      <c r="A13" s="285" t="s">
        <v>93</v>
      </c>
      <c r="B13" s="308" t="s">
        <v>85</v>
      </c>
      <c r="C13" s="280" t="s">
        <v>86</v>
      </c>
      <c r="D13" s="291"/>
      <c r="E13" s="288" t="s">
        <v>94</v>
      </c>
      <c r="F13" s="280" t="s">
        <v>95</v>
      </c>
      <c r="G13" s="280" t="s">
        <v>96</v>
      </c>
      <c r="H13" s="280" t="s">
        <v>88</v>
      </c>
      <c r="I13" s="288" t="s">
        <v>97</v>
      </c>
      <c r="J13" s="308" t="s">
        <v>85</v>
      </c>
      <c r="K13" s="281" t="s">
        <v>86</v>
      </c>
    </row>
    <row r="14" ht="15" spans="1:11">
      <c r="A14" s="295" t="s">
        <v>98</v>
      </c>
      <c r="B14" s="296"/>
      <c r="C14" s="296"/>
      <c r="D14" s="296"/>
      <c r="E14" s="296"/>
      <c r="F14" s="296"/>
      <c r="G14" s="296"/>
      <c r="H14" s="296"/>
      <c r="I14" s="296"/>
      <c r="J14" s="296"/>
      <c r="K14" s="358"/>
    </row>
    <row r="15" ht="15" spans="1:11">
      <c r="A15" s="301" t="s">
        <v>99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56"/>
    </row>
    <row r="16" ht="14.25" spans="1:11">
      <c r="A16" s="309" t="s">
        <v>100</v>
      </c>
      <c r="B16" s="305" t="s">
        <v>95</v>
      </c>
      <c r="C16" s="305" t="s">
        <v>96</v>
      </c>
      <c r="D16" s="310"/>
      <c r="E16" s="311" t="s">
        <v>101</v>
      </c>
      <c r="F16" s="305" t="s">
        <v>95</v>
      </c>
      <c r="G16" s="305" t="s">
        <v>96</v>
      </c>
      <c r="H16" s="312"/>
      <c r="I16" s="311" t="s">
        <v>102</v>
      </c>
      <c r="J16" s="305" t="s">
        <v>95</v>
      </c>
      <c r="K16" s="357" t="s">
        <v>96</v>
      </c>
    </row>
    <row r="17" customHeight="1" spans="1:22">
      <c r="A17" s="313" t="s">
        <v>103</v>
      </c>
      <c r="B17" s="280" t="s">
        <v>95</v>
      </c>
      <c r="C17" s="280" t="s">
        <v>96</v>
      </c>
      <c r="D17" s="314"/>
      <c r="E17" s="315" t="s">
        <v>104</v>
      </c>
      <c r="F17" s="280" t="s">
        <v>95</v>
      </c>
      <c r="G17" s="280" t="s">
        <v>96</v>
      </c>
      <c r="H17" s="316"/>
      <c r="I17" s="315" t="s">
        <v>105</v>
      </c>
      <c r="J17" s="280" t="s">
        <v>95</v>
      </c>
      <c r="K17" s="281" t="s">
        <v>96</v>
      </c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59"/>
    </row>
    <row r="18" ht="18" customHeight="1" spans="1:11">
      <c r="A18" s="317" t="s">
        <v>106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60"/>
    </row>
    <row r="19" s="266" customFormat="1" ht="18" customHeight="1" spans="1:11">
      <c r="A19" s="301" t="s">
        <v>107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56"/>
    </row>
    <row r="20" customHeight="1" spans="1:11">
      <c r="A20" s="319" t="s">
        <v>108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61"/>
    </row>
    <row r="21" ht="21.75" customHeight="1" spans="1:11">
      <c r="A21" s="321" t="s">
        <v>109</v>
      </c>
      <c r="B21" s="315" t="s">
        <v>110</v>
      </c>
      <c r="C21" s="315" t="s">
        <v>111</v>
      </c>
      <c r="D21" s="315" t="s">
        <v>112</v>
      </c>
      <c r="E21" s="315" t="s">
        <v>113</v>
      </c>
      <c r="F21" s="315" t="s">
        <v>114</v>
      </c>
      <c r="G21" s="315" t="s">
        <v>115</v>
      </c>
      <c r="H21" s="315" t="s">
        <v>116</v>
      </c>
      <c r="I21" s="315" t="s">
        <v>117</v>
      </c>
      <c r="J21" s="315" t="s">
        <v>118</v>
      </c>
      <c r="K21" s="362" t="s">
        <v>119</v>
      </c>
    </row>
    <row r="22" customHeight="1" spans="1:11">
      <c r="A22" s="322" t="s">
        <v>120</v>
      </c>
      <c r="B22" s="323"/>
      <c r="C22" s="323"/>
      <c r="D22" s="323">
        <v>1</v>
      </c>
      <c r="E22" s="323">
        <v>1</v>
      </c>
      <c r="F22" s="323">
        <v>1</v>
      </c>
      <c r="G22" s="323">
        <v>1</v>
      </c>
      <c r="H22" s="323">
        <v>1</v>
      </c>
      <c r="I22" s="323">
        <v>1</v>
      </c>
      <c r="J22" s="323"/>
      <c r="K22" s="363"/>
    </row>
    <row r="23" customHeight="1" spans="1:11">
      <c r="A23" s="322" t="s">
        <v>121</v>
      </c>
      <c r="B23" s="323"/>
      <c r="C23" s="323"/>
      <c r="D23" s="323">
        <v>1</v>
      </c>
      <c r="E23" s="323">
        <v>1</v>
      </c>
      <c r="F23" s="323">
        <v>1</v>
      </c>
      <c r="G23" s="323">
        <v>1</v>
      </c>
      <c r="H23" s="323">
        <v>1</v>
      </c>
      <c r="I23" s="323">
        <v>1</v>
      </c>
      <c r="J23" s="323"/>
      <c r="K23" s="364"/>
    </row>
    <row r="24" customHeight="1" spans="1:11">
      <c r="A24" s="322" t="s">
        <v>122</v>
      </c>
      <c r="B24" s="323"/>
      <c r="C24" s="323"/>
      <c r="D24" s="323">
        <v>1</v>
      </c>
      <c r="E24" s="323">
        <v>1</v>
      </c>
      <c r="F24" s="323">
        <v>1</v>
      </c>
      <c r="G24" s="323">
        <v>1</v>
      </c>
      <c r="H24" s="323">
        <v>1</v>
      </c>
      <c r="I24" s="323">
        <v>1</v>
      </c>
      <c r="J24" s="323"/>
      <c r="K24" s="364"/>
    </row>
    <row r="25" customHeight="1" spans="1:11">
      <c r="A25" s="322"/>
      <c r="B25" s="323"/>
      <c r="C25" s="323"/>
      <c r="D25" s="323"/>
      <c r="E25" s="323"/>
      <c r="F25" s="323"/>
      <c r="G25" s="323"/>
      <c r="H25" s="323"/>
      <c r="I25" s="323"/>
      <c r="J25" s="323"/>
      <c r="K25" s="365"/>
    </row>
    <row r="26" customHeight="1" spans="1:11">
      <c r="A26" s="322"/>
      <c r="B26" s="323"/>
      <c r="C26" s="323"/>
      <c r="D26" s="323"/>
      <c r="E26" s="323"/>
      <c r="F26" s="323"/>
      <c r="G26" s="323"/>
      <c r="H26" s="323"/>
      <c r="I26" s="323"/>
      <c r="J26" s="323"/>
      <c r="K26" s="365"/>
    </row>
    <row r="27" customHeight="1" spans="1:11">
      <c r="A27" s="322"/>
      <c r="B27" s="323"/>
      <c r="C27" s="323"/>
      <c r="D27" s="323"/>
      <c r="E27" s="323"/>
      <c r="F27" s="323"/>
      <c r="G27" s="323"/>
      <c r="H27" s="323"/>
      <c r="I27" s="323"/>
      <c r="J27" s="323"/>
      <c r="K27" s="365"/>
    </row>
    <row r="28" customHeight="1" spans="1:11">
      <c r="A28" s="322"/>
      <c r="B28" s="323"/>
      <c r="C28" s="323"/>
      <c r="D28" s="323"/>
      <c r="E28" s="323"/>
      <c r="F28" s="323"/>
      <c r="G28" s="323"/>
      <c r="H28" s="323"/>
      <c r="I28" s="323"/>
      <c r="J28" s="323"/>
      <c r="K28" s="365"/>
    </row>
    <row r="29" ht="18" customHeight="1" spans="1:11">
      <c r="A29" s="324" t="s">
        <v>123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66"/>
    </row>
    <row r="30" ht="18.75" customHeight="1" spans="1:11">
      <c r="A30" s="326" t="s">
        <v>124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67"/>
    </row>
    <row r="31" ht="18.75" customHeight="1" spans="1:11">
      <c r="A31" s="328"/>
      <c r="B31" s="329"/>
      <c r="C31" s="329"/>
      <c r="D31" s="329"/>
      <c r="E31" s="329"/>
      <c r="F31" s="329"/>
      <c r="G31" s="329"/>
      <c r="H31" s="329"/>
      <c r="I31" s="329"/>
      <c r="J31" s="329"/>
      <c r="K31" s="368"/>
    </row>
    <row r="32" ht="18" customHeight="1" spans="1:11">
      <c r="A32" s="324" t="s">
        <v>125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66"/>
    </row>
    <row r="33" ht="14.25" spans="1:11">
      <c r="A33" s="330" t="s">
        <v>126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69"/>
    </row>
    <row r="34" ht="15" spans="1:11">
      <c r="A34" s="206" t="s">
        <v>127</v>
      </c>
      <c r="B34" s="208"/>
      <c r="C34" s="280" t="s">
        <v>66</v>
      </c>
      <c r="D34" s="280" t="s">
        <v>67</v>
      </c>
      <c r="E34" s="332" t="s">
        <v>128</v>
      </c>
      <c r="F34" s="333"/>
      <c r="G34" s="333"/>
      <c r="H34" s="333"/>
      <c r="I34" s="333"/>
      <c r="J34" s="333"/>
      <c r="K34" s="370"/>
    </row>
    <row r="35" ht="15" spans="1:11">
      <c r="A35" s="334" t="s">
        <v>129</v>
      </c>
      <c r="B35" s="334"/>
      <c r="C35" s="334"/>
      <c r="D35" s="334"/>
      <c r="E35" s="334"/>
      <c r="F35" s="334"/>
      <c r="G35" s="334"/>
      <c r="H35" s="334"/>
      <c r="I35" s="334"/>
      <c r="J35" s="334"/>
      <c r="K35" s="334"/>
    </row>
    <row r="36" ht="14.25" spans="1:11">
      <c r="A36" s="335"/>
      <c r="B36" s="336"/>
      <c r="C36" s="336"/>
      <c r="D36" s="336"/>
      <c r="E36" s="336"/>
      <c r="F36" s="336"/>
      <c r="G36" s="336"/>
      <c r="H36" s="336"/>
      <c r="I36" s="336"/>
      <c r="J36" s="336"/>
      <c r="K36" s="371"/>
    </row>
    <row r="37" ht="14.25" spans="1:11">
      <c r="A37" s="337"/>
      <c r="B37" s="338"/>
      <c r="C37" s="338"/>
      <c r="D37" s="338"/>
      <c r="E37" s="338"/>
      <c r="F37" s="338"/>
      <c r="G37" s="338"/>
      <c r="H37" s="338"/>
      <c r="I37" s="338"/>
      <c r="J37" s="338"/>
      <c r="K37" s="372"/>
    </row>
    <row r="38" ht="14.25" spans="1:11">
      <c r="A38" s="337"/>
      <c r="B38" s="338"/>
      <c r="C38" s="338"/>
      <c r="D38" s="338"/>
      <c r="E38" s="338"/>
      <c r="F38" s="338"/>
      <c r="G38" s="338"/>
      <c r="H38" s="338"/>
      <c r="I38" s="338"/>
      <c r="J38" s="338"/>
      <c r="K38" s="372"/>
    </row>
    <row r="39" ht="14.25" spans="1:11">
      <c r="A39" s="337"/>
      <c r="B39" s="338"/>
      <c r="C39" s="338"/>
      <c r="D39" s="338"/>
      <c r="E39" s="338"/>
      <c r="F39" s="338"/>
      <c r="G39" s="338"/>
      <c r="H39" s="338"/>
      <c r="I39" s="338"/>
      <c r="J39" s="338"/>
      <c r="K39" s="372"/>
    </row>
    <row r="40" ht="14.25" spans="1:11">
      <c r="A40" s="337"/>
      <c r="B40" s="338"/>
      <c r="C40" s="338"/>
      <c r="D40" s="338"/>
      <c r="E40" s="338"/>
      <c r="F40" s="338"/>
      <c r="G40" s="338"/>
      <c r="H40" s="338"/>
      <c r="I40" s="338"/>
      <c r="J40" s="338"/>
      <c r="K40" s="372"/>
    </row>
    <row r="41" ht="14.25" spans="1:11">
      <c r="A41" s="337"/>
      <c r="B41" s="338"/>
      <c r="C41" s="338"/>
      <c r="D41" s="338"/>
      <c r="E41" s="338"/>
      <c r="F41" s="338"/>
      <c r="G41" s="338"/>
      <c r="H41" s="338"/>
      <c r="I41" s="338"/>
      <c r="J41" s="338"/>
      <c r="K41" s="372"/>
    </row>
    <row r="42" ht="14.25" spans="1:11">
      <c r="A42" s="337"/>
      <c r="B42" s="338"/>
      <c r="C42" s="338"/>
      <c r="D42" s="338"/>
      <c r="E42" s="338"/>
      <c r="F42" s="338"/>
      <c r="G42" s="338"/>
      <c r="H42" s="338"/>
      <c r="I42" s="338"/>
      <c r="J42" s="338"/>
      <c r="K42" s="372"/>
    </row>
    <row r="43" ht="15" spans="1:11">
      <c r="A43" s="339" t="s">
        <v>130</v>
      </c>
      <c r="B43" s="340"/>
      <c r="C43" s="340"/>
      <c r="D43" s="340"/>
      <c r="E43" s="340"/>
      <c r="F43" s="340"/>
      <c r="G43" s="340"/>
      <c r="H43" s="340"/>
      <c r="I43" s="340"/>
      <c r="J43" s="340"/>
      <c r="K43" s="373"/>
    </row>
    <row r="44" ht="15" spans="1:11">
      <c r="A44" s="301" t="s">
        <v>131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56"/>
    </row>
    <row r="45" ht="14.25" spans="1:11">
      <c r="A45" s="309" t="s">
        <v>132</v>
      </c>
      <c r="B45" s="305" t="s">
        <v>95</v>
      </c>
      <c r="C45" s="305" t="s">
        <v>96</v>
      </c>
      <c r="D45" s="305" t="s">
        <v>88</v>
      </c>
      <c r="E45" s="311" t="s">
        <v>133</v>
      </c>
      <c r="F45" s="305" t="s">
        <v>95</v>
      </c>
      <c r="G45" s="305" t="s">
        <v>96</v>
      </c>
      <c r="H45" s="305" t="s">
        <v>88</v>
      </c>
      <c r="I45" s="311" t="s">
        <v>134</v>
      </c>
      <c r="J45" s="305" t="s">
        <v>95</v>
      </c>
      <c r="K45" s="357" t="s">
        <v>96</v>
      </c>
    </row>
    <row r="46" ht="14.25" spans="1:11">
      <c r="A46" s="313" t="s">
        <v>87</v>
      </c>
      <c r="B46" s="280" t="s">
        <v>95</v>
      </c>
      <c r="C46" s="280" t="s">
        <v>96</v>
      </c>
      <c r="D46" s="280" t="s">
        <v>88</v>
      </c>
      <c r="E46" s="315" t="s">
        <v>94</v>
      </c>
      <c r="F46" s="280" t="s">
        <v>95</v>
      </c>
      <c r="G46" s="280" t="s">
        <v>96</v>
      </c>
      <c r="H46" s="280" t="s">
        <v>88</v>
      </c>
      <c r="I46" s="315" t="s">
        <v>105</v>
      </c>
      <c r="J46" s="280" t="s">
        <v>95</v>
      </c>
      <c r="K46" s="281" t="s">
        <v>96</v>
      </c>
    </row>
    <row r="47" ht="15" spans="1:11">
      <c r="A47" s="295" t="s">
        <v>98</v>
      </c>
      <c r="B47" s="296"/>
      <c r="C47" s="296"/>
      <c r="D47" s="296"/>
      <c r="E47" s="296"/>
      <c r="F47" s="296"/>
      <c r="G47" s="296"/>
      <c r="H47" s="296"/>
      <c r="I47" s="296"/>
      <c r="J47" s="296"/>
      <c r="K47" s="358"/>
    </row>
    <row r="48" ht="15" spans="1:11">
      <c r="A48" s="334" t="s">
        <v>135</v>
      </c>
      <c r="B48" s="334"/>
      <c r="C48" s="334"/>
      <c r="D48" s="334"/>
      <c r="E48" s="334"/>
      <c r="F48" s="334"/>
      <c r="G48" s="334"/>
      <c r="H48" s="334"/>
      <c r="I48" s="334"/>
      <c r="J48" s="334"/>
      <c r="K48" s="334"/>
    </row>
    <row r="49" ht="15" spans="1:11">
      <c r="A49" s="335"/>
      <c r="B49" s="336"/>
      <c r="C49" s="336"/>
      <c r="D49" s="336"/>
      <c r="E49" s="336"/>
      <c r="F49" s="336"/>
      <c r="G49" s="336"/>
      <c r="H49" s="336"/>
      <c r="I49" s="336"/>
      <c r="J49" s="336"/>
      <c r="K49" s="371"/>
    </row>
    <row r="50" ht="15" spans="1:11">
      <c r="A50" s="341" t="s">
        <v>136</v>
      </c>
      <c r="B50" s="342" t="s">
        <v>137</v>
      </c>
      <c r="C50" s="342"/>
      <c r="D50" s="343" t="s">
        <v>138</v>
      </c>
      <c r="E50" s="344"/>
      <c r="F50" s="345" t="s">
        <v>139</v>
      </c>
      <c r="G50" s="346"/>
      <c r="H50" s="347" t="s">
        <v>140</v>
      </c>
      <c r="I50" s="374"/>
      <c r="J50" s="375"/>
      <c r="K50" s="376"/>
    </row>
    <row r="51" ht="15" spans="1:11">
      <c r="A51" s="334" t="s">
        <v>141</v>
      </c>
      <c r="B51" s="334"/>
      <c r="C51" s="334"/>
      <c r="D51" s="334"/>
      <c r="E51" s="334"/>
      <c r="F51" s="334"/>
      <c r="G51" s="334"/>
      <c r="H51" s="334"/>
      <c r="I51" s="334"/>
      <c r="J51" s="334"/>
      <c r="K51" s="334"/>
    </row>
    <row r="52" ht="15" spans="1:11">
      <c r="A52" s="348"/>
      <c r="B52" s="349"/>
      <c r="C52" s="349"/>
      <c r="D52" s="349"/>
      <c r="E52" s="349"/>
      <c r="F52" s="349"/>
      <c r="G52" s="349"/>
      <c r="H52" s="349"/>
      <c r="I52" s="349"/>
      <c r="J52" s="349"/>
      <c r="K52" s="377"/>
    </row>
    <row r="53" ht="15" spans="1:11">
      <c r="A53" s="341" t="s">
        <v>136</v>
      </c>
      <c r="B53" s="342" t="s">
        <v>137</v>
      </c>
      <c r="C53" s="342"/>
      <c r="D53" s="343" t="s">
        <v>138</v>
      </c>
      <c r="E53" s="350" t="s">
        <v>142</v>
      </c>
      <c r="F53" s="345" t="s">
        <v>143</v>
      </c>
      <c r="G53" s="346" t="s">
        <v>144</v>
      </c>
      <c r="H53" s="347" t="s">
        <v>140</v>
      </c>
      <c r="I53" s="374"/>
      <c r="J53" s="375" t="s">
        <v>145</v>
      </c>
      <c r="K53" s="37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40" sqref="A40:K40"/>
    </sheetView>
  </sheetViews>
  <sheetFormatPr defaultColWidth="10.125" defaultRowHeight="14.25"/>
  <cols>
    <col min="1" max="1" width="9.625" style="190" customWidth="1"/>
    <col min="2" max="2" width="11.125" style="190" customWidth="1"/>
    <col min="3" max="3" width="9.125" style="190" customWidth="1"/>
    <col min="4" max="4" width="9.5" style="190" customWidth="1"/>
    <col min="5" max="5" width="10.7" style="190" customWidth="1"/>
    <col min="6" max="6" width="10.375" style="190" customWidth="1"/>
    <col min="7" max="7" width="9.5" style="190" customWidth="1"/>
    <col min="8" max="8" width="9.125" style="190" customWidth="1"/>
    <col min="9" max="9" width="8.125" style="190" customWidth="1"/>
    <col min="10" max="10" width="10.5" style="190" customWidth="1"/>
    <col min="11" max="11" width="12.125" style="190" customWidth="1"/>
    <col min="12" max="16384" width="10.125" style="190"/>
  </cols>
  <sheetData>
    <row r="1" ht="26.25" spans="1:11">
      <c r="A1" s="193" t="s">
        <v>146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1">
      <c r="A2" s="194" t="s">
        <v>53</v>
      </c>
      <c r="B2" s="195" t="s">
        <v>54</v>
      </c>
      <c r="C2" s="195"/>
      <c r="D2" s="196" t="s">
        <v>62</v>
      </c>
      <c r="E2" s="197" t="s">
        <v>63</v>
      </c>
      <c r="F2" s="198" t="s">
        <v>147</v>
      </c>
      <c r="G2" s="199" t="s">
        <v>69</v>
      </c>
      <c r="H2" s="199"/>
      <c r="I2" s="228" t="s">
        <v>57</v>
      </c>
      <c r="J2" s="199" t="s">
        <v>58</v>
      </c>
      <c r="K2" s="250"/>
    </row>
    <row r="3" spans="1:11">
      <c r="A3" s="200" t="s">
        <v>75</v>
      </c>
      <c r="B3" s="201">
        <v>7550</v>
      </c>
      <c r="C3" s="201"/>
      <c r="D3" s="202" t="s">
        <v>148</v>
      </c>
      <c r="E3" s="203" t="s">
        <v>149</v>
      </c>
      <c r="F3" s="204"/>
      <c r="G3" s="204"/>
      <c r="H3" s="205" t="s">
        <v>150</v>
      </c>
      <c r="I3" s="205"/>
      <c r="J3" s="205"/>
      <c r="K3" s="251"/>
    </row>
    <row r="4" spans="1:11">
      <c r="A4" s="206" t="s">
        <v>72</v>
      </c>
      <c r="B4" s="207">
        <v>3</v>
      </c>
      <c r="C4" s="207">
        <v>6</v>
      </c>
      <c r="D4" s="208" t="s">
        <v>151</v>
      </c>
      <c r="E4" s="204"/>
      <c r="F4" s="204"/>
      <c r="G4" s="204"/>
      <c r="H4" s="208" t="s">
        <v>152</v>
      </c>
      <c r="I4" s="208"/>
      <c r="J4" s="221" t="s">
        <v>66</v>
      </c>
      <c r="K4" s="252" t="s">
        <v>67</v>
      </c>
    </row>
    <row r="5" spans="1:11">
      <c r="A5" s="206" t="s">
        <v>153</v>
      </c>
      <c r="B5" s="201">
        <v>1</v>
      </c>
      <c r="C5" s="201"/>
      <c r="D5" s="202" t="s">
        <v>154</v>
      </c>
      <c r="E5" s="202" t="s">
        <v>155</v>
      </c>
      <c r="F5" s="202" t="s">
        <v>156</v>
      </c>
      <c r="G5" s="202" t="s">
        <v>157</v>
      </c>
      <c r="H5" s="208" t="s">
        <v>158</v>
      </c>
      <c r="I5" s="208"/>
      <c r="J5" s="221" t="s">
        <v>66</v>
      </c>
      <c r="K5" s="252" t="s">
        <v>67</v>
      </c>
    </row>
    <row r="6" spans="1:11">
      <c r="A6" s="209" t="s">
        <v>159</v>
      </c>
      <c r="B6" s="210">
        <v>140</v>
      </c>
      <c r="C6" s="210"/>
      <c r="D6" s="211" t="s">
        <v>160</v>
      </c>
      <c r="E6" s="212">
        <v>3020</v>
      </c>
      <c r="F6" s="213"/>
      <c r="G6" s="211"/>
      <c r="H6" s="214" t="s">
        <v>161</v>
      </c>
      <c r="I6" s="214"/>
      <c r="J6" s="213" t="s">
        <v>66</v>
      </c>
      <c r="K6" s="253" t="s">
        <v>67</v>
      </c>
    </row>
    <row r="7" ht="15" spans="1:11">
      <c r="A7" s="215"/>
      <c r="B7" s="216"/>
      <c r="C7" s="216"/>
      <c r="D7" s="215"/>
      <c r="E7" s="216"/>
      <c r="F7" s="217"/>
      <c r="G7" s="215"/>
      <c r="H7" s="217"/>
      <c r="I7" s="216"/>
      <c r="J7" s="216"/>
      <c r="K7" s="216"/>
    </row>
    <row r="8" spans="1:11">
      <c r="A8" s="218" t="s">
        <v>162</v>
      </c>
      <c r="B8" s="198" t="s">
        <v>163</v>
      </c>
      <c r="C8" s="198" t="s">
        <v>164</v>
      </c>
      <c r="D8" s="198" t="s">
        <v>165</v>
      </c>
      <c r="E8" s="198" t="s">
        <v>166</v>
      </c>
      <c r="F8" s="198" t="s">
        <v>167</v>
      </c>
      <c r="G8" s="219" t="s">
        <v>168</v>
      </c>
      <c r="H8" s="220"/>
      <c r="I8" s="220"/>
      <c r="J8" s="220"/>
      <c r="K8" s="254"/>
    </row>
    <row r="9" spans="1:11">
      <c r="A9" s="206" t="s">
        <v>169</v>
      </c>
      <c r="B9" s="208"/>
      <c r="C9" s="221" t="s">
        <v>66</v>
      </c>
      <c r="D9" s="221" t="s">
        <v>67</v>
      </c>
      <c r="E9" s="202" t="s">
        <v>170</v>
      </c>
      <c r="F9" s="222" t="s">
        <v>171</v>
      </c>
      <c r="G9" s="223"/>
      <c r="H9" s="224"/>
      <c r="I9" s="224"/>
      <c r="J9" s="224"/>
      <c r="K9" s="255"/>
    </row>
    <row r="10" spans="1:11">
      <c r="A10" s="206" t="s">
        <v>172</v>
      </c>
      <c r="B10" s="208"/>
      <c r="C10" s="221" t="s">
        <v>66</v>
      </c>
      <c r="D10" s="221" t="s">
        <v>67</v>
      </c>
      <c r="E10" s="202" t="s">
        <v>173</v>
      </c>
      <c r="F10" s="222" t="s">
        <v>174</v>
      </c>
      <c r="G10" s="223" t="s">
        <v>175</v>
      </c>
      <c r="H10" s="224"/>
      <c r="I10" s="224"/>
      <c r="J10" s="224"/>
      <c r="K10" s="255"/>
    </row>
    <row r="11" spans="1:11">
      <c r="A11" s="225" t="s">
        <v>176</v>
      </c>
      <c r="B11" s="226"/>
      <c r="C11" s="226"/>
      <c r="D11" s="226"/>
      <c r="E11" s="226"/>
      <c r="F11" s="226"/>
      <c r="G11" s="226"/>
      <c r="H11" s="226"/>
      <c r="I11" s="226"/>
      <c r="J11" s="226"/>
      <c r="K11" s="256"/>
    </row>
    <row r="12" spans="1:11">
      <c r="A12" s="200" t="s">
        <v>89</v>
      </c>
      <c r="B12" s="221" t="s">
        <v>85</v>
      </c>
      <c r="C12" s="221" t="s">
        <v>86</v>
      </c>
      <c r="D12" s="222"/>
      <c r="E12" s="202" t="s">
        <v>87</v>
      </c>
      <c r="F12" s="221" t="s">
        <v>85</v>
      </c>
      <c r="G12" s="221" t="s">
        <v>86</v>
      </c>
      <c r="H12" s="221"/>
      <c r="I12" s="202" t="s">
        <v>177</v>
      </c>
      <c r="J12" s="221" t="s">
        <v>85</v>
      </c>
      <c r="K12" s="252" t="s">
        <v>86</v>
      </c>
    </row>
    <row r="13" spans="1:11">
      <c r="A13" s="200" t="s">
        <v>92</v>
      </c>
      <c r="B13" s="221" t="s">
        <v>85</v>
      </c>
      <c r="C13" s="221" t="s">
        <v>86</v>
      </c>
      <c r="D13" s="222"/>
      <c r="E13" s="202" t="s">
        <v>97</v>
      </c>
      <c r="F13" s="221" t="s">
        <v>85</v>
      </c>
      <c r="G13" s="221" t="s">
        <v>86</v>
      </c>
      <c r="H13" s="221"/>
      <c r="I13" s="202" t="s">
        <v>178</v>
      </c>
      <c r="J13" s="221" t="s">
        <v>85</v>
      </c>
      <c r="K13" s="252" t="s">
        <v>86</v>
      </c>
    </row>
    <row r="14" ht="15" spans="1:11">
      <c r="A14" s="209" t="s">
        <v>179</v>
      </c>
      <c r="B14" s="213" t="s">
        <v>85</v>
      </c>
      <c r="C14" s="213" t="s">
        <v>86</v>
      </c>
      <c r="D14" s="212"/>
      <c r="E14" s="211" t="s">
        <v>180</v>
      </c>
      <c r="F14" s="213" t="s">
        <v>85</v>
      </c>
      <c r="G14" s="213" t="s">
        <v>86</v>
      </c>
      <c r="H14" s="213"/>
      <c r="I14" s="211" t="s">
        <v>181</v>
      </c>
      <c r="J14" s="213" t="s">
        <v>85</v>
      </c>
      <c r="K14" s="253" t="s">
        <v>86</v>
      </c>
    </row>
    <row r="15" ht="15" spans="1:11">
      <c r="A15" s="215"/>
      <c r="B15" s="227"/>
      <c r="C15" s="227"/>
      <c r="D15" s="216"/>
      <c r="E15" s="215"/>
      <c r="F15" s="227"/>
      <c r="G15" s="227"/>
      <c r="H15" s="227"/>
      <c r="I15" s="215"/>
      <c r="J15" s="227"/>
      <c r="K15" s="227"/>
    </row>
    <row r="16" s="191" customFormat="1" spans="1:11">
      <c r="A16" s="194" t="s">
        <v>182</v>
      </c>
      <c r="B16" s="228"/>
      <c r="C16" s="228"/>
      <c r="D16" s="228"/>
      <c r="E16" s="228"/>
      <c r="F16" s="228"/>
      <c r="G16" s="228"/>
      <c r="H16" s="228"/>
      <c r="I16" s="228"/>
      <c r="J16" s="228"/>
      <c r="K16" s="257"/>
    </row>
    <row r="17" spans="1:11">
      <c r="A17" s="206" t="s">
        <v>183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58"/>
    </row>
    <row r="18" spans="1:11">
      <c r="A18" s="206" t="s">
        <v>184</v>
      </c>
      <c r="B18" s="208"/>
      <c r="C18" s="208"/>
      <c r="D18" s="208"/>
      <c r="E18" s="208"/>
      <c r="F18" s="208"/>
      <c r="G18" s="208"/>
      <c r="H18" s="208"/>
      <c r="I18" s="208"/>
      <c r="J18" s="208"/>
      <c r="K18" s="258"/>
    </row>
    <row r="19" spans="1:11">
      <c r="A19" s="229" t="s">
        <v>185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52"/>
    </row>
    <row r="20" spans="1:11">
      <c r="A20" s="230" t="s">
        <v>186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59"/>
    </row>
    <row r="21" spans="1:11">
      <c r="A21" s="230" t="s">
        <v>187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59"/>
    </row>
    <row r="22" spans="1:11">
      <c r="A22" s="230"/>
      <c r="B22" s="231"/>
      <c r="C22" s="231"/>
      <c r="D22" s="231"/>
      <c r="E22" s="231"/>
      <c r="F22" s="231"/>
      <c r="G22" s="231"/>
      <c r="H22" s="231"/>
      <c r="I22" s="231"/>
      <c r="J22" s="231"/>
      <c r="K22" s="259"/>
    </row>
    <row r="23" spans="1:11">
      <c r="A23" s="232"/>
      <c r="B23" s="233"/>
      <c r="C23" s="233"/>
      <c r="D23" s="233"/>
      <c r="E23" s="233"/>
      <c r="F23" s="233"/>
      <c r="G23" s="233"/>
      <c r="H23" s="233"/>
      <c r="I23" s="233"/>
      <c r="J23" s="233"/>
      <c r="K23" s="260"/>
    </row>
    <row r="24" spans="1:11">
      <c r="A24" s="206" t="s">
        <v>127</v>
      </c>
      <c r="B24" s="208"/>
      <c r="C24" s="221" t="s">
        <v>66</v>
      </c>
      <c r="D24" s="221" t="s">
        <v>67</v>
      </c>
      <c r="E24" s="205"/>
      <c r="F24" s="205"/>
      <c r="G24" s="205"/>
      <c r="H24" s="205"/>
      <c r="I24" s="205"/>
      <c r="J24" s="205"/>
      <c r="K24" s="251"/>
    </row>
    <row r="25" ht="15" spans="1:11">
      <c r="A25" s="234" t="s">
        <v>188</v>
      </c>
      <c r="B25" s="235"/>
      <c r="C25" s="235"/>
      <c r="D25" s="235"/>
      <c r="E25" s="235"/>
      <c r="F25" s="235"/>
      <c r="G25" s="235"/>
      <c r="H25" s="235"/>
      <c r="I25" s="235"/>
      <c r="J25" s="235"/>
      <c r="K25" s="261"/>
    </row>
    <row r="26" ht="15" spans="1:11">
      <c r="A26" s="236"/>
      <c r="B26" s="236"/>
      <c r="C26" s="236"/>
      <c r="D26" s="236"/>
      <c r="E26" s="236"/>
      <c r="F26" s="236"/>
      <c r="G26" s="236"/>
      <c r="H26" s="236"/>
      <c r="I26" s="236"/>
      <c r="J26" s="236"/>
      <c r="K26" s="236"/>
    </row>
    <row r="27" spans="1:11">
      <c r="A27" s="237" t="s">
        <v>189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54"/>
    </row>
    <row r="28" spans="1:11">
      <c r="A28" s="238" t="s">
        <v>190</v>
      </c>
      <c r="B28" s="239"/>
      <c r="C28" s="239"/>
      <c r="D28" s="239"/>
      <c r="E28" s="239"/>
      <c r="F28" s="239"/>
      <c r="G28" s="239"/>
      <c r="H28" s="239"/>
      <c r="I28" s="239"/>
      <c r="J28" s="239"/>
      <c r="K28" s="262"/>
    </row>
    <row r="29" spans="1:11">
      <c r="A29" s="238" t="s">
        <v>191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62"/>
    </row>
    <row r="30" spans="1:11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62"/>
    </row>
    <row r="31" spans="1:11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62"/>
    </row>
    <row r="32" spans="1:11">
      <c r="A32" s="238"/>
      <c r="B32" s="239"/>
      <c r="C32" s="239"/>
      <c r="D32" s="239"/>
      <c r="E32" s="239"/>
      <c r="F32" s="239"/>
      <c r="G32" s="239"/>
      <c r="H32" s="239"/>
      <c r="I32" s="239"/>
      <c r="J32" s="239"/>
      <c r="K32" s="262"/>
    </row>
    <row r="33" ht="23.1" customHeight="1" spans="1:11">
      <c r="A33" s="238"/>
      <c r="B33" s="239"/>
      <c r="C33" s="239"/>
      <c r="D33" s="239"/>
      <c r="E33" s="239"/>
      <c r="F33" s="239"/>
      <c r="G33" s="239"/>
      <c r="H33" s="239"/>
      <c r="I33" s="239"/>
      <c r="J33" s="239"/>
      <c r="K33" s="262"/>
    </row>
    <row r="34" ht="23.1" customHeight="1" spans="1:11">
      <c r="A34" s="230"/>
      <c r="B34" s="231"/>
      <c r="C34" s="231"/>
      <c r="D34" s="231"/>
      <c r="E34" s="231"/>
      <c r="F34" s="231"/>
      <c r="G34" s="231"/>
      <c r="H34" s="231"/>
      <c r="I34" s="231"/>
      <c r="J34" s="231"/>
      <c r="K34" s="259"/>
    </row>
    <row r="35" ht="23.1" customHeight="1" spans="1:11">
      <c r="A35" s="240"/>
      <c r="B35" s="231"/>
      <c r="C35" s="231"/>
      <c r="D35" s="231"/>
      <c r="E35" s="231"/>
      <c r="F35" s="231"/>
      <c r="G35" s="231"/>
      <c r="H35" s="231"/>
      <c r="I35" s="231"/>
      <c r="J35" s="231"/>
      <c r="K35" s="259"/>
    </row>
    <row r="36" ht="23.1" customHeight="1" spans="1:11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63"/>
    </row>
    <row r="37" ht="18.75" customHeight="1" spans="1:11">
      <c r="A37" s="243" t="s">
        <v>192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64"/>
    </row>
    <row r="38" s="192" customFormat="1" ht="18.75" customHeight="1" spans="1:11">
      <c r="A38" s="206" t="s">
        <v>193</v>
      </c>
      <c r="B38" s="208"/>
      <c r="C38" s="208"/>
      <c r="D38" s="205" t="s">
        <v>194</v>
      </c>
      <c r="E38" s="205"/>
      <c r="F38" s="245" t="s">
        <v>195</v>
      </c>
      <c r="G38" s="246"/>
      <c r="H38" s="208" t="s">
        <v>196</v>
      </c>
      <c r="I38" s="208"/>
      <c r="J38" s="208" t="s">
        <v>197</v>
      </c>
      <c r="K38" s="258"/>
    </row>
    <row r="39" ht="18.75" customHeight="1" spans="1:13">
      <c r="A39" s="206" t="s">
        <v>128</v>
      </c>
      <c r="B39" s="208" t="s">
        <v>198</v>
      </c>
      <c r="C39" s="208"/>
      <c r="D39" s="208"/>
      <c r="E39" s="208"/>
      <c r="F39" s="208"/>
      <c r="G39" s="208"/>
      <c r="H39" s="208"/>
      <c r="I39" s="208"/>
      <c r="J39" s="208"/>
      <c r="K39" s="258"/>
      <c r="M39" s="192"/>
    </row>
    <row r="40" ht="30.95" customHeight="1" spans="1:11">
      <c r="A40" s="206" t="s">
        <v>199</v>
      </c>
      <c r="B40" s="208"/>
      <c r="C40" s="208"/>
      <c r="D40" s="208"/>
      <c r="E40" s="208"/>
      <c r="F40" s="208"/>
      <c r="G40" s="208"/>
      <c r="H40" s="208"/>
      <c r="I40" s="208"/>
      <c r="J40" s="208"/>
      <c r="K40" s="258"/>
    </row>
    <row r="41" ht="18.75" customHeight="1" spans="1:11">
      <c r="A41" s="206"/>
      <c r="B41" s="208"/>
      <c r="C41" s="208"/>
      <c r="D41" s="208"/>
      <c r="E41" s="208"/>
      <c r="F41" s="208"/>
      <c r="G41" s="208"/>
      <c r="H41" s="208"/>
      <c r="I41" s="208"/>
      <c r="J41" s="208"/>
      <c r="K41" s="258"/>
    </row>
    <row r="42" ht="32.1" customHeight="1" spans="1:11">
      <c r="A42" s="209" t="s">
        <v>136</v>
      </c>
      <c r="B42" s="247" t="s">
        <v>200</v>
      </c>
      <c r="C42" s="247"/>
      <c r="D42" s="211" t="s">
        <v>201</v>
      </c>
      <c r="E42" s="212" t="s">
        <v>202</v>
      </c>
      <c r="F42" s="211" t="s">
        <v>139</v>
      </c>
      <c r="G42" s="248" t="s">
        <v>203</v>
      </c>
      <c r="H42" s="249" t="s">
        <v>140</v>
      </c>
      <c r="I42" s="249"/>
      <c r="J42" s="247" t="s">
        <v>145</v>
      </c>
      <c r="K42" s="26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461010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0" workbookViewId="0">
      <selection activeCell="F13" sqref="F13"/>
    </sheetView>
  </sheetViews>
  <sheetFormatPr defaultColWidth="9" defaultRowHeight="26.1" customHeight="1"/>
  <cols>
    <col min="1" max="1" width="17.125" style="142" customWidth="1"/>
    <col min="2" max="7" width="9.375" style="142" customWidth="1"/>
    <col min="8" max="8" width="1.375" style="142" customWidth="1"/>
    <col min="9" max="9" width="16.5" style="142" customWidth="1"/>
    <col min="10" max="10" width="17" style="142" customWidth="1"/>
    <col min="11" max="11" width="18.5" style="142" customWidth="1"/>
    <col min="12" max="12" width="16.625" style="142" customWidth="1"/>
    <col min="13" max="13" width="14.125" style="142" customWidth="1"/>
    <col min="14" max="14" width="16.375" style="142" customWidth="1"/>
    <col min="15" max="16384" width="9" style="142"/>
  </cols>
  <sheetData>
    <row r="1" ht="30" customHeight="1" spans="1:14">
      <c r="A1" s="143" t="s">
        <v>204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ht="29.1" customHeight="1" spans="1:14">
      <c r="A2" s="145" t="s">
        <v>62</v>
      </c>
      <c r="B2" s="146" t="s">
        <v>63</v>
      </c>
      <c r="C2" s="146"/>
      <c r="D2" s="147" t="s">
        <v>68</v>
      </c>
      <c r="E2" s="146" t="s">
        <v>69</v>
      </c>
      <c r="F2" s="146"/>
      <c r="G2" s="146"/>
      <c r="H2" s="148"/>
      <c r="I2" s="173" t="s">
        <v>57</v>
      </c>
      <c r="J2" s="146" t="s">
        <v>58</v>
      </c>
      <c r="K2" s="146"/>
      <c r="L2" s="146"/>
      <c r="M2" s="146"/>
      <c r="N2" s="174"/>
    </row>
    <row r="3" ht="29.1" customHeight="1" spans="1:14">
      <c r="A3" s="149" t="s">
        <v>205</v>
      </c>
      <c r="B3" s="150" t="s">
        <v>206</v>
      </c>
      <c r="C3" s="150"/>
      <c r="D3" s="150"/>
      <c r="E3" s="150"/>
      <c r="F3" s="150"/>
      <c r="G3" s="150"/>
      <c r="H3" s="151"/>
      <c r="I3" s="175" t="s">
        <v>207</v>
      </c>
      <c r="J3" s="175"/>
      <c r="K3" s="175"/>
      <c r="L3" s="175"/>
      <c r="M3" s="175"/>
      <c r="N3" s="176"/>
    </row>
    <row r="4" ht="29.1" customHeight="1" spans="1:14">
      <c r="A4" s="149"/>
      <c r="B4" s="152" t="s">
        <v>112</v>
      </c>
      <c r="C4" s="152" t="s">
        <v>113</v>
      </c>
      <c r="D4" s="153" t="s">
        <v>114</v>
      </c>
      <c r="E4" s="152" t="s">
        <v>115</v>
      </c>
      <c r="F4" s="152" t="s">
        <v>116</v>
      </c>
      <c r="G4" s="152" t="s">
        <v>117</v>
      </c>
      <c r="H4" s="151"/>
      <c r="I4" s="152" t="s">
        <v>112</v>
      </c>
      <c r="J4" s="152" t="s">
        <v>113</v>
      </c>
      <c r="K4" s="153" t="s">
        <v>114</v>
      </c>
      <c r="L4" s="152" t="s">
        <v>115</v>
      </c>
      <c r="M4" s="152" t="s">
        <v>116</v>
      </c>
      <c r="N4" s="152" t="s">
        <v>117</v>
      </c>
    </row>
    <row r="5" ht="29.1" customHeight="1" spans="1:14">
      <c r="A5" s="149"/>
      <c r="B5" s="154" t="s">
        <v>208</v>
      </c>
      <c r="C5" s="154" t="s">
        <v>209</v>
      </c>
      <c r="D5" s="155" t="s">
        <v>210</v>
      </c>
      <c r="E5" s="154" t="s">
        <v>211</v>
      </c>
      <c r="F5" s="154" t="s">
        <v>212</v>
      </c>
      <c r="G5" s="154" t="s">
        <v>213</v>
      </c>
      <c r="H5" s="151"/>
      <c r="I5" s="177" t="s">
        <v>122</v>
      </c>
      <c r="J5" s="177" t="s">
        <v>120</v>
      </c>
      <c r="K5" s="177" t="s">
        <v>121</v>
      </c>
      <c r="L5" s="177" t="s">
        <v>122</v>
      </c>
      <c r="M5" s="177" t="s">
        <v>121</v>
      </c>
      <c r="N5" s="178" t="s">
        <v>120</v>
      </c>
    </row>
    <row r="6" ht="29.1" customHeight="1" spans="1:14">
      <c r="A6" s="156" t="s">
        <v>214</v>
      </c>
      <c r="B6" s="157">
        <f>C6-2.1</f>
        <v>99.8</v>
      </c>
      <c r="C6" s="157">
        <f>D6-2.1</f>
        <v>101.9</v>
      </c>
      <c r="D6" s="158">
        <v>104</v>
      </c>
      <c r="E6" s="157">
        <f t="shared" ref="E6:G6" si="0">D6+2.1</f>
        <v>106.1</v>
      </c>
      <c r="F6" s="157">
        <f t="shared" si="0"/>
        <v>108.2</v>
      </c>
      <c r="G6" s="157">
        <f t="shared" si="0"/>
        <v>110.3</v>
      </c>
      <c r="H6" s="151"/>
      <c r="I6" s="179" t="s">
        <v>215</v>
      </c>
      <c r="J6" s="179" t="s">
        <v>216</v>
      </c>
      <c r="K6" s="179" t="s">
        <v>217</v>
      </c>
      <c r="L6" s="179" t="s">
        <v>218</v>
      </c>
      <c r="M6" s="179" t="s">
        <v>219</v>
      </c>
      <c r="N6" s="180" t="s">
        <v>220</v>
      </c>
    </row>
    <row r="7" ht="29.1" customHeight="1" spans="1:14">
      <c r="A7" s="156" t="s">
        <v>221</v>
      </c>
      <c r="B7" s="157">
        <f>C7-4</f>
        <v>74</v>
      </c>
      <c r="C7" s="157">
        <f>D7-4</f>
        <v>78</v>
      </c>
      <c r="D7" s="158">
        <v>82</v>
      </c>
      <c r="E7" s="157">
        <f>D7+4</f>
        <v>86</v>
      </c>
      <c r="F7" s="157">
        <f>E7+5</f>
        <v>91</v>
      </c>
      <c r="G7" s="157">
        <f>F7+6</f>
        <v>97</v>
      </c>
      <c r="H7" s="151"/>
      <c r="I7" s="181" t="s">
        <v>222</v>
      </c>
      <c r="J7" s="181" t="s">
        <v>223</v>
      </c>
      <c r="K7" s="181" t="s">
        <v>220</v>
      </c>
      <c r="L7" s="181" t="s">
        <v>216</v>
      </c>
      <c r="M7" s="181" t="s">
        <v>216</v>
      </c>
      <c r="N7" s="182" t="s">
        <v>224</v>
      </c>
    </row>
    <row r="8" ht="29.1" customHeight="1" spans="1:14">
      <c r="A8" s="156" t="s">
        <v>225</v>
      </c>
      <c r="B8" s="159">
        <f>C8-3.6</f>
        <v>98.8</v>
      </c>
      <c r="C8" s="159">
        <f>D8-3.6</f>
        <v>102.4</v>
      </c>
      <c r="D8" s="160">
        <v>106</v>
      </c>
      <c r="E8" s="159">
        <f t="shared" ref="E8:G8" si="1">D8+4</f>
        <v>110</v>
      </c>
      <c r="F8" s="159">
        <f t="shared" si="1"/>
        <v>114</v>
      </c>
      <c r="G8" s="159">
        <f t="shared" si="1"/>
        <v>118</v>
      </c>
      <c r="H8" s="151"/>
      <c r="I8" s="181" t="s">
        <v>217</v>
      </c>
      <c r="J8" s="181" t="s">
        <v>226</v>
      </c>
      <c r="K8" s="181" t="s">
        <v>227</v>
      </c>
      <c r="L8" s="181" t="s">
        <v>228</v>
      </c>
      <c r="M8" s="181" t="s">
        <v>227</v>
      </c>
      <c r="N8" s="183" t="s">
        <v>229</v>
      </c>
    </row>
    <row r="9" ht="29.1" customHeight="1" spans="1:14">
      <c r="A9" s="156" t="s">
        <v>230</v>
      </c>
      <c r="B9" s="157">
        <f>C9-2.3/2</f>
        <v>29.7</v>
      </c>
      <c r="C9" s="157">
        <f>D9-2.3/2</f>
        <v>30.85</v>
      </c>
      <c r="D9" s="158">
        <v>32</v>
      </c>
      <c r="E9" s="157">
        <f t="shared" ref="E9:G9" si="2">D9+2.6/2</f>
        <v>33.3</v>
      </c>
      <c r="F9" s="157">
        <f t="shared" si="2"/>
        <v>34.6</v>
      </c>
      <c r="G9" s="157">
        <f t="shared" si="2"/>
        <v>35.9</v>
      </c>
      <c r="H9" s="151"/>
      <c r="I9" s="179" t="s">
        <v>231</v>
      </c>
      <c r="J9" s="179" t="s">
        <v>232</v>
      </c>
      <c r="K9" s="179" t="s">
        <v>233</v>
      </c>
      <c r="L9" s="179" t="s">
        <v>234</v>
      </c>
      <c r="M9" s="179" t="s">
        <v>235</v>
      </c>
      <c r="N9" s="184" t="s">
        <v>236</v>
      </c>
    </row>
    <row r="10" ht="29.1" customHeight="1" spans="1:14">
      <c r="A10" s="156" t="s">
        <v>237</v>
      </c>
      <c r="B10" s="157">
        <f>C10-0.7</f>
        <v>20.6</v>
      </c>
      <c r="C10" s="157">
        <f>D10-0.7</f>
        <v>21.3</v>
      </c>
      <c r="D10" s="158">
        <v>22</v>
      </c>
      <c r="E10" s="157">
        <f>D10+0.7</f>
        <v>22.7</v>
      </c>
      <c r="F10" s="157">
        <f>E10+0.7</f>
        <v>23.4</v>
      </c>
      <c r="G10" s="157">
        <f>F10+0.9</f>
        <v>24.3</v>
      </c>
      <c r="H10" s="151"/>
      <c r="I10" s="181" t="s">
        <v>233</v>
      </c>
      <c r="J10" s="181" t="s">
        <v>236</v>
      </c>
      <c r="K10" s="181" t="s">
        <v>233</v>
      </c>
      <c r="L10" s="181" t="s">
        <v>233</v>
      </c>
      <c r="M10" s="181" t="s">
        <v>233</v>
      </c>
      <c r="N10" s="183" t="s">
        <v>233</v>
      </c>
    </row>
    <row r="11" ht="29.1" customHeight="1" spans="1:14">
      <c r="A11" s="156" t="s">
        <v>238</v>
      </c>
      <c r="B11" s="157">
        <f>C11-0.5</f>
        <v>19</v>
      </c>
      <c r="C11" s="157">
        <f>D11-0.5</f>
        <v>19.5</v>
      </c>
      <c r="D11" s="158">
        <v>20</v>
      </c>
      <c r="E11" s="157">
        <f>D11+0.5</f>
        <v>20.5</v>
      </c>
      <c r="F11" s="157">
        <f>E11+0.5</f>
        <v>21</v>
      </c>
      <c r="G11" s="157">
        <f>F11+0.7</f>
        <v>21.7</v>
      </c>
      <c r="H11" s="151"/>
      <c r="I11" s="181" t="s">
        <v>239</v>
      </c>
      <c r="J11" s="181" t="s">
        <v>240</v>
      </c>
      <c r="K11" s="181" t="s">
        <v>233</v>
      </c>
      <c r="L11" s="181" t="s">
        <v>241</v>
      </c>
      <c r="M11" s="181" t="s">
        <v>233</v>
      </c>
      <c r="N11" s="183" t="s">
        <v>242</v>
      </c>
    </row>
    <row r="12" ht="29.1" customHeight="1" spans="1:14">
      <c r="A12" s="156" t="s">
        <v>243</v>
      </c>
      <c r="B12" s="157">
        <f>C12-0.7</f>
        <v>27.7</v>
      </c>
      <c r="C12" s="157">
        <f>D12-0.6</f>
        <v>28.4</v>
      </c>
      <c r="D12" s="158">
        <v>29</v>
      </c>
      <c r="E12" s="157">
        <f>D12+0.6</f>
        <v>29.6</v>
      </c>
      <c r="F12" s="157">
        <f>E12+0.7</f>
        <v>30.3</v>
      </c>
      <c r="G12" s="157">
        <f>F12+0.6</f>
        <v>30.9</v>
      </c>
      <c r="H12" s="151"/>
      <c r="I12" s="181" t="s">
        <v>244</v>
      </c>
      <c r="J12" s="181" t="s">
        <v>245</v>
      </c>
      <c r="K12" s="181" t="s">
        <v>246</v>
      </c>
      <c r="L12" s="181" t="s">
        <v>247</v>
      </c>
      <c r="M12" s="181" t="s">
        <v>247</v>
      </c>
      <c r="N12" s="183" t="s">
        <v>248</v>
      </c>
    </row>
    <row r="13" ht="29.1" customHeight="1" spans="1:14">
      <c r="A13" s="156" t="s">
        <v>249</v>
      </c>
      <c r="B13" s="157">
        <f>C13-0.9</f>
        <v>40.2</v>
      </c>
      <c r="C13" s="157">
        <f>D13-0.9</f>
        <v>41.1</v>
      </c>
      <c r="D13" s="158">
        <v>42</v>
      </c>
      <c r="E13" s="157">
        <f t="shared" ref="E13:G13" si="3">D13+1.1</f>
        <v>43.1</v>
      </c>
      <c r="F13" s="157">
        <f t="shared" si="3"/>
        <v>44.2</v>
      </c>
      <c r="G13" s="157">
        <f t="shared" si="3"/>
        <v>45.3</v>
      </c>
      <c r="H13" s="151"/>
      <c r="I13" s="181" t="s">
        <v>247</v>
      </c>
      <c r="J13" s="181" t="s">
        <v>250</v>
      </c>
      <c r="K13" s="181" t="s">
        <v>248</v>
      </c>
      <c r="L13" s="181" t="s">
        <v>251</v>
      </c>
      <c r="M13" s="181" t="s">
        <v>252</v>
      </c>
      <c r="N13" s="183" t="s">
        <v>253</v>
      </c>
    </row>
    <row r="14" ht="29.1" customHeight="1" spans="1:14">
      <c r="A14" s="161"/>
      <c r="B14" s="162"/>
      <c r="C14" s="163"/>
      <c r="D14" s="163"/>
      <c r="E14" s="163"/>
      <c r="F14" s="163"/>
      <c r="G14" s="164"/>
      <c r="H14" s="151"/>
      <c r="I14" s="181"/>
      <c r="J14" s="181"/>
      <c r="K14" s="181"/>
      <c r="L14" s="181"/>
      <c r="M14" s="181"/>
      <c r="N14" s="183"/>
    </row>
    <row r="15" ht="29.1" customHeight="1" spans="1:14">
      <c r="A15" s="165"/>
      <c r="B15" s="166"/>
      <c r="C15" s="167"/>
      <c r="D15" s="167"/>
      <c r="E15" s="168"/>
      <c r="F15" s="168"/>
      <c r="G15" s="169"/>
      <c r="H15" s="170"/>
      <c r="I15" s="185"/>
      <c r="J15" s="186"/>
      <c r="K15" s="187"/>
      <c r="L15" s="186"/>
      <c r="M15" s="186"/>
      <c r="N15" s="188"/>
    </row>
    <row r="16" ht="15" spans="1:14">
      <c r="A16" s="171" t="s">
        <v>128</v>
      </c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</row>
    <row r="17" ht="14.25" spans="1:14">
      <c r="A17" s="142" t="s">
        <v>254</v>
      </c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</row>
    <row r="18" spans="1:13">
      <c r="A18" s="172"/>
      <c r="B18" s="172"/>
      <c r="C18" s="172"/>
      <c r="D18" s="172"/>
      <c r="E18" s="172"/>
      <c r="F18" s="172"/>
      <c r="G18" s="172"/>
      <c r="H18" s="172"/>
      <c r="I18" s="171" t="s">
        <v>255</v>
      </c>
      <c r="J18" s="189"/>
      <c r="K18" s="171" t="s">
        <v>256</v>
      </c>
      <c r="L18" s="171"/>
      <c r="M18" s="171" t="s">
        <v>257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26" sqref="A26:K26"/>
    </sheetView>
  </sheetViews>
  <sheetFormatPr defaultColWidth="10.125" defaultRowHeight="14.25"/>
  <cols>
    <col min="1" max="1" width="9.625" style="190" customWidth="1"/>
    <col min="2" max="2" width="11.125" style="190" customWidth="1"/>
    <col min="3" max="3" width="9.125" style="190" customWidth="1"/>
    <col min="4" max="4" width="9.5" style="190" customWidth="1"/>
    <col min="5" max="5" width="10.7" style="190" customWidth="1"/>
    <col min="6" max="6" width="10.375" style="190" customWidth="1"/>
    <col min="7" max="7" width="9.5" style="190" customWidth="1"/>
    <col min="8" max="8" width="9.125" style="190" customWidth="1"/>
    <col min="9" max="9" width="8.125" style="190" customWidth="1"/>
    <col min="10" max="10" width="10.5" style="190" customWidth="1"/>
    <col min="11" max="11" width="12.125" style="190" customWidth="1"/>
    <col min="12" max="16384" width="10.125" style="190"/>
  </cols>
  <sheetData>
    <row r="1" s="190" customFormat="1" ht="26.25" spans="1:11">
      <c r="A1" s="193" t="s">
        <v>146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="190" customFormat="1" spans="1:11">
      <c r="A2" s="194" t="s">
        <v>53</v>
      </c>
      <c r="B2" s="195" t="s">
        <v>54</v>
      </c>
      <c r="C2" s="195"/>
      <c r="D2" s="196" t="s">
        <v>62</v>
      </c>
      <c r="E2" s="197" t="s">
        <v>63</v>
      </c>
      <c r="F2" s="198" t="s">
        <v>147</v>
      </c>
      <c r="G2" s="199" t="s">
        <v>69</v>
      </c>
      <c r="H2" s="199"/>
      <c r="I2" s="228" t="s">
        <v>57</v>
      </c>
      <c r="J2" s="199" t="s">
        <v>58</v>
      </c>
      <c r="K2" s="250"/>
    </row>
    <row r="3" s="190" customFormat="1" spans="1:11">
      <c r="A3" s="200" t="s">
        <v>75</v>
      </c>
      <c r="B3" s="201">
        <v>7550</v>
      </c>
      <c r="C3" s="201"/>
      <c r="D3" s="202" t="s">
        <v>148</v>
      </c>
      <c r="E3" s="203" t="s">
        <v>258</v>
      </c>
      <c r="F3" s="204"/>
      <c r="G3" s="204"/>
      <c r="H3" s="205" t="s">
        <v>150</v>
      </c>
      <c r="I3" s="205"/>
      <c r="J3" s="205"/>
      <c r="K3" s="251"/>
    </row>
    <row r="4" s="190" customFormat="1" spans="1:11">
      <c r="A4" s="206" t="s">
        <v>72</v>
      </c>
      <c r="B4" s="207">
        <v>3</v>
      </c>
      <c r="C4" s="207">
        <v>6</v>
      </c>
      <c r="D4" s="208" t="s">
        <v>151</v>
      </c>
      <c r="E4" s="204"/>
      <c r="F4" s="204"/>
      <c r="G4" s="204"/>
      <c r="H4" s="208" t="s">
        <v>152</v>
      </c>
      <c r="I4" s="208"/>
      <c r="J4" s="221" t="s">
        <v>66</v>
      </c>
      <c r="K4" s="252" t="s">
        <v>67</v>
      </c>
    </row>
    <row r="5" s="190" customFormat="1" spans="1:11">
      <c r="A5" s="206" t="s">
        <v>153</v>
      </c>
      <c r="B5" s="201">
        <v>2</v>
      </c>
      <c r="C5" s="201"/>
      <c r="D5" s="202" t="s">
        <v>154</v>
      </c>
      <c r="E5" s="202" t="s">
        <v>155</v>
      </c>
      <c r="F5" s="202" t="s">
        <v>156</v>
      </c>
      <c r="G5" s="202" t="s">
        <v>157</v>
      </c>
      <c r="H5" s="208" t="s">
        <v>158</v>
      </c>
      <c r="I5" s="208"/>
      <c r="J5" s="221" t="s">
        <v>66</v>
      </c>
      <c r="K5" s="252" t="s">
        <v>67</v>
      </c>
    </row>
    <row r="6" s="190" customFormat="1" ht="15" spans="1:11">
      <c r="A6" s="209" t="s">
        <v>159</v>
      </c>
      <c r="B6" s="210">
        <v>150</v>
      </c>
      <c r="C6" s="210"/>
      <c r="D6" s="211" t="s">
        <v>160</v>
      </c>
      <c r="E6" s="212">
        <v>4548</v>
      </c>
      <c r="F6" s="213"/>
      <c r="G6" s="211"/>
      <c r="H6" s="214" t="s">
        <v>161</v>
      </c>
      <c r="I6" s="214"/>
      <c r="J6" s="213" t="s">
        <v>66</v>
      </c>
      <c r="K6" s="253" t="s">
        <v>67</v>
      </c>
    </row>
    <row r="7" s="190" customFormat="1" ht="15" spans="1:11">
      <c r="A7" s="215"/>
      <c r="B7" s="216"/>
      <c r="C7" s="216"/>
      <c r="D7" s="215"/>
      <c r="E7" s="216"/>
      <c r="F7" s="217"/>
      <c r="G7" s="215"/>
      <c r="H7" s="217"/>
      <c r="I7" s="216"/>
      <c r="J7" s="216"/>
      <c r="K7" s="216"/>
    </row>
    <row r="8" s="190" customFormat="1" spans="1:11">
      <c r="A8" s="218" t="s">
        <v>162</v>
      </c>
      <c r="B8" s="198" t="s">
        <v>163</v>
      </c>
      <c r="C8" s="198" t="s">
        <v>164</v>
      </c>
      <c r="D8" s="198" t="s">
        <v>165</v>
      </c>
      <c r="E8" s="198" t="s">
        <v>166</v>
      </c>
      <c r="F8" s="198" t="s">
        <v>167</v>
      </c>
      <c r="G8" s="219" t="s">
        <v>259</v>
      </c>
      <c r="H8" s="220"/>
      <c r="I8" s="220"/>
      <c r="J8" s="220"/>
      <c r="K8" s="254"/>
    </row>
    <row r="9" s="190" customFormat="1" spans="1:11">
      <c r="A9" s="206" t="s">
        <v>169</v>
      </c>
      <c r="B9" s="208"/>
      <c r="C9" s="221" t="s">
        <v>66</v>
      </c>
      <c r="D9" s="221" t="s">
        <v>67</v>
      </c>
      <c r="E9" s="202" t="s">
        <v>170</v>
      </c>
      <c r="F9" s="222" t="s">
        <v>171</v>
      </c>
      <c r="G9" s="223"/>
      <c r="H9" s="224"/>
      <c r="I9" s="224"/>
      <c r="J9" s="224"/>
      <c r="K9" s="255"/>
    </row>
    <row r="10" s="190" customFormat="1" spans="1:11">
      <c r="A10" s="206" t="s">
        <v>172</v>
      </c>
      <c r="B10" s="208"/>
      <c r="C10" s="221" t="s">
        <v>66</v>
      </c>
      <c r="D10" s="221" t="s">
        <v>67</v>
      </c>
      <c r="E10" s="202" t="s">
        <v>173</v>
      </c>
      <c r="F10" s="222" t="s">
        <v>174</v>
      </c>
      <c r="G10" s="223" t="s">
        <v>175</v>
      </c>
      <c r="H10" s="224"/>
      <c r="I10" s="224"/>
      <c r="J10" s="224"/>
      <c r="K10" s="255"/>
    </row>
    <row r="11" s="190" customFormat="1" spans="1:11">
      <c r="A11" s="225" t="s">
        <v>176</v>
      </c>
      <c r="B11" s="226"/>
      <c r="C11" s="226"/>
      <c r="D11" s="226"/>
      <c r="E11" s="226"/>
      <c r="F11" s="226"/>
      <c r="G11" s="226"/>
      <c r="H11" s="226"/>
      <c r="I11" s="226"/>
      <c r="J11" s="226"/>
      <c r="K11" s="256"/>
    </row>
    <row r="12" s="190" customFormat="1" spans="1:11">
      <c r="A12" s="200" t="s">
        <v>89</v>
      </c>
      <c r="B12" s="221" t="s">
        <v>85</v>
      </c>
      <c r="C12" s="221" t="s">
        <v>86</v>
      </c>
      <c r="D12" s="222"/>
      <c r="E12" s="202" t="s">
        <v>87</v>
      </c>
      <c r="F12" s="221" t="s">
        <v>85</v>
      </c>
      <c r="G12" s="221" t="s">
        <v>86</v>
      </c>
      <c r="H12" s="221"/>
      <c r="I12" s="202" t="s">
        <v>177</v>
      </c>
      <c r="J12" s="221" t="s">
        <v>85</v>
      </c>
      <c r="K12" s="252" t="s">
        <v>86</v>
      </c>
    </row>
    <row r="13" s="190" customFormat="1" spans="1:11">
      <c r="A13" s="200" t="s">
        <v>92</v>
      </c>
      <c r="B13" s="221" t="s">
        <v>85</v>
      </c>
      <c r="C13" s="221" t="s">
        <v>86</v>
      </c>
      <c r="D13" s="222"/>
      <c r="E13" s="202" t="s">
        <v>97</v>
      </c>
      <c r="F13" s="221" t="s">
        <v>85</v>
      </c>
      <c r="G13" s="221" t="s">
        <v>86</v>
      </c>
      <c r="H13" s="221"/>
      <c r="I13" s="202" t="s">
        <v>178</v>
      </c>
      <c r="J13" s="221" t="s">
        <v>85</v>
      </c>
      <c r="K13" s="252" t="s">
        <v>86</v>
      </c>
    </row>
    <row r="14" s="190" customFormat="1" ht="15" spans="1:11">
      <c r="A14" s="209" t="s">
        <v>179</v>
      </c>
      <c r="B14" s="213" t="s">
        <v>85</v>
      </c>
      <c r="C14" s="213" t="s">
        <v>86</v>
      </c>
      <c r="D14" s="212"/>
      <c r="E14" s="211" t="s">
        <v>180</v>
      </c>
      <c r="F14" s="213" t="s">
        <v>85</v>
      </c>
      <c r="G14" s="213" t="s">
        <v>86</v>
      </c>
      <c r="H14" s="213"/>
      <c r="I14" s="211" t="s">
        <v>181</v>
      </c>
      <c r="J14" s="213" t="s">
        <v>85</v>
      </c>
      <c r="K14" s="253" t="s">
        <v>86</v>
      </c>
    </row>
    <row r="15" s="190" customFormat="1" ht="15" spans="1:11">
      <c r="A15" s="215"/>
      <c r="B15" s="227"/>
      <c r="C15" s="227"/>
      <c r="D15" s="216"/>
      <c r="E15" s="215"/>
      <c r="F15" s="227"/>
      <c r="G15" s="227"/>
      <c r="H15" s="227"/>
      <c r="I15" s="215"/>
      <c r="J15" s="227"/>
      <c r="K15" s="227"/>
    </row>
    <row r="16" s="191" customFormat="1" spans="1:11">
      <c r="A16" s="194" t="s">
        <v>182</v>
      </c>
      <c r="B16" s="228"/>
      <c r="C16" s="228"/>
      <c r="D16" s="228"/>
      <c r="E16" s="228"/>
      <c r="F16" s="228"/>
      <c r="G16" s="228"/>
      <c r="H16" s="228"/>
      <c r="I16" s="228"/>
      <c r="J16" s="228"/>
      <c r="K16" s="257"/>
    </row>
    <row r="17" s="190" customFormat="1" spans="1:11">
      <c r="A17" s="206" t="s">
        <v>183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58"/>
    </row>
    <row r="18" s="190" customFormat="1" spans="1:11">
      <c r="A18" s="206" t="s">
        <v>260</v>
      </c>
      <c r="B18" s="208"/>
      <c r="C18" s="208"/>
      <c r="D18" s="208"/>
      <c r="E18" s="208"/>
      <c r="F18" s="208"/>
      <c r="G18" s="208"/>
      <c r="H18" s="208"/>
      <c r="I18" s="208"/>
      <c r="J18" s="208"/>
      <c r="K18" s="258"/>
    </row>
    <row r="19" s="190" customFormat="1" spans="1:11">
      <c r="A19" s="229" t="s">
        <v>261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52"/>
    </row>
    <row r="20" s="190" customFormat="1" spans="1:11">
      <c r="A20" s="230" t="s">
        <v>262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59"/>
    </row>
    <row r="21" s="190" customFormat="1" spans="1:11">
      <c r="A21" s="230" t="s">
        <v>263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59"/>
    </row>
    <row r="22" s="190" customFormat="1" spans="1:11">
      <c r="A22" s="230"/>
      <c r="B22" s="231"/>
      <c r="C22" s="231"/>
      <c r="D22" s="231"/>
      <c r="E22" s="231"/>
      <c r="F22" s="231"/>
      <c r="G22" s="231"/>
      <c r="H22" s="231"/>
      <c r="I22" s="231"/>
      <c r="J22" s="231"/>
      <c r="K22" s="259"/>
    </row>
    <row r="23" s="190" customFormat="1" spans="1:11">
      <c r="A23" s="232"/>
      <c r="B23" s="233"/>
      <c r="C23" s="233"/>
      <c r="D23" s="233"/>
      <c r="E23" s="233"/>
      <c r="F23" s="233"/>
      <c r="G23" s="233"/>
      <c r="H23" s="233"/>
      <c r="I23" s="233"/>
      <c r="J23" s="233"/>
      <c r="K23" s="260"/>
    </row>
    <row r="24" s="190" customFormat="1" spans="1:11">
      <c r="A24" s="206" t="s">
        <v>127</v>
      </c>
      <c r="B24" s="208"/>
      <c r="C24" s="221" t="s">
        <v>66</v>
      </c>
      <c r="D24" s="221" t="s">
        <v>67</v>
      </c>
      <c r="E24" s="205"/>
      <c r="F24" s="205"/>
      <c r="G24" s="205"/>
      <c r="H24" s="205"/>
      <c r="I24" s="205"/>
      <c r="J24" s="205"/>
      <c r="K24" s="251"/>
    </row>
    <row r="25" s="190" customFormat="1" ht="15" spans="1:11">
      <c r="A25" s="234" t="s">
        <v>188</v>
      </c>
      <c r="B25" s="235"/>
      <c r="C25" s="235"/>
      <c r="D25" s="235"/>
      <c r="E25" s="235"/>
      <c r="F25" s="235"/>
      <c r="G25" s="235"/>
      <c r="H25" s="235"/>
      <c r="I25" s="235"/>
      <c r="J25" s="235"/>
      <c r="K25" s="261"/>
    </row>
    <row r="26" s="190" customFormat="1" ht="15" spans="1:11">
      <c r="A26" s="236"/>
      <c r="B26" s="236"/>
      <c r="C26" s="236"/>
      <c r="D26" s="236"/>
      <c r="E26" s="236"/>
      <c r="F26" s="236"/>
      <c r="G26" s="236"/>
      <c r="H26" s="236"/>
      <c r="I26" s="236"/>
      <c r="J26" s="236"/>
      <c r="K26" s="236"/>
    </row>
    <row r="27" s="190" customFormat="1" spans="1:11">
      <c r="A27" s="237" t="s">
        <v>189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54"/>
    </row>
    <row r="28" s="190" customFormat="1" spans="1:11">
      <c r="A28" s="238" t="s">
        <v>190</v>
      </c>
      <c r="B28" s="239"/>
      <c r="C28" s="239"/>
      <c r="D28" s="239"/>
      <c r="E28" s="239"/>
      <c r="F28" s="239"/>
      <c r="G28" s="239"/>
      <c r="H28" s="239"/>
      <c r="I28" s="239"/>
      <c r="J28" s="239"/>
      <c r="K28" s="262"/>
    </row>
    <row r="29" s="190" customFormat="1" spans="1:11">
      <c r="A29" s="238" t="s">
        <v>191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62"/>
    </row>
    <row r="30" s="190" customFormat="1" spans="1:11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62"/>
    </row>
    <row r="31" s="190" customFormat="1" spans="1:11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62"/>
    </row>
    <row r="32" s="190" customFormat="1" spans="1:11">
      <c r="A32" s="238"/>
      <c r="B32" s="239"/>
      <c r="C32" s="239"/>
      <c r="D32" s="239"/>
      <c r="E32" s="239"/>
      <c r="F32" s="239"/>
      <c r="G32" s="239"/>
      <c r="H32" s="239"/>
      <c r="I32" s="239"/>
      <c r="J32" s="239"/>
      <c r="K32" s="262"/>
    </row>
    <row r="33" s="190" customFormat="1" ht="23.1" customHeight="1" spans="1:11">
      <c r="A33" s="238"/>
      <c r="B33" s="239"/>
      <c r="C33" s="239"/>
      <c r="D33" s="239"/>
      <c r="E33" s="239"/>
      <c r="F33" s="239"/>
      <c r="G33" s="239"/>
      <c r="H33" s="239"/>
      <c r="I33" s="239"/>
      <c r="J33" s="239"/>
      <c r="K33" s="262"/>
    </row>
    <row r="34" s="190" customFormat="1" ht="23.1" customHeight="1" spans="1:11">
      <c r="A34" s="230"/>
      <c r="B34" s="231"/>
      <c r="C34" s="231"/>
      <c r="D34" s="231"/>
      <c r="E34" s="231"/>
      <c r="F34" s="231"/>
      <c r="G34" s="231"/>
      <c r="H34" s="231"/>
      <c r="I34" s="231"/>
      <c r="J34" s="231"/>
      <c r="K34" s="259"/>
    </row>
    <row r="35" s="190" customFormat="1" ht="23.1" customHeight="1" spans="1:11">
      <c r="A35" s="240"/>
      <c r="B35" s="231"/>
      <c r="C35" s="231"/>
      <c r="D35" s="231"/>
      <c r="E35" s="231"/>
      <c r="F35" s="231"/>
      <c r="G35" s="231"/>
      <c r="H35" s="231"/>
      <c r="I35" s="231"/>
      <c r="J35" s="231"/>
      <c r="K35" s="259"/>
    </row>
    <row r="36" s="190" customFormat="1" ht="23.1" customHeight="1" spans="1:11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63"/>
    </row>
    <row r="37" s="190" customFormat="1" ht="18.75" customHeight="1" spans="1:11">
      <c r="A37" s="243" t="s">
        <v>192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64"/>
    </row>
    <row r="38" s="192" customFormat="1" ht="18.75" customHeight="1" spans="1:11">
      <c r="A38" s="206" t="s">
        <v>193</v>
      </c>
      <c r="B38" s="208"/>
      <c r="C38" s="208"/>
      <c r="D38" s="205" t="s">
        <v>194</v>
      </c>
      <c r="E38" s="205"/>
      <c r="F38" s="245" t="s">
        <v>195</v>
      </c>
      <c r="G38" s="246"/>
      <c r="H38" s="208" t="s">
        <v>196</v>
      </c>
      <c r="I38" s="208"/>
      <c r="J38" s="208" t="s">
        <v>197</v>
      </c>
      <c r="K38" s="258"/>
    </row>
    <row r="39" s="190" customFormat="1" ht="18.75" customHeight="1" spans="1:13">
      <c r="A39" s="206" t="s">
        <v>128</v>
      </c>
      <c r="B39" s="208" t="s">
        <v>198</v>
      </c>
      <c r="C39" s="208"/>
      <c r="D39" s="208"/>
      <c r="E39" s="208"/>
      <c r="F39" s="208"/>
      <c r="G39" s="208"/>
      <c r="H39" s="208"/>
      <c r="I39" s="208"/>
      <c r="J39" s="208"/>
      <c r="K39" s="258"/>
      <c r="L39" s="190"/>
      <c r="M39" s="192"/>
    </row>
    <row r="40" s="190" customFormat="1" ht="30.95" customHeight="1" spans="1:11">
      <c r="A40" s="206" t="s">
        <v>264</v>
      </c>
      <c r="B40" s="208"/>
      <c r="C40" s="208"/>
      <c r="D40" s="208"/>
      <c r="E40" s="208"/>
      <c r="F40" s="208"/>
      <c r="G40" s="208"/>
      <c r="H40" s="208"/>
      <c r="I40" s="208"/>
      <c r="J40" s="208"/>
      <c r="K40" s="258"/>
    </row>
    <row r="41" s="190" customFormat="1" ht="18.75" customHeight="1" spans="1:11">
      <c r="A41" s="206"/>
      <c r="B41" s="208"/>
      <c r="C41" s="208"/>
      <c r="D41" s="208"/>
      <c r="E41" s="208"/>
      <c r="F41" s="208"/>
      <c r="G41" s="208"/>
      <c r="H41" s="208"/>
      <c r="I41" s="208"/>
      <c r="J41" s="208"/>
      <c r="K41" s="258"/>
    </row>
    <row r="42" s="190" customFormat="1" ht="32.1" customHeight="1" spans="1:11">
      <c r="A42" s="209" t="s">
        <v>136</v>
      </c>
      <c r="B42" s="247" t="s">
        <v>200</v>
      </c>
      <c r="C42" s="247"/>
      <c r="D42" s="211" t="s">
        <v>201</v>
      </c>
      <c r="E42" s="212" t="s">
        <v>202</v>
      </c>
      <c r="F42" s="211" t="s">
        <v>139</v>
      </c>
      <c r="G42" s="248" t="s">
        <v>203</v>
      </c>
      <c r="H42" s="249" t="s">
        <v>140</v>
      </c>
      <c r="I42" s="249"/>
      <c r="J42" s="247" t="s">
        <v>145</v>
      </c>
      <c r="K42" s="265"/>
    </row>
    <row r="43" s="190" customFormat="1" ht="16.5" customHeight="1"/>
    <row r="44" s="190" customFormat="1" ht="16.5" customHeight="1"/>
    <row r="45" s="190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190500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461010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F13" sqref="F13"/>
    </sheetView>
  </sheetViews>
  <sheetFormatPr defaultColWidth="9" defaultRowHeight="26.1" customHeight="1"/>
  <cols>
    <col min="1" max="1" width="17.125" style="142" customWidth="1"/>
    <col min="2" max="7" width="9.375" style="142" customWidth="1"/>
    <col min="8" max="8" width="1.375" style="142" customWidth="1"/>
    <col min="9" max="9" width="16.5" style="142" customWidth="1"/>
    <col min="10" max="10" width="17" style="142" customWidth="1"/>
    <col min="11" max="11" width="18.5" style="142" customWidth="1"/>
    <col min="12" max="12" width="16.625" style="142" customWidth="1"/>
    <col min="13" max="13" width="14.125" style="142" customWidth="1"/>
    <col min="14" max="14" width="16.375" style="142" customWidth="1"/>
    <col min="15" max="16384" width="9" style="142"/>
  </cols>
  <sheetData>
    <row r="1" s="142" customFormat="1" ht="30" customHeight="1" spans="1:14">
      <c r="A1" s="143" t="s">
        <v>204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="142" customFormat="1" ht="29.1" customHeight="1" spans="1:14">
      <c r="A2" s="145" t="s">
        <v>62</v>
      </c>
      <c r="B2" s="146" t="s">
        <v>63</v>
      </c>
      <c r="C2" s="146"/>
      <c r="D2" s="147" t="s">
        <v>68</v>
      </c>
      <c r="E2" s="146" t="s">
        <v>69</v>
      </c>
      <c r="F2" s="146"/>
      <c r="G2" s="146"/>
      <c r="H2" s="148"/>
      <c r="I2" s="173" t="s">
        <v>57</v>
      </c>
      <c r="J2" s="146" t="s">
        <v>58</v>
      </c>
      <c r="K2" s="146"/>
      <c r="L2" s="146"/>
      <c r="M2" s="146"/>
      <c r="N2" s="174"/>
    </row>
    <row r="3" s="142" customFormat="1" ht="29.1" customHeight="1" spans="1:14">
      <c r="A3" s="149" t="s">
        <v>205</v>
      </c>
      <c r="B3" s="150" t="s">
        <v>206</v>
      </c>
      <c r="C3" s="150"/>
      <c r="D3" s="150"/>
      <c r="E3" s="150"/>
      <c r="F3" s="150"/>
      <c r="G3" s="150"/>
      <c r="H3" s="151"/>
      <c r="I3" s="175" t="s">
        <v>207</v>
      </c>
      <c r="J3" s="175"/>
      <c r="K3" s="175"/>
      <c r="L3" s="175"/>
      <c r="M3" s="175"/>
      <c r="N3" s="176"/>
    </row>
    <row r="4" s="142" customFormat="1" ht="29.1" customHeight="1" spans="1:14">
      <c r="A4" s="149"/>
      <c r="B4" s="152" t="s">
        <v>112</v>
      </c>
      <c r="C4" s="152" t="s">
        <v>113</v>
      </c>
      <c r="D4" s="153" t="s">
        <v>114</v>
      </c>
      <c r="E4" s="152" t="s">
        <v>115</v>
      </c>
      <c r="F4" s="152" t="s">
        <v>116</v>
      </c>
      <c r="G4" s="152" t="s">
        <v>117</v>
      </c>
      <c r="H4" s="151"/>
      <c r="I4" s="152" t="s">
        <v>112</v>
      </c>
      <c r="J4" s="152" t="s">
        <v>113</v>
      </c>
      <c r="K4" s="153" t="s">
        <v>114</v>
      </c>
      <c r="L4" s="152" t="s">
        <v>115</v>
      </c>
      <c r="M4" s="152" t="s">
        <v>116</v>
      </c>
      <c r="N4" s="152" t="s">
        <v>117</v>
      </c>
    </row>
    <row r="5" s="142" customFormat="1" ht="29.1" customHeight="1" spans="1:14">
      <c r="A5" s="149"/>
      <c r="B5" s="154" t="s">
        <v>208</v>
      </c>
      <c r="C5" s="154" t="s">
        <v>209</v>
      </c>
      <c r="D5" s="155" t="s">
        <v>210</v>
      </c>
      <c r="E5" s="154" t="s">
        <v>211</v>
      </c>
      <c r="F5" s="154" t="s">
        <v>212</v>
      </c>
      <c r="G5" s="154" t="s">
        <v>213</v>
      </c>
      <c r="H5" s="151"/>
      <c r="I5" s="177" t="s">
        <v>122</v>
      </c>
      <c r="J5" s="177" t="s">
        <v>120</v>
      </c>
      <c r="K5" s="177" t="s">
        <v>121</v>
      </c>
      <c r="L5" s="177" t="s">
        <v>122</v>
      </c>
      <c r="M5" s="177" t="s">
        <v>121</v>
      </c>
      <c r="N5" s="178" t="s">
        <v>120</v>
      </c>
    </row>
    <row r="6" s="142" customFormat="1" ht="29.1" customHeight="1" spans="1:14">
      <c r="A6" s="156" t="s">
        <v>214</v>
      </c>
      <c r="B6" s="157">
        <f>C6-2.1</f>
        <v>99.8</v>
      </c>
      <c r="C6" s="157">
        <f>D6-2.1</f>
        <v>101.9</v>
      </c>
      <c r="D6" s="158">
        <v>104</v>
      </c>
      <c r="E6" s="157">
        <f t="shared" ref="E6:G6" si="0">D6+2.1</f>
        <v>106.1</v>
      </c>
      <c r="F6" s="157">
        <f t="shared" si="0"/>
        <v>108.2</v>
      </c>
      <c r="G6" s="157">
        <f t="shared" si="0"/>
        <v>110.3</v>
      </c>
      <c r="H6" s="151"/>
      <c r="I6" s="179" t="s">
        <v>215</v>
      </c>
      <c r="J6" s="179" t="s">
        <v>216</v>
      </c>
      <c r="K6" s="179" t="s">
        <v>217</v>
      </c>
      <c r="L6" s="179" t="s">
        <v>218</v>
      </c>
      <c r="M6" s="179" t="s">
        <v>219</v>
      </c>
      <c r="N6" s="180" t="s">
        <v>220</v>
      </c>
    </row>
    <row r="7" s="142" customFormat="1" ht="29.1" customHeight="1" spans="1:14">
      <c r="A7" s="156" t="s">
        <v>221</v>
      </c>
      <c r="B7" s="157">
        <f>C7-4</f>
        <v>74</v>
      </c>
      <c r="C7" s="157">
        <f>D7-4</f>
        <v>78</v>
      </c>
      <c r="D7" s="158">
        <v>82</v>
      </c>
      <c r="E7" s="157">
        <f>D7+4</f>
        <v>86</v>
      </c>
      <c r="F7" s="157">
        <f>E7+5</f>
        <v>91</v>
      </c>
      <c r="G7" s="157">
        <f>F7+6</f>
        <v>97</v>
      </c>
      <c r="H7" s="151"/>
      <c r="I7" s="181" t="s">
        <v>222</v>
      </c>
      <c r="J7" s="181" t="s">
        <v>223</v>
      </c>
      <c r="K7" s="181" t="s">
        <v>220</v>
      </c>
      <c r="L7" s="181" t="s">
        <v>216</v>
      </c>
      <c r="M7" s="181" t="s">
        <v>216</v>
      </c>
      <c r="N7" s="182" t="s">
        <v>224</v>
      </c>
    </row>
    <row r="8" s="142" customFormat="1" ht="29.1" customHeight="1" spans="1:14">
      <c r="A8" s="156" t="s">
        <v>225</v>
      </c>
      <c r="B8" s="159">
        <f>C8-3.6</f>
        <v>98.8</v>
      </c>
      <c r="C8" s="159">
        <f>D8-3.6</f>
        <v>102.4</v>
      </c>
      <c r="D8" s="160">
        <v>106</v>
      </c>
      <c r="E8" s="159">
        <f t="shared" ref="E8:G8" si="1">D8+4</f>
        <v>110</v>
      </c>
      <c r="F8" s="159">
        <f t="shared" si="1"/>
        <v>114</v>
      </c>
      <c r="G8" s="159">
        <f t="shared" si="1"/>
        <v>118</v>
      </c>
      <c r="H8" s="151"/>
      <c r="I8" s="181" t="s">
        <v>217</v>
      </c>
      <c r="J8" s="181" t="s">
        <v>226</v>
      </c>
      <c r="K8" s="181" t="s">
        <v>227</v>
      </c>
      <c r="L8" s="181" t="s">
        <v>228</v>
      </c>
      <c r="M8" s="181" t="s">
        <v>227</v>
      </c>
      <c r="N8" s="183" t="s">
        <v>229</v>
      </c>
    </row>
    <row r="9" s="142" customFormat="1" ht="29.1" customHeight="1" spans="1:14">
      <c r="A9" s="156" t="s">
        <v>230</v>
      </c>
      <c r="B9" s="157">
        <f>C9-2.3/2</f>
        <v>29.7</v>
      </c>
      <c r="C9" s="157">
        <f>D9-2.3/2</f>
        <v>30.85</v>
      </c>
      <c r="D9" s="158">
        <v>32</v>
      </c>
      <c r="E9" s="157">
        <f t="shared" ref="E9:G9" si="2">D9+2.6/2</f>
        <v>33.3</v>
      </c>
      <c r="F9" s="157">
        <f t="shared" si="2"/>
        <v>34.6</v>
      </c>
      <c r="G9" s="157">
        <f t="shared" si="2"/>
        <v>35.9</v>
      </c>
      <c r="H9" s="151"/>
      <c r="I9" s="179" t="s">
        <v>231</v>
      </c>
      <c r="J9" s="179" t="s">
        <v>232</v>
      </c>
      <c r="K9" s="179" t="s">
        <v>233</v>
      </c>
      <c r="L9" s="179" t="s">
        <v>234</v>
      </c>
      <c r="M9" s="179" t="s">
        <v>235</v>
      </c>
      <c r="N9" s="184" t="s">
        <v>236</v>
      </c>
    </row>
    <row r="10" s="142" customFormat="1" ht="29.1" customHeight="1" spans="1:14">
      <c r="A10" s="156" t="s">
        <v>237</v>
      </c>
      <c r="B10" s="157">
        <f>C10-0.7</f>
        <v>20.6</v>
      </c>
      <c r="C10" s="157">
        <f>D10-0.7</f>
        <v>21.3</v>
      </c>
      <c r="D10" s="158">
        <v>22</v>
      </c>
      <c r="E10" s="157">
        <f>D10+0.7</f>
        <v>22.7</v>
      </c>
      <c r="F10" s="157">
        <f>E10+0.7</f>
        <v>23.4</v>
      </c>
      <c r="G10" s="157">
        <f>F10+0.9</f>
        <v>24.3</v>
      </c>
      <c r="H10" s="151"/>
      <c r="I10" s="181" t="s">
        <v>233</v>
      </c>
      <c r="J10" s="181" t="s">
        <v>236</v>
      </c>
      <c r="K10" s="181" t="s">
        <v>233</v>
      </c>
      <c r="L10" s="181" t="s">
        <v>233</v>
      </c>
      <c r="M10" s="181" t="s">
        <v>233</v>
      </c>
      <c r="N10" s="183" t="s">
        <v>233</v>
      </c>
    </row>
    <row r="11" s="142" customFormat="1" ht="29.1" customHeight="1" spans="1:14">
      <c r="A11" s="156" t="s">
        <v>238</v>
      </c>
      <c r="B11" s="157">
        <f>C11-0.5</f>
        <v>19</v>
      </c>
      <c r="C11" s="157">
        <f>D11-0.5</f>
        <v>19.5</v>
      </c>
      <c r="D11" s="158">
        <v>20</v>
      </c>
      <c r="E11" s="157">
        <f>D11+0.5</f>
        <v>20.5</v>
      </c>
      <c r="F11" s="157">
        <f>E11+0.5</f>
        <v>21</v>
      </c>
      <c r="G11" s="157">
        <f>F11+0.7</f>
        <v>21.7</v>
      </c>
      <c r="H11" s="151"/>
      <c r="I11" s="181" t="s">
        <v>239</v>
      </c>
      <c r="J11" s="181" t="s">
        <v>240</v>
      </c>
      <c r="K11" s="181" t="s">
        <v>233</v>
      </c>
      <c r="L11" s="181" t="s">
        <v>241</v>
      </c>
      <c r="M11" s="181" t="s">
        <v>233</v>
      </c>
      <c r="N11" s="183" t="s">
        <v>242</v>
      </c>
    </row>
    <row r="12" s="142" customFormat="1" ht="29.1" customHeight="1" spans="1:14">
      <c r="A12" s="156" t="s">
        <v>243</v>
      </c>
      <c r="B12" s="157">
        <f>C12-0.7</f>
        <v>27.7</v>
      </c>
      <c r="C12" s="157">
        <f>D12-0.6</f>
        <v>28.4</v>
      </c>
      <c r="D12" s="158">
        <v>29</v>
      </c>
      <c r="E12" s="157">
        <f>D12+0.6</f>
        <v>29.6</v>
      </c>
      <c r="F12" s="157">
        <f>E12+0.7</f>
        <v>30.3</v>
      </c>
      <c r="G12" s="157">
        <f>F12+0.6</f>
        <v>30.9</v>
      </c>
      <c r="H12" s="151"/>
      <c r="I12" s="181" t="s">
        <v>244</v>
      </c>
      <c r="J12" s="181" t="s">
        <v>245</v>
      </c>
      <c r="K12" s="181" t="s">
        <v>246</v>
      </c>
      <c r="L12" s="181" t="s">
        <v>247</v>
      </c>
      <c r="M12" s="181" t="s">
        <v>247</v>
      </c>
      <c r="N12" s="183" t="s">
        <v>248</v>
      </c>
    </row>
    <row r="13" s="142" customFormat="1" ht="29.1" customHeight="1" spans="1:14">
      <c r="A13" s="156" t="s">
        <v>249</v>
      </c>
      <c r="B13" s="157">
        <f>C13-0.9</f>
        <v>40.2</v>
      </c>
      <c r="C13" s="157">
        <f>D13-0.9</f>
        <v>41.1</v>
      </c>
      <c r="D13" s="158">
        <v>42</v>
      </c>
      <c r="E13" s="157">
        <f t="shared" ref="E13:G13" si="3">D13+1.1</f>
        <v>43.1</v>
      </c>
      <c r="F13" s="157">
        <f t="shared" si="3"/>
        <v>44.2</v>
      </c>
      <c r="G13" s="157">
        <f t="shared" si="3"/>
        <v>45.3</v>
      </c>
      <c r="H13" s="151"/>
      <c r="I13" s="181" t="s">
        <v>247</v>
      </c>
      <c r="J13" s="181" t="s">
        <v>250</v>
      </c>
      <c r="K13" s="181" t="s">
        <v>248</v>
      </c>
      <c r="L13" s="181" t="s">
        <v>251</v>
      </c>
      <c r="M13" s="181" t="s">
        <v>252</v>
      </c>
      <c r="N13" s="183" t="s">
        <v>253</v>
      </c>
    </row>
    <row r="14" s="142" customFormat="1" ht="29.1" customHeight="1" spans="1:14">
      <c r="A14" s="161"/>
      <c r="B14" s="162"/>
      <c r="C14" s="163"/>
      <c r="D14" s="163"/>
      <c r="E14" s="163"/>
      <c r="F14" s="163"/>
      <c r="G14" s="164"/>
      <c r="H14" s="151"/>
      <c r="I14" s="181"/>
      <c r="J14" s="181"/>
      <c r="K14" s="181"/>
      <c r="L14" s="181"/>
      <c r="M14" s="181"/>
      <c r="N14" s="183"/>
    </row>
    <row r="15" s="142" customFormat="1" ht="29.1" customHeight="1" spans="1:14">
      <c r="A15" s="165"/>
      <c r="B15" s="166"/>
      <c r="C15" s="167"/>
      <c r="D15" s="167"/>
      <c r="E15" s="168"/>
      <c r="F15" s="168"/>
      <c r="G15" s="169"/>
      <c r="H15" s="170"/>
      <c r="I15" s="185"/>
      <c r="J15" s="186"/>
      <c r="K15" s="187"/>
      <c r="L15" s="186"/>
      <c r="M15" s="186"/>
      <c r="N15" s="188"/>
    </row>
    <row r="16" s="142" customFormat="1" ht="15" spans="1:14">
      <c r="A16" s="171" t="s">
        <v>128</v>
      </c>
      <c r="B16" s="142"/>
      <c r="C16" s="14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</row>
    <row r="17" s="142" customFormat="1" ht="14.25" spans="1:14">
      <c r="A17" s="142" t="s">
        <v>254</v>
      </c>
      <c r="B17" s="142"/>
      <c r="C17" s="14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</row>
    <row r="18" s="142" customFormat="1" ht="14.25" spans="1:13">
      <c r="A18" s="172"/>
      <c r="B18" s="172"/>
      <c r="C18" s="172"/>
      <c r="D18" s="172"/>
      <c r="E18" s="172"/>
      <c r="F18" s="172"/>
      <c r="G18" s="172"/>
      <c r="H18" s="172"/>
      <c r="I18" s="171" t="s">
        <v>255</v>
      </c>
      <c r="J18" s="189"/>
      <c r="K18" s="171" t="s">
        <v>256</v>
      </c>
      <c r="L18" s="171"/>
      <c r="M18" s="171" t="s">
        <v>257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22"/>
  <sheetViews>
    <sheetView zoomScale="125" zoomScaleNormal="125" workbookViewId="0">
      <selection activeCell="J15" sqref="J15"/>
    </sheetView>
  </sheetViews>
  <sheetFormatPr defaultColWidth="9" defaultRowHeight="14.25"/>
  <cols>
    <col min="1" max="1" width="5.75" customWidth="1"/>
    <col min="2" max="2" width="12.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3" t="s">
        <v>265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customHeight="1" spans="1:16">
      <c r="A2" s="4" t="s">
        <v>266</v>
      </c>
      <c r="B2" s="5" t="s">
        <v>267</v>
      </c>
      <c r="C2" s="109"/>
      <c r="D2" s="5" t="s">
        <v>268</v>
      </c>
      <c r="E2" s="5" t="s">
        <v>269</v>
      </c>
      <c r="F2" s="5" t="s">
        <v>270</v>
      </c>
      <c r="G2" s="5" t="s">
        <v>271</v>
      </c>
      <c r="H2" s="5" t="s">
        <v>272</v>
      </c>
      <c r="I2" s="21" t="s">
        <v>273</v>
      </c>
      <c r="J2" s="4" t="s">
        <v>274</v>
      </c>
      <c r="K2" s="4" t="s">
        <v>275</v>
      </c>
      <c r="L2" s="4" t="s">
        <v>276</v>
      </c>
      <c r="M2" s="4" t="s">
        <v>277</v>
      </c>
      <c r="N2" s="4" t="s">
        <v>278</v>
      </c>
      <c r="O2" s="5" t="s">
        <v>279</v>
      </c>
      <c r="P2" s="5" t="s">
        <v>280</v>
      </c>
    </row>
    <row r="3" s="1" customFormat="1" ht="16.5" spans="1:16">
      <c r="A3" s="4"/>
      <c r="B3" s="7"/>
      <c r="C3" s="110"/>
      <c r="D3" s="7"/>
      <c r="E3" s="7"/>
      <c r="F3" s="7"/>
      <c r="G3" s="7"/>
      <c r="H3" s="7"/>
      <c r="I3" s="22"/>
      <c r="J3" s="4" t="s">
        <v>281</v>
      </c>
      <c r="K3" s="4" t="s">
        <v>281</v>
      </c>
      <c r="L3" s="4" t="s">
        <v>281</v>
      </c>
      <c r="M3" s="4" t="s">
        <v>281</v>
      </c>
      <c r="N3" s="4" t="s">
        <v>281</v>
      </c>
      <c r="O3" s="7"/>
      <c r="P3" s="7"/>
    </row>
    <row r="4" ht="16.5" spans="1:17">
      <c r="A4" s="52">
        <v>1</v>
      </c>
      <c r="B4" s="111" t="s">
        <v>282</v>
      </c>
      <c r="C4" s="52">
        <v>139</v>
      </c>
      <c r="D4" s="112" t="s">
        <v>283</v>
      </c>
      <c r="E4" s="113" t="s">
        <v>284</v>
      </c>
      <c r="F4" s="114" t="s">
        <v>285</v>
      </c>
      <c r="G4" s="115" t="s">
        <v>286</v>
      </c>
      <c r="H4" s="111"/>
      <c r="I4" s="121"/>
      <c r="J4" s="52">
        <v>4</v>
      </c>
      <c r="K4" s="52"/>
      <c r="L4" s="52"/>
      <c r="M4" s="52"/>
      <c r="N4" s="52"/>
      <c r="O4" s="111"/>
      <c r="P4" s="111"/>
      <c r="Q4" s="111"/>
    </row>
    <row r="5" ht="16.5" spans="1:17">
      <c r="A5" s="52">
        <v>2</v>
      </c>
      <c r="B5" s="111"/>
      <c r="C5" s="52">
        <v>73</v>
      </c>
      <c r="D5" s="112"/>
      <c r="E5" s="113" t="s">
        <v>284</v>
      </c>
      <c r="F5" s="114"/>
      <c r="G5" s="115"/>
      <c r="H5" s="111"/>
      <c r="I5" s="121"/>
      <c r="J5" s="52">
        <v>2</v>
      </c>
      <c r="K5" s="52"/>
      <c r="L5" s="52"/>
      <c r="M5" s="52"/>
      <c r="N5" s="52"/>
      <c r="O5" s="121"/>
      <c r="P5" s="111"/>
      <c r="Q5" s="111"/>
    </row>
    <row r="6" ht="16.5" spans="1:17">
      <c r="A6" s="52">
        <v>3</v>
      </c>
      <c r="B6" s="111"/>
      <c r="C6" s="52">
        <v>70</v>
      </c>
      <c r="D6" s="112"/>
      <c r="E6" s="113" t="s">
        <v>284</v>
      </c>
      <c r="F6" s="114"/>
      <c r="G6" s="115"/>
      <c r="H6" s="111"/>
      <c r="I6" s="121"/>
      <c r="J6" s="50"/>
      <c r="K6" s="13"/>
      <c r="L6" s="52">
        <v>1</v>
      </c>
      <c r="M6" s="122">
        <v>1</v>
      </c>
      <c r="N6" s="52"/>
      <c r="O6" s="121"/>
      <c r="P6" s="111"/>
      <c r="Q6" s="111"/>
    </row>
    <row r="7" ht="16.5" spans="1:17">
      <c r="A7" s="52">
        <v>4</v>
      </c>
      <c r="B7" s="111"/>
      <c r="C7" s="52">
        <v>54</v>
      </c>
      <c r="D7" s="112"/>
      <c r="E7" s="113" t="s">
        <v>284</v>
      </c>
      <c r="F7" s="114"/>
      <c r="G7" s="115"/>
      <c r="H7" s="116"/>
      <c r="I7" s="130"/>
      <c r="J7" s="131">
        <v>3</v>
      </c>
      <c r="K7" s="13"/>
      <c r="L7" s="122"/>
      <c r="M7" s="122"/>
      <c r="N7" s="52"/>
      <c r="O7" s="121"/>
      <c r="P7" s="111"/>
      <c r="Q7" s="111"/>
    </row>
    <row r="8" ht="16.5" spans="1:17">
      <c r="A8" s="52"/>
      <c r="B8" s="111"/>
      <c r="C8" s="111"/>
      <c r="D8" s="112"/>
      <c r="E8" s="113"/>
      <c r="F8" s="114"/>
      <c r="G8" s="115"/>
      <c r="H8" s="116"/>
      <c r="I8" s="130"/>
      <c r="K8" s="13"/>
      <c r="L8" s="122"/>
      <c r="M8" s="122"/>
      <c r="N8" s="52"/>
      <c r="O8" s="121"/>
      <c r="P8" s="111"/>
      <c r="Q8" s="111"/>
    </row>
    <row r="9" ht="16.5" spans="1:17">
      <c r="A9" s="52">
        <v>5</v>
      </c>
      <c r="B9" s="117">
        <v>44597</v>
      </c>
      <c r="C9" s="111">
        <v>61</v>
      </c>
      <c r="D9" s="112"/>
      <c r="E9" s="113" t="s">
        <v>287</v>
      </c>
      <c r="F9" s="114"/>
      <c r="G9" s="115"/>
      <c r="H9" s="116"/>
      <c r="I9" s="130"/>
      <c r="J9" s="131">
        <v>1</v>
      </c>
      <c r="K9" s="13"/>
      <c r="L9" s="122"/>
      <c r="M9" s="122"/>
      <c r="N9" s="132" t="s">
        <v>288</v>
      </c>
      <c r="O9" s="133"/>
      <c r="P9" s="111"/>
      <c r="Q9" s="111"/>
    </row>
    <row r="10" ht="16.5" spans="1:17">
      <c r="A10" s="52">
        <v>6</v>
      </c>
      <c r="B10" s="118" t="s">
        <v>289</v>
      </c>
      <c r="C10" s="111">
        <v>140</v>
      </c>
      <c r="D10" s="112"/>
      <c r="E10" s="113" t="s">
        <v>287</v>
      </c>
      <c r="F10" s="114"/>
      <c r="G10" s="115"/>
      <c r="H10" s="116"/>
      <c r="I10" s="130"/>
      <c r="J10" s="131">
        <v>1</v>
      </c>
      <c r="K10" s="13"/>
      <c r="L10" s="122"/>
      <c r="M10" s="122"/>
      <c r="N10" s="134"/>
      <c r="O10" s="135" t="s">
        <v>290</v>
      </c>
      <c r="P10" s="111"/>
      <c r="Q10" s="111"/>
    </row>
    <row r="11" ht="16.5" spans="1:17">
      <c r="A11" s="52">
        <v>7</v>
      </c>
      <c r="B11" s="118" t="s">
        <v>289</v>
      </c>
      <c r="C11" s="111">
        <v>99</v>
      </c>
      <c r="D11" s="112"/>
      <c r="E11" s="113" t="s">
        <v>287</v>
      </c>
      <c r="F11" s="114"/>
      <c r="G11" s="115"/>
      <c r="H11" s="116"/>
      <c r="I11" s="130"/>
      <c r="J11" s="136">
        <v>2</v>
      </c>
      <c r="K11" s="13"/>
      <c r="L11" s="122">
        <v>1</v>
      </c>
      <c r="M11" s="122"/>
      <c r="N11" s="137"/>
      <c r="O11" s="133"/>
      <c r="P11" s="111"/>
      <c r="Q11" s="111"/>
    </row>
    <row r="12" ht="16.5" spans="1:17">
      <c r="A12" s="52">
        <v>8</v>
      </c>
      <c r="B12" s="118"/>
      <c r="C12" s="111"/>
      <c r="D12" s="112"/>
      <c r="E12" s="113"/>
      <c r="F12" s="114"/>
      <c r="G12" s="115"/>
      <c r="H12" s="116"/>
      <c r="I12" s="130"/>
      <c r="J12" s="136"/>
      <c r="K12" s="13"/>
      <c r="L12" s="122"/>
      <c r="M12" s="122"/>
      <c r="N12" s="52"/>
      <c r="O12" s="111"/>
      <c r="P12" s="111"/>
      <c r="Q12" s="111"/>
    </row>
    <row r="13" ht="16.5" spans="1:17">
      <c r="A13" s="52">
        <v>9</v>
      </c>
      <c r="B13" s="119" t="s">
        <v>291</v>
      </c>
      <c r="C13" s="52">
        <v>102</v>
      </c>
      <c r="D13" s="112"/>
      <c r="E13" s="113" t="s">
        <v>122</v>
      </c>
      <c r="F13" s="114"/>
      <c r="G13" s="115"/>
      <c r="H13" s="116"/>
      <c r="I13" s="130"/>
      <c r="J13" s="131">
        <v>1</v>
      </c>
      <c r="K13" s="13"/>
      <c r="L13" s="138">
        <v>1</v>
      </c>
      <c r="M13" s="122"/>
      <c r="N13" s="52"/>
      <c r="O13" s="111"/>
      <c r="P13" s="111"/>
      <c r="Q13" s="111"/>
    </row>
    <row r="14" ht="16.5" spans="1:17">
      <c r="A14" s="52">
        <v>10</v>
      </c>
      <c r="B14" s="120">
        <v>44656</v>
      </c>
      <c r="C14" s="52">
        <v>113</v>
      </c>
      <c r="D14" s="121"/>
      <c r="E14" s="113" t="s">
        <v>122</v>
      </c>
      <c r="F14" s="114"/>
      <c r="G14" s="115"/>
      <c r="H14" s="122"/>
      <c r="I14" s="139"/>
      <c r="J14" s="139">
        <v>3</v>
      </c>
      <c r="K14" s="122"/>
      <c r="L14" s="122"/>
      <c r="M14" s="122"/>
      <c r="N14" s="52"/>
      <c r="O14" s="133"/>
      <c r="P14" s="52"/>
      <c r="Q14" s="52"/>
    </row>
    <row r="15" ht="16.5" spans="1:17">
      <c r="A15" s="52"/>
      <c r="B15" s="52"/>
      <c r="C15" s="52"/>
      <c r="D15" s="52"/>
      <c r="E15" s="50"/>
      <c r="F15" s="114"/>
      <c r="G15" s="115"/>
      <c r="H15" s="52"/>
      <c r="I15" s="115"/>
      <c r="J15" s="52"/>
      <c r="K15" s="52"/>
      <c r="L15" s="52"/>
      <c r="M15" s="52"/>
      <c r="N15" s="52"/>
      <c r="O15" s="52"/>
      <c r="P15" s="52"/>
      <c r="Q15" s="52"/>
    </row>
    <row r="16" ht="16.5" spans="1:17">
      <c r="A16" s="52"/>
      <c r="B16" s="52"/>
      <c r="C16" s="52"/>
      <c r="D16" s="52"/>
      <c r="E16" s="50"/>
      <c r="F16" s="114"/>
      <c r="G16" s="115"/>
      <c r="H16" s="52"/>
      <c r="I16" s="115"/>
      <c r="J16" s="52"/>
      <c r="K16" s="52"/>
      <c r="L16" s="52"/>
      <c r="M16" s="52"/>
      <c r="N16" s="52"/>
      <c r="O16" s="52"/>
      <c r="P16" s="52"/>
      <c r="Q16" s="52"/>
    </row>
    <row r="17" ht="22.5" customHeight="1" spans="1:15">
      <c r="A17" s="65">
        <v>6</v>
      </c>
      <c r="B17" s="86"/>
      <c r="C17" s="123"/>
      <c r="D17" s="124"/>
      <c r="E17" s="125"/>
      <c r="F17" s="126"/>
      <c r="G17" s="127"/>
      <c r="H17" s="33"/>
      <c r="I17" s="65"/>
      <c r="J17" s="65"/>
      <c r="K17" s="65"/>
      <c r="L17" s="65"/>
      <c r="M17" s="65"/>
      <c r="N17" s="65"/>
      <c r="O17" s="140"/>
    </row>
    <row r="18" ht="30" customHeight="1" spans="1:15">
      <c r="A18" s="65">
        <v>7</v>
      </c>
      <c r="B18" s="86"/>
      <c r="C18" s="123"/>
      <c r="D18" s="88"/>
      <c r="E18" s="89"/>
      <c r="F18" s="126"/>
      <c r="G18" s="128"/>
      <c r="H18" s="25"/>
      <c r="I18" s="141"/>
      <c r="J18" s="141"/>
      <c r="K18" s="141"/>
      <c r="L18" s="141"/>
      <c r="M18" s="141"/>
      <c r="N18" s="141"/>
      <c r="O18" s="140"/>
    </row>
    <row r="19" ht="25.5" customHeight="1" spans="1:15">
      <c r="A19" s="65">
        <v>8</v>
      </c>
      <c r="B19" s="129"/>
      <c r="C19" s="123"/>
      <c r="D19" s="88"/>
      <c r="E19" s="89"/>
      <c r="F19" s="126"/>
      <c r="G19" s="53"/>
      <c r="H19" s="25"/>
      <c r="I19" s="25"/>
      <c r="J19" s="25"/>
      <c r="K19" s="25"/>
      <c r="L19" s="25"/>
      <c r="M19" s="25"/>
      <c r="N19" s="141"/>
      <c r="O19" s="140"/>
    </row>
    <row r="20" ht="15.75" customHeight="1" spans="1:1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140"/>
    </row>
    <row r="21" s="2" customFormat="1" ht="18.75" spans="1:15">
      <c r="A21" s="15" t="s">
        <v>292</v>
      </c>
      <c r="B21" s="16"/>
      <c r="C21" s="16"/>
      <c r="D21" s="17"/>
      <c r="E21" s="18"/>
      <c r="F21" s="39"/>
      <c r="G21" s="39"/>
      <c r="H21" s="39"/>
      <c r="I21" s="34"/>
      <c r="J21" s="15" t="s">
        <v>293</v>
      </c>
      <c r="K21" s="16"/>
      <c r="L21" s="16"/>
      <c r="M21" s="17"/>
      <c r="N21" s="16"/>
      <c r="O21" s="24"/>
    </row>
    <row r="22" ht="49.5" customHeight="1" spans="1:15">
      <c r="A22" s="19" t="s">
        <v>294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</sheetData>
  <mergeCells count="13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D4:D14"/>
    <mergeCell ref="F4:F16"/>
    <mergeCell ref="G4:G16"/>
    <mergeCell ref="N9:N11"/>
  </mergeCells>
  <dataValidations count="1">
    <dataValidation type="list" allowBlank="1" showInputMessage="1" showErrorMessage="1" sqref="O1 P3 O17:O1048576 Q4:Q1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AE53"/>
  <sheetViews>
    <sheetView zoomScale="125" zoomScaleNormal="125" topLeftCell="A42" workbookViewId="0">
      <selection activeCell="H62" sqref="H62"/>
    </sheetView>
  </sheetViews>
  <sheetFormatPr defaultColWidth="9" defaultRowHeight="14.25"/>
  <cols>
    <col min="1" max="1" width="7" customWidth="1"/>
    <col min="2" max="2" width="8" customWidth="1"/>
    <col min="3" max="3" width="12.125" customWidth="1"/>
    <col min="4" max="4" width="9.375" customWidth="1"/>
    <col min="5" max="5" width="7.125" customWidth="1"/>
    <col min="6" max="6" width="20" customWidth="1"/>
    <col min="7" max="10" width="10" customWidth="1"/>
    <col min="11" max="11" width="9.125" customWidth="1"/>
    <col min="12" max="12" width="12.5" customWidth="1"/>
    <col min="13" max="13" width="10.625" customWidth="1"/>
  </cols>
  <sheetData>
    <row r="1" ht="29.25" spans="1:13">
      <c r="A1" s="69" t="s">
        <v>295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="66" customFormat="1" ht="16.5" customHeight="1" spans="1:13">
      <c r="A2" s="70" t="s">
        <v>266</v>
      </c>
      <c r="B2" s="71" t="s">
        <v>271</v>
      </c>
      <c r="C2" s="71" t="s">
        <v>267</v>
      </c>
      <c r="D2" s="72" t="s">
        <v>296</v>
      </c>
      <c r="E2" s="71" t="s">
        <v>269</v>
      </c>
      <c r="F2" s="71" t="s">
        <v>270</v>
      </c>
      <c r="G2" s="70" t="s">
        <v>297</v>
      </c>
      <c r="H2" s="70"/>
      <c r="I2" s="70" t="s">
        <v>298</v>
      </c>
      <c r="J2" s="70"/>
      <c r="K2" s="100" t="s">
        <v>299</v>
      </c>
      <c r="L2" s="101" t="s">
        <v>300</v>
      </c>
      <c r="M2" s="72" t="s">
        <v>301</v>
      </c>
    </row>
    <row r="3" s="66" customFormat="1" ht="16.5" customHeight="1" spans="1:13">
      <c r="A3" s="70"/>
      <c r="B3" s="73"/>
      <c r="C3" s="73"/>
      <c r="D3" s="74"/>
      <c r="E3" s="73"/>
      <c r="F3" s="73"/>
      <c r="G3" s="70" t="s">
        <v>302</v>
      </c>
      <c r="H3" s="70" t="s">
        <v>303</v>
      </c>
      <c r="I3" s="70" t="s">
        <v>302</v>
      </c>
      <c r="J3" s="70" t="s">
        <v>303</v>
      </c>
      <c r="K3" s="102"/>
      <c r="L3" s="103"/>
      <c r="M3" s="74"/>
    </row>
    <row r="4" s="40" customFormat="1" ht="16.5" spans="1:31">
      <c r="A4" s="75">
        <v>1</v>
      </c>
      <c r="B4" s="76" t="s">
        <v>304</v>
      </c>
      <c r="C4" s="77" t="s">
        <v>305</v>
      </c>
      <c r="D4" s="78" t="s">
        <v>306</v>
      </c>
      <c r="E4" s="79" t="s">
        <v>120</v>
      </c>
      <c r="F4" s="80">
        <v>81832</v>
      </c>
      <c r="G4" s="81">
        <v>0</v>
      </c>
      <c r="H4" s="81">
        <v>-0.01</v>
      </c>
      <c r="I4" s="104">
        <v>-0.5</v>
      </c>
      <c r="J4" s="105">
        <v>-0.005</v>
      </c>
      <c r="K4" s="106"/>
      <c r="L4" s="107" t="s">
        <v>307</v>
      </c>
      <c r="M4" s="75" t="s">
        <v>308</v>
      </c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</row>
    <row r="5" s="40" customFormat="1" ht="16.5" spans="1:31">
      <c r="A5" s="75">
        <v>2</v>
      </c>
      <c r="B5" s="76" t="s">
        <v>304</v>
      </c>
      <c r="C5" s="77" t="s">
        <v>309</v>
      </c>
      <c r="D5" s="78" t="s">
        <v>306</v>
      </c>
      <c r="E5" s="79" t="s">
        <v>120</v>
      </c>
      <c r="F5" s="80">
        <v>81832</v>
      </c>
      <c r="G5" s="81">
        <v>0</v>
      </c>
      <c r="H5" s="81">
        <v>-0.008</v>
      </c>
      <c r="I5" s="104">
        <v>-0.5</v>
      </c>
      <c r="J5" s="105">
        <v>-0.005</v>
      </c>
      <c r="K5" s="75"/>
      <c r="L5" s="107" t="s">
        <v>307</v>
      </c>
      <c r="M5" s="75" t="s">
        <v>308</v>
      </c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</row>
    <row r="6" s="67" customFormat="1" ht="16.5" spans="1:31">
      <c r="A6" s="75">
        <v>3</v>
      </c>
      <c r="B6" s="76" t="s">
        <v>304</v>
      </c>
      <c r="C6" s="77" t="s">
        <v>310</v>
      </c>
      <c r="D6" s="78" t="s">
        <v>306</v>
      </c>
      <c r="E6" s="79" t="s">
        <v>120</v>
      </c>
      <c r="F6" s="80">
        <v>81832</v>
      </c>
      <c r="G6" s="81">
        <v>-0.004</v>
      </c>
      <c r="H6" s="81">
        <v>-0.008</v>
      </c>
      <c r="I6" s="104">
        <v>-0.5</v>
      </c>
      <c r="J6" s="105">
        <v>-0.005</v>
      </c>
      <c r="K6" s="75"/>
      <c r="L6" s="107" t="s">
        <v>307</v>
      </c>
      <c r="M6" s="75" t="s">
        <v>308</v>
      </c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</row>
    <row r="7" s="67" customFormat="1" ht="16.5" spans="1:31">
      <c r="A7" s="75">
        <v>4</v>
      </c>
      <c r="B7" s="76" t="s">
        <v>304</v>
      </c>
      <c r="C7" s="77" t="s">
        <v>311</v>
      </c>
      <c r="D7" s="78" t="s">
        <v>306</v>
      </c>
      <c r="E7" s="79" t="s">
        <v>120</v>
      </c>
      <c r="F7" s="80">
        <v>81832</v>
      </c>
      <c r="G7" s="81">
        <v>0</v>
      </c>
      <c r="H7" s="81">
        <v>-0.008</v>
      </c>
      <c r="I7" s="104">
        <v>-0.5</v>
      </c>
      <c r="J7" s="105">
        <v>-0.005</v>
      </c>
      <c r="K7" s="75"/>
      <c r="L7" s="107" t="s">
        <v>307</v>
      </c>
      <c r="M7" s="75" t="s">
        <v>308</v>
      </c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</row>
    <row r="8" s="67" customFormat="1" ht="16.5" spans="1:31">
      <c r="A8" s="75">
        <v>5</v>
      </c>
      <c r="B8" s="76" t="s">
        <v>304</v>
      </c>
      <c r="C8" s="77" t="s">
        <v>312</v>
      </c>
      <c r="D8" s="78" t="s">
        <v>306</v>
      </c>
      <c r="E8" s="79" t="s">
        <v>120</v>
      </c>
      <c r="F8" s="80">
        <v>81832</v>
      </c>
      <c r="G8" s="81">
        <v>0</v>
      </c>
      <c r="H8" s="81">
        <v>-0.008</v>
      </c>
      <c r="I8" s="104">
        <v>-0.5</v>
      </c>
      <c r="J8" s="105">
        <v>-0.005</v>
      </c>
      <c r="K8" s="75"/>
      <c r="L8" s="107" t="s">
        <v>307</v>
      </c>
      <c r="M8" s="75" t="s">
        <v>308</v>
      </c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</row>
    <row r="9" s="67" customFormat="1" ht="16.5" spans="1:31">
      <c r="A9" s="75">
        <v>6</v>
      </c>
      <c r="B9" s="76" t="s">
        <v>304</v>
      </c>
      <c r="C9" s="77" t="s">
        <v>313</v>
      </c>
      <c r="D9" s="78" t="s">
        <v>306</v>
      </c>
      <c r="E9" s="79" t="s">
        <v>120</v>
      </c>
      <c r="F9" s="80">
        <v>81832</v>
      </c>
      <c r="G9" s="81">
        <v>0</v>
      </c>
      <c r="H9" s="81">
        <v>-0.008</v>
      </c>
      <c r="I9" s="104">
        <v>-0.5</v>
      </c>
      <c r="J9" s="105">
        <v>-0.005</v>
      </c>
      <c r="K9" s="75"/>
      <c r="L9" s="107" t="s">
        <v>307</v>
      </c>
      <c r="M9" s="75" t="s">
        <v>308</v>
      </c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</row>
    <row r="10" s="67" customFormat="1" ht="16.5" spans="1:31">
      <c r="A10" s="75">
        <v>7</v>
      </c>
      <c r="B10" s="76" t="s">
        <v>304</v>
      </c>
      <c r="C10" s="77" t="s">
        <v>314</v>
      </c>
      <c r="D10" s="78" t="s">
        <v>306</v>
      </c>
      <c r="E10" s="79" t="s">
        <v>120</v>
      </c>
      <c r="F10" s="80">
        <v>81832</v>
      </c>
      <c r="G10" s="81">
        <v>0</v>
      </c>
      <c r="H10" s="81">
        <v>-0.008</v>
      </c>
      <c r="I10" s="104">
        <v>-0.5</v>
      </c>
      <c r="J10" s="105">
        <v>-0.005</v>
      </c>
      <c r="K10" s="75"/>
      <c r="L10" s="107" t="s">
        <v>307</v>
      </c>
      <c r="M10" s="75" t="s">
        <v>308</v>
      </c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</row>
    <row r="11" s="67" customFormat="1" ht="16.5" spans="1:31">
      <c r="A11" s="75">
        <v>8</v>
      </c>
      <c r="B11" s="76" t="s">
        <v>304</v>
      </c>
      <c r="C11" s="77" t="s">
        <v>315</v>
      </c>
      <c r="D11" s="78" t="s">
        <v>306</v>
      </c>
      <c r="E11" s="79" t="s">
        <v>120</v>
      </c>
      <c r="F11" s="80">
        <v>81832</v>
      </c>
      <c r="G11" s="81">
        <v>0</v>
      </c>
      <c r="H11" s="81">
        <v>-0.008</v>
      </c>
      <c r="I11" s="104">
        <v>-0.5</v>
      </c>
      <c r="J11" s="105">
        <v>-0.005</v>
      </c>
      <c r="K11" s="75"/>
      <c r="L11" s="107" t="s">
        <v>307</v>
      </c>
      <c r="M11" s="75" t="s">
        <v>308</v>
      </c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</row>
    <row r="12" s="67" customFormat="1" ht="16.5" spans="1:31">
      <c r="A12" s="75">
        <v>9</v>
      </c>
      <c r="B12" s="76" t="s">
        <v>304</v>
      </c>
      <c r="C12" s="77" t="s">
        <v>316</v>
      </c>
      <c r="D12" s="78" t="s">
        <v>306</v>
      </c>
      <c r="E12" s="79" t="s">
        <v>120</v>
      </c>
      <c r="F12" s="80">
        <v>81832</v>
      </c>
      <c r="G12" s="81">
        <v>0</v>
      </c>
      <c r="H12" s="81">
        <v>-0.01</v>
      </c>
      <c r="I12" s="104">
        <v>-0.5</v>
      </c>
      <c r="J12" s="105">
        <v>-0.005</v>
      </c>
      <c r="K12" s="75"/>
      <c r="L12" s="107" t="s">
        <v>307</v>
      </c>
      <c r="M12" s="75" t="s">
        <v>308</v>
      </c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</row>
    <row r="13" s="67" customFormat="1" ht="16.5" spans="1:31">
      <c r="A13" s="75">
        <v>10</v>
      </c>
      <c r="B13" s="76" t="s">
        <v>304</v>
      </c>
      <c r="C13" s="77" t="s">
        <v>317</v>
      </c>
      <c r="D13" s="78" t="s">
        <v>306</v>
      </c>
      <c r="E13" s="79" t="s">
        <v>120</v>
      </c>
      <c r="F13" s="80">
        <v>81832</v>
      </c>
      <c r="G13" s="81">
        <v>0</v>
      </c>
      <c r="H13" s="81">
        <v>-0.002</v>
      </c>
      <c r="I13" s="104">
        <v>-0.5</v>
      </c>
      <c r="J13" s="105">
        <v>-0.005</v>
      </c>
      <c r="K13" s="75"/>
      <c r="L13" s="107" t="s">
        <v>307</v>
      </c>
      <c r="M13" s="75" t="s">
        <v>308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</row>
    <row r="14" s="67" customFormat="1" ht="16.5" spans="1:31">
      <c r="A14" s="75">
        <v>11</v>
      </c>
      <c r="B14" s="76" t="s">
        <v>304</v>
      </c>
      <c r="C14" s="77" t="s">
        <v>318</v>
      </c>
      <c r="D14" s="78" t="s">
        <v>306</v>
      </c>
      <c r="E14" s="79" t="s">
        <v>120</v>
      </c>
      <c r="F14" s="80">
        <v>81832</v>
      </c>
      <c r="G14" s="81">
        <v>0</v>
      </c>
      <c r="H14" s="81">
        <v>0</v>
      </c>
      <c r="I14" s="104">
        <v>-0.5</v>
      </c>
      <c r="J14" s="105">
        <v>-0.005</v>
      </c>
      <c r="K14" s="75"/>
      <c r="L14" s="107" t="s">
        <v>307</v>
      </c>
      <c r="M14" s="75" t="s">
        <v>308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</row>
    <row r="15" s="67" customFormat="1" ht="16.5" spans="1:31">
      <c r="A15" s="75">
        <v>12</v>
      </c>
      <c r="B15" s="76" t="s">
        <v>304</v>
      </c>
      <c r="C15" s="77"/>
      <c r="D15" s="78"/>
      <c r="E15" s="79"/>
      <c r="F15" s="80">
        <v>81832</v>
      </c>
      <c r="G15" s="81"/>
      <c r="H15" s="81"/>
      <c r="I15" s="104"/>
      <c r="J15" s="105"/>
      <c r="K15" s="75"/>
      <c r="L15" s="107" t="s">
        <v>307</v>
      </c>
      <c r="M15" s="75" t="s">
        <v>308</v>
      </c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</row>
    <row r="16" s="67" customFormat="1" ht="16.5" spans="1:31">
      <c r="A16" s="75">
        <v>13</v>
      </c>
      <c r="B16" s="76" t="s">
        <v>304</v>
      </c>
      <c r="C16" s="77" t="s">
        <v>319</v>
      </c>
      <c r="D16" s="78" t="s">
        <v>320</v>
      </c>
      <c r="E16" s="79" t="s">
        <v>121</v>
      </c>
      <c r="F16" s="80">
        <v>81832</v>
      </c>
      <c r="G16" s="81">
        <v>-0.003</v>
      </c>
      <c r="H16" s="81">
        <v>0</v>
      </c>
      <c r="I16" s="104">
        <v>-0.5</v>
      </c>
      <c r="J16" s="105">
        <v>-0.005</v>
      </c>
      <c r="K16" s="75"/>
      <c r="L16" s="107" t="s">
        <v>307</v>
      </c>
      <c r="M16" s="75" t="s">
        <v>308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</row>
    <row r="17" s="67" customFormat="1" ht="16.5" spans="1:31">
      <c r="A17" s="75">
        <v>14</v>
      </c>
      <c r="B17" s="76" t="s">
        <v>304</v>
      </c>
      <c r="C17" s="77" t="s">
        <v>321</v>
      </c>
      <c r="D17" s="78" t="s">
        <v>320</v>
      </c>
      <c r="E17" s="79" t="s">
        <v>121</v>
      </c>
      <c r="F17" s="80">
        <v>81832</v>
      </c>
      <c r="G17" s="81">
        <v>-0.006</v>
      </c>
      <c r="H17" s="81">
        <v>0</v>
      </c>
      <c r="I17" s="104">
        <v>-0.5</v>
      </c>
      <c r="J17" s="105">
        <v>-0.005</v>
      </c>
      <c r="K17" s="75"/>
      <c r="L17" s="107" t="s">
        <v>307</v>
      </c>
      <c r="M17" s="75" t="s">
        <v>308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</row>
    <row r="18" s="67" customFormat="1" ht="16.5" spans="1:31">
      <c r="A18" s="75">
        <v>15</v>
      </c>
      <c r="B18" s="76" t="s">
        <v>304</v>
      </c>
      <c r="C18" s="77" t="s">
        <v>322</v>
      </c>
      <c r="D18" s="78" t="s">
        <v>320</v>
      </c>
      <c r="E18" s="79" t="s">
        <v>121</v>
      </c>
      <c r="F18" s="80">
        <v>81832</v>
      </c>
      <c r="G18" s="81">
        <v>-0.005</v>
      </c>
      <c r="H18" s="81">
        <v>-0.003</v>
      </c>
      <c r="I18" s="104">
        <v>-0.5</v>
      </c>
      <c r="J18" s="105">
        <v>-0.005</v>
      </c>
      <c r="K18" s="75"/>
      <c r="L18" s="107" t="s">
        <v>307</v>
      </c>
      <c r="M18" s="75" t="s">
        <v>308</v>
      </c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</row>
    <row r="19" s="67" customFormat="1" ht="16.5" spans="1:31">
      <c r="A19" s="75">
        <v>16</v>
      </c>
      <c r="B19" s="76" t="s">
        <v>304</v>
      </c>
      <c r="C19" s="82" t="s">
        <v>323</v>
      </c>
      <c r="D19" s="78" t="s">
        <v>320</v>
      </c>
      <c r="E19" s="79" t="s">
        <v>121</v>
      </c>
      <c r="F19" s="80">
        <v>81832</v>
      </c>
      <c r="G19" s="83">
        <v>-0.004</v>
      </c>
      <c r="H19" s="83">
        <v>0</v>
      </c>
      <c r="I19" s="104">
        <v>-0.5</v>
      </c>
      <c r="J19" s="105">
        <v>-0.005</v>
      </c>
      <c r="K19" s="75"/>
      <c r="L19" s="107" t="s">
        <v>307</v>
      </c>
      <c r="M19" s="75" t="s">
        <v>308</v>
      </c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</row>
    <row r="20" s="67" customFormat="1" ht="16.5" spans="1:31">
      <c r="A20" s="75">
        <v>17</v>
      </c>
      <c r="B20" s="76" t="s">
        <v>304</v>
      </c>
      <c r="C20" s="77" t="s">
        <v>324</v>
      </c>
      <c r="D20" s="78" t="s">
        <v>325</v>
      </c>
      <c r="E20" s="79" t="s">
        <v>122</v>
      </c>
      <c r="F20" s="80">
        <v>81832</v>
      </c>
      <c r="G20" s="81">
        <v>0</v>
      </c>
      <c r="H20" s="81">
        <v>-0.005</v>
      </c>
      <c r="I20" s="104">
        <v>-0.5</v>
      </c>
      <c r="J20" s="105">
        <v>-0.005</v>
      </c>
      <c r="K20" s="75"/>
      <c r="L20" s="107" t="s">
        <v>307</v>
      </c>
      <c r="M20" s="75" t="s">
        <v>308</v>
      </c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</row>
    <row r="21" s="67" customFormat="1" ht="16.5" spans="1:31">
      <c r="A21" s="75">
        <v>18</v>
      </c>
      <c r="B21" s="76" t="s">
        <v>304</v>
      </c>
      <c r="C21" s="77" t="s">
        <v>326</v>
      </c>
      <c r="D21" s="78" t="s">
        <v>325</v>
      </c>
      <c r="E21" s="79" t="s">
        <v>122</v>
      </c>
      <c r="F21" s="80">
        <v>81832</v>
      </c>
      <c r="G21" s="81">
        <v>-0.004</v>
      </c>
      <c r="H21" s="81">
        <v>-0.008</v>
      </c>
      <c r="I21" s="104">
        <v>-0.5</v>
      </c>
      <c r="J21" s="105">
        <v>-0.005</v>
      </c>
      <c r="K21" s="75"/>
      <c r="L21" s="107" t="s">
        <v>307</v>
      </c>
      <c r="M21" s="75" t="s">
        <v>308</v>
      </c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</row>
    <row r="22" s="67" customFormat="1" ht="16.5" spans="1:31">
      <c r="A22" s="75">
        <v>19</v>
      </c>
      <c r="B22" s="76" t="s">
        <v>304</v>
      </c>
      <c r="C22" s="77" t="s">
        <v>327</v>
      </c>
      <c r="D22" s="78" t="s">
        <v>325</v>
      </c>
      <c r="E22" s="79" t="s">
        <v>122</v>
      </c>
      <c r="F22" s="80">
        <v>81832</v>
      </c>
      <c r="G22" s="81">
        <v>-0.005</v>
      </c>
      <c r="H22" s="81">
        <v>-0.008</v>
      </c>
      <c r="I22" s="104">
        <v>-0.5</v>
      </c>
      <c r="J22" s="105">
        <v>-0.005</v>
      </c>
      <c r="K22" s="75"/>
      <c r="L22" s="107" t="s">
        <v>307</v>
      </c>
      <c r="M22" s="75" t="s">
        <v>308</v>
      </c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</row>
    <row r="23" s="40" customFormat="1" ht="16.5" spans="1:31">
      <c r="A23" s="84"/>
      <c r="B23" s="85"/>
      <c r="C23" s="86"/>
      <c r="D23" s="87"/>
      <c r="E23" s="88"/>
      <c r="F23" s="89"/>
      <c r="G23" s="90"/>
      <c r="H23" s="91"/>
      <c r="I23" s="84"/>
      <c r="J23" s="84"/>
      <c r="K23" s="84"/>
      <c r="L23" s="84"/>
      <c r="M23" s="84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</row>
    <row r="24" s="40" customFormat="1" ht="16.5" spans="1:31">
      <c r="A24" s="84"/>
      <c r="B24" s="85"/>
      <c r="C24" s="86"/>
      <c r="D24" s="87"/>
      <c r="E24" s="88"/>
      <c r="F24" s="89"/>
      <c r="G24" s="90"/>
      <c r="H24" s="91"/>
      <c r="I24" s="84"/>
      <c r="J24" s="84"/>
      <c r="K24" s="84"/>
      <c r="L24" s="84"/>
      <c r="M24" s="84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</row>
    <row r="25" s="68" customFormat="1" ht="18.75" spans="1:13">
      <c r="A25" s="92" t="s">
        <v>292</v>
      </c>
      <c r="B25" s="93"/>
      <c r="C25" s="93"/>
      <c r="D25" s="93"/>
      <c r="E25" s="94"/>
      <c r="F25" s="95"/>
      <c r="G25" s="96"/>
      <c r="H25" s="92" t="s">
        <v>328</v>
      </c>
      <c r="I25" s="93"/>
      <c r="J25" s="93"/>
      <c r="K25" s="94"/>
      <c r="L25" s="92"/>
      <c r="M25" s="94"/>
    </row>
    <row r="26" ht="107.25" customHeight="1" spans="1:13">
      <c r="A26" s="97" t="s">
        <v>329</v>
      </c>
      <c r="B26" s="97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</row>
    <row r="27" ht="29.25" spans="1:13">
      <c r="A27" s="69" t="s">
        <v>330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</row>
    <row r="28" ht="16.5" spans="1:13">
      <c r="A28" s="70" t="s">
        <v>266</v>
      </c>
      <c r="B28" s="71" t="s">
        <v>271</v>
      </c>
      <c r="C28" s="71" t="s">
        <v>267</v>
      </c>
      <c r="D28" s="72" t="s">
        <v>296</v>
      </c>
      <c r="E28" s="71" t="s">
        <v>269</v>
      </c>
      <c r="F28" s="71" t="s">
        <v>270</v>
      </c>
      <c r="G28" s="70" t="s">
        <v>297</v>
      </c>
      <c r="H28" s="70"/>
      <c r="I28" s="70" t="s">
        <v>298</v>
      </c>
      <c r="J28" s="70"/>
      <c r="K28" s="100" t="s">
        <v>299</v>
      </c>
      <c r="L28" s="101" t="s">
        <v>300</v>
      </c>
      <c r="M28" s="72" t="s">
        <v>301</v>
      </c>
    </row>
    <row r="29" ht="16.5" spans="1:13">
      <c r="A29" s="70"/>
      <c r="B29" s="73"/>
      <c r="C29" s="73"/>
      <c r="D29" s="74"/>
      <c r="E29" s="73"/>
      <c r="F29" s="73"/>
      <c r="G29" s="70" t="s">
        <v>302</v>
      </c>
      <c r="H29" s="70" t="s">
        <v>303</v>
      </c>
      <c r="I29" s="70" t="s">
        <v>302</v>
      </c>
      <c r="J29" s="70" t="s">
        <v>303</v>
      </c>
      <c r="K29" s="102"/>
      <c r="L29" s="103"/>
      <c r="M29" s="74"/>
    </row>
    <row r="30" spans="1:13">
      <c r="A30" s="75">
        <v>1</v>
      </c>
      <c r="B30" s="76" t="s">
        <v>304</v>
      </c>
      <c r="C30" s="77" t="s">
        <v>331</v>
      </c>
      <c r="D30" s="78"/>
      <c r="E30" s="79" t="s">
        <v>332</v>
      </c>
      <c r="F30" s="80">
        <v>81832</v>
      </c>
      <c r="G30" s="81">
        <v>-0.004</v>
      </c>
      <c r="H30" s="81">
        <v>0</v>
      </c>
      <c r="I30" s="105">
        <v>-0.005</v>
      </c>
      <c r="J30" s="105">
        <v>-0.005</v>
      </c>
      <c r="K30" s="106"/>
      <c r="L30" s="107" t="s">
        <v>307</v>
      </c>
      <c r="M30" s="75" t="s">
        <v>308</v>
      </c>
    </row>
    <row r="31" spans="1:13">
      <c r="A31" s="75">
        <v>2</v>
      </c>
      <c r="B31" s="76" t="s">
        <v>304</v>
      </c>
      <c r="C31" s="77" t="s">
        <v>333</v>
      </c>
      <c r="D31" s="78"/>
      <c r="E31" s="79" t="s">
        <v>332</v>
      </c>
      <c r="F31" s="80">
        <v>81832</v>
      </c>
      <c r="G31" s="81">
        <v>0</v>
      </c>
      <c r="H31" s="81">
        <v>0</v>
      </c>
      <c r="I31" s="105">
        <v>-0.005</v>
      </c>
      <c r="J31" s="105">
        <v>-0.005</v>
      </c>
      <c r="K31" s="75"/>
      <c r="L31" s="107" t="s">
        <v>307</v>
      </c>
      <c r="M31" s="75" t="s">
        <v>308</v>
      </c>
    </row>
    <row r="32" spans="1:13">
      <c r="A32" s="75">
        <v>3</v>
      </c>
      <c r="B32" s="76" t="s">
        <v>304</v>
      </c>
      <c r="C32" s="77" t="s">
        <v>334</v>
      </c>
      <c r="D32" s="78"/>
      <c r="E32" s="79" t="s">
        <v>332</v>
      </c>
      <c r="F32" s="80">
        <v>81832</v>
      </c>
      <c r="G32" s="81">
        <v>0</v>
      </c>
      <c r="H32" s="81">
        <v>0</v>
      </c>
      <c r="I32" s="105">
        <v>-0.005</v>
      </c>
      <c r="J32" s="105">
        <v>-0.005</v>
      </c>
      <c r="K32" s="75"/>
      <c r="L32" s="107" t="s">
        <v>307</v>
      </c>
      <c r="M32" s="75" t="s">
        <v>308</v>
      </c>
    </row>
    <row r="33" spans="1:13">
      <c r="A33" s="75">
        <v>4</v>
      </c>
      <c r="B33" s="76" t="s">
        <v>304</v>
      </c>
      <c r="C33" s="77" t="s">
        <v>335</v>
      </c>
      <c r="D33" s="78"/>
      <c r="E33" s="79" t="s">
        <v>332</v>
      </c>
      <c r="F33" s="80">
        <v>81832</v>
      </c>
      <c r="G33" s="81">
        <v>-0.003</v>
      </c>
      <c r="H33" s="81">
        <v>0</v>
      </c>
      <c r="I33" s="105">
        <v>-0.005</v>
      </c>
      <c r="J33" s="105">
        <v>-0.005</v>
      </c>
      <c r="K33" s="75"/>
      <c r="L33" s="107" t="s">
        <v>307</v>
      </c>
      <c r="M33" s="75" t="s">
        <v>308</v>
      </c>
    </row>
    <row r="34" spans="1:13">
      <c r="A34" s="75">
        <v>5</v>
      </c>
      <c r="B34" s="76" t="s">
        <v>304</v>
      </c>
      <c r="C34" s="77" t="s">
        <v>336</v>
      </c>
      <c r="D34" s="78"/>
      <c r="E34" s="79" t="s">
        <v>332</v>
      </c>
      <c r="F34" s="80">
        <v>81832</v>
      </c>
      <c r="G34" s="81">
        <v>0</v>
      </c>
      <c r="H34" s="81">
        <v>0</v>
      </c>
      <c r="I34" s="105">
        <v>-0.005</v>
      </c>
      <c r="J34" s="105">
        <v>-0.005</v>
      </c>
      <c r="K34" s="75"/>
      <c r="L34" s="107" t="s">
        <v>307</v>
      </c>
      <c r="M34" s="75" t="s">
        <v>308</v>
      </c>
    </row>
    <row r="35" spans="1:13">
      <c r="A35" s="75">
        <v>6</v>
      </c>
      <c r="B35" s="76" t="s">
        <v>304</v>
      </c>
      <c r="C35" s="77"/>
      <c r="D35" s="78"/>
      <c r="E35" s="79"/>
      <c r="F35" s="80"/>
      <c r="G35" s="81"/>
      <c r="H35" s="81"/>
      <c r="I35" s="104">
        <v>0</v>
      </c>
      <c r="J35" s="105">
        <v>0</v>
      </c>
      <c r="K35" s="75"/>
      <c r="L35" s="107" t="s">
        <v>307</v>
      </c>
      <c r="M35" s="75" t="s">
        <v>308</v>
      </c>
    </row>
    <row r="36" spans="1:13">
      <c r="A36" s="75">
        <v>7</v>
      </c>
      <c r="B36" s="76" t="s">
        <v>304</v>
      </c>
      <c r="C36" s="77"/>
      <c r="D36" s="78"/>
      <c r="E36" s="79"/>
      <c r="F36" s="80"/>
      <c r="G36" s="81"/>
      <c r="H36" s="81"/>
      <c r="I36" s="104">
        <v>0</v>
      </c>
      <c r="J36" s="105">
        <v>0</v>
      </c>
      <c r="K36" s="75"/>
      <c r="L36" s="107" t="s">
        <v>307</v>
      </c>
      <c r="M36" s="75" t="s">
        <v>308</v>
      </c>
    </row>
    <row r="37" spans="1:13">
      <c r="A37" s="75">
        <v>8</v>
      </c>
      <c r="B37" s="76" t="s">
        <v>304</v>
      </c>
      <c r="C37" s="77"/>
      <c r="D37" s="78"/>
      <c r="E37" s="79"/>
      <c r="F37" s="99">
        <v>44867</v>
      </c>
      <c r="G37" s="81"/>
      <c r="H37" s="81"/>
      <c r="I37" s="104">
        <v>0</v>
      </c>
      <c r="J37" s="105">
        <v>0</v>
      </c>
      <c r="K37" s="75"/>
      <c r="L37" s="107" t="s">
        <v>307</v>
      </c>
      <c r="M37" s="75" t="s">
        <v>308</v>
      </c>
    </row>
    <row r="38" spans="1:13">
      <c r="A38" s="75">
        <v>9</v>
      </c>
      <c r="B38" s="76" t="s">
        <v>304</v>
      </c>
      <c r="C38" s="77" t="s">
        <v>337</v>
      </c>
      <c r="D38" s="78"/>
      <c r="E38" s="79" t="s">
        <v>120</v>
      </c>
      <c r="F38" s="80">
        <v>81832</v>
      </c>
      <c r="G38" s="81">
        <v>-0.004</v>
      </c>
      <c r="H38" s="81">
        <v>-0.002</v>
      </c>
      <c r="I38" s="104">
        <v>0</v>
      </c>
      <c r="J38" s="105">
        <v>0</v>
      </c>
      <c r="K38" s="75"/>
      <c r="L38" s="107" t="s">
        <v>307</v>
      </c>
      <c r="M38" s="75" t="s">
        <v>308</v>
      </c>
    </row>
    <row r="39" spans="1:13">
      <c r="A39" s="75">
        <v>10</v>
      </c>
      <c r="B39" s="76" t="s">
        <v>304</v>
      </c>
      <c r="C39" s="77" t="s">
        <v>338</v>
      </c>
      <c r="D39" s="78"/>
      <c r="E39" s="79" t="s">
        <v>120</v>
      </c>
      <c r="F39" s="80">
        <v>81832</v>
      </c>
      <c r="G39" s="81">
        <v>0</v>
      </c>
      <c r="H39" s="81">
        <v>0</v>
      </c>
      <c r="I39" s="104">
        <v>0</v>
      </c>
      <c r="J39" s="105">
        <v>0</v>
      </c>
      <c r="K39" s="75"/>
      <c r="L39" s="107" t="s">
        <v>307</v>
      </c>
      <c r="M39" s="75" t="s">
        <v>308</v>
      </c>
    </row>
    <row r="40" spans="1:13">
      <c r="A40" s="75">
        <v>11</v>
      </c>
      <c r="B40" s="76" t="s">
        <v>304</v>
      </c>
      <c r="C40" s="77" t="s">
        <v>339</v>
      </c>
      <c r="D40" s="78"/>
      <c r="E40" s="79" t="s">
        <v>120</v>
      </c>
      <c r="F40" s="80">
        <v>81832</v>
      </c>
      <c r="G40" s="81">
        <v>-0.004</v>
      </c>
      <c r="H40" s="81">
        <v>-0.002</v>
      </c>
      <c r="I40" s="104">
        <v>0</v>
      </c>
      <c r="J40" s="105">
        <v>0</v>
      </c>
      <c r="K40" s="75"/>
      <c r="L40" s="107" t="s">
        <v>307</v>
      </c>
      <c r="M40" s="75" t="s">
        <v>308</v>
      </c>
    </row>
    <row r="41" spans="1:13">
      <c r="A41" s="75">
        <v>12</v>
      </c>
      <c r="B41" s="76" t="s">
        <v>304</v>
      </c>
      <c r="C41" s="77" t="s">
        <v>339</v>
      </c>
      <c r="D41" s="78"/>
      <c r="E41" s="79" t="s">
        <v>120</v>
      </c>
      <c r="F41" s="80">
        <v>81832</v>
      </c>
      <c r="G41" s="81">
        <v>-0.004</v>
      </c>
      <c r="H41" s="81">
        <v>-0.002</v>
      </c>
      <c r="I41" s="104">
        <v>0</v>
      </c>
      <c r="J41" s="105">
        <v>0</v>
      </c>
      <c r="K41" s="75"/>
      <c r="L41" s="107" t="s">
        <v>307</v>
      </c>
      <c r="M41" s="75" t="s">
        <v>308</v>
      </c>
    </row>
    <row r="42" spans="1:13">
      <c r="A42" s="75">
        <v>13</v>
      </c>
      <c r="B42" s="76"/>
      <c r="C42" s="77"/>
      <c r="D42" s="78"/>
      <c r="E42" s="79"/>
      <c r="F42" s="80"/>
      <c r="G42" s="81"/>
      <c r="H42" s="81"/>
      <c r="I42" s="104"/>
      <c r="J42" s="105"/>
      <c r="K42" s="75"/>
      <c r="L42" s="107" t="s">
        <v>307</v>
      </c>
      <c r="M42" s="75" t="s">
        <v>308</v>
      </c>
    </row>
    <row r="43" spans="1:13">
      <c r="A43" s="75">
        <v>14</v>
      </c>
      <c r="B43" s="76" t="s">
        <v>304</v>
      </c>
      <c r="C43" s="77"/>
      <c r="D43" s="78"/>
      <c r="E43" s="79" t="s">
        <v>340</v>
      </c>
      <c r="F43" s="80">
        <v>81832</v>
      </c>
      <c r="G43" s="81"/>
      <c r="H43" s="81"/>
      <c r="I43" s="104"/>
      <c r="J43" s="105"/>
      <c r="K43" s="75"/>
      <c r="L43" s="107" t="s">
        <v>307</v>
      </c>
      <c r="M43" s="75" t="s">
        <v>308</v>
      </c>
    </row>
    <row r="44" spans="1:13">
      <c r="A44" s="75">
        <v>15</v>
      </c>
      <c r="B44" s="76" t="s">
        <v>304</v>
      </c>
      <c r="C44" s="77" t="s">
        <v>341</v>
      </c>
      <c r="D44" s="78"/>
      <c r="E44" s="79"/>
      <c r="F44" s="80">
        <v>81832</v>
      </c>
      <c r="G44" s="81">
        <v>-0.004</v>
      </c>
      <c r="H44" s="81">
        <v>0</v>
      </c>
      <c r="I44" s="104">
        <v>0</v>
      </c>
      <c r="J44" s="105">
        <v>0</v>
      </c>
      <c r="K44" s="75"/>
      <c r="L44" s="107" t="s">
        <v>307</v>
      </c>
      <c r="M44" s="75" t="s">
        <v>308</v>
      </c>
    </row>
    <row r="45" spans="1:13">
      <c r="A45" s="75">
        <v>16</v>
      </c>
      <c r="B45" s="76" t="s">
        <v>304</v>
      </c>
      <c r="C45" s="77"/>
      <c r="D45" s="78"/>
      <c r="E45" s="79"/>
      <c r="F45" s="80">
        <v>81832</v>
      </c>
      <c r="G45" s="81">
        <v>0</v>
      </c>
      <c r="H45" s="81">
        <v>0</v>
      </c>
      <c r="I45" s="104">
        <v>0</v>
      </c>
      <c r="J45" s="105">
        <v>0</v>
      </c>
      <c r="K45" s="75"/>
      <c r="L45" s="107" t="s">
        <v>307</v>
      </c>
      <c r="M45" s="75" t="s">
        <v>308</v>
      </c>
    </row>
    <row r="46" spans="1:13">
      <c r="A46" s="75">
        <v>17</v>
      </c>
      <c r="B46" s="76" t="s">
        <v>304</v>
      </c>
      <c r="C46" s="77"/>
      <c r="D46" s="78"/>
      <c r="E46" s="79"/>
      <c r="F46" s="80">
        <v>81832</v>
      </c>
      <c r="G46" s="81">
        <v>0</v>
      </c>
      <c r="H46" s="81">
        <v>0</v>
      </c>
      <c r="I46" s="104">
        <v>0</v>
      </c>
      <c r="J46" s="105">
        <v>0</v>
      </c>
      <c r="K46" s="75"/>
      <c r="L46" s="107" t="s">
        <v>307</v>
      </c>
      <c r="M46" s="75" t="s">
        <v>308</v>
      </c>
    </row>
    <row r="47" spans="1:13">
      <c r="A47" s="75">
        <v>18</v>
      </c>
      <c r="B47" s="76" t="s">
        <v>304</v>
      </c>
      <c r="C47" s="77"/>
      <c r="D47" s="78"/>
      <c r="E47" s="79"/>
      <c r="F47" s="80">
        <v>81832</v>
      </c>
      <c r="G47" s="81">
        <v>0</v>
      </c>
      <c r="H47" s="81">
        <v>0</v>
      </c>
      <c r="I47" s="104">
        <v>0</v>
      </c>
      <c r="J47" s="105">
        <v>0</v>
      </c>
      <c r="K47" s="75"/>
      <c r="L47" s="107" t="s">
        <v>307</v>
      </c>
      <c r="M47" s="75" t="s">
        <v>308</v>
      </c>
    </row>
    <row r="48" spans="1:13">
      <c r="A48" s="75">
        <v>19</v>
      </c>
      <c r="B48" s="76" t="s">
        <v>304</v>
      </c>
      <c r="C48" s="77"/>
      <c r="D48" s="78"/>
      <c r="E48" s="79"/>
      <c r="F48" s="80">
        <v>81832</v>
      </c>
      <c r="G48" s="81">
        <v>0</v>
      </c>
      <c r="H48" s="81">
        <v>0</v>
      </c>
      <c r="I48" s="104">
        <v>0</v>
      </c>
      <c r="J48" s="105">
        <v>0</v>
      </c>
      <c r="K48" s="75"/>
      <c r="L48" s="107" t="s">
        <v>307</v>
      </c>
      <c r="M48" s="75" t="s">
        <v>308</v>
      </c>
    </row>
    <row r="49" spans="1:13">
      <c r="A49" s="75">
        <v>19</v>
      </c>
      <c r="B49" s="76" t="s">
        <v>304</v>
      </c>
      <c r="C49" s="77"/>
      <c r="D49" s="78"/>
      <c r="E49" s="79"/>
      <c r="F49" s="80">
        <v>81832</v>
      </c>
      <c r="G49" s="81">
        <v>0</v>
      </c>
      <c r="H49" s="81">
        <v>0</v>
      </c>
      <c r="I49" s="104">
        <v>0</v>
      </c>
      <c r="J49" s="105">
        <v>0</v>
      </c>
      <c r="K49" s="75"/>
      <c r="L49" s="107" t="s">
        <v>307</v>
      </c>
      <c r="M49" s="75" t="s">
        <v>308</v>
      </c>
    </row>
    <row r="50" spans="1:13">
      <c r="A50" s="75">
        <v>19</v>
      </c>
      <c r="B50" s="76" t="s">
        <v>304</v>
      </c>
      <c r="C50" s="77"/>
      <c r="D50" s="78"/>
      <c r="E50" s="79"/>
      <c r="F50" s="80">
        <v>81832</v>
      </c>
      <c r="G50" s="81">
        <v>0</v>
      </c>
      <c r="H50" s="81">
        <v>0</v>
      </c>
      <c r="I50" s="104">
        <v>0</v>
      </c>
      <c r="J50" s="105">
        <v>0</v>
      </c>
      <c r="K50" s="75"/>
      <c r="L50" s="107" t="s">
        <v>307</v>
      </c>
      <c r="M50" s="75" t="s">
        <v>308</v>
      </c>
    </row>
    <row r="51" spans="1:13">
      <c r="A51" s="75">
        <v>19</v>
      </c>
      <c r="B51" s="76" t="s">
        <v>304</v>
      </c>
      <c r="C51" s="77"/>
      <c r="D51" s="78"/>
      <c r="E51" s="79"/>
      <c r="F51" s="80">
        <v>81832</v>
      </c>
      <c r="G51" s="81">
        <v>0</v>
      </c>
      <c r="H51" s="81">
        <v>0</v>
      </c>
      <c r="I51" s="104">
        <v>0</v>
      </c>
      <c r="J51" s="105">
        <v>0</v>
      </c>
      <c r="K51" s="75"/>
      <c r="L51" s="107" t="s">
        <v>307</v>
      </c>
      <c r="M51" s="75" t="s">
        <v>308</v>
      </c>
    </row>
    <row r="52" spans="1:13">
      <c r="A52" s="75">
        <v>19</v>
      </c>
      <c r="B52" s="76" t="s">
        <v>304</v>
      </c>
      <c r="C52" s="77"/>
      <c r="D52" s="78"/>
      <c r="E52" s="79"/>
      <c r="F52" s="80">
        <v>81832</v>
      </c>
      <c r="G52" s="81">
        <v>0</v>
      </c>
      <c r="H52" s="81">
        <v>0</v>
      </c>
      <c r="I52" s="104">
        <v>0</v>
      </c>
      <c r="J52" s="105">
        <v>0</v>
      </c>
      <c r="K52" s="75"/>
      <c r="L52" s="107" t="s">
        <v>307</v>
      </c>
      <c r="M52" s="75" t="s">
        <v>308</v>
      </c>
    </row>
    <row r="53" spans="1:13">
      <c r="A53" s="75">
        <v>19</v>
      </c>
      <c r="B53" s="76" t="s">
        <v>304</v>
      </c>
      <c r="C53" s="77"/>
      <c r="D53" s="78"/>
      <c r="E53" s="79"/>
      <c r="F53" s="80">
        <v>81832</v>
      </c>
      <c r="G53" s="81">
        <v>0</v>
      </c>
      <c r="H53" s="81">
        <v>0</v>
      </c>
      <c r="I53" s="104">
        <v>0</v>
      </c>
      <c r="J53" s="105">
        <v>0</v>
      </c>
      <c r="K53" s="75"/>
      <c r="L53" s="107" t="s">
        <v>307</v>
      </c>
      <c r="M53" s="75" t="s">
        <v>308</v>
      </c>
    </row>
  </sheetData>
  <mergeCells count="29">
    <mergeCell ref="A1:M1"/>
    <mergeCell ref="G2:H2"/>
    <mergeCell ref="I2:J2"/>
    <mergeCell ref="A25:E25"/>
    <mergeCell ref="F25:G25"/>
    <mergeCell ref="H25:K25"/>
    <mergeCell ref="L25:M25"/>
    <mergeCell ref="A26:M26"/>
    <mergeCell ref="A27:M27"/>
    <mergeCell ref="G28:H28"/>
    <mergeCell ref="I28:J28"/>
    <mergeCell ref="A2:A3"/>
    <mergeCell ref="A28:A29"/>
    <mergeCell ref="B2:B3"/>
    <mergeCell ref="B28:B29"/>
    <mergeCell ref="C2:C3"/>
    <mergeCell ref="C28:C29"/>
    <mergeCell ref="D2:D3"/>
    <mergeCell ref="D28:D29"/>
    <mergeCell ref="E2:E3"/>
    <mergeCell ref="E28:E29"/>
    <mergeCell ref="F2:F3"/>
    <mergeCell ref="F28:F29"/>
    <mergeCell ref="K2:K3"/>
    <mergeCell ref="K28:K29"/>
    <mergeCell ref="L2:L3"/>
    <mergeCell ref="L28:L29"/>
    <mergeCell ref="M2:M3"/>
    <mergeCell ref="M28:M29"/>
  </mergeCells>
  <dataValidations count="1">
    <dataValidation type="list" allowBlank="1" showInputMessage="1" showErrorMessage="1" sqref="M1:M3 M25:M29 M54:M1048576 JI1:JI26 TE1:TE26 ADA1:ADA26 AMW1:AMW26 AWS1:AWS26 BGO1:BGO26 BQK1:BQK26 CAG1:CAG26 CKC1:CKC26 CTY1:CTY26 DDU1:DDU26 DNQ1:DNQ26 DXM1:DXM26 EHI1:EHI26 ERE1:ERE26 FBA1:FBA26 FKW1:FKW26 FUS1:FUS26 GEO1:GEO26 GOK1:GOK26 GYG1:GYG26 HIC1:HIC26 HRY1:HRY26 IBU1:IBU26 ILQ1:ILQ26 IVM1:IVM26 JFI1:JFI26 JPE1:JPE26 JZA1:JZA26 KIW1:KIW26 KSS1:KSS26 LCO1:LCO26 LMK1:LMK26 LWG1:LWG26 MGC1:MGC26 MPY1:MPY26 MZU1:MZU26 NJQ1:NJQ26 NTM1:NTM26 ODI1:ODI26 ONE1:ONE26 OXA1:OXA26 PGW1:PGW26 PQS1:PQS26 QAO1:QAO26 QKK1:QKK26 QUG1:QUG26 REC1:REC26 RNY1:RNY26 RXU1:RXU26 SHQ1:SHQ26 SRM1:SRM26 TBI1:TBI26 TLE1:TLE26 TVA1:TVA26 UEW1:UEW26 UOS1:UOS26 UYO1:UYO26 VIK1:VIK26 VSG1:VSG26 WCC1:WCC26 WLY1:WLY26 WVU1:WVU2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2022-12-23T08:31:44Z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843A812C6B5D45BFB1C9BBE749572BB8</vt:lpwstr>
  </property>
</Properties>
</file>