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08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<sst xmlns="http://schemas.openxmlformats.org/spreadsheetml/2006/main" count="951" uniqueCount="370">
  <si>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</si>
  <si>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</si>
  <si>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</si>
  <si>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</si>
  <si>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</si>
  <si>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</si>
  <si>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</si>
  <si>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</si>
  <si>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</si>
  <si>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</si>
  <si>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</si>
  <si>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</si>
  <si>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</si>
  <si>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</si>
  <si>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</si>
  <si>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</si>
  <si>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</si>
  <si>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</si>
  <si>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</si>
  <si>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</si>
  <si>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</si>
  <si>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</si>
  <si>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</si>
  <si>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</si>
  <si>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</si>
  <si>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</si>
  <si>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</si>
  <si>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</si>
  <si>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</si>
  <si>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</si>
  <si>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</si>
  <si>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</si>
  <si>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</si>
  <si>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</si>
  <si>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</si>
  <si>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</si>
  <si>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</si>
  <si>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</si>
  <si>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</si>
  <si>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</si>
  <si>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</si>
  <si>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</si>
  <si>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</si>
  <si>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</si>
  <si>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</si>
  <si>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</si>
  <si>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</si>
  <si>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</si>
  <si>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</si>
  <si>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</si>
  <si>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</si>
  <si>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</si>
  <si>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</si>
  <si>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</si>
  <si>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</si>
  <si>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</si>
  <si>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</si>
  <si>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</si>
  <si>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</si>
  <si>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</si>
  <si>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</si>
  <si>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</si>
  <si>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</si>
  <si>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TAMMAL82542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</si>
  <si>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</si>
  <si>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</si>
  <si>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</si>
  <si>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</si>
  <si>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</si>
  <si>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</si>
  <si>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</si>
  <si>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</si>
  <si>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</si>
  <si>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</si>
  <si>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</si>
  <si>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</si>
  <si>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</si>
  <si>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</si>
  <si>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</si>
  <si>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</si>
  <si>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</si>
  <si>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</si>
  <si>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</si>
  <si>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</si>
  <si>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</si>
  <si>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</si>
  <si>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</si>
  <si>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</si>
  <si>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</si>
  <si>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</si>
  <si>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</si>
  <si>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</si>
  <si>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</si>
  <si>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</si>
  <si>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</si>
  <si>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</si>
  <si>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</si>
  <si>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</si>
  <si>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</si>
  <si>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</si>
  <si>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</si>
  <si>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</si>
  <si>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</si>
  <si>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</si>
  <si>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</si>
  <si>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</si>
  <si>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</si>
  <si>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</si>
  <si>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</si>
  <si>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</si>
  <si>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</si>
  <si>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</si>
  <si>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</si>
  <si>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</si>
  <si>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</si>
  <si>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</si>
  <si>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</si>
  <si>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</si>
  <si>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</si>
  <si>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</si>
  <si>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</si>
  <si>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</si>
  <si>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</si>
  <si>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</si>
  <si>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</si>
  <si>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</si>
  <si>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</si>
  <si>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1.烫标起翘。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</si>
  <si>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</si>
  <si>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</si>
  <si>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</si>
  <si>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</si>
  <si>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</si>
  <si>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</si>
  <si>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</si>
  <si>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</si>
  <si>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</si>
  <si>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</si>
  <si>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</si>
  <si>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</si>
  <si>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</si>
  <si>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</si>
  <si>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</si>
  <si>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</si>
  <si>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</si>
  <si>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</si>
  <si>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</si>
  <si>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样品规格  SAMPLE SPEC</t>
  </si>
  <si>
    <t>黑色L洗前</t>
  </si>
  <si>
    <t>黑色L洗后</t>
  </si>
  <si>
    <t>155/74B</t>
  </si>
  <si>
    <t>160/78B</t>
  </si>
  <si>
    <t>165/82B</t>
  </si>
  <si>
    <t>170/86B</t>
  </si>
  <si>
    <t>175/90B</t>
  </si>
  <si>
    <t>裤外侧长</t>
  </si>
  <si>
    <t>-0.8√√</t>
  </si>
  <si>
    <t>-1√√</t>
  </si>
  <si>
    <t>内裆长</t>
  </si>
  <si>
    <t>1√√</t>
  </si>
  <si>
    <t>+0.5√√</t>
  </si>
  <si>
    <t>腰围（平量）</t>
  </si>
  <si>
    <t>√√√</t>
  </si>
  <si>
    <t>√√-0.5</t>
  </si>
  <si>
    <t>腰围（拉量）</t>
  </si>
  <si>
    <t>臀围</t>
  </si>
  <si>
    <t>腿围/2</t>
  </si>
  <si>
    <t>膝围/2</t>
  </si>
  <si>
    <t>脚口/2（长裤）</t>
  </si>
  <si>
    <t>前裆长 含腰</t>
  </si>
  <si>
    <t>后裆长 含腰</t>
  </si>
  <si>
    <t>前门襟长（不含腰）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</si>
  <si>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</si>
  <si>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</si>
  <si>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</si>
  <si>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</si>
  <si>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</si>
  <si>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</si>
  <si>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</si>
  <si>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</si>
  <si>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</si>
  <si>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</si>
  <si>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</si>
  <si>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</si>
  <si>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</si>
  <si>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</si>
  <si>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指示规格  FINAL SPEC</t>
  </si>
  <si>
    <t>150/70B</t>
  </si>
  <si>
    <t>-0.8.-1.1.1.2</t>
  </si>
  <si>
    <t>-0.8√-0.8</t>
  </si>
  <si>
    <t>√√+1</t>
  </si>
  <si>
    <t>√+0.5+1.2</t>
  </si>
  <si>
    <t>-1-0.8+1</t>
  </si>
  <si>
    <t>√+1.1+1.2</t>
  </si>
  <si>
    <t>√+1+1.2</t>
  </si>
  <si>
    <t>√√+0.6</t>
  </si>
  <si>
    <t>-1-1-0.8</t>
  </si>
  <si>
    <t>+0.6+1-1</t>
  </si>
  <si>
    <t>√√-0.6</t>
  </si>
  <si>
    <t>√-0.6</t>
  </si>
  <si>
    <t>1+0.6</t>
  </si>
  <si>
    <t>√√—0.5</t>
  </si>
  <si>
    <t>-0.1√</t>
  </si>
  <si>
    <t>1√1</t>
  </si>
  <si>
    <t>√√+1.1</t>
  </si>
  <si>
    <t>√-1-1.1</t>
  </si>
  <si>
    <t>√+1.2+1</t>
  </si>
  <si>
    <t>√+0.6+0.5</t>
  </si>
  <si>
    <t>√+0.8+0.5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</si>
  <si>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</si>
  <si>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</si>
  <si>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</si>
  <si>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</si>
  <si>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</si>
  <si>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</si>
  <si>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</si>
  <si>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</si>
  <si>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</si>
  <si>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</si>
  <si>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</si>
  <si>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</si>
  <si>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</si>
  <si>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</si>
  <si>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</si>
  <si>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</si>
  <si>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</si>
  <si>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</si>
  <si>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</si>
  <si>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</si>
  <si>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</si>
  <si>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</si>
  <si>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</si>
  <si>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</si>
  <si>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</si>
  <si>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</si>
  <si>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</si>
  <si>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</si>
  <si>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</si>
  <si>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</si>
  <si>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</si>
  <si>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</si>
  <si>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</si>
  <si>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</si>
  <si>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</si>
  <si>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</si>
  <si>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②检验明细：1.2</t>
  </si>
  <si>
    <t>情况说明：</t>
  </si>
  <si>
    <t xml:space="preserve">【问题点描述】  </t>
  </si>
  <si>
    <t>1..脚口重线不良1件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</si>
  <si>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</si>
  <si>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</si>
  <si>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</si>
  <si>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</si>
  <si>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</si>
  <si>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</si>
  <si>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</si>
  <si>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</si>
  <si>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</si>
  <si>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藏蓝S</t>
  </si>
  <si>
    <t>黑色M</t>
  </si>
  <si>
    <t>藏蓝L</t>
  </si>
  <si>
    <t>黑色XL</t>
  </si>
  <si>
    <t>藏蓝XXL</t>
  </si>
  <si>
    <t>-0.7√</t>
  </si>
  <si>
    <t>-0.2√</t>
  </si>
  <si>
    <t>0.3√√</t>
  </si>
  <si>
    <t>1+0.7</t>
  </si>
  <si>
    <t>√√—0.6</t>
  </si>
  <si>
    <t>1√2</t>
  </si>
  <si>
    <t>1.3√</t>
  </si>
  <si>
    <t>3√√</t>
  </si>
  <si>
    <t>1+0.8</t>
  </si>
  <si>
    <t>√-0.4√</t>
  </si>
  <si>
    <t>√-0.5-0.6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</si>
  <si>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</si>
  <si>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</si>
  <si>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</si>
  <si>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</si>
  <si>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</si>
  <si>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</si>
  <si>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</si>
  <si>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</si>
  <si>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</si>
  <si>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</si>
  <si>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</si>
  <si>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</si>
  <si>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</si>
  <si>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</si>
  <si>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</si>
  <si>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</si>
  <si>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</si>
  <si>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</si>
  <si>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FK06930</t>
  </si>
  <si>
    <t>19SS黑色/E77//</t>
  </si>
  <si>
    <t>福建宏港</t>
  </si>
  <si>
    <t>YES</t>
  </si>
  <si>
    <t>22FW蓝黑/O47//</t>
  </si>
  <si>
    <t>制表时间：2022-10-25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</si>
  <si>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</si>
  <si>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</si>
  <si>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</si>
  <si>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</si>
  <si>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</si>
  <si>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</si>
  <si>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</si>
  <si>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</si>
  <si>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</si>
  <si>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</si>
  <si>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</si>
  <si>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</si>
  <si>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</si>
  <si>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</si>
  <si>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</si>
  <si>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</si>
  <si>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</si>
  <si>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</si>
  <si>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</si>
  <si>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</si>
  <si>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</si>
  <si>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</si>
  <si>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CS00049</t>
  </si>
  <si>
    <t xml:space="preserve">探路者LOGO手感漆头扁抽绳 </t>
  </si>
  <si>
    <t>东莞泰丰</t>
  </si>
  <si>
    <t xml:space="preserve">染色 </t>
  </si>
  <si>
    <t>NO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</si>
  <si>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</si>
  <si>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</si>
  <si>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</si>
  <si>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</si>
  <si>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</si>
  <si>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</si>
  <si>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</si>
  <si>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</si>
  <si>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</si>
  <si>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</si>
  <si>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</si>
  <si>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</si>
  <si>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</si>
  <si>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</si>
  <si>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</si>
  <si>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</si>
  <si>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</si>
  <si>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</si>
  <si>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</si>
  <si>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</si>
  <si>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</si>
  <si>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</si>
  <si>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</si>
  <si>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</si>
  <si>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</si>
  <si>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</si>
  <si>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</si>
  <si>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前片</t>
  </si>
  <si>
    <t xml:space="preserve">TOREAD立体胶膜底转移标（5.5CM） </t>
  </si>
  <si>
    <t xml:space="preserve">视野高周波转移标 </t>
  </si>
  <si>
    <t>22FW蓝黑/O48//</t>
  </si>
  <si>
    <t xml:space="preserve">TOREAD立体胶膜底转移标（5.6CM） </t>
  </si>
  <si>
    <t>19SS黑色/E78//</t>
  </si>
  <si>
    <t>22FW蓝黑/O49//</t>
  </si>
  <si>
    <t xml:space="preserve">TOREAD立体胶膜底转移标（5.7CM） </t>
  </si>
  <si>
    <t>洗测6次</t>
  </si>
  <si>
    <t>19SS黑色/E79//</t>
  </si>
  <si>
    <t>制表时间：2022-11-25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</si>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</sst>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0" fontId="55" fillId="0" borderId="0">
      <alignment vertical="center"/>
    </xf>
    <xf numFmtId="0" fontId="55" fillId="0" borderId="0">
      <alignment vertical="center"/>
    </xf>
    <xf numFmtId="0" fontId="60" fillId="0" borderId="0">
      <alignment horizontal="center" vertical="top"/>
    </xf>
    <xf numFmtId="0" fontId="60" fillId="0" borderId="0">
      <alignment horizontal="center"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1" fillId="35" borderId="74" applyNumberForma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6" fillId="0" borderId="0">
      <alignment horizontal="center" vertical="center"/>
    </xf>
    <xf numFmtId="44" fontId="11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5" fillId="0" borderId="0">
      <alignment horizontal="center" vertical="center"/>
    </xf>
    <xf numFmtId="0" fontId="43" fillId="33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10" borderId="74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9" fillId="0" borderId="80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1" fillId="19" borderId="76" applyNumberFormat="0" applyAlignment="0" applyProtection="0">
      <alignment vertical="center"/>
    </xf>
    <xf numFmtId="0" fontId="62" fillId="10" borderId="81" applyNumberFormat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1" fillId="25" borderId="79" applyNumberFormat="0" applyFon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5" fillId="0" borderId="0"/>
    <xf numFmtId="0" fontId="57" fillId="0" borderId="78" applyNumberFormat="0" applyFill="0" applyAlignment="0" applyProtection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3" borderId="4" xfId="4" applyFont="1" applyFill="1" applyBorder="1" applyAlignment="1">
      <alignment horizontal="left" vertical="center"/>
    </xf>
    <xf numFmtId="0" fontId="4" fillId="3" borderId="2" xfId="4" applyFont="1" applyFill="1" applyBorder="1" applyAlignment="1">
      <alignment horizontal="left" vertical="center"/>
    </xf>
    <xf numFmtId="0" fontId="5" fillId="3" borderId="4" xfId="14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2" xfId="4" applyFont="1" applyBorder="1" applyAlignment="1">
      <alignment horizontal="left" vertical="center"/>
    </xf>
    <xf numFmtId="0" fontId="10" fillId="0" borderId="8" xfId="20" applyFont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10" fillId="0" borderId="9" xfId="2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11" xfId="4" applyFont="1" applyFill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 wrapText="1"/>
    </xf>
    <xf numFmtId="0" fontId="14" fillId="0" borderId="13" xfId="4" applyFont="1" applyBorder="1" applyAlignment="1">
      <alignment horizontal="left" vertical="center"/>
    </xf>
    <xf numFmtId="0" fontId="14" fillId="0" borderId="0" xfId="4" applyFont="1" applyBorder="1" applyAlignment="1">
      <alignment horizontal="left" vertical="center"/>
    </xf>
    <xf numFmtId="0" fontId="4" fillId="0" borderId="9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15" fillId="0" borderId="8" xfId="14" applyFont="1" applyFill="1" applyBorder="1" applyAlignment="1">
      <alignment horizontal="center" vertical="center" wrapText="1"/>
    </xf>
    <xf numFmtId="0" fontId="15" fillId="0" borderId="9" xfId="14" applyFont="1" applyFill="1" applyBorder="1" applyAlignment="1">
      <alignment horizontal="center" vertical="center" wrapText="1"/>
    </xf>
    <xf numFmtId="0" fontId="16" fillId="0" borderId="2" xfId="14" applyFont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7" fillId="5" borderId="0" xfId="58" applyFont="1" applyFill="1"/>
    <xf numFmtId="0" fontId="18" fillId="5" borderId="0" xfId="58" applyFont="1" applyFill="1" applyBorder="1" applyAlignment="1">
      <alignment horizontal="center"/>
    </xf>
    <xf numFmtId="0" fontId="17" fillId="5" borderId="0" xfId="58" applyFont="1" applyFill="1" applyBorder="1" applyAlignment="1">
      <alignment horizontal="center"/>
    </xf>
    <xf numFmtId="0" fontId="18" fillId="5" borderId="14" xfId="6" applyFont="1" applyFill="1" applyBorder="1" applyAlignment="1">
      <alignment horizontal="left" vertical="center"/>
    </xf>
    <xf numFmtId="0" fontId="17" fillId="5" borderId="15" xfId="6" applyFont="1" applyFill="1" applyBorder="1" applyAlignment="1">
      <alignment horizontal="center" vertical="center"/>
    </xf>
    <xf numFmtId="0" fontId="18" fillId="5" borderId="15" xfId="6" applyFont="1" applyFill="1" applyBorder="1" applyAlignment="1">
      <alignment vertical="center"/>
    </xf>
    <xf numFmtId="0" fontId="18" fillId="5" borderId="16" xfId="58" applyFont="1" applyFill="1" applyBorder="1" applyAlignment="1" applyProtection="1">
      <alignment horizontal="center" vertical="center"/>
    </xf>
    <xf numFmtId="0" fontId="18" fillId="5" borderId="2" xfId="58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18" fillId="5" borderId="0" xfId="58" applyFont="1" applyFill="1"/>
    <xf numFmtId="0" fontId="0" fillId="5" borderId="0" xfId="5" applyFont="1" applyFill="1">
      <alignment vertical="center"/>
    </xf>
    <xf numFmtId="0" fontId="17" fillId="5" borderId="15" xfId="58" applyFont="1" applyFill="1" applyBorder="1" applyAlignment="1">
      <alignment horizontal="center"/>
    </xf>
    <xf numFmtId="0" fontId="17" fillId="5" borderId="2" xfId="58" applyFont="1" applyFill="1" applyBorder="1" applyAlignment="1">
      <alignment horizontal="center"/>
    </xf>
    <xf numFmtId="0" fontId="18" fillId="5" borderId="2" xfId="58" applyFont="1" applyFill="1" applyBorder="1" applyAlignment="1" applyProtection="1">
      <alignment horizontal="center" vertical="center"/>
    </xf>
    <xf numFmtId="49" fontId="24" fillId="0" borderId="2" xfId="2" applyNumberFormat="1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 vertical="center"/>
    </xf>
    <xf numFmtId="49" fontId="24" fillId="5" borderId="2" xfId="2" applyNumberFormat="1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vertical="center"/>
    </xf>
    <xf numFmtId="14" fontId="18" fillId="5" borderId="0" xfId="58" applyNumberFormat="1" applyFont="1" applyFill="1"/>
    <xf numFmtId="0" fontId="17" fillId="5" borderId="17" xfId="6" applyFont="1" applyFill="1" applyBorder="1" applyAlignment="1">
      <alignment horizontal="center" vertical="center"/>
    </xf>
    <xf numFmtId="0" fontId="18" fillId="5" borderId="18" xfId="58" applyFont="1" applyFill="1" applyBorder="1" applyAlignment="1" applyProtection="1">
      <alignment horizontal="center" vertical="center"/>
    </xf>
    <xf numFmtId="0" fontId="25" fillId="0" borderId="0" xfId="6" applyFill="1" applyBorder="1" applyAlignment="1">
      <alignment horizontal="left" vertical="center"/>
    </xf>
    <xf numFmtId="0" fontId="25" fillId="0" borderId="0" xfId="6" applyFont="1" applyFill="1" applyAlignment="1">
      <alignment horizontal="left" vertical="center"/>
    </xf>
    <xf numFmtId="0" fontId="25" fillId="0" borderId="0" xfId="6" applyFill="1" applyAlignment="1">
      <alignment horizontal="left" vertical="center"/>
    </xf>
    <xf numFmtId="0" fontId="26" fillId="0" borderId="19" xfId="6" applyFont="1" applyFill="1" applyBorder="1" applyAlignment="1">
      <alignment horizontal="center" vertical="top"/>
    </xf>
    <xf numFmtId="0" fontId="27" fillId="0" borderId="20" xfId="6" applyFont="1" applyFill="1" applyBorder="1" applyAlignment="1">
      <alignment horizontal="left" vertical="center"/>
    </xf>
    <xf numFmtId="0" fontId="19" fillId="0" borderId="21" xfId="6" applyFont="1" applyFill="1" applyBorder="1" applyAlignment="1">
      <alignment horizontal="center" vertical="center"/>
    </xf>
    <xf numFmtId="0" fontId="27" fillId="0" borderId="21" xfId="6" applyFont="1" applyFill="1" applyBorder="1" applyAlignment="1">
      <alignment horizontal="center" vertical="center"/>
    </xf>
    <xf numFmtId="0" fontId="27" fillId="0" borderId="22" xfId="6" applyFont="1" applyFill="1" applyBorder="1" applyAlignment="1">
      <alignment vertical="center"/>
    </xf>
    <xf numFmtId="0" fontId="19" fillId="0" borderId="23" xfId="6" applyFont="1" applyFill="1" applyBorder="1" applyAlignment="1">
      <alignment horizontal="center" vertical="center"/>
    </xf>
    <xf numFmtId="0" fontId="27" fillId="0" borderId="23" xfId="6" applyFont="1" applyFill="1" applyBorder="1" applyAlignment="1">
      <alignment vertical="center"/>
    </xf>
    <xf numFmtId="0" fontId="27" fillId="0" borderId="22" xfId="6" applyFont="1" applyFill="1" applyBorder="1" applyAlignment="1">
      <alignment horizontal="left" vertical="center"/>
    </xf>
    <xf numFmtId="0" fontId="19" fillId="0" borderId="23" xfId="6" applyFont="1" applyBorder="1" applyAlignment="1">
      <alignment vertical="center"/>
    </xf>
    <xf numFmtId="0" fontId="19" fillId="0" borderId="24" xfId="6" applyFont="1" applyBorder="1" applyAlignment="1">
      <alignment vertical="center"/>
    </xf>
    <xf numFmtId="0" fontId="27" fillId="0" borderId="23" xfId="6" applyFont="1" applyFill="1" applyBorder="1" applyAlignment="1">
      <alignment horizontal="left" vertical="center"/>
    </xf>
    <xf numFmtId="0" fontId="27" fillId="0" borderId="25" xfId="6" applyFont="1" applyFill="1" applyBorder="1" applyAlignment="1">
      <alignment vertical="center"/>
    </xf>
    <xf numFmtId="0" fontId="19" fillId="0" borderId="26" xfId="6" applyFont="1" applyFill="1" applyBorder="1" applyAlignment="1">
      <alignment horizontal="right" vertical="center"/>
    </xf>
    <xf numFmtId="0" fontId="27" fillId="0" borderId="26" xfId="6" applyFont="1" applyFill="1" applyBorder="1" applyAlignment="1">
      <alignment vertical="center"/>
    </xf>
    <xf numFmtId="0" fontId="27" fillId="0" borderId="0" xfId="6" applyFont="1" applyFill="1" applyBorder="1" applyAlignment="1">
      <alignment vertical="center"/>
    </xf>
    <xf numFmtId="0" fontId="28" fillId="0" borderId="0" xfId="6" applyFont="1" applyFill="1" applyBorder="1" applyAlignment="1">
      <alignment vertical="center"/>
    </xf>
    <xf numFmtId="0" fontId="27" fillId="0" borderId="20" xfId="6" applyFont="1" applyFill="1" applyBorder="1" applyAlignment="1">
      <alignment vertical="center"/>
    </xf>
    <xf numFmtId="0" fontId="27" fillId="0" borderId="21" xfId="6" applyFont="1" applyFill="1" applyBorder="1" applyAlignment="1">
      <alignment vertical="center"/>
    </xf>
    <xf numFmtId="0" fontId="28" fillId="0" borderId="23" xfId="6" applyFont="1" applyFill="1" applyBorder="1" applyAlignment="1">
      <alignment horizontal="left" vertical="center"/>
    </xf>
    <xf numFmtId="0" fontId="21" fillId="0" borderId="27" xfId="6" applyFont="1" applyFill="1" applyBorder="1" applyAlignment="1">
      <alignment horizontal="left" vertical="center"/>
    </xf>
    <xf numFmtId="0" fontId="21" fillId="0" borderId="28" xfId="6" applyFont="1" applyFill="1" applyBorder="1" applyAlignment="1">
      <alignment horizontal="left" vertical="center"/>
    </xf>
    <xf numFmtId="0" fontId="28" fillId="0" borderId="23" xfId="6" applyFont="1" applyFill="1" applyBorder="1" applyAlignment="1">
      <alignment vertical="center"/>
    </xf>
    <xf numFmtId="0" fontId="28" fillId="0" borderId="26" xfId="6" applyFont="1" applyFill="1" applyBorder="1" applyAlignment="1">
      <alignment horizontal="left" vertical="center"/>
    </xf>
    <xf numFmtId="0" fontId="28" fillId="0" borderId="26" xfId="6" applyFont="1" applyFill="1" applyBorder="1" applyAlignment="1">
      <alignment vertical="center"/>
    </xf>
    <xf numFmtId="0" fontId="28" fillId="0" borderId="0" xfId="6" applyFont="1" applyFill="1" applyBorder="1" applyAlignment="1">
      <alignment horizontal="left" vertical="center"/>
    </xf>
    <xf numFmtId="0" fontId="27" fillId="0" borderId="21" xfId="6" applyFont="1" applyFill="1" applyBorder="1" applyAlignment="1">
      <alignment horizontal="left" vertical="center"/>
    </xf>
    <xf numFmtId="0" fontId="28" fillId="0" borderId="22" xfId="6" applyFont="1" applyFill="1" applyBorder="1" applyAlignment="1">
      <alignment horizontal="left" vertical="center"/>
    </xf>
    <xf numFmtId="0" fontId="28" fillId="0" borderId="27" xfId="6" applyFont="1" applyFill="1" applyBorder="1" applyAlignment="1">
      <alignment horizontal="left" vertical="center"/>
    </xf>
    <xf numFmtId="0" fontId="28" fillId="0" borderId="28" xfId="6" applyFont="1" applyFill="1" applyBorder="1" applyAlignment="1">
      <alignment horizontal="left" vertical="center"/>
    </xf>
    <xf numFmtId="0" fontId="28" fillId="0" borderId="22" xfId="6" applyFont="1" applyFill="1" applyBorder="1" applyAlignment="1">
      <alignment horizontal="left" vertical="center" wrapText="1"/>
    </xf>
    <xf numFmtId="0" fontId="28" fillId="0" borderId="23" xfId="6" applyFont="1" applyFill="1" applyBorder="1" applyAlignment="1">
      <alignment horizontal="left" vertical="center" wrapText="1"/>
    </xf>
    <xf numFmtId="0" fontId="27" fillId="0" borderId="25" xfId="6" applyFont="1" applyFill="1" applyBorder="1" applyAlignment="1">
      <alignment horizontal="left" vertical="center"/>
    </xf>
    <xf numFmtId="0" fontId="25" fillId="0" borderId="26" xfId="6" applyFill="1" applyBorder="1" applyAlignment="1">
      <alignment horizontal="center" vertical="center"/>
    </xf>
    <xf numFmtId="0" fontId="27" fillId="0" borderId="29" xfId="6" applyFont="1" applyFill="1" applyBorder="1" applyAlignment="1">
      <alignment horizontal="center" vertical="center"/>
    </xf>
    <xf numFmtId="0" fontId="27" fillId="0" borderId="30" xfId="6" applyFont="1" applyFill="1" applyBorder="1" applyAlignment="1">
      <alignment horizontal="left" vertical="center"/>
    </xf>
    <xf numFmtId="0" fontId="27" fillId="0" borderId="31" xfId="6" applyFont="1" applyFill="1" applyBorder="1" applyAlignment="1">
      <alignment horizontal="left" vertical="center"/>
    </xf>
    <xf numFmtId="0" fontId="25" fillId="0" borderId="27" xfId="6" applyFont="1" applyFill="1" applyBorder="1" applyAlignment="1">
      <alignment horizontal="left" vertical="center"/>
    </xf>
    <xf numFmtId="0" fontId="25" fillId="0" borderId="28" xfId="6" applyFont="1" applyFill="1" applyBorder="1" applyAlignment="1">
      <alignment horizontal="left" vertical="center"/>
    </xf>
    <xf numFmtId="0" fontId="20" fillId="0" borderId="27" xfId="6" applyFont="1" applyFill="1" applyBorder="1" applyAlignment="1">
      <alignment horizontal="left" vertical="center"/>
    </xf>
    <xf numFmtId="0" fontId="28" fillId="0" borderId="32" xfId="6" applyFont="1" applyFill="1" applyBorder="1" applyAlignment="1">
      <alignment horizontal="left" vertical="center"/>
    </xf>
    <xf numFmtId="0" fontId="28" fillId="0" borderId="33" xfId="6" applyFont="1" applyFill="1" applyBorder="1" applyAlignment="1">
      <alignment horizontal="left" vertical="center"/>
    </xf>
    <xf numFmtId="0" fontId="21" fillId="0" borderId="20" xfId="6" applyFont="1" applyFill="1" applyBorder="1" applyAlignment="1">
      <alignment horizontal="left" vertical="center"/>
    </xf>
    <xf numFmtId="0" fontId="21" fillId="0" borderId="21" xfId="6" applyFont="1" applyFill="1" applyBorder="1" applyAlignment="1">
      <alignment horizontal="left" vertical="center"/>
    </xf>
    <xf numFmtId="0" fontId="27" fillId="0" borderId="23" xfId="6" applyFont="1" applyFill="1" applyBorder="1" applyAlignment="1">
      <alignment horizontal="center" vertical="center"/>
    </xf>
    <xf numFmtId="0" fontId="28" fillId="0" borderId="26" xfId="6" applyFont="1" applyFill="1" applyBorder="1" applyAlignment="1">
      <alignment horizontal="center" vertical="center"/>
    </xf>
    <xf numFmtId="0" fontId="28" fillId="0" borderId="21" xfId="6" applyFont="1" applyFill="1" applyBorder="1" applyAlignment="1">
      <alignment vertical="center"/>
    </xf>
    <xf numFmtId="0" fontId="28" fillId="0" borderId="21" xfId="6" applyFont="1" applyFill="1" applyBorder="1" applyAlignment="1">
      <alignment horizontal="center" vertical="center"/>
    </xf>
    <xf numFmtId="58" fontId="28" fillId="0" borderId="23" xfId="6" applyNumberFormat="1" applyFont="1" applyFill="1" applyBorder="1" applyAlignment="1">
      <alignment horizontal="center" vertical="center"/>
    </xf>
    <xf numFmtId="0" fontId="28" fillId="0" borderId="23" xfId="6" applyFont="1" applyFill="1" applyBorder="1" applyAlignment="1">
      <alignment horizontal="center" vertical="center"/>
    </xf>
    <xf numFmtId="0" fontId="27" fillId="0" borderId="26" xfId="6" applyFont="1" applyFill="1" applyBorder="1" applyAlignment="1">
      <alignment horizontal="left" vertical="center"/>
    </xf>
    <xf numFmtId="0" fontId="28" fillId="0" borderId="0" xfId="6" applyFont="1" applyFill="1" applyAlignment="1">
      <alignment horizontal="left" vertical="center"/>
    </xf>
    <xf numFmtId="0" fontId="27" fillId="0" borderId="34" xfId="6" applyFont="1" applyFill="1" applyBorder="1" applyAlignment="1">
      <alignment horizontal="left" vertical="center"/>
    </xf>
    <xf numFmtId="0" fontId="28" fillId="0" borderId="35" xfId="6" applyFont="1" applyFill="1" applyBorder="1" applyAlignment="1">
      <alignment horizontal="center" vertical="center"/>
    </xf>
    <xf numFmtId="0" fontId="28" fillId="0" borderId="28" xfId="6" applyFont="1" applyFill="1" applyBorder="1" applyAlignment="1">
      <alignment horizontal="center" vertical="center"/>
    </xf>
    <xf numFmtId="0" fontId="27" fillId="0" borderId="35" xfId="6" applyFont="1" applyFill="1" applyBorder="1" applyAlignment="1">
      <alignment horizontal="left" vertical="center"/>
    </xf>
    <xf numFmtId="0" fontId="27" fillId="0" borderId="36" xfId="6" applyFont="1" applyFill="1" applyBorder="1" applyAlignment="1">
      <alignment horizontal="left" vertical="center"/>
    </xf>
    <xf numFmtId="58" fontId="28" fillId="0" borderId="26" xfId="6" applyNumberFormat="1" applyFont="1" applyFill="1" applyBorder="1" applyAlignment="1">
      <alignment vertical="center"/>
    </xf>
    <xf numFmtId="0" fontId="27" fillId="0" borderId="26" xfId="6" applyFont="1" applyFill="1" applyBorder="1" applyAlignment="1">
      <alignment horizontal="center" vertical="center"/>
    </xf>
    <xf numFmtId="0" fontId="28" fillId="0" borderId="37" xfId="6" applyFont="1" applyFill="1" applyBorder="1" applyAlignment="1">
      <alignment horizontal="center" vertical="center"/>
    </xf>
    <xf numFmtId="0" fontId="27" fillId="0" borderId="24" xfId="6" applyFont="1" applyFill="1" applyBorder="1" applyAlignment="1">
      <alignment horizontal="center" vertical="center"/>
    </xf>
    <xf numFmtId="0" fontId="28" fillId="0" borderId="24" xfId="6" applyFont="1" applyFill="1" applyBorder="1" applyAlignment="1">
      <alignment horizontal="left" vertical="center"/>
    </xf>
    <xf numFmtId="0" fontId="28" fillId="0" borderId="38" xfId="6" applyFont="1" applyFill="1" applyBorder="1" applyAlignment="1">
      <alignment horizontal="left" vertical="center"/>
    </xf>
    <xf numFmtId="0" fontId="27" fillId="0" borderId="39" xfId="6" applyFont="1" applyFill="1" applyBorder="1" applyAlignment="1">
      <alignment horizontal="left" vertical="center"/>
    </xf>
    <xf numFmtId="0" fontId="28" fillId="0" borderId="40" xfId="6" applyFont="1" applyFill="1" applyBorder="1" applyAlignment="1">
      <alignment horizontal="center" vertical="center"/>
    </xf>
    <xf numFmtId="0" fontId="21" fillId="0" borderId="40" xfId="6" applyFont="1" applyFill="1" applyBorder="1" applyAlignment="1">
      <alignment horizontal="left" vertical="center"/>
    </xf>
    <xf numFmtId="0" fontId="27" fillId="0" borderId="37" xfId="6" applyFont="1" applyFill="1" applyBorder="1" applyAlignment="1">
      <alignment horizontal="left" vertical="center"/>
    </xf>
    <xf numFmtId="0" fontId="27" fillId="0" borderId="24" xfId="6" applyFont="1" applyFill="1" applyBorder="1" applyAlignment="1">
      <alignment horizontal="left" vertical="center"/>
    </xf>
    <xf numFmtId="0" fontId="28" fillId="0" borderId="40" xfId="6" applyFont="1" applyFill="1" applyBorder="1" applyAlignment="1">
      <alignment horizontal="left" vertical="center"/>
    </xf>
    <xf numFmtId="0" fontId="28" fillId="0" borderId="24" xfId="6" applyFont="1" applyFill="1" applyBorder="1" applyAlignment="1">
      <alignment horizontal="left" vertical="center" wrapText="1"/>
    </xf>
    <xf numFmtId="0" fontId="25" fillId="0" borderId="38" xfId="6" applyFill="1" applyBorder="1" applyAlignment="1">
      <alignment horizontal="center" vertical="center"/>
    </xf>
    <xf numFmtId="0" fontId="25" fillId="0" borderId="40" xfId="6" applyFont="1" applyFill="1" applyBorder="1" applyAlignment="1">
      <alignment horizontal="left" vertical="center"/>
    </xf>
    <xf numFmtId="0" fontId="28" fillId="0" borderId="41" xfId="6" applyFont="1" applyFill="1" applyBorder="1" applyAlignment="1">
      <alignment horizontal="left" vertical="center"/>
    </xf>
    <xf numFmtId="0" fontId="21" fillId="0" borderId="37" xfId="6" applyFont="1" applyFill="1" applyBorder="1" applyAlignment="1">
      <alignment horizontal="left" vertical="center"/>
    </xf>
    <xf numFmtId="0" fontId="28" fillId="0" borderId="38" xfId="6" applyFont="1" applyFill="1" applyBorder="1" applyAlignment="1">
      <alignment horizontal="center" vertical="center"/>
    </xf>
    <xf numFmtId="0" fontId="29" fillId="0" borderId="2" xfId="28" applyFont="1" applyBorder="1" applyAlignment="1">
      <alignment horizontal="center"/>
    </xf>
    <xf numFmtId="0" fontId="18" fillId="5" borderId="15" xfId="6" applyFont="1" applyFill="1" applyBorder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30" fillId="0" borderId="19" xfId="6" applyFont="1" applyBorder="1" applyAlignment="1">
      <alignment horizontal="center" vertical="top"/>
    </xf>
    <xf numFmtId="0" fontId="20" fillId="0" borderId="42" xfId="6" applyFont="1" applyBorder="1" applyAlignment="1">
      <alignment horizontal="left" vertical="center"/>
    </xf>
    <xf numFmtId="0" fontId="19" fillId="0" borderId="43" xfId="6" applyFont="1" applyBorder="1" applyAlignment="1">
      <alignment horizontal="center" vertical="center"/>
    </xf>
    <xf numFmtId="0" fontId="20" fillId="0" borderId="43" xfId="6" applyFont="1" applyBorder="1" applyAlignment="1">
      <alignment horizontal="center" vertical="center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/>
    </xf>
    <xf numFmtId="0" fontId="20" fillId="0" borderId="20" xfId="6" applyFont="1" applyBorder="1" applyAlignment="1">
      <alignment horizontal="center" vertical="center"/>
    </xf>
    <xf numFmtId="0" fontId="21" fillId="0" borderId="22" xfId="6" applyFont="1" applyBorder="1" applyAlignment="1">
      <alignment horizontal="left" vertical="center"/>
    </xf>
    <xf numFmtId="0" fontId="19" fillId="0" borderId="23" xfId="6" applyFont="1" applyBorder="1" applyAlignment="1">
      <alignment horizontal="left" vertical="center"/>
    </xf>
    <xf numFmtId="0" fontId="19" fillId="0" borderId="24" xfId="6" applyFont="1" applyBorder="1" applyAlignment="1">
      <alignment horizontal="left" vertical="center"/>
    </xf>
    <xf numFmtId="0" fontId="21" fillId="0" borderId="22" xfId="6" applyFont="1" applyBorder="1" applyAlignment="1">
      <alignment vertical="center"/>
    </xf>
    <xf numFmtId="0" fontId="19" fillId="0" borderId="35" xfId="6" applyFont="1" applyBorder="1" applyAlignment="1">
      <alignment horizontal="left" vertical="center"/>
    </xf>
    <xf numFmtId="0" fontId="19" fillId="0" borderId="40" xfId="6" applyFont="1" applyBorder="1" applyAlignment="1">
      <alignment horizontal="left" vertical="center"/>
    </xf>
    <xf numFmtId="0" fontId="31" fillId="0" borderId="25" xfId="6" applyFont="1" applyBorder="1" applyAlignment="1">
      <alignment vertical="center"/>
    </xf>
    <xf numFmtId="0" fontId="19" fillId="0" borderId="26" xfId="6" applyFont="1" applyBorder="1" applyAlignment="1">
      <alignment horizontal="center" vertical="center"/>
    </xf>
    <xf numFmtId="0" fontId="19" fillId="0" borderId="38" xfId="6" applyFont="1" applyBorder="1" applyAlignment="1">
      <alignment horizontal="center" vertical="center"/>
    </xf>
    <xf numFmtId="0" fontId="21" fillId="0" borderId="25" xfId="6" applyFont="1" applyBorder="1" applyAlignment="1">
      <alignment horizontal="left" vertical="center"/>
    </xf>
    <xf numFmtId="0" fontId="20" fillId="0" borderId="0" xfId="6" applyFont="1" applyBorder="1" applyAlignment="1">
      <alignment horizontal="left" vertical="center"/>
    </xf>
    <xf numFmtId="0" fontId="21" fillId="0" borderId="20" xfId="6" applyFont="1" applyBorder="1" applyAlignment="1">
      <alignment vertical="center"/>
    </xf>
    <xf numFmtId="0" fontId="25" fillId="0" borderId="21" xfId="6" applyFont="1" applyBorder="1" applyAlignment="1">
      <alignment horizontal="left" vertical="center"/>
    </xf>
    <xf numFmtId="0" fontId="19" fillId="0" borderId="21" xfId="6" applyFont="1" applyBorder="1" applyAlignment="1">
      <alignment horizontal="left" vertical="center"/>
    </xf>
    <xf numFmtId="0" fontId="25" fillId="0" borderId="21" xfId="6" applyFont="1" applyBorder="1" applyAlignment="1">
      <alignment vertical="center"/>
    </xf>
    <xf numFmtId="0" fontId="25" fillId="0" borderId="23" xfId="6" applyFont="1" applyBorder="1" applyAlignment="1">
      <alignment horizontal="left" vertical="center"/>
    </xf>
    <xf numFmtId="0" fontId="25" fillId="0" borderId="23" xfId="6" applyFont="1" applyBorder="1" applyAlignment="1">
      <alignment vertical="center"/>
    </xf>
    <xf numFmtId="0" fontId="21" fillId="0" borderId="26" xfId="6" applyFont="1" applyBorder="1" applyAlignment="1">
      <alignment horizontal="left" vertical="center"/>
    </xf>
    <xf numFmtId="0" fontId="21" fillId="0" borderId="0" xfId="6" applyFont="1" applyBorder="1" applyAlignment="1">
      <alignment horizontal="left" vertical="center"/>
    </xf>
    <xf numFmtId="0" fontId="28" fillId="0" borderId="20" xfId="6" applyFont="1" applyBorder="1" applyAlignment="1">
      <alignment horizontal="left" vertical="center"/>
    </xf>
    <xf numFmtId="0" fontId="28" fillId="0" borderId="21" xfId="6" applyFont="1" applyBorder="1" applyAlignment="1">
      <alignment horizontal="left" vertical="center"/>
    </xf>
    <xf numFmtId="0" fontId="28" fillId="0" borderId="27" xfId="6" applyFont="1" applyBorder="1" applyAlignment="1">
      <alignment horizontal="left" vertical="center"/>
    </xf>
    <xf numFmtId="0" fontId="28" fillId="0" borderId="28" xfId="6" applyFont="1" applyBorder="1" applyAlignment="1">
      <alignment horizontal="left" vertical="center"/>
    </xf>
    <xf numFmtId="0" fontId="28" fillId="0" borderId="36" xfId="6" applyFont="1" applyBorder="1" applyAlignment="1">
      <alignment horizontal="left" vertical="center"/>
    </xf>
    <xf numFmtId="0" fontId="19" fillId="0" borderId="25" xfId="6" applyFont="1" applyBorder="1" applyAlignment="1">
      <alignment horizontal="left" vertical="center"/>
    </xf>
    <xf numFmtId="0" fontId="19" fillId="0" borderId="26" xfId="6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22" xfId="6" applyFont="1" applyFill="1" applyBorder="1" applyAlignment="1">
      <alignment horizontal="left" vertical="center"/>
    </xf>
    <xf numFmtId="0" fontId="19" fillId="0" borderId="23" xfId="6" applyFont="1" applyFill="1" applyBorder="1" applyAlignment="1">
      <alignment horizontal="left" vertical="center"/>
    </xf>
    <xf numFmtId="0" fontId="21" fillId="0" borderId="25" xfId="6" applyFont="1" applyBorder="1" applyAlignment="1">
      <alignment horizontal="center" vertical="center"/>
    </xf>
    <xf numFmtId="0" fontId="21" fillId="0" borderId="26" xfId="6" applyFont="1" applyBorder="1" applyAlignment="1">
      <alignment horizontal="center" vertical="center"/>
    </xf>
    <xf numFmtId="0" fontId="21" fillId="0" borderId="22" xfId="6" applyFont="1" applyBorder="1" applyAlignment="1">
      <alignment horizontal="center" vertical="center"/>
    </xf>
    <xf numFmtId="0" fontId="27" fillId="0" borderId="23" xfId="6" applyFont="1" applyBorder="1" applyAlignment="1">
      <alignment horizontal="left" vertical="center"/>
    </xf>
    <xf numFmtId="0" fontId="21" fillId="0" borderId="32" xfId="6" applyFont="1" applyFill="1" applyBorder="1" applyAlignment="1">
      <alignment horizontal="left" vertical="center"/>
    </xf>
    <xf numFmtId="0" fontId="21" fillId="0" borderId="33" xfId="6" applyFont="1" applyFill="1" applyBorder="1" applyAlignment="1">
      <alignment horizontal="left" vertical="center"/>
    </xf>
    <xf numFmtId="0" fontId="20" fillId="0" borderId="0" xfId="6" applyFont="1" applyFill="1" applyBorder="1" applyAlignment="1">
      <alignment horizontal="left" vertical="center"/>
    </xf>
    <xf numFmtId="0" fontId="19" fillId="0" borderId="30" xfId="6" applyFont="1" applyFill="1" applyBorder="1" applyAlignment="1">
      <alignment horizontal="left" vertical="center"/>
    </xf>
    <xf numFmtId="0" fontId="19" fillId="0" borderId="31" xfId="6" applyFont="1" applyFill="1" applyBorder="1" applyAlignment="1">
      <alignment horizontal="left" vertical="center"/>
    </xf>
    <xf numFmtId="0" fontId="19" fillId="0" borderId="27" xfId="6" applyFont="1" applyFill="1" applyBorder="1" applyAlignment="1">
      <alignment horizontal="left" vertical="center"/>
    </xf>
    <xf numFmtId="0" fontId="19" fillId="0" borderId="28" xfId="6" applyFont="1" applyFill="1" applyBorder="1" applyAlignment="1">
      <alignment horizontal="left" vertical="center"/>
    </xf>
    <xf numFmtId="0" fontId="21" fillId="0" borderId="27" xfId="6" applyFont="1" applyBorder="1" applyAlignment="1">
      <alignment horizontal="left" vertical="center"/>
    </xf>
    <xf numFmtId="0" fontId="21" fillId="0" borderId="28" xfId="6" applyFont="1" applyBorder="1" applyAlignment="1">
      <alignment horizontal="left" vertical="center"/>
    </xf>
    <xf numFmtId="0" fontId="20" fillId="0" borderId="44" xfId="6" applyFont="1" applyBorder="1" applyAlignment="1">
      <alignment vertical="center"/>
    </xf>
    <xf numFmtId="0" fontId="19" fillId="0" borderId="45" xfId="6" applyFont="1" applyBorder="1" applyAlignment="1">
      <alignment horizontal="center" vertical="center"/>
    </xf>
    <xf numFmtId="0" fontId="20" fillId="0" borderId="45" xfId="6" applyFont="1" applyBorder="1" applyAlignment="1">
      <alignment vertical="center"/>
    </xf>
    <xf numFmtId="0" fontId="20" fillId="0" borderId="46" xfId="6" applyFont="1" applyFill="1" applyBorder="1" applyAlignment="1">
      <alignment horizontal="left" vertical="center"/>
    </xf>
    <xf numFmtId="0" fontId="20" fillId="0" borderId="45" xfId="6" applyFont="1" applyFill="1" applyBorder="1" applyAlignment="1">
      <alignment horizontal="left" vertical="center"/>
    </xf>
    <xf numFmtId="0" fontId="20" fillId="0" borderId="47" xfId="6" applyFont="1" applyFill="1" applyBorder="1" applyAlignment="1">
      <alignment horizontal="center" vertical="center"/>
    </xf>
    <xf numFmtId="0" fontId="20" fillId="0" borderId="48" xfId="6" applyFont="1" applyFill="1" applyBorder="1" applyAlignment="1">
      <alignment horizontal="center" vertical="center"/>
    </xf>
    <xf numFmtId="0" fontId="20" fillId="0" borderId="25" xfId="6" applyFont="1" applyFill="1" applyBorder="1" applyAlignment="1">
      <alignment horizontal="center" vertical="center"/>
    </xf>
    <xf numFmtId="0" fontId="20" fillId="0" borderId="26" xfId="6" applyFont="1" applyFill="1" applyBorder="1" applyAlignment="1">
      <alignment horizontal="center" vertical="center"/>
    </xf>
    <xf numFmtId="0" fontId="21" fillId="0" borderId="43" xfId="6" applyFont="1" applyBorder="1" applyAlignment="1">
      <alignment horizontal="left" vertical="center"/>
    </xf>
    <xf numFmtId="0" fontId="20" fillId="0" borderId="21" xfId="6" applyFont="1" applyBorder="1" applyAlignment="1">
      <alignment horizontal="center" vertical="center"/>
    </xf>
    <xf numFmtId="0" fontId="20" fillId="0" borderId="37" xfId="6" applyFont="1" applyBorder="1" applyAlignment="1">
      <alignment horizontal="center" vertical="center"/>
    </xf>
    <xf numFmtId="0" fontId="21" fillId="0" borderId="23" xfId="6" applyFont="1" applyBorder="1" applyAlignment="1">
      <alignment horizontal="left" vertical="center"/>
    </xf>
    <xf numFmtId="14" fontId="19" fillId="0" borderId="23" xfId="6" applyNumberFormat="1" applyFont="1" applyBorder="1" applyAlignment="1">
      <alignment horizontal="center" vertical="center"/>
    </xf>
    <xf numFmtId="14" fontId="19" fillId="0" borderId="24" xfId="6" applyNumberFormat="1" applyFont="1" applyBorder="1" applyAlignment="1">
      <alignment horizontal="center" vertical="center"/>
    </xf>
    <xf numFmtId="0" fontId="21" fillId="0" borderId="23" xfId="6" applyFont="1" applyBorder="1" applyAlignment="1">
      <alignment vertical="center"/>
    </xf>
    <xf numFmtId="14" fontId="19" fillId="0" borderId="26" xfId="6" applyNumberFormat="1" applyFont="1" applyBorder="1" applyAlignment="1">
      <alignment horizontal="center" vertical="center"/>
    </xf>
    <xf numFmtId="14" fontId="19" fillId="0" borderId="38" xfId="6" applyNumberFormat="1" applyFont="1" applyBorder="1" applyAlignment="1">
      <alignment horizontal="center" vertical="center"/>
    </xf>
    <xf numFmtId="0" fontId="21" fillId="0" borderId="21" xfId="6" applyFont="1" applyBorder="1" applyAlignment="1">
      <alignment vertical="center"/>
    </xf>
    <xf numFmtId="0" fontId="28" fillId="0" borderId="35" xfId="6" applyFont="1" applyBorder="1" applyAlignment="1">
      <alignment horizontal="left" vertical="center"/>
    </xf>
    <xf numFmtId="0" fontId="21" fillId="0" borderId="23" xfId="6" applyFont="1" applyBorder="1" applyAlignment="1">
      <alignment horizontal="center" vertical="center"/>
    </xf>
    <xf numFmtId="0" fontId="19" fillId="0" borderId="45" xfId="6" applyFont="1" applyBorder="1" applyAlignment="1">
      <alignment vertical="center"/>
    </xf>
    <xf numFmtId="58" fontId="25" fillId="0" borderId="45" xfId="6" applyNumberFormat="1" applyFont="1" applyBorder="1" applyAlignment="1">
      <alignment vertical="center"/>
    </xf>
    <xf numFmtId="0" fontId="20" fillId="0" borderId="45" xfId="6" applyFont="1" applyBorder="1" applyAlignment="1">
      <alignment horizontal="center" vertical="center"/>
    </xf>
    <xf numFmtId="0" fontId="25" fillId="0" borderId="43" xfId="6" applyFont="1" applyBorder="1" applyAlignment="1">
      <alignment horizontal="center" vertical="center"/>
    </xf>
    <xf numFmtId="0" fontId="25" fillId="0" borderId="49" xfId="6" applyFont="1" applyBorder="1" applyAlignment="1">
      <alignment horizontal="center" vertical="center"/>
    </xf>
    <xf numFmtId="0" fontId="19" fillId="0" borderId="38" xfId="6" applyFont="1" applyBorder="1" applyAlignment="1">
      <alignment horizontal="left" vertical="center"/>
    </xf>
    <xf numFmtId="0" fontId="19" fillId="0" borderId="37" xfId="6" applyFont="1" applyBorder="1" applyAlignment="1">
      <alignment horizontal="left" vertical="center"/>
    </xf>
    <xf numFmtId="0" fontId="21" fillId="0" borderId="38" xfId="6" applyFont="1" applyBorder="1" applyAlignment="1">
      <alignment horizontal="left" vertical="center"/>
    </xf>
    <xf numFmtId="0" fontId="27" fillId="0" borderId="21" xfId="6" applyFont="1" applyBorder="1" applyAlignment="1">
      <alignment horizontal="left" vertical="center"/>
    </xf>
    <xf numFmtId="0" fontId="27" fillId="0" borderId="37" xfId="6" applyFont="1" applyBorder="1" applyAlignment="1">
      <alignment horizontal="left" vertical="center"/>
    </xf>
    <xf numFmtId="0" fontId="27" fillId="0" borderId="35" xfId="6" applyFont="1" applyBorder="1" applyAlignment="1">
      <alignment horizontal="left" vertical="center"/>
    </xf>
    <xf numFmtId="0" fontId="27" fillId="0" borderId="28" xfId="6" applyFont="1" applyBorder="1" applyAlignment="1">
      <alignment horizontal="left" vertical="center"/>
    </xf>
    <xf numFmtId="0" fontId="27" fillId="0" borderId="40" xfId="6" applyFont="1" applyBorder="1" applyAlignment="1">
      <alignment horizontal="left" vertical="center"/>
    </xf>
    <xf numFmtId="0" fontId="19" fillId="0" borderId="24" xfId="6" applyFont="1" applyFill="1" applyBorder="1" applyAlignment="1">
      <alignment horizontal="left" vertical="center"/>
    </xf>
    <xf numFmtId="0" fontId="21" fillId="0" borderId="38" xfId="6" applyFont="1" applyBorder="1" applyAlignment="1">
      <alignment horizontal="center" vertical="center"/>
    </xf>
    <xf numFmtId="0" fontId="27" fillId="0" borderId="24" xfId="6" applyFont="1" applyBorder="1" applyAlignment="1">
      <alignment horizontal="left" vertical="center"/>
    </xf>
    <xf numFmtId="0" fontId="21" fillId="0" borderId="41" xfId="6" applyFont="1" applyFill="1" applyBorder="1" applyAlignment="1">
      <alignment horizontal="left" vertical="center"/>
    </xf>
    <xf numFmtId="0" fontId="19" fillId="0" borderId="39" xfId="6" applyFont="1" applyFill="1" applyBorder="1" applyAlignment="1">
      <alignment horizontal="left" vertical="center"/>
    </xf>
    <xf numFmtId="0" fontId="19" fillId="0" borderId="40" xfId="6" applyFont="1" applyFill="1" applyBorder="1" applyAlignment="1">
      <alignment horizontal="left" vertical="center"/>
    </xf>
    <xf numFmtId="0" fontId="21" fillId="0" borderId="40" xfId="6" applyFont="1" applyBorder="1" applyAlignment="1">
      <alignment horizontal="left" vertical="center"/>
    </xf>
    <xf numFmtId="0" fontId="19" fillId="0" borderId="50" xfId="6" applyFont="1" applyBorder="1" applyAlignment="1">
      <alignment horizontal="center" vertical="center"/>
    </xf>
    <xf numFmtId="0" fontId="20" fillId="0" borderId="51" xfId="6" applyFont="1" applyFill="1" applyBorder="1" applyAlignment="1">
      <alignment horizontal="left" vertical="center"/>
    </xf>
    <xf numFmtId="0" fontId="20" fillId="0" borderId="52" xfId="6" applyFont="1" applyFill="1" applyBorder="1" applyAlignment="1">
      <alignment horizontal="center" vertical="center"/>
    </xf>
    <xf numFmtId="0" fontId="20" fillId="0" borderId="38" xfId="6" applyFont="1" applyFill="1" applyBorder="1" applyAlignment="1">
      <alignment horizontal="center" vertical="center"/>
    </xf>
    <xf numFmtId="0" fontId="25" fillId="0" borderId="45" xfId="6" applyFont="1" applyBorder="1" applyAlignment="1">
      <alignment horizontal="center" vertical="center"/>
    </xf>
    <xf numFmtId="0" fontId="25" fillId="0" borderId="50" xfId="6" applyFont="1" applyBorder="1" applyAlignment="1">
      <alignment horizontal="center" vertical="center"/>
    </xf>
    <xf numFmtId="0" fontId="17" fillId="5" borderId="2" xfId="58" applyFont="1" applyFill="1" applyBorder="1" applyAlignment="1" applyProtection="1">
      <alignment horizontal="center" vertical="center"/>
    </xf>
    <xf numFmtId="0" fontId="18" fillId="5" borderId="2" xfId="5" applyFont="1" applyFill="1" applyBorder="1" applyAlignment="1">
      <alignment horizontal="center" vertical="center"/>
    </xf>
    <xf numFmtId="49" fontId="18" fillId="5" borderId="2" xfId="5" applyNumberFormat="1" applyFont="1" applyFill="1" applyBorder="1" applyAlignment="1">
      <alignment horizontal="center" vertical="center"/>
    </xf>
    <xf numFmtId="49" fontId="17" fillId="5" borderId="2" xfId="5" applyNumberFormat="1" applyFont="1" applyFill="1" applyBorder="1" applyAlignment="1">
      <alignment horizontal="center" vertical="center"/>
    </xf>
    <xf numFmtId="0" fontId="17" fillId="5" borderId="7" xfId="58" applyFont="1" applyFill="1" applyBorder="1" applyAlignment="1" applyProtection="1">
      <alignment horizontal="center" vertical="center"/>
    </xf>
    <xf numFmtId="0" fontId="18" fillId="5" borderId="53" xfId="5" applyFont="1" applyFill="1" applyBorder="1" applyAlignment="1">
      <alignment horizontal="center" vertical="center"/>
    </xf>
    <xf numFmtId="49" fontId="18" fillId="5" borderId="54" xfId="5" applyNumberFormat="1" applyFont="1" applyFill="1" applyBorder="1" applyAlignment="1">
      <alignment horizontal="center" vertical="center"/>
    </xf>
    <xf numFmtId="49" fontId="17" fillId="5" borderId="55" xfId="5" applyNumberFormat="1" applyFont="1" applyFill="1" applyBorder="1" applyAlignment="1">
      <alignment horizontal="center" vertical="center"/>
    </xf>
    <xf numFmtId="0" fontId="25" fillId="0" borderId="0" xfId="6" applyFont="1" applyBorder="1" applyAlignment="1">
      <alignment horizontal="left" vertical="center"/>
    </xf>
    <xf numFmtId="0" fontId="32" fillId="0" borderId="19" xfId="6" applyFont="1" applyBorder="1" applyAlignment="1">
      <alignment horizontal="center" vertical="top"/>
    </xf>
    <xf numFmtId="0" fontId="21" fillId="0" borderId="56" xfId="6" applyFont="1" applyBorder="1" applyAlignment="1">
      <alignment horizontal="left" vertical="center"/>
    </xf>
    <xf numFmtId="0" fontId="21" fillId="0" borderId="29" xfId="6" applyFont="1" applyBorder="1" applyAlignment="1">
      <alignment horizontal="left" vertical="center"/>
    </xf>
    <xf numFmtId="0" fontId="20" fillId="0" borderId="46" xfId="6" applyFont="1" applyBorder="1" applyAlignment="1">
      <alignment horizontal="left" vertical="center"/>
    </xf>
    <xf numFmtId="0" fontId="20" fillId="0" borderId="45" xfId="6" applyFont="1" applyBorder="1" applyAlignment="1">
      <alignment horizontal="left" vertical="center"/>
    </xf>
    <xf numFmtId="0" fontId="21" fillId="0" borderId="47" xfId="6" applyFont="1" applyBorder="1" applyAlignment="1">
      <alignment vertical="center"/>
    </xf>
    <xf numFmtId="0" fontId="25" fillId="0" borderId="48" xfId="6" applyFont="1" applyBorder="1" applyAlignment="1">
      <alignment horizontal="left" vertical="center"/>
    </xf>
    <xf numFmtId="0" fontId="19" fillId="0" borderId="48" xfId="6" applyFont="1" applyBorder="1" applyAlignment="1">
      <alignment horizontal="left" vertical="center"/>
    </xf>
    <xf numFmtId="0" fontId="25" fillId="0" borderId="48" xfId="6" applyFont="1" applyBorder="1" applyAlignment="1">
      <alignment vertical="center"/>
    </xf>
    <xf numFmtId="0" fontId="21" fillId="0" borderId="47" xfId="6" applyFont="1" applyBorder="1" applyAlignment="1">
      <alignment horizontal="center" vertical="center"/>
    </xf>
    <xf numFmtId="0" fontId="19" fillId="0" borderId="48" xfId="6" applyFont="1" applyBorder="1" applyAlignment="1">
      <alignment horizontal="center" vertical="center"/>
    </xf>
    <xf numFmtId="0" fontId="19" fillId="0" borderId="23" xfId="6" applyFont="1" applyBorder="1" applyAlignment="1">
      <alignment horizontal="center" vertical="center"/>
    </xf>
    <xf numFmtId="0" fontId="21" fillId="0" borderId="32" xfId="6" applyFont="1" applyBorder="1" applyAlignment="1">
      <alignment horizontal="left" vertical="center" wrapText="1"/>
    </xf>
    <xf numFmtId="0" fontId="21" fillId="0" borderId="33" xfId="6" applyFont="1" applyBorder="1" applyAlignment="1">
      <alignment horizontal="left" vertical="center" wrapText="1"/>
    </xf>
    <xf numFmtId="0" fontId="21" fillId="0" borderId="47" xfId="6" applyFont="1" applyBorder="1" applyAlignment="1">
      <alignment horizontal="left" vertical="center"/>
    </xf>
    <xf numFmtId="0" fontId="21" fillId="0" borderId="48" xfId="6" applyFont="1" applyBorder="1" applyAlignment="1">
      <alignment horizontal="left" vertical="center"/>
    </xf>
    <xf numFmtId="0" fontId="33" fillId="0" borderId="57" xfId="6" applyFont="1" applyBorder="1" applyAlignment="1">
      <alignment horizontal="left" vertical="center" wrapText="1"/>
    </xf>
    <xf numFmtId="0" fontId="19" fillId="0" borderId="22" xfId="6" applyFont="1" applyBorder="1" applyAlignment="1">
      <alignment horizontal="left" vertical="center"/>
    </xf>
    <xf numFmtId="9" fontId="19" fillId="0" borderId="23" xfId="6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0" fontId="20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9" fontId="19" fillId="0" borderId="30" xfId="6" applyNumberFormat="1" applyFont="1" applyBorder="1" applyAlignment="1">
      <alignment horizontal="left" vertical="center"/>
    </xf>
    <xf numFmtId="9" fontId="19" fillId="0" borderId="31" xfId="6" applyNumberFormat="1" applyFont="1" applyBorder="1" applyAlignment="1">
      <alignment horizontal="left" vertical="center"/>
    </xf>
    <xf numFmtId="9" fontId="19" fillId="0" borderId="32" xfId="6" applyNumberFormat="1" applyFont="1" applyBorder="1" applyAlignment="1">
      <alignment horizontal="left" vertical="center"/>
    </xf>
    <xf numFmtId="9" fontId="19" fillId="0" borderId="33" xfId="6" applyNumberFormat="1" applyFont="1" applyBorder="1" applyAlignment="1">
      <alignment horizontal="left" vertical="center"/>
    </xf>
    <xf numFmtId="0" fontId="27" fillId="0" borderId="47" xfId="6" applyFont="1" applyFill="1" applyBorder="1" applyAlignment="1">
      <alignment horizontal="left" vertical="center"/>
    </xf>
    <xf numFmtId="0" fontId="27" fillId="0" borderId="48" xfId="6" applyFont="1" applyFill="1" applyBorder="1" applyAlignment="1">
      <alignment horizontal="left" vertical="center"/>
    </xf>
    <xf numFmtId="0" fontId="20" fillId="0" borderId="29" xfId="6" applyFont="1" applyFill="1" applyBorder="1" applyAlignment="1">
      <alignment horizontal="left" vertical="center"/>
    </xf>
    <xf numFmtId="0" fontId="19" fillId="0" borderId="58" xfId="6" applyFont="1" applyFill="1" applyBorder="1" applyAlignment="1">
      <alignment horizontal="left" vertical="center"/>
    </xf>
    <xf numFmtId="0" fontId="19" fillId="0" borderId="59" xfId="6" applyFont="1" applyFill="1" applyBorder="1" applyAlignment="1">
      <alignment horizontal="left" vertical="center"/>
    </xf>
    <xf numFmtId="0" fontId="20" fillId="0" borderId="42" xfId="6" applyFont="1" applyBorder="1" applyAlignment="1">
      <alignment vertical="center"/>
    </xf>
    <xf numFmtId="0" fontId="35" fillId="0" borderId="45" xfId="6" applyFont="1" applyBorder="1" applyAlignment="1">
      <alignment horizontal="center" vertical="center"/>
    </xf>
    <xf numFmtId="0" fontId="20" fillId="0" borderId="43" xfId="6" applyFont="1" applyBorder="1" applyAlignment="1">
      <alignment vertical="center"/>
    </xf>
    <xf numFmtId="0" fontId="19" fillId="0" borderId="56" xfId="6" applyFont="1" applyFill="1" applyBorder="1" applyAlignment="1">
      <alignment horizontal="left" vertical="center"/>
    </xf>
    <xf numFmtId="0" fontId="19" fillId="0" borderId="29" xfId="6" applyFont="1" applyFill="1" applyBorder="1" applyAlignment="1">
      <alignment horizontal="left" vertical="center"/>
    </xf>
    <xf numFmtId="0" fontId="21" fillId="0" borderId="48" xfId="6" applyFont="1" applyBorder="1" applyAlignment="1">
      <alignment vertical="center"/>
    </xf>
    <xf numFmtId="0" fontId="21" fillId="0" borderId="48" xfId="6" applyFont="1" applyBorder="1" applyAlignment="1">
      <alignment horizontal="center" vertical="center"/>
    </xf>
    <xf numFmtId="0" fontId="25" fillId="0" borderId="48" xfId="6" applyFont="1" applyBorder="1" applyAlignment="1">
      <alignment horizontal="center" vertical="center"/>
    </xf>
    <xf numFmtId="0" fontId="25" fillId="0" borderId="23" xfId="6" applyFont="1" applyBorder="1" applyAlignment="1">
      <alignment horizontal="center" vertical="center"/>
    </xf>
    <xf numFmtId="0" fontId="27" fillId="0" borderId="60" xfId="6" applyFont="1" applyFill="1" applyBorder="1" applyAlignment="1">
      <alignment horizontal="left" vertical="center"/>
    </xf>
    <xf numFmtId="0" fontId="27" fillId="0" borderId="33" xfId="6" applyFont="1" applyFill="1" applyBorder="1" applyAlignment="1">
      <alignment horizontal="left" vertical="center"/>
    </xf>
    <xf numFmtId="0" fontId="19" fillId="0" borderId="61" xfId="6" applyFont="1" applyBorder="1" applyAlignment="1">
      <alignment vertical="center"/>
    </xf>
    <xf numFmtId="0" fontId="20" fillId="0" borderId="61" xfId="6" applyFont="1" applyBorder="1" applyAlignment="1">
      <alignment vertical="center"/>
    </xf>
    <xf numFmtId="58" fontId="25" fillId="0" borderId="43" xfId="6" applyNumberFormat="1" applyFont="1" applyBorder="1" applyAlignment="1">
      <alignment vertical="center"/>
    </xf>
    <xf numFmtId="0" fontId="20" fillId="0" borderId="29" xfId="6" applyFont="1" applyBorder="1" applyAlignment="1">
      <alignment horizontal="center" vertical="center"/>
    </xf>
    <xf numFmtId="0" fontId="25" fillId="0" borderId="61" xfId="6" applyFont="1" applyBorder="1" applyAlignment="1">
      <alignment vertical="center"/>
    </xf>
    <xf numFmtId="0" fontId="21" fillId="0" borderId="62" xfId="6" applyFont="1" applyBorder="1" applyAlignment="1">
      <alignment horizontal="left" vertical="center"/>
    </xf>
    <xf numFmtId="0" fontId="20" fillId="0" borderId="51" xfId="6" applyFont="1" applyBorder="1" applyAlignment="1">
      <alignment horizontal="left" vertical="center"/>
    </xf>
    <xf numFmtId="0" fontId="19" fillId="0" borderId="52" xfId="6" applyFont="1" applyBorder="1" applyAlignment="1">
      <alignment horizontal="left" vertical="center"/>
    </xf>
    <xf numFmtId="0" fontId="21" fillId="0" borderId="0" xfId="6" applyFont="1" applyBorder="1" applyAlignment="1">
      <alignment vertical="center"/>
    </xf>
    <xf numFmtId="0" fontId="21" fillId="0" borderId="41" xfId="6" applyFont="1" applyBorder="1" applyAlignment="1">
      <alignment horizontal="left" vertical="center" wrapText="1"/>
    </xf>
    <xf numFmtId="0" fontId="21" fillId="0" borderId="52" xfId="6" applyFont="1" applyBorder="1" applyAlignment="1">
      <alignment horizontal="left" vertical="center"/>
    </xf>
    <xf numFmtId="0" fontId="36" fillId="0" borderId="24" xfId="6" applyFont="1" applyBorder="1" applyAlignment="1">
      <alignment horizontal="left" vertical="center" wrapText="1"/>
    </xf>
    <xf numFmtId="0" fontId="36" fillId="0" borderId="24" xfId="6" applyFont="1" applyBorder="1" applyAlignment="1">
      <alignment horizontal="left" vertical="center"/>
    </xf>
    <xf numFmtId="0" fontId="28" fillId="0" borderId="24" xfId="6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9" fillId="0" borderId="39" xfId="6" applyNumberFormat="1" applyFont="1" applyBorder="1" applyAlignment="1">
      <alignment horizontal="left" vertical="center"/>
    </xf>
    <xf numFmtId="9" fontId="19" fillId="0" borderId="41" xfId="6" applyNumberFormat="1" applyFont="1" applyBorder="1" applyAlignment="1">
      <alignment horizontal="left" vertical="center"/>
    </xf>
    <xf numFmtId="0" fontId="27" fillId="0" borderId="52" xfId="6" applyFont="1" applyFill="1" applyBorder="1" applyAlignment="1">
      <alignment horizontal="left" vertical="center"/>
    </xf>
    <xf numFmtId="0" fontId="27" fillId="0" borderId="41" xfId="6" applyFont="1" applyFill="1" applyBorder="1" applyAlignment="1">
      <alignment horizontal="left" vertical="center"/>
    </xf>
    <xf numFmtId="0" fontId="19" fillId="0" borderId="63" xfId="6" applyFont="1" applyFill="1" applyBorder="1" applyAlignment="1">
      <alignment horizontal="left" vertical="center"/>
    </xf>
    <xf numFmtId="0" fontId="20" fillId="0" borderId="64" xfId="6" applyFont="1" applyBorder="1" applyAlignment="1">
      <alignment horizontal="center" vertical="center"/>
    </xf>
    <xf numFmtId="0" fontId="19" fillId="0" borderId="61" xfId="6" applyFont="1" applyBorder="1" applyAlignment="1">
      <alignment horizontal="center" vertical="center"/>
    </xf>
    <xf numFmtId="0" fontId="19" fillId="0" borderId="62" xfId="6" applyFont="1" applyBorder="1" applyAlignment="1">
      <alignment horizontal="center" vertical="center"/>
    </xf>
    <xf numFmtId="0" fontId="19" fillId="0" borderId="62" xfId="6" applyFont="1" applyFill="1" applyBorder="1" applyAlignment="1">
      <alignment horizontal="left" vertical="center"/>
    </xf>
    <xf numFmtId="0" fontId="37" fillId="0" borderId="65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 wrapText="1"/>
    </xf>
    <xf numFmtId="0" fontId="38" fillId="0" borderId="67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6" borderId="0" xfId="0" applyFill="1"/>
    <xf numFmtId="0" fontId="38" fillId="0" borderId="7" xfId="0" applyFont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2" xfId="0" applyFont="1" applyFill="1" applyBorder="1"/>
    <xf numFmtId="0" fontId="0" fillId="7" borderId="2" xfId="0" applyFill="1" applyBorder="1"/>
    <xf numFmtId="0" fontId="0" fillId="7" borderId="69" xfId="0" applyFill="1" applyBorder="1"/>
    <xf numFmtId="0" fontId="37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/>
    </xf>
    <xf numFmtId="0" fontId="38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3" fillId="0" borderId="9" xfId="4" applyFont="1" applyFill="1" applyBorder="1" applyAlignment="1" quotePrefix="1">
      <alignment horizontal="center" vertical="center" wrapText="1"/>
    </xf>
    <xf numFmtId="0" fontId="15" fillId="0" borderId="8" xfId="14" applyFont="1" applyFill="1" applyBorder="1" applyAlignment="1" quotePrefix="1">
      <alignment horizontal="center" vertical="center" wrapText="1"/>
    </xf>
    <xf numFmtId="0" fontId="4" fillId="0" borderId="2" xfId="4" applyFont="1" applyBorder="1" applyAlignment="1" quotePrefix="1">
      <alignment horizontal="left" vertical="center"/>
    </xf>
    <xf numFmtId="0" fontId="15" fillId="0" borderId="9" xfId="14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4" fillId="4" borderId="11" xfId="4" applyFont="1" applyFill="1" applyBorder="1" applyAlignment="1" quotePrefix="1">
      <alignment horizontal="center" vertical="center" wrapText="1"/>
    </xf>
    <xf numFmtId="0" fontId="4" fillId="4" borderId="12" xfId="3" applyFont="1" applyFill="1" applyBorder="1" applyAlignment="1" quotePrefix="1">
      <alignment horizontal="center" vertical="top" wrapText="1"/>
    </xf>
    <xf numFmtId="0" fontId="4" fillId="3" borderId="2" xfId="4" applyFont="1" applyFill="1" applyBorder="1" applyAlignment="1" quotePrefix="1">
      <alignment horizontal="left" vertical="center"/>
    </xf>
    <xf numFmtId="0" fontId="10" fillId="0" borderId="8" xfId="20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0" fillId="0" borderId="9" xfId="20" applyFont="1" applyBorder="1" applyAlignment="1" quotePrefix="1">
      <alignment horizontal="center" vertical="center" wrapText="1"/>
    </xf>
    <xf numFmtId="0" fontId="4" fillId="3" borderId="4" xfId="4" applyFont="1" applyFill="1" applyBorder="1" applyAlignment="1" quotePrefix="1">
      <alignment horizontal="left" vertical="center"/>
    </xf>
    <xf numFmtId="0" fontId="5" fillId="3" borderId="4" xfId="14" applyFont="1" applyFill="1" applyBorder="1" applyAlignment="1" quotePrefix="1">
      <alignment horizontal="left" vertical="center"/>
    </xf>
  </cellXfs>
  <cellStyles count="60">
    <cellStyle name="常规" xfId="0" builtinId="0"/>
    <cellStyle name="常规 11 17" xfId="1"/>
    <cellStyle name="常规 10 10" xfId="2"/>
    <cellStyle name="S11" xfId="3"/>
    <cellStyle name="S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S16" xfId="14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S15" xfId="20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189865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368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16</xdr:row>
      <xdr:rowOff>0</xdr:rowOff>
    </xdr:from>
    <xdr:to>
      <xdr:col>7</xdr:col>
      <xdr:colOff>996950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03705" y="5905500"/>
          <a:ext cx="4063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7</xdr:col>
      <xdr:colOff>996950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52905" y="5905500"/>
          <a:ext cx="41141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7</xdr:col>
      <xdr:colOff>996950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76705" y="5905500"/>
          <a:ext cx="4190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16</xdr:row>
      <xdr:rowOff>0</xdr:rowOff>
    </xdr:from>
    <xdr:to>
      <xdr:col>7</xdr:col>
      <xdr:colOff>996950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03705" y="5905500"/>
          <a:ext cx="4063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16</xdr:row>
      <xdr:rowOff>0</xdr:rowOff>
    </xdr:from>
    <xdr:to>
      <xdr:col>7</xdr:col>
      <xdr:colOff>996950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03705" y="5905500"/>
          <a:ext cx="4063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6350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05500"/>
          <a:ext cx="3997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481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3997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6350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05500"/>
          <a:ext cx="3997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679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679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558800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055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84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61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8006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558800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055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58" customWidth="1"/>
    <col min="3" max="3" width="10.1696428571429" customWidth="1"/>
  </cols>
  <sheetData>
    <row r="1" ht="21" customHeight="1" spans="1:2">
      <c r="A1" s="359"/>
      <c r="B1" s="360" t="s">
        <v>0</v>
      </c>
    </row>
    <row r="2" ht="18" spans="1:2">
      <c r="A2" s="7">
        <v>1</v>
      </c>
      <c r="B2" s="361" t="s">
        <v>1</v>
      </c>
    </row>
    <row r="3" ht="18" spans="1:2">
      <c r="A3" s="7">
        <v>2</v>
      </c>
      <c r="B3" s="361" t="s">
        <v>2</v>
      </c>
    </row>
    <row r="4" ht="18" spans="1:2">
      <c r="A4" s="7">
        <v>3</v>
      </c>
      <c r="B4" s="361" t="s">
        <v>3</v>
      </c>
    </row>
    <row r="5" ht="18" spans="1:2">
      <c r="A5" s="7">
        <v>4</v>
      </c>
      <c r="B5" s="361" t="s">
        <v>4</v>
      </c>
    </row>
    <row r="6" ht="18" spans="1:2">
      <c r="A6" s="7">
        <v>5</v>
      </c>
      <c r="B6" s="361" t="s">
        <v>5</v>
      </c>
    </row>
    <row r="7" ht="18" spans="1:2">
      <c r="A7" s="7">
        <v>6</v>
      </c>
      <c r="B7" s="361" t="s">
        <v>6</v>
      </c>
    </row>
    <row r="8" s="357" customFormat="1" ht="15" customHeight="1" spans="1:2">
      <c r="A8" s="362">
        <v>7</v>
      </c>
      <c r="B8" s="363" t="s">
        <v>7</v>
      </c>
    </row>
    <row r="9" ht="19" customHeight="1" spans="1:2">
      <c r="A9" s="359"/>
      <c r="B9" s="364" t="s">
        <v>8</v>
      </c>
    </row>
    <row r="10" ht="16" customHeight="1" spans="1:2">
      <c r="A10" s="7">
        <v>1</v>
      </c>
      <c r="B10" s="365" t="s">
        <v>9</v>
      </c>
    </row>
    <row r="11" ht="18" spans="1:2">
      <c r="A11" s="7">
        <v>2</v>
      </c>
      <c r="B11" s="361" t="s">
        <v>10</v>
      </c>
    </row>
    <row r="12" ht="36" spans="1:2">
      <c r="A12" s="7">
        <v>3</v>
      </c>
      <c r="B12" s="366" t="s">
        <v>11</v>
      </c>
    </row>
    <row r="13" ht="18" spans="1:2">
      <c r="A13" s="7">
        <v>4</v>
      </c>
      <c r="B13" s="367" t="s">
        <v>12</v>
      </c>
    </row>
    <row r="14" ht="18" spans="1:2">
      <c r="A14" s="7">
        <v>5</v>
      </c>
      <c r="B14" s="367" t="s">
        <v>13</v>
      </c>
    </row>
    <row r="15" ht="18" spans="1:2">
      <c r="A15" s="7">
        <v>6</v>
      </c>
      <c r="B15" s="367" t="s">
        <v>14</v>
      </c>
    </row>
    <row r="16" ht="18" spans="1:2">
      <c r="A16" s="7">
        <v>7</v>
      </c>
      <c r="B16" s="367" t="s">
        <v>15</v>
      </c>
    </row>
    <row r="17" ht="18" spans="1:2">
      <c r="A17" s="7">
        <v>8</v>
      </c>
      <c r="B17" s="367" t="s">
        <v>16</v>
      </c>
    </row>
    <row r="18" ht="18" spans="1:2">
      <c r="A18" s="7">
        <v>9</v>
      </c>
      <c r="B18" s="361" t="s">
        <v>17</v>
      </c>
    </row>
    <row r="19" spans="1:2">
      <c r="A19" s="7"/>
      <c r="B19" s="361"/>
    </row>
    <row r="20" ht="24" spans="1:2">
      <c r="A20" s="359"/>
      <c r="B20" s="360" t="s">
        <v>18</v>
      </c>
    </row>
    <row r="21" ht="18" spans="1:2">
      <c r="A21" s="7">
        <v>1</v>
      </c>
      <c r="B21" s="368" t="s">
        <v>19</v>
      </c>
    </row>
    <row r="22" ht="18" spans="1:2">
      <c r="A22" s="7">
        <v>2</v>
      </c>
      <c r="B22" s="361" t="s">
        <v>20</v>
      </c>
    </row>
    <row r="23" ht="18" spans="1:2">
      <c r="A23" s="7">
        <v>3</v>
      </c>
      <c r="B23" s="361" t="s">
        <v>21</v>
      </c>
    </row>
    <row r="24" ht="18" spans="1:2">
      <c r="A24" s="7">
        <v>4</v>
      </c>
      <c r="B24" s="361" t="s">
        <v>22</v>
      </c>
    </row>
    <row r="25" ht="36" spans="1:2">
      <c r="A25" s="7">
        <v>5</v>
      </c>
      <c r="B25" s="367" t="s">
        <v>23</v>
      </c>
    </row>
    <row r="26" ht="18" spans="1:2">
      <c r="A26" s="7">
        <v>6</v>
      </c>
      <c r="B26" s="367" t="s">
        <v>24</v>
      </c>
    </row>
    <row r="27" customFormat="1" ht="18" spans="1:2">
      <c r="A27" s="7">
        <v>7</v>
      </c>
      <c r="B27" s="361" t="s">
        <v>25</v>
      </c>
    </row>
    <row r="28" spans="1:2">
      <c r="A28" s="7"/>
      <c r="B28" s="361"/>
    </row>
    <row r="29" ht="24" spans="1:2">
      <c r="A29" s="359"/>
      <c r="B29" s="360" t="s">
        <v>26</v>
      </c>
    </row>
    <row r="30" ht="18" spans="1:2">
      <c r="A30" s="7">
        <v>1</v>
      </c>
      <c r="B30" s="368" t="s">
        <v>27</v>
      </c>
    </row>
    <row r="31" ht="18" spans="1:2">
      <c r="A31" s="7">
        <v>2</v>
      </c>
      <c r="B31" s="361" t="s">
        <v>28</v>
      </c>
    </row>
    <row r="32" ht="18" spans="1:2">
      <c r="A32" s="7">
        <v>3</v>
      </c>
      <c r="B32" s="361" t="s">
        <v>29</v>
      </c>
    </row>
    <row r="33" ht="36" spans="1:2">
      <c r="A33" s="7">
        <v>4</v>
      </c>
      <c r="B33" s="361" t="s">
        <v>30</v>
      </c>
    </row>
    <row r="34" ht="18" spans="1:2">
      <c r="A34" s="7">
        <v>5</v>
      </c>
      <c r="B34" s="361" t="s">
        <v>31</v>
      </c>
    </row>
    <row r="35" ht="18" spans="1:2">
      <c r="A35" s="7">
        <v>6</v>
      </c>
      <c r="B35" s="361" t="s">
        <v>32</v>
      </c>
    </row>
    <row r="36" customFormat="1" ht="18" spans="1:2">
      <c r="A36" s="7">
        <v>7</v>
      </c>
      <c r="B36" s="361" t="s">
        <v>33</v>
      </c>
    </row>
    <row r="37" spans="1:2">
      <c r="A37" s="7"/>
      <c r="B37" s="361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301</v>
      </c>
      <c r="H2" s="4"/>
      <c r="I2" s="4" t="s">
        <v>302</v>
      </c>
      <c r="J2" s="4"/>
      <c r="K2" s="17" t="s">
        <v>303</v>
      </c>
      <c r="L2" s="54" t="s">
        <v>304</v>
      </c>
      <c r="M2" s="20" t="s">
        <v>305</v>
      </c>
    </row>
    <row r="3" s="1" customFormat="1" ht="14.4" spans="1:13">
      <c r="A3" s="4"/>
      <c r="B3" s="6"/>
      <c r="C3" s="6"/>
      <c r="D3" s="6"/>
      <c r="E3" s="6"/>
      <c r="F3" s="6"/>
      <c r="G3" s="4" t="s">
        <v>306</v>
      </c>
      <c r="H3" s="4" t="s">
        <v>307</v>
      </c>
      <c r="I3" s="4" t="s">
        <v>306</v>
      </c>
      <c r="J3" s="4" t="s">
        <v>307</v>
      </c>
      <c r="K3" s="18"/>
      <c r="L3" s="55"/>
      <c r="M3" s="21"/>
    </row>
    <row r="4" ht="28" spans="1:13">
      <c r="A4" s="7">
        <v>1</v>
      </c>
      <c r="B4" s="373" t="s">
        <v>294</v>
      </c>
      <c r="C4" s="11">
        <v>6</v>
      </c>
      <c r="D4" s="371" t="s">
        <v>292</v>
      </c>
      <c r="E4" s="372" t="s">
        <v>293</v>
      </c>
      <c r="F4" s="25" t="s">
        <v>63</v>
      </c>
      <c r="G4" s="11">
        <v>0.3</v>
      </c>
      <c r="H4" s="11">
        <v>0.2</v>
      </c>
      <c r="I4" s="11">
        <v>0.4</v>
      </c>
      <c r="J4" s="11">
        <v>0.3</v>
      </c>
      <c r="K4" s="11">
        <v>1.2</v>
      </c>
      <c r="L4" s="11" t="s">
        <v>308</v>
      </c>
      <c r="M4" s="11" t="s">
        <v>295</v>
      </c>
    </row>
    <row r="5" ht="28" spans="1:13">
      <c r="A5" s="7">
        <v>2</v>
      </c>
      <c r="B5" s="373" t="s">
        <v>294</v>
      </c>
      <c r="C5" s="11">
        <v>12</v>
      </c>
      <c r="D5" s="371" t="s">
        <v>292</v>
      </c>
      <c r="E5" s="374" t="s">
        <v>296</v>
      </c>
      <c r="F5" s="25" t="s">
        <v>63</v>
      </c>
      <c r="G5" s="11">
        <v>0.2</v>
      </c>
      <c r="H5" s="11">
        <v>0.2</v>
      </c>
      <c r="I5" s="11">
        <v>0.4</v>
      </c>
      <c r="J5" s="11">
        <v>0.3</v>
      </c>
      <c r="K5" s="11">
        <v>1.1</v>
      </c>
      <c r="L5" s="11" t="s">
        <v>308</v>
      </c>
      <c r="M5" s="11" t="s">
        <v>295</v>
      </c>
    </row>
    <row r="6" spans="1:13">
      <c r="A6" s="7"/>
      <c r="B6" s="47"/>
      <c r="C6" s="11"/>
      <c r="D6" s="48"/>
      <c r="E6" s="53"/>
      <c r="F6" s="25"/>
      <c r="G6" s="11"/>
      <c r="H6" s="11"/>
      <c r="I6" s="11"/>
      <c r="J6" s="11"/>
      <c r="K6" s="11"/>
      <c r="L6" s="11"/>
      <c r="M6" s="11"/>
    </row>
    <row r="7" spans="1:13">
      <c r="A7" s="7"/>
      <c r="B7" s="49"/>
      <c r="C7" s="11"/>
      <c r="D7" s="49"/>
      <c r="E7" s="26"/>
      <c r="F7" s="11"/>
      <c r="G7" s="11"/>
      <c r="H7" s="11"/>
      <c r="I7" s="11"/>
      <c r="J7" s="11"/>
      <c r="K7" s="11"/>
      <c r="L7" s="11"/>
      <c r="M7" s="11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12" t="s">
        <v>297</v>
      </c>
      <c r="B12" s="13"/>
      <c r="C12" s="13"/>
      <c r="D12" s="13"/>
      <c r="E12" s="14"/>
      <c r="F12" s="19"/>
      <c r="G12" s="27"/>
      <c r="H12" s="12" t="s">
        <v>298</v>
      </c>
      <c r="I12" s="13"/>
      <c r="J12" s="13"/>
      <c r="K12" s="14"/>
      <c r="L12" s="56"/>
      <c r="M12" s="22"/>
    </row>
    <row r="13" spans="1:13">
      <c r="A13" s="50" t="s">
        <v>309</v>
      </c>
      <c r="B13" s="5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4" workbookViewId="0">
      <selection activeCell="E4" sqref="E4:E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311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0" t="s">
        <v>312</v>
      </c>
      <c r="H2" s="41"/>
      <c r="I2" s="44"/>
      <c r="J2" s="40" t="s">
        <v>313</v>
      </c>
      <c r="K2" s="41"/>
      <c r="L2" s="44"/>
      <c r="M2" s="40" t="s">
        <v>314</v>
      </c>
      <c r="N2" s="41"/>
      <c r="O2" s="44"/>
      <c r="P2" s="40" t="s">
        <v>315</v>
      </c>
      <c r="Q2" s="41"/>
      <c r="R2" s="44"/>
      <c r="S2" s="41" t="s">
        <v>316</v>
      </c>
      <c r="T2" s="41"/>
      <c r="U2" s="44"/>
      <c r="V2" s="29" t="s">
        <v>317</v>
      </c>
      <c r="W2" s="29" t="s">
        <v>290</v>
      </c>
    </row>
    <row r="3" s="1" customFormat="1" ht="14.4" spans="1:23">
      <c r="A3" s="6"/>
      <c r="B3" s="33"/>
      <c r="C3" s="33"/>
      <c r="D3" s="33"/>
      <c r="E3" s="33"/>
      <c r="F3" s="33"/>
      <c r="G3" s="4" t="s">
        <v>318</v>
      </c>
      <c r="H3" s="4" t="s">
        <v>68</v>
      </c>
      <c r="I3" s="4" t="s">
        <v>281</v>
      </c>
      <c r="J3" s="4" t="s">
        <v>318</v>
      </c>
      <c r="K3" s="4" t="s">
        <v>68</v>
      </c>
      <c r="L3" s="4" t="s">
        <v>281</v>
      </c>
      <c r="M3" s="4" t="s">
        <v>318</v>
      </c>
      <c r="N3" s="4" t="s">
        <v>68</v>
      </c>
      <c r="O3" s="4" t="s">
        <v>281</v>
      </c>
      <c r="P3" s="4" t="s">
        <v>318</v>
      </c>
      <c r="Q3" s="4" t="s">
        <v>68</v>
      </c>
      <c r="R3" s="4" t="s">
        <v>281</v>
      </c>
      <c r="S3" s="4" t="s">
        <v>318</v>
      </c>
      <c r="T3" s="4" t="s">
        <v>68</v>
      </c>
      <c r="U3" s="4" t="s">
        <v>281</v>
      </c>
      <c r="V3" s="45"/>
      <c r="W3" s="45"/>
    </row>
    <row r="4" ht="42" spans="1:23">
      <c r="A4" s="34" t="s">
        <v>319</v>
      </c>
      <c r="B4" s="375" t="s">
        <v>294</v>
      </c>
      <c r="C4" s="35">
        <v>11</v>
      </c>
      <c r="D4" s="375" t="s">
        <v>292</v>
      </c>
      <c r="E4" s="375" t="s">
        <v>293</v>
      </c>
      <c r="F4" s="35" t="s">
        <v>63</v>
      </c>
      <c r="G4" s="376" t="s">
        <v>320</v>
      </c>
      <c r="H4" s="377" t="s">
        <v>321</v>
      </c>
      <c r="I4" s="376" t="s">
        <v>322</v>
      </c>
      <c r="J4" s="376" t="s">
        <v>320</v>
      </c>
      <c r="K4" s="377" t="s">
        <v>321</v>
      </c>
      <c r="L4" s="376" t="s">
        <v>322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323</v>
      </c>
      <c r="W4" s="11" t="s">
        <v>324</v>
      </c>
    </row>
    <row r="5" spans="1:23">
      <c r="A5" s="36"/>
      <c r="B5" s="37"/>
      <c r="C5" s="37"/>
      <c r="D5" s="37"/>
      <c r="E5" s="37"/>
      <c r="F5" s="37"/>
      <c r="G5" s="40" t="s">
        <v>325</v>
      </c>
      <c r="H5" s="41"/>
      <c r="I5" s="44"/>
      <c r="J5" s="40" t="s">
        <v>326</v>
      </c>
      <c r="K5" s="41"/>
      <c r="L5" s="44"/>
      <c r="M5" s="40" t="s">
        <v>327</v>
      </c>
      <c r="N5" s="41"/>
      <c r="O5" s="44"/>
      <c r="P5" s="40" t="s">
        <v>328</v>
      </c>
      <c r="Q5" s="41"/>
      <c r="R5" s="44"/>
      <c r="S5" s="41" t="s">
        <v>329</v>
      </c>
      <c r="T5" s="41"/>
      <c r="U5" s="44"/>
      <c r="V5" s="11"/>
      <c r="W5" s="11"/>
    </row>
    <row r="6" spans="1:23">
      <c r="A6" s="36"/>
      <c r="B6" s="37"/>
      <c r="C6" s="37"/>
      <c r="D6" s="37"/>
      <c r="E6" s="37"/>
      <c r="F6" s="37"/>
      <c r="G6" s="4" t="s">
        <v>318</v>
      </c>
      <c r="H6" s="4" t="s">
        <v>68</v>
      </c>
      <c r="I6" s="4" t="s">
        <v>281</v>
      </c>
      <c r="J6" s="4" t="s">
        <v>318</v>
      </c>
      <c r="K6" s="4" t="s">
        <v>68</v>
      </c>
      <c r="L6" s="4" t="s">
        <v>281</v>
      </c>
      <c r="M6" s="4" t="s">
        <v>318</v>
      </c>
      <c r="N6" s="4" t="s">
        <v>68</v>
      </c>
      <c r="O6" s="4" t="s">
        <v>281</v>
      </c>
      <c r="P6" s="4" t="s">
        <v>318</v>
      </c>
      <c r="Q6" s="4" t="s">
        <v>68</v>
      </c>
      <c r="R6" s="4" t="s">
        <v>281</v>
      </c>
      <c r="S6" s="4" t="s">
        <v>318</v>
      </c>
      <c r="T6" s="4" t="s">
        <v>68</v>
      </c>
      <c r="U6" s="4" t="s">
        <v>281</v>
      </c>
      <c r="V6" s="11"/>
      <c r="W6" s="11"/>
    </row>
    <row r="7" spans="1:23">
      <c r="A7" s="38"/>
      <c r="B7" s="39"/>
      <c r="C7" s="39"/>
      <c r="D7" s="39"/>
      <c r="E7" s="39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42" spans="1:23">
      <c r="A8" s="35" t="s">
        <v>330</v>
      </c>
      <c r="B8" s="375" t="s">
        <v>294</v>
      </c>
      <c r="C8" s="35">
        <v>23</v>
      </c>
      <c r="D8" s="375" t="s">
        <v>292</v>
      </c>
      <c r="E8" s="375" t="s">
        <v>296</v>
      </c>
      <c r="F8" s="35" t="s">
        <v>63</v>
      </c>
      <c r="G8" s="376" t="s">
        <v>320</v>
      </c>
      <c r="H8" s="377" t="s">
        <v>321</v>
      </c>
      <c r="I8" s="376" t="s">
        <v>322</v>
      </c>
      <c r="J8" s="376" t="s">
        <v>320</v>
      </c>
      <c r="K8" s="377" t="s">
        <v>321</v>
      </c>
      <c r="L8" s="376" t="s">
        <v>322</v>
      </c>
      <c r="M8" s="11"/>
      <c r="N8" s="11"/>
      <c r="O8" s="11"/>
      <c r="P8" s="11"/>
      <c r="Q8" s="11"/>
      <c r="R8" s="11"/>
      <c r="S8" s="11"/>
      <c r="T8" s="11"/>
      <c r="U8" s="11"/>
      <c r="V8" s="11" t="s">
        <v>323</v>
      </c>
      <c r="W8" s="11" t="s">
        <v>324</v>
      </c>
    </row>
    <row r="9" spans="1:23">
      <c r="A9" s="39"/>
      <c r="B9" s="37"/>
      <c r="C9" s="37"/>
      <c r="D9" s="37"/>
      <c r="E9" s="37"/>
      <c r="F9" s="3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5" t="s">
        <v>331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39"/>
      <c r="B11" s="39"/>
      <c r="C11" s="39"/>
      <c r="D11" s="39"/>
      <c r="E11" s="39"/>
      <c r="F11" s="3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5" t="s">
        <v>332</v>
      </c>
      <c r="B12" s="375" t="s">
        <v>294</v>
      </c>
      <c r="C12" s="35">
        <v>2</v>
      </c>
      <c r="D12" s="375" t="s">
        <v>292</v>
      </c>
      <c r="E12" s="375" t="s">
        <v>296</v>
      </c>
      <c r="F12" s="35" t="s">
        <v>63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39"/>
      <c r="B13" s="37"/>
      <c r="C13" s="37"/>
      <c r="D13" s="37"/>
      <c r="E13" s="37"/>
      <c r="F13" s="3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5" t="s">
        <v>333</v>
      </c>
      <c r="B14" s="37"/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9"/>
      <c r="B15" s="39"/>
      <c r="C15" s="39"/>
      <c r="D15" s="39"/>
      <c r="E15" s="39"/>
      <c r="F15" s="3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12" t="s">
        <v>297</v>
      </c>
      <c r="B17" s="13"/>
      <c r="C17" s="13"/>
      <c r="D17" s="13"/>
      <c r="E17" s="14"/>
      <c r="F17" s="19"/>
      <c r="G17" s="27"/>
      <c r="H17" s="32"/>
      <c r="I17" s="32"/>
      <c r="J17" s="12" t="s">
        <v>334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2"/>
    </row>
    <row r="18" spans="1:23">
      <c r="A18" s="15" t="s">
        <v>335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8 W4:W7 W9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8" t="s">
        <v>337</v>
      </c>
      <c r="B2" s="29" t="s">
        <v>277</v>
      </c>
      <c r="C2" s="29" t="s">
        <v>278</v>
      </c>
      <c r="D2" s="29" t="s">
        <v>279</v>
      </c>
      <c r="E2" s="29" t="s">
        <v>280</v>
      </c>
      <c r="F2" s="29" t="s">
        <v>281</v>
      </c>
      <c r="G2" s="28" t="s">
        <v>338</v>
      </c>
      <c r="H2" s="28" t="s">
        <v>339</v>
      </c>
      <c r="I2" s="28" t="s">
        <v>340</v>
      </c>
      <c r="J2" s="28" t="s">
        <v>339</v>
      </c>
      <c r="K2" s="28" t="s">
        <v>341</v>
      </c>
      <c r="L2" s="28" t="s">
        <v>339</v>
      </c>
      <c r="M2" s="29" t="s">
        <v>317</v>
      </c>
      <c r="N2" s="29" t="s">
        <v>290</v>
      </c>
    </row>
    <row r="3" spans="1:14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0" t="s">
        <v>337</v>
      </c>
      <c r="B4" s="31" t="s">
        <v>342</v>
      </c>
      <c r="C4" s="31" t="s">
        <v>318</v>
      </c>
      <c r="D4" s="31" t="s">
        <v>279</v>
      </c>
      <c r="E4" s="29" t="s">
        <v>280</v>
      </c>
      <c r="F4" s="29" t="s">
        <v>281</v>
      </c>
      <c r="G4" s="28" t="s">
        <v>338</v>
      </c>
      <c r="H4" s="28" t="s">
        <v>339</v>
      </c>
      <c r="I4" s="28" t="s">
        <v>340</v>
      </c>
      <c r="J4" s="28" t="s">
        <v>339</v>
      </c>
      <c r="K4" s="28" t="s">
        <v>341</v>
      </c>
      <c r="L4" s="28" t="s">
        <v>339</v>
      </c>
      <c r="M4" s="29" t="s">
        <v>317</v>
      </c>
      <c r="N4" s="29" t="s">
        <v>290</v>
      </c>
    </row>
    <row r="5" spans="1:14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12" t="s">
        <v>343</v>
      </c>
      <c r="B11" s="13"/>
      <c r="C11" s="13"/>
      <c r="D11" s="14"/>
      <c r="E11" s="19"/>
      <c r="F11" s="32"/>
      <c r="G11" s="27"/>
      <c r="H11" s="32"/>
      <c r="I11" s="12" t="s">
        <v>344</v>
      </c>
      <c r="J11" s="13"/>
      <c r="K11" s="13"/>
      <c r="L11" s="13"/>
      <c r="M11" s="13"/>
      <c r="N11" s="22"/>
    </row>
    <row r="12" spans="1:14">
      <c r="A12" s="15" t="s">
        <v>345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311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317</v>
      </c>
      <c r="L2" s="5" t="s">
        <v>290</v>
      </c>
    </row>
    <row r="3" spans="1:12">
      <c r="A3" s="7" t="s">
        <v>319</v>
      </c>
      <c r="B3" s="23" t="s">
        <v>351</v>
      </c>
      <c r="C3" s="11">
        <v>11</v>
      </c>
      <c r="D3" s="378" t="s">
        <v>292</v>
      </c>
      <c r="E3" s="379" t="s">
        <v>296</v>
      </c>
      <c r="F3" s="25" t="s">
        <v>63</v>
      </c>
      <c r="G3" s="380" t="s">
        <v>352</v>
      </c>
      <c r="H3" s="380" t="s">
        <v>353</v>
      </c>
      <c r="I3" s="11"/>
      <c r="J3" s="11"/>
      <c r="K3" s="11"/>
      <c r="L3" s="11" t="s">
        <v>295</v>
      </c>
    </row>
    <row r="4" spans="1:12">
      <c r="A4" s="7" t="s">
        <v>330</v>
      </c>
      <c r="B4" s="23" t="s">
        <v>351</v>
      </c>
      <c r="C4" s="11">
        <v>23</v>
      </c>
      <c r="D4" s="378" t="s">
        <v>292</v>
      </c>
      <c r="E4" s="381" t="s">
        <v>293</v>
      </c>
      <c r="F4" s="25" t="s">
        <v>63</v>
      </c>
      <c r="G4" s="380" t="s">
        <v>352</v>
      </c>
      <c r="H4" s="380" t="s">
        <v>354</v>
      </c>
      <c r="I4" s="11"/>
      <c r="J4" s="11"/>
      <c r="K4" s="11"/>
      <c r="L4" s="11" t="s">
        <v>295</v>
      </c>
    </row>
    <row r="5" spans="1:12">
      <c r="A5" s="7" t="s">
        <v>331</v>
      </c>
      <c r="B5" s="23" t="s">
        <v>351</v>
      </c>
      <c r="C5" s="11">
        <v>11</v>
      </c>
      <c r="D5" s="378" t="s">
        <v>292</v>
      </c>
      <c r="E5" s="379" t="s">
        <v>355</v>
      </c>
      <c r="F5" s="25" t="s">
        <v>63</v>
      </c>
      <c r="G5" s="380" t="s">
        <v>352</v>
      </c>
      <c r="H5" s="380" t="s">
        <v>356</v>
      </c>
      <c r="I5" s="11"/>
      <c r="J5" s="11"/>
      <c r="K5" s="11"/>
      <c r="L5" s="11" t="s">
        <v>295</v>
      </c>
    </row>
    <row r="6" spans="1:12">
      <c r="A6" s="7" t="s">
        <v>332</v>
      </c>
      <c r="B6" s="23" t="s">
        <v>351</v>
      </c>
      <c r="C6" s="11">
        <v>23</v>
      </c>
      <c r="D6" s="378" t="s">
        <v>292</v>
      </c>
      <c r="E6" s="381" t="s">
        <v>357</v>
      </c>
      <c r="F6" s="25" t="s">
        <v>63</v>
      </c>
      <c r="G6" s="380" t="s">
        <v>352</v>
      </c>
      <c r="H6" s="380" t="s">
        <v>354</v>
      </c>
      <c r="I6" s="11"/>
      <c r="J6" s="11"/>
      <c r="K6" s="11"/>
      <c r="L6" s="11" t="s">
        <v>295</v>
      </c>
    </row>
    <row r="7" spans="1:12">
      <c r="A7" s="7" t="s">
        <v>333</v>
      </c>
      <c r="B7" s="23" t="s">
        <v>351</v>
      </c>
      <c r="C7" s="11">
        <v>11</v>
      </c>
      <c r="D7" s="378" t="s">
        <v>292</v>
      </c>
      <c r="E7" s="379" t="s">
        <v>358</v>
      </c>
      <c r="F7" s="25" t="s">
        <v>63</v>
      </c>
      <c r="G7" s="380" t="s">
        <v>352</v>
      </c>
      <c r="H7" s="380" t="s">
        <v>359</v>
      </c>
      <c r="I7" s="7"/>
      <c r="J7" s="7"/>
      <c r="K7" s="7"/>
      <c r="L7" s="7" t="s">
        <v>295</v>
      </c>
    </row>
    <row r="8" spans="1:12">
      <c r="A8" s="7" t="s">
        <v>360</v>
      </c>
      <c r="B8" s="23" t="s">
        <v>351</v>
      </c>
      <c r="C8" s="11">
        <v>23</v>
      </c>
      <c r="D8" s="378" t="s">
        <v>292</v>
      </c>
      <c r="E8" s="381" t="s">
        <v>361</v>
      </c>
      <c r="F8" s="25" t="s">
        <v>63</v>
      </c>
      <c r="G8" s="380" t="s">
        <v>352</v>
      </c>
      <c r="H8" s="380" t="s">
        <v>354</v>
      </c>
      <c r="I8" s="7"/>
      <c r="J8" s="7"/>
      <c r="K8" s="7"/>
      <c r="L8" s="7" t="s">
        <v>295</v>
      </c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="2" customFormat="1" ht="20.4" spans="1:12">
      <c r="A10" s="12" t="s">
        <v>362</v>
      </c>
      <c r="B10" s="13"/>
      <c r="C10" s="13"/>
      <c r="D10" s="13"/>
      <c r="E10" s="14"/>
      <c r="F10" s="19"/>
      <c r="G10" s="27"/>
      <c r="H10" s="12" t="s">
        <v>363</v>
      </c>
      <c r="I10" s="13"/>
      <c r="J10" s="13"/>
      <c r="K10" s="13"/>
      <c r="L10" s="22"/>
    </row>
    <row r="11" spans="1:12">
      <c r="A11" s="15" t="s">
        <v>364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8 L9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8" sqref="E8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276</v>
      </c>
      <c r="B2" s="5" t="s">
        <v>281</v>
      </c>
      <c r="C2" s="5" t="s">
        <v>318</v>
      </c>
      <c r="D2" s="5" t="s">
        <v>279</v>
      </c>
      <c r="E2" s="5" t="s">
        <v>280</v>
      </c>
      <c r="F2" s="4" t="s">
        <v>366</v>
      </c>
      <c r="G2" s="4" t="s">
        <v>302</v>
      </c>
      <c r="H2" s="17" t="s">
        <v>303</v>
      </c>
      <c r="I2" s="20" t="s">
        <v>305</v>
      </c>
    </row>
    <row r="3" s="1" customFormat="1" ht="14.4" spans="1:9">
      <c r="A3" s="4"/>
      <c r="B3" s="6"/>
      <c r="C3" s="6"/>
      <c r="D3" s="6"/>
      <c r="E3" s="6"/>
      <c r="F3" s="4" t="s">
        <v>367</v>
      </c>
      <c r="G3" s="4" t="s">
        <v>306</v>
      </c>
      <c r="H3" s="18"/>
      <c r="I3" s="21"/>
    </row>
    <row r="4" spans="1:9">
      <c r="A4" s="7"/>
      <c r="B4" s="382" t="s">
        <v>322</v>
      </c>
      <c r="C4" s="378" t="s">
        <v>320</v>
      </c>
      <c r="D4" s="383" t="s">
        <v>368</v>
      </c>
      <c r="E4" s="11" t="s">
        <v>63</v>
      </c>
      <c r="F4" s="11">
        <v>0.2</v>
      </c>
      <c r="G4" s="11">
        <v>0.2</v>
      </c>
      <c r="H4" s="11"/>
      <c r="I4" s="11"/>
    </row>
    <row r="5" spans="1:9">
      <c r="A5" s="7"/>
      <c r="B5" s="7"/>
      <c r="C5" s="11"/>
      <c r="D5" s="11"/>
      <c r="E5" s="11"/>
      <c r="F5" s="11"/>
      <c r="G5" s="11"/>
      <c r="H5" s="11"/>
      <c r="I5" s="11"/>
    </row>
    <row r="6" spans="1:9">
      <c r="A6" s="7"/>
      <c r="B6" s="7"/>
      <c r="C6" s="11"/>
      <c r="D6" s="11"/>
      <c r="E6" s="11"/>
      <c r="F6" s="11"/>
      <c r="G6" s="11"/>
      <c r="H6" s="11"/>
      <c r="I6" s="11"/>
    </row>
    <row r="7" spans="1:9">
      <c r="A7" s="7"/>
      <c r="B7" s="7"/>
      <c r="C7" s="11"/>
      <c r="D7" s="11"/>
      <c r="E7" s="11"/>
      <c r="F7" s="11"/>
      <c r="G7" s="11"/>
      <c r="H7" s="11"/>
      <c r="I7" s="11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12" t="s">
        <v>297</v>
      </c>
      <c r="B12" s="13"/>
      <c r="C12" s="13"/>
      <c r="D12" s="14"/>
      <c r="E12" s="19"/>
      <c r="F12" s="12" t="s">
        <v>363</v>
      </c>
      <c r="G12" s="13"/>
      <c r="H12" s="14"/>
      <c r="I12" s="22"/>
    </row>
    <row r="13" spans="1:9">
      <c r="A13" s="15" t="s">
        <v>369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37" t="s">
        <v>35</v>
      </c>
      <c r="C2" s="338"/>
      <c r="D2" s="338"/>
      <c r="E2" s="338"/>
      <c r="F2" s="338"/>
      <c r="G2" s="338"/>
      <c r="H2" s="338"/>
      <c r="I2" s="352"/>
    </row>
    <row r="3" ht="28" customHeight="1" spans="2:9">
      <c r="B3" s="339"/>
      <c r="C3" s="340"/>
      <c r="D3" s="341" t="s">
        <v>36</v>
      </c>
      <c r="E3" s="346"/>
      <c r="F3" s="347" t="s">
        <v>37</v>
      </c>
      <c r="G3" s="348"/>
      <c r="H3" s="341" t="s">
        <v>38</v>
      </c>
      <c r="I3" s="353"/>
    </row>
    <row r="4" ht="28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9" t="s">
        <v>41</v>
      </c>
      <c r="G4" s="349" t="s">
        <v>42</v>
      </c>
      <c r="H4" s="340" t="s">
        <v>41</v>
      </c>
      <c r="I4" s="354" t="s">
        <v>42</v>
      </c>
    </row>
    <row r="5" ht="28" customHeight="1" spans="2:9">
      <c r="B5" s="342" t="s">
        <v>43</v>
      </c>
      <c r="C5" s="7">
        <v>13</v>
      </c>
      <c r="D5" s="7">
        <v>0</v>
      </c>
      <c r="E5" s="7">
        <v>1</v>
      </c>
      <c r="F5" s="350">
        <v>0</v>
      </c>
      <c r="G5" s="350">
        <v>1</v>
      </c>
      <c r="H5" s="7">
        <v>1</v>
      </c>
      <c r="I5" s="355">
        <v>2</v>
      </c>
    </row>
    <row r="6" ht="28" customHeight="1" spans="2:9">
      <c r="B6" s="342" t="s">
        <v>44</v>
      </c>
      <c r="C6" s="7">
        <v>20</v>
      </c>
      <c r="D6" s="7">
        <v>0</v>
      </c>
      <c r="E6" s="7">
        <v>1</v>
      </c>
      <c r="F6" s="350">
        <v>1</v>
      </c>
      <c r="G6" s="350">
        <v>2</v>
      </c>
      <c r="H6" s="7">
        <v>2</v>
      </c>
      <c r="I6" s="355">
        <v>3</v>
      </c>
    </row>
    <row r="7" ht="28" customHeight="1" spans="2:9">
      <c r="B7" s="342" t="s">
        <v>45</v>
      </c>
      <c r="C7" s="7">
        <v>32</v>
      </c>
      <c r="D7" s="7">
        <v>0</v>
      </c>
      <c r="E7" s="7">
        <v>1</v>
      </c>
      <c r="F7" s="350">
        <v>2</v>
      </c>
      <c r="G7" s="350">
        <v>3</v>
      </c>
      <c r="H7" s="7">
        <v>3</v>
      </c>
      <c r="I7" s="355">
        <v>4</v>
      </c>
    </row>
    <row r="8" ht="28" customHeight="1" spans="2:9">
      <c r="B8" s="342" t="s">
        <v>46</v>
      </c>
      <c r="C8" s="7">
        <v>50</v>
      </c>
      <c r="D8" s="7">
        <v>1</v>
      </c>
      <c r="E8" s="7">
        <v>2</v>
      </c>
      <c r="F8" s="350">
        <v>3</v>
      </c>
      <c r="G8" s="350">
        <v>4</v>
      </c>
      <c r="H8" s="7">
        <v>5</v>
      </c>
      <c r="I8" s="355">
        <v>6</v>
      </c>
    </row>
    <row r="9" ht="28" customHeight="1" spans="2:9">
      <c r="B9" s="342" t="s">
        <v>47</v>
      </c>
      <c r="C9" s="7">
        <v>80</v>
      </c>
      <c r="D9" s="7">
        <v>2</v>
      </c>
      <c r="E9" s="7">
        <v>3</v>
      </c>
      <c r="F9" s="350">
        <v>5</v>
      </c>
      <c r="G9" s="350">
        <v>6</v>
      </c>
      <c r="H9" s="7">
        <v>7</v>
      </c>
      <c r="I9" s="355">
        <v>8</v>
      </c>
    </row>
    <row r="10" ht="28" customHeight="1" spans="2:9">
      <c r="B10" s="342" t="s">
        <v>48</v>
      </c>
      <c r="C10" s="7">
        <v>125</v>
      </c>
      <c r="D10" s="7">
        <v>3</v>
      </c>
      <c r="E10" s="7">
        <v>4</v>
      </c>
      <c r="F10" s="350">
        <v>7</v>
      </c>
      <c r="G10" s="350">
        <v>8</v>
      </c>
      <c r="H10" s="7">
        <v>10</v>
      </c>
      <c r="I10" s="355">
        <v>11</v>
      </c>
    </row>
    <row r="11" ht="28" customHeight="1" spans="2:9">
      <c r="B11" s="342" t="s">
        <v>49</v>
      </c>
      <c r="C11" s="7">
        <v>200</v>
      </c>
      <c r="D11" s="7">
        <v>5</v>
      </c>
      <c r="E11" s="7">
        <v>6</v>
      </c>
      <c r="F11" s="350">
        <v>10</v>
      </c>
      <c r="G11" s="350">
        <v>11</v>
      </c>
      <c r="H11" s="7">
        <v>14</v>
      </c>
      <c r="I11" s="355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51">
        <v>14</v>
      </c>
      <c r="G12" s="351">
        <v>15</v>
      </c>
      <c r="H12" s="344">
        <v>21</v>
      </c>
      <c r="I12" s="356">
        <v>22</v>
      </c>
    </row>
    <row r="14" spans="2:4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03571428571" defaultRowHeight="16.5" customHeight="1"/>
  <cols>
    <col min="1" max="1" width="11.1160714285714" style="164" customWidth="1"/>
    <col min="2" max="9" width="10.3303571428571" style="164"/>
    <col min="10" max="10" width="8.83035714285714" style="164" customWidth="1"/>
    <col min="11" max="11" width="12" style="164" customWidth="1"/>
    <col min="12" max="16384" width="10.3303571428571" style="164"/>
  </cols>
  <sheetData>
    <row r="1" ht="23.9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8.3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224" t="s">
        <v>57</v>
      </c>
      <c r="I2" s="239" t="s">
        <v>58</v>
      </c>
      <c r="J2" s="239"/>
      <c r="K2" s="240"/>
    </row>
    <row r="3" ht="17.6" spans="1:11">
      <c r="A3" s="169" t="s">
        <v>59</v>
      </c>
      <c r="B3" s="170"/>
      <c r="C3" s="171"/>
      <c r="D3" s="172" t="s">
        <v>60</v>
      </c>
      <c r="E3" s="225"/>
      <c r="F3" s="225"/>
      <c r="G3" s="226"/>
      <c r="H3" s="172" t="s">
        <v>61</v>
      </c>
      <c r="I3" s="225"/>
      <c r="J3" s="225"/>
      <c r="K3" s="226"/>
    </row>
    <row r="4" ht="16.8" spans="1:11">
      <c r="A4" s="173" t="s">
        <v>62</v>
      </c>
      <c r="B4" s="174" t="s">
        <v>63</v>
      </c>
      <c r="C4" s="175"/>
      <c r="D4" s="173" t="s">
        <v>64</v>
      </c>
      <c r="E4" s="227"/>
      <c r="F4" s="228">
        <v>44900</v>
      </c>
      <c r="G4" s="229"/>
      <c r="H4" s="173" t="s">
        <v>65</v>
      </c>
      <c r="I4" s="227"/>
      <c r="J4" s="174" t="s">
        <v>66</v>
      </c>
      <c r="K4" s="175" t="s">
        <v>67</v>
      </c>
    </row>
    <row r="5" ht="16.8" spans="1:11">
      <c r="A5" s="176" t="s">
        <v>68</v>
      </c>
      <c r="B5" s="174" t="s">
        <v>69</v>
      </c>
      <c r="C5" s="175"/>
      <c r="D5" s="173" t="s">
        <v>70</v>
      </c>
      <c r="E5" s="227"/>
      <c r="F5" s="228">
        <v>44866</v>
      </c>
      <c r="G5" s="229"/>
      <c r="H5" s="173" t="s">
        <v>71</v>
      </c>
      <c r="I5" s="227"/>
      <c r="J5" s="174" t="s">
        <v>66</v>
      </c>
      <c r="K5" s="175" t="s">
        <v>67</v>
      </c>
    </row>
    <row r="6" ht="17.6" spans="1:11">
      <c r="A6" s="173" t="s">
        <v>72</v>
      </c>
      <c r="B6">
        <v>2</v>
      </c>
      <c r="C6">
        <v>6</v>
      </c>
      <c r="D6" s="176" t="s">
        <v>73</v>
      </c>
      <c r="E6" s="230"/>
      <c r="F6" s="228">
        <v>44900</v>
      </c>
      <c r="G6" s="229"/>
      <c r="H6" s="173" t="s">
        <v>74</v>
      </c>
      <c r="I6" s="227"/>
      <c r="J6" s="174" t="s">
        <v>66</v>
      </c>
      <c r="K6" s="175" t="s">
        <v>67</v>
      </c>
    </row>
    <row r="7" ht="17.6" spans="1:11">
      <c r="A7" s="173" t="s">
        <v>75</v>
      </c>
      <c r="B7" s="177">
        <v>4285</v>
      </c>
      <c r="C7" s="178"/>
      <c r="D7" s="176" t="s">
        <v>76</v>
      </c>
      <c r="E7" s="189"/>
      <c r="F7" s="228">
        <v>44900</v>
      </c>
      <c r="G7" s="229"/>
      <c r="H7" s="173" t="s">
        <v>77</v>
      </c>
      <c r="I7" s="227"/>
      <c r="J7" s="174" t="s">
        <v>66</v>
      </c>
      <c r="K7" s="175" t="s">
        <v>67</v>
      </c>
    </row>
    <row r="8" ht="17.55" spans="1:11">
      <c r="A8" s="179" t="s">
        <v>78</v>
      </c>
      <c r="B8" s="180"/>
      <c r="C8" s="181"/>
      <c r="D8" s="182" t="s">
        <v>79</v>
      </c>
      <c r="E8" s="190"/>
      <c r="F8" s="231">
        <v>44900</v>
      </c>
      <c r="G8" s="232"/>
      <c r="H8" s="182" t="s">
        <v>80</v>
      </c>
      <c r="I8" s="190"/>
      <c r="J8" s="198" t="s">
        <v>66</v>
      </c>
      <c r="K8" s="241" t="s">
        <v>67</v>
      </c>
    </row>
    <row r="9" ht="17.55" spans="1:11">
      <c r="A9" s="272" t="s">
        <v>81</v>
      </c>
      <c r="B9" s="273"/>
      <c r="C9" s="273"/>
      <c r="D9" s="273"/>
      <c r="E9" s="273"/>
      <c r="F9" s="273"/>
      <c r="G9" s="273"/>
      <c r="H9" s="273"/>
      <c r="I9" s="273"/>
      <c r="J9" s="273"/>
      <c r="K9" s="318"/>
    </row>
    <row r="10" ht="18.35" spans="1:11">
      <c r="A10" s="274" t="s">
        <v>82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9"/>
    </row>
    <row r="11" ht="17.6" spans="1:11">
      <c r="A11" s="276" t="s">
        <v>83</v>
      </c>
      <c r="B11" s="277" t="s">
        <v>84</v>
      </c>
      <c r="C11" s="278" t="s">
        <v>85</v>
      </c>
      <c r="D11" s="279"/>
      <c r="E11" s="307" t="s">
        <v>86</v>
      </c>
      <c r="F11" s="277" t="s">
        <v>84</v>
      </c>
      <c r="G11" s="278" t="s">
        <v>85</v>
      </c>
      <c r="H11" s="278" t="s">
        <v>87</v>
      </c>
      <c r="I11" s="307" t="s">
        <v>88</v>
      </c>
      <c r="J11" s="277" t="s">
        <v>84</v>
      </c>
      <c r="K11" s="320" t="s">
        <v>85</v>
      </c>
    </row>
    <row r="12" ht="17.6" spans="1:11">
      <c r="A12" s="176" t="s">
        <v>89</v>
      </c>
      <c r="B12" s="188" t="s">
        <v>84</v>
      </c>
      <c r="C12" s="174" t="s">
        <v>85</v>
      </c>
      <c r="D12" s="189"/>
      <c r="E12" s="230" t="s">
        <v>90</v>
      </c>
      <c r="F12" s="188" t="s">
        <v>84</v>
      </c>
      <c r="G12" s="174" t="s">
        <v>85</v>
      </c>
      <c r="H12" s="174" t="s">
        <v>87</v>
      </c>
      <c r="I12" s="230" t="s">
        <v>91</v>
      </c>
      <c r="J12" s="188" t="s">
        <v>84</v>
      </c>
      <c r="K12" s="175" t="s">
        <v>85</v>
      </c>
    </row>
    <row r="13" ht="17.6" spans="1:11">
      <c r="A13" s="176" t="s">
        <v>92</v>
      </c>
      <c r="B13" s="188" t="s">
        <v>84</v>
      </c>
      <c r="C13" s="174" t="s">
        <v>85</v>
      </c>
      <c r="D13" s="189"/>
      <c r="E13" s="230" t="s">
        <v>93</v>
      </c>
      <c r="F13" s="174" t="s">
        <v>94</v>
      </c>
      <c r="G13" s="174" t="s">
        <v>95</v>
      </c>
      <c r="H13" s="174" t="s">
        <v>87</v>
      </c>
      <c r="I13" s="230" t="s">
        <v>96</v>
      </c>
      <c r="J13" s="188" t="s">
        <v>84</v>
      </c>
      <c r="K13" s="175" t="s">
        <v>85</v>
      </c>
    </row>
    <row r="14" ht="17.55" spans="1:11">
      <c r="A14" s="182" t="s">
        <v>97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3"/>
    </row>
    <row r="15" ht="18.35" spans="1:11">
      <c r="A15" s="274" t="s">
        <v>98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9"/>
    </row>
    <row r="16" ht="17.6" spans="1:11">
      <c r="A16" s="280" t="s">
        <v>99</v>
      </c>
      <c r="B16" s="278" t="s">
        <v>94</v>
      </c>
      <c r="C16" s="278" t="s">
        <v>95</v>
      </c>
      <c r="D16" s="281"/>
      <c r="E16" s="308" t="s">
        <v>100</v>
      </c>
      <c r="F16" s="278" t="s">
        <v>94</v>
      </c>
      <c r="G16" s="278" t="s">
        <v>95</v>
      </c>
      <c r="H16" s="309"/>
      <c r="I16" s="308" t="s">
        <v>101</v>
      </c>
      <c r="J16" s="278" t="s">
        <v>94</v>
      </c>
      <c r="K16" s="320" t="s">
        <v>95</v>
      </c>
    </row>
    <row r="17" customHeight="1" spans="1:22">
      <c r="A17" s="204" t="s">
        <v>102</v>
      </c>
      <c r="B17" s="174" t="s">
        <v>94</v>
      </c>
      <c r="C17" s="174" t="s">
        <v>95</v>
      </c>
      <c r="D17" s="282"/>
      <c r="E17" s="235" t="s">
        <v>103</v>
      </c>
      <c r="F17" s="174" t="s">
        <v>94</v>
      </c>
      <c r="G17" s="174" t="s">
        <v>95</v>
      </c>
      <c r="H17" s="310"/>
      <c r="I17" s="235" t="s">
        <v>104</v>
      </c>
      <c r="J17" s="174" t="s">
        <v>94</v>
      </c>
      <c r="K17" s="175" t="s">
        <v>95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83" t="s">
        <v>105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2"/>
    </row>
    <row r="19" s="270" customFormat="1" ht="18" customHeight="1" spans="1:11">
      <c r="A19" s="274" t="s">
        <v>106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9"/>
    </row>
    <row r="20" customHeight="1" spans="1:11">
      <c r="A20" s="285" t="s">
        <v>107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3"/>
    </row>
    <row r="21" ht="21.75" customHeight="1" spans="1:11">
      <c r="A21" s="287" t="s">
        <v>108</v>
      </c>
      <c r="B21" s="235" t="s">
        <v>109</v>
      </c>
      <c r="C21" s="235" t="s">
        <v>110</v>
      </c>
      <c r="D21" s="235" t="s">
        <v>111</v>
      </c>
      <c r="E21" s="235" t="s">
        <v>112</v>
      </c>
      <c r="F21" s="235" t="s">
        <v>113</v>
      </c>
      <c r="G21" s="235" t="s">
        <v>114</v>
      </c>
      <c r="H21" s="235" t="s">
        <v>115</v>
      </c>
      <c r="I21" s="235" t="s">
        <v>116</v>
      </c>
      <c r="J21" s="235" t="s">
        <v>117</v>
      </c>
      <c r="K21" s="251" t="s">
        <v>118</v>
      </c>
    </row>
    <row r="22" customHeight="1" spans="1:11">
      <c r="A22" s="288" t="s">
        <v>119</v>
      </c>
      <c r="B22" s="289"/>
      <c r="C22" s="290">
        <v>9</v>
      </c>
      <c r="D22" s="290">
        <v>238</v>
      </c>
      <c r="E22" s="290">
        <v>568</v>
      </c>
      <c r="F22" s="290">
        <v>684</v>
      </c>
      <c r="G22" s="290">
        <v>572</v>
      </c>
      <c r="H22" s="290">
        <v>295</v>
      </c>
      <c r="I22" s="289"/>
      <c r="J22" s="289"/>
      <c r="K22" s="324"/>
    </row>
    <row r="23" customHeight="1" spans="1:11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325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89"/>
      <c r="J24" s="289"/>
      <c r="K24" s="325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6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26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26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26"/>
    </row>
    <row r="29" ht="18" customHeight="1" spans="1:11">
      <c r="A29" s="291" t="s">
        <v>120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7"/>
    </row>
    <row r="30" ht="18.75" customHeight="1" spans="1:11">
      <c r="A30" s="293" t="s">
        <v>121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8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9"/>
    </row>
    <row r="32" ht="18" customHeight="1" spans="1:11">
      <c r="A32" s="291" t="s">
        <v>122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7"/>
    </row>
    <row r="33" spans="1:11">
      <c r="A33" s="297" t="s">
        <v>123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30"/>
    </row>
    <row r="34" ht="17.55" spans="1:11">
      <c r="A34" s="95" t="s">
        <v>124</v>
      </c>
      <c r="B34" s="98"/>
      <c r="C34" s="174" t="s">
        <v>66</v>
      </c>
      <c r="D34" s="174" t="s">
        <v>67</v>
      </c>
      <c r="E34" s="311" t="s">
        <v>125</v>
      </c>
      <c r="F34" s="312"/>
      <c r="G34" s="312"/>
      <c r="H34" s="312"/>
      <c r="I34" s="312"/>
      <c r="J34" s="312"/>
      <c r="K34" s="331"/>
    </row>
    <row r="35" ht="18.75" spans="1:11">
      <c r="A35" s="299" t="s">
        <v>126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6.8" spans="1:11">
      <c r="A36" s="300" t="s">
        <v>127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2"/>
    </row>
    <row r="37" ht="16.8" spans="1:11">
      <c r="A37" s="211" t="s">
        <v>128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54"/>
    </row>
    <row r="38" ht="16.8" spans="1:11">
      <c r="A38" s="211" t="s">
        <v>129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54"/>
    </row>
    <row r="39" ht="16.8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54"/>
    </row>
    <row r="40" ht="16.8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54"/>
    </row>
    <row r="41" ht="16.8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54"/>
    </row>
    <row r="42" ht="16.8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54"/>
    </row>
    <row r="43" ht="17.55" spans="1:11">
      <c r="A43" s="206" t="s">
        <v>130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52"/>
    </row>
    <row r="44" ht="18.35" spans="1:11">
      <c r="A44" s="274" t="s">
        <v>131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9"/>
    </row>
    <row r="45" ht="16.8" spans="1:11">
      <c r="A45" s="280" t="s">
        <v>132</v>
      </c>
      <c r="B45" s="278" t="s">
        <v>94</v>
      </c>
      <c r="C45" s="278" t="s">
        <v>95</v>
      </c>
      <c r="D45" s="278" t="s">
        <v>87</v>
      </c>
      <c r="E45" s="308" t="s">
        <v>133</v>
      </c>
      <c r="F45" s="278" t="s">
        <v>94</v>
      </c>
      <c r="G45" s="278" t="s">
        <v>95</v>
      </c>
      <c r="H45" s="278" t="s">
        <v>87</v>
      </c>
      <c r="I45" s="308" t="s">
        <v>134</v>
      </c>
      <c r="J45" s="278" t="s">
        <v>94</v>
      </c>
      <c r="K45" s="320" t="s">
        <v>95</v>
      </c>
    </row>
    <row r="46" ht="16.8" spans="1:11">
      <c r="A46" s="204" t="s">
        <v>86</v>
      </c>
      <c r="B46" s="174" t="s">
        <v>94</v>
      </c>
      <c r="C46" s="174" t="s">
        <v>95</v>
      </c>
      <c r="D46" s="174" t="s">
        <v>87</v>
      </c>
      <c r="E46" s="235" t="s">
        <v>93</v>
      </c>
      <c r="F46" s="174" t="s">
        <v>94</v>
      </c>
      <c r="G46" s="174" t="s">
        <v>95</v>
      </c>
      <c r="H46" s="174" t="s">
        <v>87</v>
      </c>
      <c r="I46" s="235" t="s">
        <v>104</v>
      </c>
      <c r="J46" s="174" t="s">
        <v>94</v>
      </c>
      <c r="K46" s="175" t="s">
        <v>95</v>
      </c>
    </row>
    <row r="47" ht="17.55" spans="1:11">
      <c r="A47" s="182" t="s">
        <v>97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3"/>
    </row>
    <row r="48" ht="18.35" spans="1:11">
      <c r="A48" s="299" t="s">
        <v>135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7.5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32"/>
    </row>
    <row r="50" ht="18.35" spans="1:11">
      <c r="A50" s="302" t="s">
        <v>136</v>
      </c>
      <c r="B50" s="303" t="s">
        <v>137</v>
      </c>
      <c r="C50" s="303"/>
      <c r="D50" s="304" t="s">
        <v>138</v>
      </c>
      <c r="E50" s="313"/>
      <c r="F50" s="314" t="s">
        <v>139</v>
      </c>
      <c r="G50" s="315"/>
      <c r="H50" s="316" t="s">
        <v>140</v>
      </c>
      <c r="I50" s="333"/>
      <c r="J50" s="334"/>
      <c r="K50" s="335"/>
    </row>
    <row r="51" ht="18.35" spans="1:11">
      <c r="A51" s="299" t="s">
        <v>141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7.55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36"/>
    </row>
    <row r="53" ht="18.35" spans="1:11">
      <c r="A53" s="302" t="s">
        <v>136</v>
      </c>
      <c r="B53" s="303" t="s">
        <v>137</v>
      </c>
      <c r="C53" s="303"/>
      <c r="D53" s="304" t="s">
        <v>138</v>
      </c>
      <c r="E53" s="317" t="s">
        <v>142</v>
      </c>
      <c r="F53" s="314" t="s">
        <v>143</v>
      </c>
      <c r="G53" s="315"/>
      <c r="H53" s="316" t="s">
        <v>140</v>
      </c>
      <c r="I53" s="333"/>
      <c r="J53" s="334" t="s">
        <v>144</v>
      </c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2" workbookViewId="0">
      <selection activeCell="A6" sqref="A6:A16"/>
    </sheetView>
  </sheetViews>
  <sheetFormatPr defaultColWidth="9" defaultRowHeight="26" customHeight="1"/>
  <cols>
    <col min="1" max="1" width="17.1696428571429" style="57" customWidth="1"/>
    <col min="2" max="2" width="11.25" style="57" customWidth="1"/>
    <col min="3" max="6" width="9.33035714285714" style="57" customWidth="1"/>
    <col min="7" max="7" width="1.33035714285714" style="57" customWidth="1"/>
    <col min="8" max="8" width="16.5" style="57" customWidth="1"/>
    <col min="9" max="9" width="17" style="57" customWidth="1"/>
    <col min="10" max="10" width="18.5" style="57" customWidth="1"/>
    <col min="11" max="11" width="16.6696428571429" style="57" customWidth="1"/>
    <col min="12" max="12" width="14.1696428571429" style="57" customWidth="1"/>
    <col min="13" max="13" width="16.3303571428571" style="57" customWidth="1"/>
    <col min="14" max="16384" width="9" style="57"/>
  </cols>
  <sheetData>
    <row r="1" ht="30" customHeight="1" spans="1:13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ht="29" customHeight="1" spans="1:13">
      <c r="A2" s="60" t="s">
        <v>62</v>
      </c>
      <c r="B2" s="61" t="s">
        <v>63</v>
      </c>
      <c r="C2" s="62" t="s">
        <v>68</v>
      </c>
      <c r="D2" s="61" t="s">
        <v>69</v>
      </c>
      <c r="E2" s="61"/>
      <c r="F2" s="61"/>
      <c r="G2" s="75"/>
      <c r="H2" s="163" t="s">
        <v>57</v>
      </c>
      <c r="I2" s="61"/>
      <c r="J2" s="61"/>
      <c r="K2" s="61"/>
      <c r="L2" s="61"/>
      <c r="M2" s="83"/>
    </row>
    <row r="3" ht="29" customHeight="1" spans="1:13">
      <c r="A3" s="63" t="s">
        <v>146</v>
      </c>
      <c r="B3" s="64"/>
      <c r="C3" s="64"/>
      <c r="D3" s="64"/>
      <c r="E3" s="64"/>
      <c r="F3" s="64"/>
      <c r="G3" s="76"/>
      <c r="H3" s="77" t="s">
        <v>147</v>
      </c>
      <c r="I3" s="77"/>
      <c r="J3" s="77"/>
      <c r="K3" s="77"/>
      <c r="L3" s="77"/>
      <c r="M3" s="84"/>
    </row>
    <row r="4" ht="29" customHeight="1" spans="1:13">
      <c r="A4" s="63"/>
      <c r="B4" s="162" t="s">
        <v>111</v>
      </c>
      <c r="C4" s="162" t="s">
        <v>112</v>
      </c>
      <c r="D4" s="162" t="s">
        <v>113</v>
      </c>
      <c r="E4" s="162" t="s">
        <v>114</v>
      </c>
      <c r="F4" s="162" t="s">
        <v>115</v>
      </c>
      <c r="G4" s="76"/>
      <c r="H4" s="262" t="s">
        <v>148</v>
      </c>
      <c r="I4" s="262" t="s">
        <v>149</v>
      </c>
      <c r="J4" s="262"/>
      <c r="K4" s="262"/>
      <c r="L4" s="262"/>
      <c r="M4" s="266"/>
    </row>
    <row r="5" ht="29" customHeight="1" spans="1:13">
      <c r="A5" s="63"/>
      <c r="B5" s="65" t="s">
        <v>150</v>
      </c>
      <c r="C5" s="67" t="s">
        <v>151</v>
      </c>
      <c r="D5" s="65" t="s">
        <v>152</v>
      </c>
      <c r="E5" s="65" t="s">
        <v>153</v>
      </c>
      <c r="F5" s="65" t="s">
        <v>154</v>
      </c>
      <c r="G5" s="76"/>
      <c r="H5" s="65" t="s">
        <v>152</v>
      </c>
      <c r="I5" s="65" t="s">
        <v>152</v>
      </c>
      <c r="J5" s="263"/>
      <c r="K5" s="263"/>
      <c r="L5" s="263"/>
      <c r="M5" s="267"/>
    </row>
    <row r="6" ht="29" customHeight="1" spans="1:13">
      <c r="A6" s="68" t="s">
        <v>155</v>
      </c>
      <c r="B6" s="68">
        <f>C6-2.1</f>
        <v>97.9</v>
      </c>
      <c r="C6" s="69">
        <v>100</v>
      </c>
      <c r="D6" s="68">
        <f t="shared" ref="D6:F6" si="0">C6+2.1</f>
        <v>102.1</v>
      </c>
      <c r="E6" s="68">
        <f t="shared" si="0"/>
        <v>104.2</v>
      </c>
      <c r="F6" s="68">
        <f t="shared" si="0"/>
        <v>106.3</v>
      </c>
      <c r="G6" s="76"/>
      <c r="H6" s="78" t="s">
        <v>156</v>
      </c>
      <c r="I6" s="78" t="s">
        <v>157</v>
      </c>
      <c r="J6" s="264"/>
      <c r="K6" s="264"/>
      <c r="L6" s="264"/>
      <c r="M6" s="268"/>
    </row>
    <row r="7" ht="29" customHeight="1" spans="1:13">
      <c r="A7" s="68" t="s">
        <v>158</v>
      </c>
      <c r="B7" s="68">
        <f>C7-1.5</f>
        <v>70.5</v>
      </c>
      <c r="C7" s="69">
        <v>72</v>
      </c>
      <c r="D7" s="68">
        <f t="shared" ref="D7:F7" si="1">C7+1.5</f>
        <v>73.5</v>
      </c>
      <c r="E7" s="68">
        <f t="shared" si="1"/>
        <v>75</v>
      </c>
      <c r="F7" s="68">
        <f t="shared" si="1"/>
        <v>76.5</v>
      </c>
      <c r="G7" s="76"/>
      <c r="H7" s="78" t="s">
        <v>159</v>
      </c>
      <c r="I7" s="78" t="s">
        <v>160</v>
      </c>
      <c r="J7" s="265"/>
      <c r="K7" s="265"/>
      <c r="L7" s="265"/>
      <c r="M7" s="269"/>
    </row>
    <row r="8" ht="29" customHeight="1" spans="1:13">
      <c r="A8" s="68" t="s">
        <v>161</v>
      </c>
      <c r="B8" s="68">
        <f>C8-4</f>
        <v>72</v>
      </c>
      <c r="C8" s="70">
        <v>76</v>
      </c>
      <c r="D8" s="68">
        <f t="shared" ref="D8:D10" si="2">C8+4</f>
        <v>80</v>
      </c>
      <c r="E8" s="68">
        <f>D8+5</f>
        <v>85</v>
      </c>
      <c r="F8" s="79">
        <f>E8+6</f>
        <v>91</v>
      </c>
      <c r="G8" s="76"/>
      <c r="H8" s="78" t="s">
        <v>162</v>
      </c>
      <c r="I8" s="78" t="s">
        <v>163</v>
      </c>
      <c r="J8" s="265"/>
      <c r="K8" s="265"/>
      <c r="L8" s="265"/>
      <c r="M8" s="269"/>
    </row>
    <row r="9" ht="29" customHeight="1" spans="1:13">
      <c r="A9" s="68" t="s">
        <v>164</v>
      </c>
      <c r="B9" s="68">
        <f>C9-4</f>
        <v>81</v>
      </c>
      <c r="C9" s="70">
        <v>85</v>
      </c>
      <c r="D9" s="68">
        <f t="shared" si="2"/>
        <v>89</v>
      </c>
      <c r="E9" s="68">
        <f>D9+5</f>
        <v>94</v>
      </c>
      <c r="F9" s="79">
        <f>E9+6</f>
        <v>100</v>
      </c>
      <c r="G9" s="76"/>
      <c r="H9" s="78" t="s">
        <v>159</v>
      </c>
      <c r="I9" s="78" t="s">
        <v>159</v>
      </c>
      <c r="J9" s="265"/>
      <c r="K9" s="265"/>
      <c r="L9" s="265"/>
      <c r="M9" s="269"/>
    </row>
    <row r="10" ht="29" customHeight="1" spans="1:13">
      <c r="A10" s="68" t="s">
        <v>165</v>
      </c>
      <c r="B10" s="68">
        <f>C10-3.6</f>
        <v>92.4</v>
      </c>
      <c r="C10" s="69">
        <v>96</v>
      </c>
      <c r="D10" s="68">
        <f t="shared" si="2"/>
        <v>100</v>
      </c>
      <c r="E10" s="68">
        <f>D10+4</f>
        <v>104</v>
      </c>
      <c r="F10" s="79">
        <f>E10+4</f>
        <v>108</v>
      </c>
      <c r="G10" s="76"/>
      <c r="H10" s="78" t="s">
        <v>162</v>
      </c>
      <c r="I10" s="78" t="s">
        <v>162</v>
      </c>
      <c r="J10" s="265"/>
      <c r="K10" s="265"/>
      <c r="L10" s="265"/>
      <c r="M10" s="269"/>
    </row>
    <row r="11" ht="29" customHeight="1" spans="1:13">
      <c r="A11" s="68" t="s">
        <v>166</v>
      </c>
      <c r="B11" s="68">
        <f>C11-1.15</f>
        <v>27.85</v>
      </c>
      <c r="C11" s="69">
        <v>29</v>
      </c>
      <c r="D11" s="68">
        <f t="shared" ref="D11:F11" si="3">C11+1.3</f>
        <v>30.3</v>
      </c>
      <c r="E11" s="68">
        <f t="shared" si="3"/>
        <v>31.6</v>
      </c>
      <c r="F11" s="68">
        <f t="shared" si="3"/>
        <v>32.9</v>
      </c>
      <c r="G11" s="76"/>
      <c r="H11" s="78" t="s">
        <v>163</v>
      </c>
      <c r="I11" s="78" t="s">
        <v>163</v>
      </c>
      <c r="J11" s="265"/>
      <c r="K11" s="265"/>
      <c r="L11" s="265"/>
      <c r="M11" s="269"/>
    </row>
    <row r="12" ht="29" customHeight="1" spans="1:13">
      <c r="A12" s="68" t="s">
        <v>167</v>
      </c>
      <c r="B12" s="68">
        <f>C12-0.7</f>
        <v>20.3</v>
      </c>
      <c r="C12" s="69">
        <v>21</v>
      </c>
      <c r="D12" s="68">
        <f>C12+0.7</f>
        <v>21.7</v>
      </c>
      <c r="E12" s="68">
        <f>D12+0.7</f>
        <v>22.4</v>
      </c>
      <c r="F12" s="79">
        <f>E12+0.9</f>
        <v>23.3</v>
      </c>
      <c r="G12" s="76"/>
      <c r="H12" s="78" t="s">
        <v>162</v>
      </c>
      <c r="I12" s="78" t="s">
        <v>162</v>
      </c>
      <c r="J12" s="265"/>
      <c r="K12" s="265"/>
      <c r="L12" s="265"/>
      <c r="M12" s="269"/>
    </row>
    <row r="13" ht="29" customHeight="1" spans="1:13">
      <c r="A13" s="68" t="s">
        <v>168</v>
      </c>
      <c r="B13" s="68">
        <f>C13-0.5</f>
        <v>16.5</v>
      </c>
      <c r="C13" s="69">
        <v>17</v>
      </c>
      <c r="D13" s="68">
        <f>C13+0.5</f>
        <v>17.5</v>
      </c>
      <c r="E13" s="68">
        <f>D13+0.5</f>
        <v>18</v>
      </c>
      <c r="F13" s="79">
        <f>E13+0.7</f>
        <v>18.7</v>
      </c>
      <c r="G13" s="76"/>
      <c r="H13" s="78" t="s">
        <v>162</v>
      </c>
      <c r="I13" s="78" t="s">
        <v>162</v>
      </c>
      <c r="J13" s="265"/>
      <c r="K13" s="265"/>
      <c r="L13" s="265"/>
      <c r="M13" s="269"/>
    </row>
    <row r="14" ht="29" customHeight="1" spans="1:13">
      <c r="A14" s="68" t="s">
        <v>169</v>
      </c>
      <c r="B14" s="68">
        <f>C14-0.6</f>
        <v>27.9</v>
      </c>
      <c r="C14" s="69">
        <v>28.5</v>
      </c>
      <c r="D14" s="68">
        <f>C14+0.6</f>
        <v>29.1</v>
      </c>
      <c r="E14" s="68">
        <f>D14+0.7</f>
        <v>29.8</v>
      </c>
      <c r="F14" s="79">
        <f>E14+0.6</f>
        <v>30.4</v>
      </c>
      <c r="G14" s="76"/>
      <c r="H14" s="78" t="s">
        <v>162</v>
      </c>
      <c r="I14" s="78" t="s">
        <v>162</v>
      </c>
      <c r="J14" s="265"/>
      <c r="K14" s="265"/>
      <c r="L14" s="265"/>
      <c r="M14" s="269"/>
    </row>
    <row r="15" ht="29" customHeight="1" spans="1:13">
      <c r="A15" s="68" t="s">
        <v>170</v>
      </c>
      <c r="B15" s="68">
        <f>C15-0.9</f>
        <v>37.1</v>
      </c>
      <c r="C15" s="69">
        <v>38</v>
      </c>
      <c r="D15" s="68">
        <f t="shared" ref="D15:F15" si="4">C15+1.1</f>
        <v>39.1</v>
      </c>
      <c r="E15" s="68">
        <f t="shared" si="4"/>
        <v>40.2</v>
      </c>
      <c r="F15" s="79">
        <f t="shared" si="4"/>
        <v>41.3</v>
      </c>
      <c r="G15" s="76"/>
      <c r="H15" s="78" t="s">
        <v>162</v>
      </c>
      <c r="I15" s="78" t="s">
        <v>162</v>
      </c>
      <c r="J15" s="265"/>
      <c r="K15" s="265"/>
      <c r="L15" s="265"/>
      <c r="M15" s="269"/>
    </row>
    <row r="16" ht="29" customHeight="1" spans="1:13">
      <c r="A16" s="71" t="s">
        <v>171</v>
      </c>
      <c r="B16" s="71">
        <f>C16-0.5</f>
        <v>13.5</v>
      </c>
      <c r="C16" s="72">
        <v>14</v>
      </c>
      <c r="D16" s="71">
        <f>C16</f>
        <v>14</v>
      </c>
      <c r="E16" s="71">
        <f>D16+1.5</f>
        <v>15.5</v>
      </c>
      <c r="F16" s="81">
        <f>E16+0</f>
        <v>15.5</v>
      </c>
      <c r="G16" s="76"/>
      <c r="H16" s="78" t="s">
        <v>162</v>
      </c>
      <c r="I16" s="78" t="s">
        <v>162</v>
      </c>
      <c r="J16" s="265"/>
      <c r="K16" s="265"/>
      <c r="L16" s="265"/>
      <c r="M16" s="269"/>
    </row>
    <row r="17" ht="17.6" spans="1:13">
      <c r="A17" s="73" t="s">
        <v>125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ht="17.6" spans="1:13">
      <c r="A18" s="57" t="s">
        <v>172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ht="17.6" spans="1:12">
      <c r="A19" s="74"/>
      <c r="B19" s="74"/>
      <c r="C19" s="74"/>
      <c r="D19" s="74"/>
      <c r="E19" s="74"/>
      <c r="F19" s="74"/>
      <c r="G19" s="74"/>
      <c r="H19" s="73" t="s">
        <v>173</v>
      </c>
      <c r="I19" s="82"/>
      <c r="J19" s="73" t="s">
        <v>174</v>
      </c>
      <c r="K19" s="73"/>
      <c r="L19" s="73" t="s">
        <v>175</v>
      </c>
    </row>
  </sheetData>
  <mergeCells count="7">
    <mergeCell ref="A1:M1"/>
    <mergeCell ref="D2:F2"/>
    <mergeCell ref="I2:M2"/>
    <mergeCell ref="B3:F3"/>
    <mergeCell ref="H3:M3"/>
    <mergeCell ref="A3:A5"/>
    <mergeCell ref="G2:G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164" customWidth="1"/>
    <col min="2" max="16384" width="10" style="164"/>
  </cols>
  <sheetData>
    <row r="1" ht="22.5" customHeight="1" spans="1:11">
      <c r="A1" s="165" t="s">
        <v>176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224" t="s">
        <v>57</v>
      </c>
      <c r="I2" s="239" t="s">
        <v>58</v>
      </c>
      <c r="J2" s="239"/>
      <c r="K2" s="240"/>
    </row>
    <row r="3" customHeight="1" spans="1:11">
      <c r="A3" s="169" t="s">
        <v>59</v>
      </c>
      <c r="B3" s="170"/>
      <c r="C3" s="171"/>
      <c r="D3" s="172" t="s">
        <v>60</v>
      </c>
      <c r="E3" s="225"/>
      <c r="F3" s="225"/>
      <c r="G3" s="226"/>
      <c r="H3" s="172" t="s">
        <v>61</v>
      </c>
      <c r="I3" s="225"/>
      <c r="J3" s="225"/>
      <c r="K3" s="226"/>
    </row>
    <row r="4" customHeight="1" spans="1:11">
      <c r="A4" s="173" t="s">
        <v>62</v>
      </c>
      <c r="B4" s="174" t="s">
        <v>63</v>
      </c>
      <c r="C4" s="175"/>
      <c r="D4" s="173" t="s">
        <v>64</v>
      </c>
      <c r="E4" s="227"/>
      <c r="F4" s="228">
        <v>44900</v>
      </c>
      <c r="G4" s="229"/>
      <c r="H4" s="173" t="s">
        <v>65</v>
      </c>
      <c r="I4" s="227"/>
      <c r="J4" s="174" t="s">
        <v>66</v>
      </c>
      <c r="K4" s="175" t="s">
        <v>67</v>
      </c>
    </row>
    <row r="5" customHeight="1" spans="1:11">
      <c r="A5" s="176" t="s">
        <v>68</v>
      </c>
      <c r="B5" s="174" t="s">
        <v>69</v>
      </c>
      <c r="C5" s="175"/>
      <c r="D5" s="173" t="s">
        <v>70</v>
      </c>
      <c r="E5" s="227"/>
      <c r="F5" s="228">
        <v>44866</v>
      </c>
      <c r="G5" s="229"/>
      <c r="H5" s="173" t="s">
        <v>71</v>
      </c>
      <c r="I5" s="227"/>
      <c r="J5" s="174" t="s">
        <v>66</v>
      </c>
      <c r="K5" s="175" t="s">
        <v>67</v>
      </c>
    </row>
    <row r="6" customHeight="1" spans="1:11">
      <c r="A6" s="173" t="s">
        <v>72</v>
      </c>
      <c r="B6">
        <v>2</v>
      </c>
      <c r="C6">
        <v>6</v>
      </c>
      <c r="D6" s="176" t="s">
        <v>73</v>
      </c>
      <c r="E6" s="230"/>
      <c r="F6" s="228">
        <v>44900</v>
      </c>
      <c r="G6" s="229"/>
      <c r="H6" s="173" t="s">
        <v>74</v>
      </c>
      <c r="I6" s="227"/>
      <c r="J6" s="174" t="s">
        <v>66</v>
      </c>
      <c r="K6" s="175" t="s">
        <v>67</v>
      </c>
    </row>
    <row r="7" customHeight="1" spans="1:11">
      <c r="A7" s="173" t="s">
        <v>75</v>
      </c>
      <c r="B7" s="177">
        <v>4285</v>
      </c>
      <c r="C7" s="178"/>
      <c r="D7" s="176" t="s">
        <v>76</v>
      </c>
      <c r="E7" s="189"/>
      <c r="F7" s="228">
        <v>44900</v>
      </c>
      <c r="G7" s="229"/>
      <c r="H7" s="173" t="s">
        <v>77</v>
      </c>
      <c r="I7" s="227"/>
      <c r="J7" s="174" t="s">
        <v>66</v>
      </c>
      <c r="K7" s="175" t="s">
        <v>67</v>
      </c>
    </row>
    <row r="8" customHeight="1" spans="1:11">
      <c r="A8" s="179" t="s">
        <v>78</v>
      </c>
      <c r="B8" s="180"/>
      <c r="C8" s="181"/>
      <c r="D8" s="182" t="s">
        <v>79</v>
      </c>
      <c r="E8" s="190"/>
      <c r="F8" s="231">
        <v>44900</v>
      </c>
      <c r="G8" s="232"/>
      <c r="H8" s="182" t="s">
        <v>80</v>
      </c>
      <c r="I8" s="190"/>
      <c r="J8" s="198" t="s">
        <v>66</v>
      </c>
      <c r="K8" s="241" t="s">
        <v>67</v>
      </c>
    </row>
    <row r="9" customHeight="1" spans="1:11">
      <c r="A9" s="183" t="s">
        <v>177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customHeight="1" spans="1:11">
      <c r="A10" s="184" t="s">
        <v>83</v>
      </c>
      <c r="B10" s="185" t="s">
        <v>84</v>
      </c>
      <c r="C10" s="186" t="s">
        <v>85</v>
      </c>
      <c r="D10" s="187"/>
      <c r="E10" s="233" t="s">
        <v>88</v>
      </c>
      <c r="F10" s="185" t="s">
        <v>84</v>
      </c>
      <c r="G10" s="186" t="s">
        <v>85</v>
      </c>
      <c r="H10" s="185"/>
      <c r="I10" s="233" t="s">
        <v>86</v>
      </c>
      <c r="J10" s="185" t="s">
        <v>84</v>
      </c>
      <c r="K10" s="242" t="s">
        <v>85</v>
      </c>
    </row>
    <row r="11" customHeight="1" spans="1:11">
      <c r="A11" s="176" t="s">
        <v>89</v>
      </c>
      <c r="B11" s="188" t="s">
        <v>84</v>
      </c>
      <c r="C11" s="174" t="s">
        <v>85</v>
      </c>
      <c r="D11" s="189"/>
      <c r="E11" s="230" t="s">
        <v>91</v>
      </c>
      <c r="F11" s="188" t="s">
        <v>84</v>
      </c>
      <c r="G11" s="174" t="s">
        <v>85</v>
      </c>
      <c r="H11" s="188"/>
      <c r="I11" s="230" t="s">
        <v>96</v>
      </c>
      <c r="J11" s="188" t="s">
        <v>84</v>
      </c>
      <c r="K11" s="175" t="s">
        <v>85</v>
      </c>
    </row>
    <row r="12" customHeight="1" spans="1:11">
      <c r="A12" s="182" t="s">
        <v>125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3"/>
    </row>
    <row r="13" customHeight="1" spans="1:11">
      <c r="A13" s="191" t="s">
        <v>178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179</v>
      </c>
      <c r="B14" s="193"/>
      <c r="C14" s="193"/>
      <c r="D14" s="193"/>
      <c r="E14" s="193"/>
      <c r="F14" s="193"/>
      <c r="G14" s="193"/>
      <c r="H14" s="193"/>
      <c r="I14" s="244"/>
      <c r="J14" s="244"/>
      <c r="K14" s="245"/>
    </row>
    <row r="15" customHeight="1" spans="1:11">
      <c r="A15" s="194"/>
      <c r="B15" s="195"/>
      <c r="C15" s="195"/>
      <c r="D15" s="196"/>
      <c r="E15" s="234"/>
      <c r="F15" s="195"/>
      <c r="G15" s="195"/>
      <c r="H15" s="196"/>
      <c r="I15" s="246"/>
      <c r="J15" s="247"/>
      <c r="K15" s="248"/>
    </row>
    <row r="16" customHeight="1" spans="1:1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241"/>
    </row>
    <row r="17" customHeight="1" spans="1:11">
      <c r="A17" s="191" t="s">
        <v>180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181</v>
      </c>
      <c r="B18" s="193"/>
      <c r="C18" s="193"/>
      <c r="D18" s="193"/>
      <c r="E18" s="193"/>
      <c r="F18" s="193"/>
      <c r="G18" s="193"/>
      <c r="H18" s="193"/>
      <c r="I18" s="244"/>
      <c r="J18" s="244"/>
      <c r="K18" s="245"/>
    </row>
    <row r="19" customHeight="1" spans="1:11">
      <c r="A19" s="194"/>
      <c r="B19" s="195"/>
      <c r="C19" s="195"/>
      <c r="D19" s="196"/>
      <c r="E19" s="234"/>
      <c r="F19" s="195"/>
      <c r="G19" s="195"/>
      <c r="H19" s="196"/>
      <c r="I19" s="246"/>
      <c r="J19" s="247"/>
      <c r="K19" s="248"/>
    </row>
    <row r="20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41"/>
    </row>
    <row r="21" customHeight="1" spans="1:11">
      <c r="A21" s="199" t="s">
        <v>122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89" t="s">
        <v>123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customHeight="1" spans="1:11">
      <c r="A23" s="95" t="s">
        <v>124</v>
      </c>
      <c r="B23" s="98"/>
      <c r="C23" s="174" t="s">
        <v>66</v>
      </c>
      <c r="D23" s="174" t="s">
        <v>67</v>
      </c>
      <c r="E23" s="131"/>
      <c r="F23" s="131"/>
      <c r="G23" s="131"/>
      <c r="H23" s="131"/>
      <c r="I23" s="131"/>
      <c r="J23" s="131"/>
      <c r="K23" s="147"/>
    </row>
    <row r="24" customHeight="1" spans="1:11">
      <c r="A24" s="200" t="s">
        <v>182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49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50"/>
    </row>
    <row r="26" customHeight="1" spans="1:11">
      <c r="A26" s="183" t="s">
        <v>131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customHeight="1" spans="1:11">
      <c r="A27" s="169" t="s">
        <v>132</v>
      </c>
      <c r="B27" s="186" t="s">
        <v>94</v>
      </c>
      <c r="C27" s="186" t="s">
        <v>95</v>
      </c>
      <c r="D27" s="186" t="s">
        <v>87</v>
      </c>
      <c r="E27" s="170" t="s">
        <v>133</v>
      </c>
      <c r="F27" s="186" t="s">
        <v>94</v>
      </c>
      <c r="G27" s="186" t="s">
        <v>95</v>
      </c>
      <c r="H27" s="186" t="s">
        <v>87</v>
      </c>
      <c r="I27" s="170" t="s">
        <v>134</v>
      </c>
      <c r="J27" s="186" t="s">
        <v>94</v>
      </c>
      <c r="K27" s="242" t="s">
        <v>95</v>
      </c>
    </row>
    <row r="28" customHeight="1" spans="1:11">
      <c r="A28" s="204" t="s">
        <v>86</v>
      </c>
      <c r="B28" s="174" t="s">
        <v>94</v>
      </c>
      <c r="C28" s="174" t="s">
        <v>95</v>
      </c>
      <c r="D28" s="174" t="s">
        <v>87</v>
      </c>
      <c r="E28" s="235" t="s">
        <v>93</v>
      </c>
      <c r="F28" s="174" t="s">
        <v>94</v>
      </c>
      <c r="G28" s="174" t="s">
        <v>95</v>
      </c>
      <c r="H28" s="174" t="s">
        <v>87</v>
      </c>
      <c r="I28" s="235" t="s">
        <v>104</v>
      </c>
      <c r="J28" s="174" t="s">
        <v>94</v>
      </c>
      <c r="K28" s="175" t="s">
        <v>95</v>
      </c>
    </row>
    <row r="29" customHeight="1" spans="1:11">
      <c r="A29" s="173" t="s">
        <v>97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51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52"/>
    </row>
    <row r="31" customHeight="1" spans="1:11">
      <c r="A31" s="208" t="s">
        <v>183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 t="s">
        <v>184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53"/>
    </row>
    <row r="33" ht="17.25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54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54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54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54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54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54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54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54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54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54"/>
    </row>
    <row r="43" ht="17.25" customHeight="1" spans="1:11">
      <c r="A43" s="206" t="s">
        <v>130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52"/>
    </row>
    <row r="44" customHeight="1" spans="1:11">
      <c r="A44" s="208" t="s">
        <v>185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125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55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55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50"/>
    </row>
    <row r="48" ht="21" customHeight="1" spans="1:11">
      <c r="A48" s="215" t="s">
        <v>136</v>
      </c>
      <c r="B48" s="216" t="s">
        <v>137</v>
      </c>
      <c r="C48" s="216"/>
      <c r="D48" s="217" t="s">
        <v>138</v>
      </c>
      <c r="E48" s="236"/>
      <c r="F48" s="217" t="s">
        <v>139</v>
      </c>
      <c r="G48" s="237"/>
      <c r="H48" s="238" t="s">
        <v>140</v>
      </c>
      <c r="I48" s="238"/>
      <c r="J48" s="216"/>
      <c r="K48" s="256"/>
    </row>
    <row r="49" customHeight="1" spans="1:11">
      <c r="A49" s="218" t="s">
        <v>141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57"/>
    </row>
    <row r="50" customHeight="1" spans="1:11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58"/>
    </row>
    <row r="51" customHeight="1" spans="1:1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59"/>
    </row>
    <row r="52" ht="21" customHeight="1" spans="1:11">
      <c r="A52" s="215" t="s">
        <v>136</v>
      </c>
      <c r="B52" s="216" t="s">
        <v>137</v>
      </c>
      <c r="C52" s="216"/>
      <c r="D52" s="217" t="s">
        <v>138</v>
      </c>
      <c r="E52" s="217"/>
      <c r="F52" s="217" t="s">
        <v>139</v>
      </c>
      <c r="G52" s="217"/>
      <c r="H52" s="238" t="s">
        <v>140</v>
      </c>
      <c r="I52" s="238"/>
      <c r="J52" s="260"/>
      <c r="K52" s="26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3" workbookViewId="0">
      <selection activeCell="A6" sqref="A6:F16"/>
    </sheetView>
  </sheetViews>
  <sheetFormatPr defaultColWidth="9" defaultRowHeight="26" customHeight="1"/>
  <cols>
    <col min="1" max="1" width="17.1696428571429" style="57" customWidth="1"/>
    <col min="2" max="6" width="9.33035714285714" style="57" customWidth="1"/>
    <col min="7" max="7" width="1.33035714285714" style="57" customWidth="1"/>
    <col min="8" max="13" width="12.125" style="57" customWidth="1"/>
    <col min="14" max="16384" width="9" style="57"/>
  </cols>
  <sheetData>
    <row r="1" ht="30" customHeight="1" spans="1:13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ht="29" customHeight="1" spans="1:13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75"/>
      <c r="H2" s="163" t="s">
        <v>57</v>
      </c>
      <c r="I2" s="61" t="s">
        <v>58</v>
      </c>
      <c r="J2" s="61"/>
      <c r="K2" s="61"/>
      <c r="L2" s="61"/>
      <c r="M2" s="83"/>
    </row>
    <row r="3" ht="29" customHeight="1" spans="1:13">
      <c r="A3" s="63" t="s">
        <v>146</v>
      </c>
      <c r="B3" s="64" t="s">
        <v>186</v>
      </c>
      <c r="C3" s="64"/>
      <c r="D3" s="64"/>
      <c r="E3" s="64"/>
      <c r="F3" s="64"/>
      <c r="G3" s="76"/>
      <c r="H3" s="77" t="s">
        <v>147</v>
      </c>
      <c r="I3" s="77"/>
      <c r="J3" s="77"/>
      <c r="K3" s="77"/>
      <c r="L3" s="77"/>
      <c r="M3" s="84"/>
    </row>
    <row r="4" ht="29" customHeight="1" spans="1:13">
      <c r="A4" s="63"/>
      <c r="B4" s="162" t="s">
        <v>111</v>
      </c>
      <c r="C4" s="162" t="s">
        <v>112</v>
      </c>
      <c r="D4" s="162" t="s">
        <v>113</v>
      </c>
      <c r="E4" s="162" t="s">
        <v>114</v>
      </c>
      <c r="F4" s="162" t="s">
        <v>115</v>
      </c>
      <c r="G4" s="76"/>
      <c r="H4" s="65" t="s">
        <v>110</v>
      </c>
      <c r="I4" s="65" t="s">
        <v>111</v>
      </c>
      <c r="J4" s="66" t="s">
        <v>112</v>
      </c>
      <c r="K4" s="65" t="s">
        <v>113</v>
      </c>
      <c r="L4" s="65" t="s">
        <v>114</v>
      </c>
      <c r="M4" s="65" t="s">
        <v>115</v>
      </c>
    </row>
    <row r="5" ht="29" customHeight="1" spans="1:13">
      <c r="A5" s="63"/>
      <c r="B5" s="65" t="s">
        <v>150</v>
      </c>
      <c r="C5" s="67" t="s">
        <v>151</v>
      </c>
      <c r="D5" s="65" t="s">
        <v>152</v>
      </c>
      <c r="E5" s="65" t="s">
        <v>153</v>
      </c>
      <c r="F5" s="65" t="s">
        <v>154</v>
      </c>
      <c r="G5" s="76"/>
      <c r="H5" s="65" t="s">
        <v>187</v>
      </c>
      <c r="I5" s="65" t="s">
        <v>150</v>
      </c>
      <c r="J5" s="67" t="s">
        <v>151</v>
      </c>
      <c r="K5" s="65" t="s">
        <v>152</v>
      </c>
      <c r="L5" s="65" t="s">
        <v>153</v>
      </c>
      <c r="M5" s="65" t="s">
        <v>154</v>
      </c>
    </row>
    <row r="6" ht="29" customHeight="1" spans="1:13">
      <c r="A6" s="68" t="s">
        <v>155</v>
      </c>
      <c r="B6" s="68">
        <f>C6-2.1</f>
        <v>97.9</v>
      </c>
      <c r="C6" s="69">
        <v>100</v>
      </c>
      <c r="D6" s="68">
        <f>C6+2.1</f>
        <v>102.1</v>
      </c>
      <c r="E6" s="68">
        <f>D6+2.1</f>
        <v>104.2</v>
      </c>
      <c r="F6" s="68">
        <f>E6+2.1</f>
        <v>106.3</v>
      </c>
      <c r="G6" s="76"/>
      <c r="H6" s="78" t="s">
        <v>188</v>
      </c>
      <c r="I6" s="78" t="s">
        <v>189</v>
      </c>
      <c r="J6" s="78" t="s">
        <v>190</v>
      </c>
      <c r="K6" s="78" t="s">
        <v>191</v>
      </c>
      <c r="L6" s="78" t="s">
        <v>192</v>
      </c>
      <c r="M6" s="78" t="s">
        <v>193</v>
      </c>
    </row>
    <row r="7" ht="29" customHeight="1" spans="1:13">
      <c r="A7" s="68" t="s">
        <v>158</v>
      </c>
      <c r="B7" s="68">
        <f>C7-1.5</f>
        <v>70.5</v>
      </c>
      <c r="C7" s="69">
        <v>72</v>
      </c>
      <c r="D7" s="68">
        <f>C7+1.5</f>
        <v>73.5</v>
      </c>
      <c r="E7" s="68">
        <f>D7+1.5</f>
        <v>75</v>
      </c>
      <c r="F7" s="68">
        <f>E7+1.5</f>
        <v>76.5</v>
      </c>
      <c r="G7" s="76"/>
      <c r="H7" s="78" t="s">
        <v>159</v>
      </c>
      <c r="I7" s="78" t="s">
        <v>194</v>
      </c>
      <c r="J7" s="78" t="s">
        <v>159</v>
      </c>
      <c r="K7" s="78" t="s">
        <v>162</v>
      </c>
      <c r="L7" s="78" t="s">
        <v>195</v>
      </c>
      <c r="M7" s="78" t="s">
        <v>162</v>
      </c>
    </row>
    <row r="8" ht="29" customHeight="1" spans="1:13">
      <c r="A8" s="68" t="s">
        <v>161</v>
      </c>
      <c r="B8" s="68">
        <f>C8-4</f>
        <v>72</v>
      </c>
      <c r="C8" s="70">
        <v>76</v>
      </c>
      <c r="D8" s="68">
        <f t="shared" ref="D8:D10" si="0">C8+4</f>
        <v>80</v>
      </c>
      <c r="E8" s="68">
        <f>D8+5</f>
        <v>85</v>
      </c>
      <c r="F8" s="79">
        <f>E8+6</f>
        <v>91</v>
      </c>
      <c r="G8" s="76"/>
      <c r="H8" s="80" t="s">
        <v>196</v>
      </c>
      <c r="I8" s="80" t="s">
        <v>197</v>
      </c>
      <c r="J8" s="80" t="s">
        <v>162</v>
      </c>
      <c r="K8" s="80" t="s">
        <v>159</v>
      </c>
      <c r="L8" s="80" t="s">
        <v>198</v>
      </c>
      <c r="M8" s="80" t="s">
        <v>159</v>
      </c>
    </row>
    <row r="9" ht="29" customHeight="1" spans="1:13">
      <c r="A9" s="68" t="s">
        <v>164</v>
      </c>
      <c r="B9" s="68">
        <f>C9-4</f>
        <v>81</v>
      </c>
      <c r="C9" s="70">
        <v>85</v>
      </c>
      <c r="D9" s="68">
        <f t="shared" si="0"/>
        <v>89</v>
      </c>
      <c r="E9" s="68">
        <f>D9+5</f>
        <v>94</v>
      </c>
      <c r="F9" s="79">
        <f>E9+6</f>
        <v>100</v>
      </c>
      <c r="G9" s="76"/>
      <c r="H9" s="78" t="s">
        <v>199</v>
      </c>
      <c r="I9" s="78">
        <v>-0.7</v>
      </c>
      <c r="J9" s="78" t="s">
        <v>159</v>
      </c>
      <c r="K9" s="78" t="s">
        <v>200</v>
      </c>
      <c r="L9" s="78">
        <v>-0.2</v>
      </c>
      <c r="M9" s="78" t="s">
        <v>200</v>
      </c>
    </row>
    <row r="10" ht="29" customHeight="1" spans="1:13">
      <c r="A10" s="68" t="s">
        <v>165</v>
      </c>
      <c r="B10" s="68">
        <f>C10-3.6</f>
        <v>92.4</v>
      </c>
      <c r="C10" s="69">
        <v>96</v>
      </c>
      <c r="D10" s="68">
        <f t="shared" si="0"/>
        <v>100</v>
      </c>
      <c r="E10" s="68">
        <f>D10+4</f>
        <v>104</v>
      </c>
      <c r="F10" s="79">
        <f>E10+4</f>
        <v>108</v>
      </c>
      <c r="G10" s="76"/>
      <c r="H10" s="78">
        <f>-0.5-0.3</f>
        <v>-0.8</v>
      </c>
      <c r="I10" s="78">
        <v>-0.2</v>
      </c>
      <c r="J10" s="78" t="s">
        <v>201</v>
      </c>
      <c r="K10" s="78" t="s">
        <v>202</v>
      </c>
      <c r="L10" s="78" t="s">
        <v>203</v>
      </c>
      <c r="M10" s="78" t="s">
        <v>202</v>
      </c>
    </row>
    <row r="11" ht="29" customHeight="1" spans="1:13">
      <c r="A11" s="68" t="s">
        <v>166</v>
      </c>
      <c r="B11" s="68">
        <f>C11-1.15</f>
        <v>27.85</v>
      </c>
      <c r="C11" s="69">
        <v>29</v>
      </c>
      <c r="D11" s="68">
        <f>C11+1.3</f>
        <v>30.3</v>
      </c>
      <c r="E11" s="68">
        <f>D11+1.3</f>
        <v>31.6</v>
      </c>
      <c r="F11" s="68">
        <f>E11+1.3</f>
        <v>32.9</v>
      </c>
      <c r="G11" s="76"/>
      <c r="H11" s="78" t="s">
        <v>159</v>
      </c>
      <c r="I11" s="78" t="s">
        <v>204</v>
      </c>
      <c r="J11" s="78" t="s">
        <v>195</v>
      </c>
      <c r="K11" s="78" t="s">
        <v>162</v>
      </c>
      <c r="L11" s="78" t="s">
        <v>162</v>
      </c>
      <c r="M11" s="78" t="s">
        <v>162</v>
      </c>
    </row>
    <row r="12" ht="29" customHeight="1" spans="1:13">
      <c r="A12" s="68" t="s">
        <v>167</v>
      </c>
      <c r="B12" s="68">
        <f>C12-0.7</f>
        <v>20.3</v>
      </c>
      <c r="C12" s="69">
        <v>21</v>
      </c>
      <c r="D12" s="68">
        <f>C12+0.7</f>
        <v>21.7</v>
      </c>
      <c r="E12" s="68">
        <f>D12+0.7</f>
        <v>22.4</v>
      </c>
      <c r="F12" s="79">
        <f>E12+0.9</f>
        <v>23.3</v>
      </c>
      <c r="G12" s="76"/>
      <c r="H12" s="78" t="s">
        <v>205</v>
      </c>
      <c r="I12" s="78" t="s">
        <v>206</v>
      </c>
      <c r="J12" s="78" t="s">
        <v>162</v>
      </c>
      <c r="K12" s="78" t="s">
        <v>207</v>
      </c>
      <c r="L12" s="78" t="s">
        <v>162</v>
      </c>
      <c r="M12" s="78" t="s">
        <v>208</v>
      </c>
    </row>
    <row r="13" ht="29" customHeight="1" spans="1:13">
      <c r="A13" s="68" t="s">
        <v>168</v>
      </c>
      <c r="B13" s="68">
        <f>C13-0.5</f>
        <v>16.5</v>
      </c>
      <c r="C13" s="69">
        <v>17</v>
      </c>
      <c r="D13" s="68">
        <f>C13+0.5</f>
        <v>17.5</v>
      </c>
      <c r="E13" s="68">
        <f>D13+0.5</f>
        <v>18</v>
      </c>
      <c r="F13" s="79">
        <f>E13+0.7</f>
        <v>18.7</v>
      </c>
      <c r="G13" s="76"/>
      <c r="H13" s="78" t="s">
        <v>162</v>
      </c>
      <c r="I13" s="78" t="s">
        <v>162</v>
      </c>
      <c r="J13" s="78" t="s">
        <v>162</v>
      </c>
      <c r="K13" s="78" t="s">
        <v>162</v>
      </c>
      <c r="L13" s="78" t="s">
        <v>162</v>
      </c>
      <c r="M13" s="78" t="s">
        <v>162</v>
      </c>
    </row>
    <row r="14" ht="29" customHeight="1" spans="1:13">
      <c r="A14" s="68" t="s">
        <v>169</v>
      </c>
      <c r="B14" s="68">
        <f>C14-0.6</f>
        <v>27.9</v>
      </c>
      <c r="C14" s="69">
        <v>28.5</v>
      </c>
      <c r="D14" s="68">
        <f>C14+0.6</f>
        <v>29.1</v>
      </c>
      <c r="E14" s="68">
        <f>D14+0.7</f>
        <v>29.8</v>
      </c>
      <c r="F14" s="79">
        <f>E14+0.6</f>
        <v>30.4</v>
      </c>
      <c r="G14" s="76"/>
      <c r="H14" s="78" t="s">
        <v>162</v>
      </c>
      <c r="I14" s="78" t="s">
        <v>162</v>
      </c>
      <c r="J14" s="78" t="s">
        <v>162</v>
      </c>
      <c r="K14" s="78" t="s">
        <v>162</v>
      </c>
      <c r="L14" s="78" t="s">
        <v>162</v>
      </c>
      <c r="M14" s="78" t="s">
        <v>162</v>
      </c>
    </row>
    <row r="15" ht="29" customHeight="1" spans="1:13">
      <c r="A15" s="68" t="s">
        <v>170</v>
      </c>
      <c r="B15" s="68">
        <f>C15-0.9</f>
        <v>37.1</v>
      </c>
      <c r="C15" s="69">
        <v>38</v>
      </c>
      <c r="D15" s="68">
        <f>C15+1.1</f>
        <v>39.1</v>
      </c>
      <c r="E15" s="68">
        <f>D15+1.1</f>
        <v>40.2</v>
      </c>
      <c r="F15" s="79">
        <f>E15+1.1</f>
        <v>41.3</v>
      </c>
      <c r="G15" s="76"/>
      <c r="H15" s="78" t="s">
        <v>162</v>
      </c>
      <c r="I15" s="78" t="s">
        <v>162</v>
      </c>
      <c r="J15" s="78" t="s">
        <v>162</v>
      </c>
      <c r="K15" s="78" t="s">
        <v>162</v>
      </c>
      <c r="L15" s="78" t="s">
        <v>162</v>
      </c>
      <c r="M15" s="78" t="s">
        <v>162</v>
      </c>
    </row>
    <row r="16" ht="29" customHeight="1" spans="1:13">
      <c r="A16" s="71" t="s">
        <v>171</v>
      </c>
      <c r="B16" s="71">
        <f>C16-0.5</f>
        <v>13.5</v>
      </c>
      <c r="C16" s="72">
        <v>14</v>
      </c>
      <c r="D16" s="71">
        <f>C16</f>
        <v>14</v>
      </c>
      <c r="E16" s="71">
        <f>D16+1.5</f>
        <v>15.5</v>
      </c>
      <c r="F16" s="81">
        <f>E16+0</f>
        <v>15.5</v>
      </c>
      <c r="G16" s="76"/>
      <c r="H16" s="78" t="s">
        <v>162</v>
      </c>
      <c r="I16" s="78" t="s">
        <v>162</v>
      </c>
      <c r="J16" s="78" t="s">
        <v>162</v>
      </c>
      <c r="K16" s="78" t="s">
        <v>162</v>
      </c>
      <c r="L16" s="78" t="s">
        <v>162</v>
      </c>
      <c r="M16" s="78" t="s">
        <v>162</v>
      </c>
    </row>
    <row r="17" ht="17.6" spans="1:13">
      <c r="A17" s="73" t="s">
        <v>125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ht="17.6" spans="1:13">
      <c r="A18" s="57" t="s">
        <v>209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ht="17.6" spans="1:12">
      <c r="A19" s="74"/>
      <c r="B19" s="74"/>
      <c r="C19" s="74"/>
      <c r="D19" s="74"/>
      <c r="E19" s="74"/>
      <c r="F19" s="74"/>
      <c r="G19" s="74"/>
      <c r="H19" s="73" t="s">
        <v>173</v>
      </c>
      <c r="I19" s="82"/>
      <c r="J19" s="73" t="s">
        <v>174</v>
      </c>
      <c r="K19" s="73"/>
      <c r="L19" s="73" t="s">
        <v>175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21" sqref="L21"/>
    </sheetView>
  </sheetViews>
  <sheetFormatPr defaultColWidth="10.1696428571429" defaultRowHeight="17.6"/>
  <cols>
    <col min="1" max="1" width="9.66964285714286" style="87" customWidth="1"/>
    <col min="2" max="2" width="11.1696428571429" style="87" customWidth="1"/>
    <col min="3" max="3" width="9.16964285714286" style="87" customWidth="1"/>
    <col min="4" max="4" width="9.5" style="87" customWidth="1"/>
    <col min="5" max="5" width="9.16964285714286" style="87" customWidth="1"/>
    <col min="6" max="6" width="10.3303571428571" style="87" customWidth="1"/>
    <col min="7" max="7" width="9.5" style="87" customWidth="1"/>
    <col min="8" max="8" width="9.16964285714286" style="87" customWidth="1"/>
    <col min="9" max="9" width="8.16964285714286" style="87" customWidth="1"/>
    <col min="10" max="10" width="10.5" style="87" customWidth="1"/>
    <col min="11" max="11" width="12.1696428571429" style="87" customWidth="1"/>
    <col min="12" max="16384" width="10.1696428571429" style="87"/>
  </cols>
  <sheetData>
    <row r="1" ht="29.55" spans="1:11">
      <c r="A1" s="88" t="s">
        <v>210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133" t="s">
        <v>63</v>
      </c>
      <c r="F2" s="105" t="s">
        <v>211</v>
      </c>
      <c r="G2" s="134" t="s">
        <v>69</v>
      </c>
      <c r="H2" s="134"/>
      <c r="I2" s="113" t="s">
        <v>57</v>
      </c>
      <c r="J2" s="134" t="s">
        <v>58</v>
      </c>
      <c r="K2" s="146"/>
    </row>
    <row r="3" spans="1:11">
      <c r="A3" s="92" t="s">
        <v>75</v>
      </c>
      <c r="B3" s="93">
        <v>4285</v>
      </c>
      <c r="C3" s="93"/>
      <c r="D3" s="94" t="s">
        <v>212</v>
      </c>
      <c r="E3" s="135"/>
      <c r="F3" s="136"/>
      <c r="G3" s="136"/>
      <c r="H3" s="131" t="s">
        <v>213</v>
      </c>
      <c r="I3" s="131"/>
      <c r="J3" s="131"/>
      <c r="K3" s="147"/>
    </row>
    <row r="4" spans="1:11">
      <c r="A4" s="95" t="s">
        <v>72</v>
      </c>
      <c r="B4" s="96">
        <v>2</v>
      </c>
      <c r="C4" s="97">
        <v>6</v>
      </c>
      <c r="D4" s="98" t="s">
        <v>214</v>
      </c>
      <c r="E4" s="136"/>
      <c r="F4" s="136"/>
      <c r="G4" s="136"/>
      <c r="H4" s="98" t="s">
        <v>215</v>
      </c>
      <c r="I4" s="98"/>
      <c r="J4" s="106" t="s">
        <v>66</v>
      </c>
      <c r="K4" s="148" t="s">
        <v>67</v>
      </c>
    </row>
    <row r="5" spans="1:11">
      <c r="A5" s="95" t="s">
        <v>216</v>
      </c>
      <c r="B5" s="93">
        <v>1</v>
      </c>
      <c r="C5" s="93"/>
      <c r="D5" s="94" t="s">
        <v>217</v>
      </c>
      <c r="E5" s="94" t="s">
        <v>218</v>
      </c>
      <c r="F5" s="94" t="s">
        <v>219</v>
      </c>
      <c r="G5" s="94" t="s">
        <v>220</v>
      </c>
      <c r="H5" s="98" t="s">
        <v>221</v>
      </c>
      <c r="I5" s="98"/>
      <c r="J5" s="106" t="s">
        <v>66</v>
      </c>
      <c r="K5" s="148" t="s">
        <v>67</v>
      </c>
    </row>
    <row r="6" ht="18.35" spans="1:11">
      <c r="A6" s="99" t="s">
        <v>222</v>
      </c>
      <c r="B6" s="100">
        <v>50</v>
      </c>
      <c r="C6" s="100"/>
      <c r="D6" s="101" t="s">
        <v>223</v>
      </c>
      <c r="E6" s="111"/>
      <c r="F6" s="110">
        <v>73</v>
      </c>
      <c r="G6" s="101"/>
      <c r="H6" s="137" t="s">
        <v>224</v>
      </c>
      <c r="I6" s="137"/>
      <c r="J6" s="110" t="s">
        <v>66</v>
      </c>
      <c r="K6" s="149" t="s">
        <v>67</v>
      </c>
    </row>
    <row r="7" ht="18.35" spans="1:11">
      <c r="A7" s="102"/>
      <c r="B7" s="103"/>
      <c r="C7" s="103"/>
      <c r="D7" s="102"/>
      <c r="E7" s="103"/>
      <c r="F7" s="138"/>
      <c r="G7" s="102"/>
      <c r="H7" s="138"/>
      <c r="I7" s="103"/>
      <c r="J7" s="103"/>
      <c r="K7" s="103"/>
    </row>
    <row r="8" spans="1:11">
      <c r="A8" s="104" t="s">
        <v>225</v>
      </c>
      <c r="B8" s="105" t="s">
        <v>226</v>
      </c>
      <c r="C8" s="105" t="s">
        <v>227</v>
      </c>
      <c r="D8" s="105" t="s">
        <v>228</v>
      </c>
      <c r="E8" s="105" t="s">
        <v>229</v>
      </c>
      <c r="F8" s="105" t="s">
        <v>230</v>
      </c>
      <c r="G8" s="139" t="s">
        <v>78</v>
      </c>
      <c r="H8" s="123"/>
      <c r="I8" s="123"/>
      <c r="J8" s="123"/>
      <c r="K8" s="150"/>
    </row>
    <row r="9" spans="1:11">
      <c r="A9" s="95" t="s">
        <v>231</v>
      </c>
      <c r="B9" s="98"/>
      <c r="C9" s="106" t="s">
        <v>66</v>
      </c>
      <c r="D9" s="106" t="s">
        <v>67</v>
      </c>
      <c r="E9" s="94" t="s">
        <v>232</v>
      </c>
      <c r="F9" s="109" t="s">
        <v>233</v>
      </c>
      <c r="G9" s="140"/>
      <c r="H9" s="141"/>
      <c r="I9" s="141"/>
      <c r="J9" s="141"/>
      <c r="K9" s="151"/>
    </row>
    <row r="10" spans="1:11">
      <c r="A10" s="95" t="s">
        <v>234</v>
      </c>
      <c r="B10" s="98"/>
      <c r="C10" s="106" t="s">
        <v>66</v>
      </c>
      <c r="D10" s="106" t="s">
        <v>67</v>
      </c>
      <c r="E10" s="94" t="s">
        <v>235</v>
      </c>
      <c r="F10" s="109" t="s">
        <v>236</v>
      </c>
      <c r="G10" s="140" t="s">
        <v>237</v>
      </c>
      <c r="H10" s="141"/>
      <c r="I10" s="141"/>
      <c r="J10" s="141"/>
      <c r="K10" s="151"/>
    </row>
    <row r="11" spans="1:11">
      <c r="A11" s="107" t="s">
        <v>177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52"/>
    </row>
    <row r="12" spans="1:11">
      <c r="A12" s="92" t="s">
        <v>88</v>
      </c>
      <c r="B12" s="106" t="s">
        <v>84</v>
      </c>
      <c r="C12" s="106" t="s">
        <v>85</v>
      </c>
      <c r="D12" s="109"/>
      <c r="E12" s="94" t="s">
        <v>86</v>
      </c>
      <c r="F12" s="106" t="s">
        <v>84</v>
      </c>
      <c r="G12" s="106" t="s">
        <v>85</v>
      </c>
      <c r="H12" s="106"/>
      <c r="I12" s="94" t="s">
        <v>238</v>
      </c>
      <c r="J12" s="106" t="s">
        <v>84</v>
      </c>
      <c r="K12" s="148" t="s">
        <v>85</v>
      </c>
    </row>
    <row r="13" spans="1:11">
      <c r="A13" s="92" t="s">
        <v>91</v>
      </c>
      <c r="B13" s="106" t="s">
        <v>84</v>
      </c>
      <c r="C13" s="106" t="s">
        <v>85</v>
      </c>
      <c r="D13" s="109"/>
      <c r="E13" s="94" t="s">
        <v>96</v>
      </c>
      <c r="F13" s="106" t="s">
        <v>84</v>
      </c>
      <c r="G13" s="106" t="s">
        <v>85</v>
      </c>
      <c r="H13" s="106"/>
      <c r="I13" s="94" t="s">
        <v>239</v>
      </c>
      <c r="J13" s="106" t="s">
        <v>84</v>
      </c>
      <c r="K13" s="148" t="s">
        <v>85</v>
      </c>
    </row>
    <row r="14" ht="18.35" spans="1:11">
      <c r="A14" s="99" t="s">
        <v>240</v>
      </c>
      <c r="B14" s="110" t="s">
        <v>84</v>
      </c>
      <c r="C14" s="110" t="s">
        <v>85</v>
      </c>
      <c r="D14" s="111"/>
      <c r="E14" s="101" t="s">
        <v>241</v>
      </c>
      <c r="F14" s="110" t="s">
        <v>84</v>
      </c>
      <c r="G14" s="110" t="s">
        <v>85</v>
      </c>
      <c r="H14" s="110"/>
      <c r="I14" s="101" t="s">
        <v>242</v>
      </c>
      <c r="J14" s="110" t="s">
        <v>84</v>
      </c>
      <c r="K14" s="149" t="s">
        <v>85</v>
      </c>
    </row>
    <row r="15" ht="18.35" spans="1:11">
      <c r="A15" s="102"/>
      <c r="B15" s="112"/>
      <c r="C15" s="112"/>
      <c r="D15" s="103"/>
      <c r="E15" s="102"/>
      <c r="F15" s="112"/>
      <c r="G15" s="112"/>
      <c r="H15" s="112"/>
      <c r="I15" s="102"/>
      <c r="J15" s="112"/>
      <c r="K15" s="112"/>
    </row>
    <row r="16" s="85" customFormat="1" spans="1:11">
      <c r="A16" s="89" t="s">
        <v>243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3"/>
    </row>
    <row r="17" spans="1:11">
      <c r="A17" s="95" t="s">
        <v>244</v>
      </c>
      <c r="B17" s="98"/>
      <c r="C17" s="98"/>
      <c r="D17" s="98"/>
      <c r="E17" s="98"/>
      <c r="F17" s="98"/>
      <c r="G17" s="98"/>
      <c r="H17" s="98"/>
      <c r="I17" s="98"/>
      <c r="J17" s="98"/>
      <c r="K17" s="154"/>
    </row>
    <row r="18" spans="1:11">
      <c r="A18" s="95" t="s">
        <v>245</v>
      </c>
      <c r="B18" s="98"/>
      <c r="C18" s="98"/>
      <c r="D18" s="98"/>
      <c r="E18" s="98"/>
      <c r="F18" s="98"/>
      <c r="G18" s="98"/>
      <c r="H18" s="98"/>
      <c r="I18" s="98"/>
      <c r="J18" s="98"/>
      <c r="K18" s="154"/>
    </row>
    <row r="19" spans="1:11">
      <c r="A19" s="114"/>
      <c r="B19" s="106"/>
      <c r="C19" s="106"/>
      <c r="D19" s="106"/>
      <c r="E19" s="106"/>
      <c r="F19" s="106"/>
      <c r="G19" s="106"/>
      <c r="H19" s="106"/>
      <c r="I19" s="106"/>
      <c r="J19" s="106"/>
      <c r="K19" s="148"/>
    </row>
    <row r="20" spans="1:11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55"/>
    </row>
    <row r="21" spans="1:1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55"/>
    </row>
    <row r="22" spans="1:1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55"/>
    </row>
    <row r="23" spans="1:1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56"/>
    </row>
    <row r="24" spans="1:11">
      <c r="A24" s="95" t="s">
        <v>124</v>
      </c>
      <c r="B24" s="98"/>
      <c r="C24" s="106" t="s">
        <v>66</v>
      </c>
      <c r="D24" s="106" t="s">
        <v>67</v>
      </c>
      <c r="E24" s="131"/>
      <c r="F24" s="131"/>
      <c r="G24" s="131"/>
      <c r="H24" s="131"/>
      <c r="I24" s="131"/>
      <c r="J24" s="131"/>
      <c r="K24" s="147"/>
    </row>
    <row r="25" ht="18.35" spans="1:11">
      <c r="A25" s="119" t="s">
        <v>246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57"/>
    </row>
    <row r="26" ht="18.35" spans="1:1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>
      <c r="A27" s="122" t="s">
        <v>247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0"/>
    </row>
    <row r="28" spans="1:11">
      <c r="A28" s="124" t="s">
        <v>248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8"/>
    </row>
    <row r="29" spans="1:11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58"/>
    </row>
    <row r="30" spans="1:1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58"/>
    </row>
    <row r="3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58"/>
    </row>
    <row r="32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58"/>
    </row>
    <row r="33" ht="23" customHeight="1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58"/>
    </row>
    <row r="34" ht="23" customHeight="1" spans="1:1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ht="23" customHeight="1" spans="1:11">
      <c r="A35" s="126"/>
      <c r="B35" s="116"/>
      <c r="C35" s="116"/>
      <c r="D35" s="116"/>
      <c r="E35" s="116"/>
      <c r="F35" s="116"/>
      <c r="G35" s="116"/>
      <c r="H35" s="116"/>
      <c r="I35" s="116"/>
      <c r="J35" s="116"/>
      <c r="K35" s="155"/>
    </row>
    <row r="36" ht="23" customHeight="1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59"/>
    </row>
    <row r="37" ht="18.75" customHeight="1" spans="1:11">
      <c r="A37" s="129" t="s">
        <v>249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60"/>
    </row>
    <row r="38" s="86" customFormat="1" ht="18.75" customHeight="1" spans="1:11">
      <c r="A38" s="95" t="s">
        <v>250</v>
      </c>
      <c r="B38" s="98"/>
      <c r="C38" s="98"/>
      <c r="D38" s="131" t="s">
        <v>251</v>
      </c>
      <c r="E38" s="131"/>
      <c r="F38" s="142" t="s">
        <v>252</v>
      </c>
      <c r="G38" s="143"/>
      <c r="H38" s="98" t="s">
        <v>253</v>
      </c>
      <c r="I38" s="98"/>
      <c r="J38" s="98" t="s">
        <v>254</v>
      </c>
      <c r="K38" s="154"/>
    </row>
    <row r="39" ht="18.75" customHeight="1" spans="1:13">
      <c r="A39" s="95" t="s">
        <v>125</v>
      </c>
      <c r="B39" s="98" t="s">
        <v>255</v>
      </c>
      <c r="C39" s="98"/>
      <c r="D39" s="98"/>
      <c r="E39" s="98"/>
      <c r="F39" s="98"/>
      <c r="G39" s="98"/>
      <c r="H39" s="98"/>
      <c r="I39" s="98"/>
      <c r="J39" s="98"/>
      <c r="K39" s="154"/>
      <c r="M39" s="86"/>
    </row>
    <row r="40" ht="31" customHeight="1" spans="1:11">
      <c r="A40" s="95"/>
      <c r="B40" s="98"/>
      <c r="C40" s="98"/>
      <c r="D40" s="98"/>
      <c r="E40" s="98"/>
      <c r="F40" s="98"/>
      <c r="G40" s="98"/>
      <c r="H40" s="98"/>
      <c r="I40" s="98"/>
      <c r="J40" s="98"/>
      <c r="K40" s="154"/>
    </row>
    <row r="41" ht="18.75" customHeight="1" spans="1:11">
      <c r="A41" s="95"/>
      <c r="B41" s="98"/>
      <c r="C41" s="98"/>
      <c r="D41" s="98"/>
      <c r="E41" s="98"/>
      <c r="F41" s="98"/>
      <c r="G41" s="98"/>
      <c r="H41" s="98"/>
      <c r="I41" s="98"/>
      <c r="J41" s="98"/>
      <c r="K41" s="154"/>
    </row>
    <row r="42" ht="32" customHeight="1" spans="1:11">
      <c r="A42" s="99" t="s">
        <v>136</v>
      </c>
      <c r="B42" s="132" t="s">
        <v>256</v>
      </c>
      <c r="C42" s="132"/>
      <c r="D42" s="101" t="s">
        <v>257</v>
      </c>
      <c r="E42" s="111"/>
      <c r="F42" s="101" t="s">
        <v>139</v>
      </c>
      <c r="G42" s="144">
        <v>44901</v>
      </c>
      <c r="H42" s="145" t="s">
        <v>140</v>
      </c>
      <c r="I42" s="145"/>
      <c r="J42" s="132" t="s">
        <v>144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2" sqref="B2:C2"/>
    </sheetView>
  </sheetViews>
  <sheetFormatPr defaultColWidth="9" defaultRowHeight="26" customHeight="1"/>
  <cols>
    <col min="1" max="1" width="17.1696428571429" style="57" customWidth="1"/>
    <col min="2" max="6" width="9.33035714285714" style="57" customWidth="1"/>
    <col min="7" max="7" width="1.33035714285714" style="57" customWidth="1"/>
    <col min="8" max="8" width="17" style="57" customWidth="1"/>
    <col min="9" max="9" width="18.5" style="57" customWidth="1"/>
    <col min="10" max="10" width="16.6696428571429" style="57" customWidth="1"/>
    <col min="11" max="11" width="14.1696428571429" style="57" customWidth="1"/>
    <col min="12" max="12" width="16.3303571428571" style="57" customWidth="1"/>
    <col min="13" max="16384" width="9" style="57"/>
  </cols>
  <sheetData>
    <row r="1" ht="30" customHeight="1" spans="1:12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ht="29" customHeight="1" spans="1:12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75"/>
      <c r="H2" s="61" t="s">
        <v>58</v>
      </c>
      <c r="I2" s="61"/>
      <c r="J2" s="61"/>
      <c r="K2" s="61"/>
      <c r="L2" s="83"/>
    </row>
    <row r="3" ht="29" customHeight="1" spans="1:12">
      <c r="A3" s="63" t="s">
        <v>146</v>
      </c>
      <c r="B3" s="64" t="s">
        <v>186</v>
      </c>
      <c r="C3" s="64"/>
      <c r="D3" s="64"/>
      <c r="E3" s="64"/>
      <c r="F3" s="64"/>
      <c r="G3" s="76"/>
      <c r="H3" s="77"/>
      <c r="I3" s="77"/>
      <c r="J3" s="77"/>
      <c r="K3" s="77"/>
      <c r="L3" s="84"/>
    </row>
    <row r="4" ht="29" customHeight="1" spans="1:12">
      <c r="A4" s="63"/>
      <c r="B4" s="65" t="s">
        <v>110</v>
      </c>
      <c r="C4" s="65" t="s">
        <v>111</v>
      </c>
      <c r="D4" s="66" t="s">
        <v>112</v>
      </c>
      <c r="E4" s="65" t="s">
        <v>113</v>
      </c>
      <c r="F4" s="65" t="s">
        <v>114</v>
      </c>
      <c r="G4" s="76"/>
      <c r="H4" s="65" t="s">
        <v>258</v>
      </c>
      <c r="I4" s="66" t="s">
        <v>259</v>
      </c>
      <c r="J4" s="65" t="s">
        <v>260</v>
      </c>
      <c r="K4" s="65" t="s">
        <v>261</v>
      </c>
      <c r="L4" s="65" t="s">
        <v>262</v>
      </c>
    </row>
    <row r="5" ht="29" customHeight="1" spans="1:12">
      <c r="A5" s="63"/>
      <c r="B5" s="65" t="s">
        <v>187</v>
      </c>
      <c r="C5" s="65" t="s">
        <v>150</v>
      </c>
      <c r="D5" s="67" t="s">
        <v>151</v>
      </c>
      <c r="E5" s="65" t="s">
        <v>152</v>
      </c>
      <c r="F5" s="65" t="s">
        <v>153</v>
      </c>
      <c r="G5" s="76"/>
      <c r="H5" s="65" t="s">
        <v>150</v>
      </c>
      <c r="I5" s="67" t="s">
        <v>151</v>
      </c>
      <c r="J5" s="65" t="s">
        <v>152</v>
      </c>
      <c r="K5" s="65" t="s">
        <v>153</v>
      </c>
      <c r="L5" s="65" t="s">
        <v>154</v>
      </c>
    </row>
    <row r="6" ht="29" customHeight="1" spans="1:12">
      <c r="A6" s="68" t="s">
        <v>155</v>
      </c>
      <c r="B6" s="68">
        <f>C6-2.1</f>
        <v>97.9</v>
      </c>
      <c r="C6" s="69">
        <v>100</v>
      </c>
      <c r="D6" s="68">
        <f>C6+2.1</f>
        <v>102.1</v>
      </c>
      <c r="E6" s="68">
        <f>D6+2.1</f>
        <v>104.2</v>
      </c>
      <c r="F6" s="68">
        <f>E6+2.1</f>
        <v>106.3</v>
      </c>
      <c r="G6" s="76"/>
      <c r="H6" s="78" t="s">
        <v>189</v>
      </c>
      <c r="I6" s="78" t="s">
        <v>190</v>
      </c>
      <c r="J6" s="78" t="s">
        <v>191</v>
      </c>
      <c r="K6" s="78" t="s">
        <v>192</v>
      </c>
      <c r="L6" s="78" t="s">
        <v>193</v>
      </c>
    </row>
    <row r="7" ht="29" customHeight="1" spans="1:12">
      <c r="A7" s="68" t="s">
        <v>158</v>
      </c>
      <c r="B7" s="68">
        <f>C7-1.5</f>
        <v>70.5</v>
      </c>
      <c r="C7" s="69">
        <v>72</v>
      </c>
      <c r="D7" s="68">
        <f>C7+1.5</f>
        <v>73.5</v>
      </c>
      <c r="E7" s="68">
        <f>D7+1.5</f>
        <v>75</v>
      </c>
      <c r="F7" s="68">
        <f>E7+1.5</f>
        <v>76.5</v>
      </c>
      <c r="G7" s="76"/>
      <c r="H7" s="78" t="s">
        <v>194</v>
      </c>
      <c r="I7" s="78" t="s">
        <v>159</v>
      </c>
      <c r="J7" s="78" t="s">
        <v>162</v>
      </c>
      <c r="K7" s="78" t="s">
        <v>195</v>
      </c>
      <c r="L7" s="78" t="s">
        <v>162</v>
      </c>
    </row>
    <row r="8" ht="29" customHeight="1" spans="1:12">
      <c r="A8" s="68" t="s">
        <v>161</v>
      </c>
      <c r="B8" s="68">
        <f>C8-4</f>
        <v>72</v>
      </c>
      <c r="C8" s="70">
        <v>76</v>
      </c>
      <c r="D8" s="68">
        <f t="shared" ref="D8:D10" si="0">C8+4</f>
        <v>80</v>
      </c>
      <c r="E8" s="68">
        <f>D8+5</f>
        <v>85</v>
      </c>
      <c r="F8" s="79">
        <f>E8+6</f>
        <v>91</v>
      </c>
      <c r="G8" s="76"/>
      <c r="H8" s="80" t="s">
        <v>197</v>
      </c>
      <c r="I8" s="80" t="s">
        <v>162</v>
      </c>
      <c r="J8" s="80" t="s">
        <v>159</v>
      </c>
      <c r="K8" s="80" t="s">
        <v>198</v>
      </c>
      <c r="L8" s="80" t="s">
        <v>159</v>
      </c>
    </row>
    <row r="9" ht="29" customHeight="1" spans="1:12">
      <c r="A9" s="68" t="s">
        <v>164</v>
      </c>
      <c r="B9" s="68">
        <f>C9-4</f>
        <v>81</v>
      </c>
      <c r="C9" s="70">
        <v>85</v>
      </c>
      <c r="D9" s="68">
        <f t="shared" si="0"/>
        <v>89</v>
      </c>
      <c r="E9" s="68">
        <f>D9+5</f>
        <v>94</v>
      </c>
      <c r="F9" s="79">
        <f>E9+6</f>
        <v>100</v>
      </c>
      <c r="G9" s="76"/>
      <c r="H9" s="78" t="s">
        <v>263</v>
      </c>
      <c r="I9" s="78" t="s">
        <v>159</v>
      </c>
      <c r="J9" s="78" t="s">
        <v>200</v>
      </c>
      <c r="K9" s="78">
        <v>-0.2</v>
      </c>
      <c r="L9" s="78" t="s">
        <v>200</v>
      </c>
    </row>
    <row r="10" ht="29" customHeight="1" spans="1:12">
      <c r="A10" s="68" t="s">
        <v>165</v>
      </c>
      <c r="B10" s="68">
        <f>C10-3.6</f>
        <v>92.4</v>
      </c>
      <c r="C10" s="69">
        <v>96</v>
      </c>
      <c r="D10" s="68">
        <f t="shared" si="0"/>
        <v>100</v>
      </c>
      <c r="E10" s="68">
        <f>D10+4</f>
        <v>104</v>
      </c>
      <c r="F10" s="79">
        <f>E10+4</f>
        <v>108</v>
      </c>
      <c r="G10" s="76"/>
      <c r="H10" s="78" t="s">
        <v>264</v>
      </c>
      <c r="I10" s="78" t="s">
        <v>201</v>
      </c>
      <c r="J10" s="78" t="s">
        <v>202</v>
      </c>
      <c r="K10" s="78" t="s">
        <v>203</v>
      </c>
      <c r="L10" s="78" t="s">
        <v>202</v>
      </c>
    </row>
    <row r="11" ht="29" customHeight="1" spans="1:12">
      <c r="A11" s="68" t="s">
        <v>166</v>
      </c>
      <c r="B11" s="68">
        <f>C11-1.15</f>
        <v>27.85</v>
      </c>
      <c r="C11" s="69">
        <v>29</v>
      </c>
      <c r="D11" s="68">
        <f>C11+1.3</f>
        <v>30.3</v>
      </c>
      <c r="E11" s="68">
        <f>D11+1.3</f>
        <v>31.6</v>
      </c>
      <c r="F11" s="68">
        <f>E11+1.3</f>
        <v>32.9</v>
      </c>
      <c r="G11" s="76"/>
      <c r="H11" s="78" t="s">
        <v>265</v>
      </c>
      <c r="I11" s="78" t="s">
        <v>162</v>
      </c>
      <c r="J11" s="78" t="s">
        <v>266</v>
      </c>
      <c r="K11" s="78">
        <v>0.8</v>
      </c>
      <c r="L11" s="78" t="s">
        <v>266</v>
      </c>
    </row>
    <row r="12" ht="29" customHeight="1" spans="1:12">
      <c r="A12" s="68" t="s">
        <v>167</v>
      </c>
      <c r="B12" s="68">
        <f>C12-0.7</f>
        <v>20.3</v>
      </c>
      <c r="C12" s="69">
        <v>21</v>
      </c>
      <c r="D12" s="68">
        <f>C12+0.7</f>
        <v>21.7</v>
      </c>
      <c r="E12" s="68">
        <f>D12+0.7</f>
        <v>22.4</v>
      </c>
      <c r="F12" s="79">
        <f>E12+0.9</f>
        <v>23.3</v>
      </c>
      <c r="G12" s="76"/>
      <c r="H12" s="78" t="s">
        <v>189</v>
      </c>
      <c r="I12" s="78" t="s">
        <v>267</v>
      </c>
      <c r="J12" s="78" t="s">
        <v>264</v>
      </c>
      <c r="K12" s="78" t="s">
        <v>268</v>
      </c>
      <c r="L12" s="78" t="s">
        <v>264</v>
      </c>
    </row>
    <row r="13" ht="29" customHeight="1" spans="1:12">
      <c r="A13" s="68" t="s">
        <v>168</v>
      </c>
      <c r="B13" s="68">
        <f>C13-0.5</f>
        <v>16.5</v>
      </c>
      <c r="C13" s="69">
        <v>17</v>
      </c>
      <c r="D13" s="68">
        <f>C13+0.5</f>
        <v>17.5</v>
      </c>
      <c r="E13" s="68">
        <f>D13+0.5</f>
        <v>18</v>
      </c>
      <c r="F13" s="79">
        <f>E13+0.7</f>
        <v>18.7</v>
      </c>
      <c r="G13" s="76"/>
      <c r="H13" s="78" t="s">
        <v>269</v>
      </c>
      <c r="I13" s="78" t="s">
        <v>270</v>
      </c>
      <c r="J13" s="78" t="s">
        <v>271</v>
      </c>
      <c r="K13" s="78">
        <v>1.8</v>
      </c>
      <c r="L13" s="78" t="s">
        <v>271</v>
      </c>
    </row>
    <row r="14" ht="29" customHeight="1" spans="1:12">
      <c r="A14" s="68" t="s">
        <v>169</v>
      </c>
      <c r="B14" s="68">
        <f>C14-0.6</f>
        <v>27.9</v>
      </c>
      <c r="C14" s="69">
        <v>28.5</v>
      </c>
      <c r="D14" s="68">
        <f>C14+0.6</f>
        <v>29.1</v>
      </c>
      <c r="E14" s="68">
        <f>D14+0.7</f>
        <v>29.8</v>
      </c>
      <c r="F14" s="79">
        <f>E14+0.6</f>
        <v>30.4</v>
      </c>
      <c r="G14" s="76"/>
      <c r="H14" s="78" t="s">
        <v>204</v>
      </c>
      <c r="I14" s="78" t="s">
        <v>195</v>
      </c>
      <c r="J14" s="78" t="s">
        <v>162</v>
      </c>
      <c r="K14" s="78" t="s">
        <v>162</v>
      </c>
      <c r="L14" s="78" t="s">
        <v>162</v>
      </c>
    </row>
    <row r="15" ht="29" customHeight="1" spans="1:12">
      <c r="A15" s="68" t="s">
        <v>170</v>
      </c>
      <c r="B15" s="68">
        <f>C15-0.9</f>
        <v>37.1</v>
      </c>
      <c r="C15" s="69">
        <v>38</v>
      </c>
      <c r="D15" s="68">
        <f>C15+1.1</f>
        <v>39.1</v>
      </c>
      <c r="E15" s="68">
        <f>D15+1.1</f>
        <v>40.2</v>
      </c>
      <c r="F15" s="79">
        <f>E15+1.1</f>
        <v>41.3</v>
      </c>
      <c r="G15" s="76"/>
      <c r="H15" s="78" t="s">
        <v>206</v>
      </c>
      <c r="I15" s="78" t="s">
        <v>162</v>
      </c>
      <c r="J15" s="78" t="s">
        <v>207</v>
      </c>
      <c r="K15" s="78" t="s">
        <v>162</v>
      </c>
      <c r="L15" s="78" t="s">
        <v>208</v>
      </c>
    </row>
    <row r="16" ht="29" customHeight="1" spans="1:12">
      <c r="A16" s="71" t="s">
        <v>171</v>
      </c>
      <c r="B16" s="71">
        <f>C16-0.5</f>
        <v>13.5</v>
      </c>
      <c r="C16" s="72">
        <v>14</v>
      </c>
      <c r="D16" s="71">
        <f>C16</f>
        <v>14</v>
      </c>
      <c r="E16" s="71">
        <f>D16+1.5</f>
        <v>15.5</v>
      </c>
      <c r="F16" s="81">
        <f>E16+0</f>
        <v>15.5</v>
      </c>
      <c r="G16" s="76"/>
      <c r="H16" s="78" t="s">
        <v>162</v>
      </c>
      <c r="I16" s="78" t="s">
        <v>272</v>
      </c>
      <c r="J16" s="78" t="s">
        <v>162</v>
      </c>
      <c r="K16" s="78" t="s">
        <v>273</v>
      </c>
      <c r="L16" s="78" t="s">
        <v>162</v>
      </c>
    </row>
    <row r="17" ht="17.6" spans="1:12">
      <c r="A17" s="73" t="s">
        <v>125</v>
      </c>
      <c r="D17" s="74"/>
      <c r="E17" s="74"/>
      <c r="F17" s="74"/>
      <c r="G17" s="74"/>
      <c r="H17" s="74"/>
      <c r="I17" s="74"/>
      <c r="J17" s="74"/>
      <c r="K17" s="74"/>
      <c r="L17" s="74"/>
    </row>
    <row r="18" ht="17.6" spans="1:12">
      <c r="A18" s="57" t="s">
        <v>274</v>
      </c>
      <c r="D18" s="74"/>
      <c r="E18" s="74"/>
      <c r="F18" s="74"/>
      <c r="G18" s="74"/>
      <c r="H18" s="74"/>
      <c r="I18" s="74"/>
      <c r="J18" s="74"/>
      <c r="K18" s="74"/>
      <c r="L18" s="74"/>
    </row>
    <row r="19" ht="17.6" spans="1:11">
      <c r="A19" s="74"/>
      <c r="B19" s="74"/>
      <c r="C19" s="74"/>
      <c r="D19" s="74"/>
      <c r="E19" s="74"/>
      <c r="F19" s="74"/>
      <c r="G19" s="74"/>
      <c r="H19" s="82"/>
      <c r="I19" s="73" t="s">
        <v>174</v>
      </c>
      <c r="J19" s="73"/>
      <c r="K19" s="73" t="s">
        <v>175</v>
      </c>
    </row>
  </sheetData>
  <mergeCells count="8">
    <mergeCell ref="A1:L1"/>
    <mergeCell ref="B2:C2"/>
    <mergeCell ref="E2:F2"/>
    <mergeCell ref="H2:L2"/>
    <mergeCell ref="B3:F3"/>
    <mergeCell ref="H3:L3"/>
    <mergeCell ref="A3:A5"/>
    <mergeCell ref="G2:G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6"/>
      <c r="O3" s="6"/>
    </row>
    <row r="4" ht="28" spans="1:15">
      <c r="A4" s="7">
        <v>1</v>
      </c>
      <c r="B4" s="11">
        <v>6</v>
      </c>
      <c r="C4" s="371" t="s">
        <v>292</v>
      </c>
      <c r="D4" s="372" t="s">
        <v>293</v>
      </c>
      <c r="E4" s="25" t="s">
        <v>63</v>
      </c>
      <c r="F4" s="373" t="s">
        <v>294</v>
      </c>
      <c r="G4" s="11" t="s">
        <v>66</v>
      </c>
      <c r="H4" s="11" t="s">
        <v>66</v>
      </c>
      <c r="I4" s="11">
        <v>2</v>
      </c>
      <c r="J4" s="11">
        <v>1</v>
      </c>
      <c r="K4" s="11">
        <v>2</v>
      </c>
      <c r="L4" s="11">
        <v>1</v>
      </c>
      <c r="M4" s="11">
        <v>3</v>
      </c>
      <c r="N4" s="11">
        <v>9</v>
      </c>
      <c r="O4" s="11" t="s">
        <v>295</v>
      </c>
    </row>
    <row r="5" ht="28" spans="1:15">
      <c r="A5" s="7">
        <v>2</v>
      </c>
      <c r="B5" s="11">
        <v>12</v>
      </c>
      <c r="C5" s="371" t="s">
        <v>292</v>
      </c>
      <c r="D5" s="374" t="s">
        <v>296</v>
      </c>
      <c r="E5" s="25" t="s">
        <v>63</v>
      </c>
      <c r="F5" s="373" t="s">
        <v>294</v>
      </c>
      <c r="G5" s="11" t="s">
        <v>66</v>
      </c>
      <c r="H5" s="11" t="s">
        <v>66</v>
      </c>
      <c r="I5" s="11">
        <v>3</v>
      </c>
      <c r="J5" s="11">
        <v>1</v>
      </c>
      <c r="K5" s="11">
        <v>1</v>
      </c>
      <c r="L5" s="11">
        <v>1</v>
      </c>
      <c r="M5" s="11">
        <v>3</v>
      </c>
      <c r="N5" s="11">
        <v>9</v>
      </c>
      <c r="O5" s="11" t="s">
        <v>295</v>
      </c>
    </row>
    <row r="6" spans="1:15">
      <c r="A6" s="7"/>
      <c r="B6" s="11"/>
      <c r="C6" s="48"/>
      <c r="D6" s="53"/>
      <c r="E6" s="25"/>
      <c r="F6" s="47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7"/>
      <c r="B7" s="11"/>
      <c r="C7" s="49"/>
      <c r="D7" s="26"/>
      <c r="E7" s="11"/>
      <c r="F7" s="49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12" t="s">
        <v>297</v>
      </c>
      <c r="B12" s="13"/>
      <c r="C12" s="13"/>
      <c r="D12" s="14"/>
      <c r="E12" s="19"/>
      <c r="F12" s="32"/>
      <c r="G12" s="32"/>
      <c r="H12" s="32"/>
      <c r="I12" s="27"/>
      <c r="J12" s="12" t="s">
        <v>298</v>
      </c>
      <c r="K12" s="13"/>
      <c r="L12" s="13"/>
      <c r="M12" s="14"/>
      <c r="N12" s="13"/>
      <c r="O12" s="22"/>
    </row>
    <row r="13" spans="1:15">
      <c r="A13" s="15" t="s">
        <v>299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2022-12-08T10:38:12Z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