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<sst xmlns="http://schemas.openxmlformats.org/spreadsheetml/2006/main" count="938" uniqueCount="373">
  <si>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</si>
  <si>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</si>
  <si>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</si>
  <si>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</si>
  <si>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</si>
  <si>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</si>
  <si>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</si>
  <si>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</si>
  <si>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</si>
  <si>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</si>
  <si>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</si>
  <si>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</si>
  <si>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</si>
  <si>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</si>
  <si>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</si>
  <si>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</si>
  <si>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</si>
  <si>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</si>
  <si>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</si>
  <si>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</si>
  <si>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</si>
  <si>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</si>
  <si>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</si>
  <si>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</si>
  <si>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</si>
  <si>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</si>
  <si>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</si>
  <si>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</si>
  <si>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</si>
  <si>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</si>
  <si>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</si>
  <si>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</si>
  <si>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</si>
  <si>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</si>
  <si>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</si>
  <si>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</si>
  <si>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</si>
  <si>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</si>
  <si>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</si>
  <si>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</si>
  <si>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</si>
  <si>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</si>
  <si>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</si>
  <si>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</si>
  <si>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</si>
  <si>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</si>
  <si>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</si>
  <si>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</si>
  <si>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</si>
  <si>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</si>
  <si>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</si>
  <si>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</si>
  <si>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</si>
  <si>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</si>
  <si>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</si>
  <si>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</si>
  <si>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</si>
  <si>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</si>
  <si>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</si>
  <si>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</si>
  <si>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</si>
  <si>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</si>
  <si>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</si>
  <si>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TAMMAL81249</t>
  </si>
  <si>
    <t>合同交期</t>
  </si>
  <si>
    <t>产前确认样</t>
  </si>
  <si>
    <t>有</t>
  </si>
  <si>
    <t>无</t>
  </si>
  <si>
    <t>品名</t>
  </si>
  <si>
    <t>男式徒步短裤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</si>
  <si>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</si>
  <si>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</si>
  <si>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</si>
  <si>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</si>
  <si>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</si>
  <si>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</si>
  <si>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</si>
  <si>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</si>
  <si>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</si>
  <si>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</si>
  <si>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</si>
  <si>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</si>
  <si>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</si>
  <si>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</si>
  <si>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</si>
  <si>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</si>
  <si>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</si>
  <si>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</si>
  <si>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</si>
  <si>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</si>
  <si>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</si>
  <si>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</si>
  <si>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</si>
  <si>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</si>
  <si>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</si>
  <si>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</si>
  <si>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</si>
  <si>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</si>
  <si>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</si>
  <si>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</si>
  <si>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</si>
  <si>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</si>
  <si>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</si>
  <si>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</si>
  <si>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</si>
  <si>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</si>
  <si>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</si>
  <si>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</si>
  <si>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</si>
  <si>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</si>
  <si>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</si>
  <si>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</si>
  <si>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</si>
  <si>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</si>
  <si>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</si>
  <si>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</si>
  <si>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</si>
  <si>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</si>
  <si>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</si>
  <si>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</si>
  <si>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</si>
  <si>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黑色XXL号2件，XL 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</si>
  <si>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</si>
  <si>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</si>
  <si>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</si>
  <si>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</si>
  <si>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</si>
  <si>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1.脚口有斜扭现象。</t>
  </si>
  <si>
    <t>2.烫标注意位置。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</si>
  <si>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</si>
  <si>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</si>
  <si>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</si>
  <si>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</si>
  <si>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</si>
  <si>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</si>
  <si>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</si>
  <si>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</si>
  <si>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</si>
  <si>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</si>
  <si>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</si>
  <si>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</si>
  <si>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</si>
  <si>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</si>
  <si>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</si>
  <si>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</si>
  <si>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</si>
  <si>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</si>
  <si>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</si>
  <si>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</si>
  <si>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黑色XXL洗前</t>
  </si>
  <si>
    <t>黑色XXL洗后</t>
  </si>
  <si>
    <t>165/80B</t>
  </si>
  <si>
    <t>170/84B</t>
  </si>
  <si>
    <t>175/88B</t>
  </si>
  <si>
    <t>180/92B</t>
  </si>
  <si>
    <t>185/96B</t>
  </si>
  <si>
    <t>190/100B</t>
  </si>
  <si>
    <t>裤外侧长</t>
  </si>
  <si>
    <t>-1</t>
  </si>
  <si>
    <t>腰围（平量）</t>
  </si>
  <si>
    <t>√</t>
  </si>
  <si>
    <t>腰围（拉量）</t>
  </si>
  <si>
    <t>臀围</t>
  </si>
  <si>
    <t>-0.5</t>
  </si>
  <si>
    <t>腿围/2</t>
  </si>
  <si>
    <t>-06</t>
  </si>
  <si>
    <t>脚口/2，松量</t>
  </si>
  <si>
    <t>前裆长</t>
  </si>
  <si>
    <t>后裆长</t>
  </si>
  <si>
    <t>总档长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</si>
  <si>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</si>
  <si>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</si>
  <si>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</si>
  <si>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</si>
  <si>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</si>
  <si>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</si>
  <si>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</si>
  <si>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</si>
  <si>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</si>
  <si>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</si>
  <si>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</si>
  <si>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</si>
  <si>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</si>
  <si>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2.裤腰压线宽窄不一。</t>
  </si>
  <si>
    <t>【整改的严重缺陷及整改复核时间】</t>
  </si>
  <si>
    <t>-1+1</t>
  </si>
  <si>
    <t>-1-0.5</t>
  </si>
  <si>
    <t>+1.1</t>
  </si>
  <si>
    <t>+1.2</t>
  </si>
  <si>
    <t>+2</t>
  </si>
  <si>
    <t>+0.5</t>
  </si>
  <si>
    <t>√√</t>
  </si>
  <si>
    <t>-0.5√</t>
  </si>
  <si>
    <t>-1.1√</t>
  </si>
  <si>
    <t>+0.5√</t>
  </si>
  <si>
    <t>√-2</t>
  </si>
  <si>
    <t>-2√</t>
  </si>
  <si>
    <t>-1.5</t>
  </si>
  <si>
    <t>+0.5-0.5</t>
  </si>
  <si>
    <t>√-0.8</t>
  </si>
  <si>
    <t>-0.5-0.5</t>
  </si>
  <si>
    <t>-1.5√</t>
  </si>
  <si>
    <t>-06+0.5</t>
  </si>
  <si>
    <t>-06-0.5</t>
  </si>
  <si>
    <t>√-0</t>
  </si>
  <si>
    <t>√-0.6</t>
  </si>
  <si>
    <t>√+0.5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</si>
  <si>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</si>
  <si>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</si>
  <si>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</si>
  <si>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</si>
  <si>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</si>
  <si>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</si>
  <si>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</si>
  <si>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</si>
  <si>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</si>
  <si>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</si>
  <si>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</si>
  <si>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</si>
  <si>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</si>
  <si>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</si>
  <si>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</si>
  <si>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</si>
  <si>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</si>
  <si>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</si>
  <si>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</si>
  <si>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</si>
  <si>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</si>
  <si>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</si>
  <si>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</si>
  <si>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</si>
  <si>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</si>
  <si>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</si>
  <si>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</si>
  <si>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</si>
  <si>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</si>
  <si>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</si>
  <si>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</si>
  <si>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</si>
  <si>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</si>
  <si>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</si>
  <si>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</si>
  <si>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</si>
  <si>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</si>
  <si>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50.51.52.70.71.72.40.67.</t>
  </si>
  <si>
    <t>情况说明：</t>
  </si>
  <si>
    <t xml:space="preserve">【问题点描述】  </t>
  </si>
  <si>
    <t>1.脏污一件。</t>
  </si>
  <si>
    <t>2.线毛一件，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</si>
  <si>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</si>
  <si>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</si>
  <si>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</si>
  <si>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</si>
  <si>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</si>
  <si>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</si>
  <si>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</si>
  <si>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</si>
  <si>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</si>
  <si>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深卡其S</t>
  </si>
  <si>
    <t>黑色M</t>
  </si>
  <si>
    <t>L深卡其</t>
  </si>
  <si>
    <t>黑色XL</t>
  </si>
  <si>
    <t>XXL深卡其</t>
  </si>
  <si>
    <t>黑色XXXL</t>
  </si>
  <si>
    <t>-1+1+2</t>
  </si>
  <si>
    <t>-1-0.5+2</t>
  </si>
  <si>
    <t>+1.1+2.2</t>
  </si>
  <si>
    <t>+1.2+2</t>
  </si>
  <si>
    <t>√+2√</t>
  </si>
  <si>
    <t>√+0.5√</t>
  </si>
  <si>
    <t>√√-0.5</t>
  </si>
  <si>
    <t>√√-0.8</t>
  </si>
  <si>
    <t>-0.5√√</t>
  </si>
  <si>
    <t>-1.1√√</t>
  </si>
  <si>
    <t>√√√</t>
  </si>
  <si>
    <t>√-2√</t>
  </si>
  <si>
    <t>-2√√</t>
  </si>
  <si>
    <t>√-0√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</si>
  <si>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</si>
  <si>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</si>
  <si>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</si>
  <si>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</si>
  <si>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</si>
  <si>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</si>
  <si>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</si>
  <si>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</si>
  <si>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</si>
  <si>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</si>
  <si>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</si>
  <si>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</si>
  <si>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</si>
  <si>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</si>
  <si>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</si>
  <si>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</si>
  <si>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</si>
  <si>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</si>
  <si>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m42</t>
  </si>
  <si>
    <t>FW09620</t>
  </si>
  <si>
    <t>23SS深卡其/P51//</t>
  </si>
  <si>
    <t>山东恒利纺织科技有限公司</t>
  </si>
  <si>
    <t>YES</t>
  </si>
  <si>
    <t>m43</t>
  </si>
  <si>
    <t>23SS鹿棕色/P53//</t>
  </si>
  <si>
    <t>m44</t>
  </si>
  <si>
    <t>19SS黑色/E77//</t>
  </si>
  <si>
    <t>制表时间：2022-11-6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</si>
  <si>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</si>
  <si>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</si>
  <si>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</si>
  <si>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</si>
  <si>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</si>
  <si>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</si>
  <si>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</si>
  <si>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</si>
  <si>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</si>
  <si>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</si>
  <si>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</si>
  <si>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</si>
  <si>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</si>
  <si>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</si>
  <si>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</si>
  <si>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</si>
  <si>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</si>
  <si>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</si>
  <si>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</si>
  <si>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</si>
  <si>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</si>
  <si>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</si>
  <si>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</si>
  <si>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</si>
  <si>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</si>
  <si>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</si>
  <si>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</si>
  <si>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</si>
  <si>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</si>
  <si>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</si>
  <si>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</si>
  <si>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</si>
  <si>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</si>
  <si>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</si>
  <si>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</si>
  <si>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</si>
  <si>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</si>
  <si>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</si>
  <si>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</si>
  <si>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</si>
  <si>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</si>
  <si>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</si>
  <si>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</si>
  <si>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</si>
  <si>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</si>
  <si>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</si>
  <si>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</si>
  <si>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</si>
  <si>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</si>
  <si>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</si>
  <si>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</si>
  <si>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</si>
  <si>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</si>
  <si>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</si>
  <si>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XXXX固定色/009/</t>
  </si>
  <si>
    <t>TAMMAK91235</t>
  </si>
  <si>
    <t>前片</t>
  </si>
  <si>
    <t xml:space="preserve">Hiking系列织唛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</si>
  <si>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</si>
  <si>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</si>
  <si>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</si>
  <si>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</si>
  <si>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</si>
  <si>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</si>
  <si>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松紧带 </t>
  </si>
  <si>
    <t>15FW白色/737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</si>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</sst>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79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41" fontId="37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5" borderId="80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4" fillId="0" borderId="82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0" fillId="19" borderId="83" applyNumberFormat="0" applyAlignment="0" applyProtection="0">
      <alignment vertical="center"/>
    </xf>
    <xf numFmtId="0" fontId="51" fillId="19" borderId="79" applyNumberFormat="0" applyAlignment="0" applyProtection="0">
      <alignment vertical="center"/>
    </xf>
    <xf numFmtId="0" fontId="52" fillId="20" borderId="84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53" fillId="0" borderId="85" applyNumberFormat="0" applyFill="0" applyAlignment="0" applyProtection="0">
      <alignment vertical="center"/>
    </xf>
    <xf numFmtId="0" fontId="54" fillId="0" borderId="86" applyNumberFormat="0" applyFill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7" fillId="0" borderId="0">
      <alignment vertical="center"/>
    </xf>
    <xf numFmtId="0" fontId="57" fillId="0" borderId="0">
      <alignment horizontal="center" vertical="center"/>
    </xf>
    <xf numFmtId="0" fontId="58" fillId="0" borderId="0">
      <alignment horizontal="center" vertical="center"/>
    </xf>
    <xf numFmtId="0" fontId="58" fillId="0" borderId="0">
      <alignment horizontal="center" vertical="top"/>
    </xf>
    <xf numFmtId="0" fontId="59" fillId="0" borderId="0">
      <alignment vertical="center"/>
    </xf>
    <xf numFmtId="0" fontId="19" fillId="0" borderId="0">
      <alignment vertical="center"/>
    </xf>
    <xf numFmtId="0" fontId="59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3" borderId="2" xfId="5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4" borderId="9" xfId="55" applyFont="1" applyFill="1" applyBorder="1" applyAlignment="1">
      <alignment horizontal="center" vertical="center" wrapText="1"/>
    </xf>
    <xf numFmtId="0" fontId="10" fillId="4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5" borderId="2" xfId="55" applyFont="1" applyFill="1" applyBorder="1" applyAlignment="1">
      <alignment horizontal="left" vertical="center"/>
    </xf>
    <xf numFmtId="0" fontId="11" fillId="0" borderId="2" xfId="55" applyFont="1" applyBorder="1" applyAlignment="1">
      <alignment horizontal="left" vertical="center"/>
    </xf>
    <xf numFmtId="0" fontId="8" fillId="0" borderId="2" xfId="5" applyFont="1" applyBorder="1" applyAlignment="1">
      <alignment horizontal="left" vertical="center"/>
    </xf>
    <xf numFmtId="0" fontId="10" fillId="0" borderId="11" xfId="55" applyFont="1" applyBorder="1" applyAlignment="1">
      <alignment horizontal="center" vertical="center" wrapText="1"/>
    </xf>
    <xf numFmtId="0" fontId="12" fillId="0" borderId="11" xfId="54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3" fillId="6" borderId="0" xfId="52" applyFont="1" applyFill="1"/>
    <xf numFmtId="0" fontId="14" fillId="6" borderId="0" xfId="52" applyFont="1" applyFill="1" applyBorder="1" applyAlignment="1">
      <alignment horizontal="center"/>
    </xf>
    <xf numFmtId="0" fontId="13" fillId="6" borderId="0" xfId="52" applyFont="1" applyFill="1" applyBorder="1" applyAlignment="1">
      <alignment horizontal="center"/>
    </xf>
    <xf numFmtId="0" fontId="14" fillId="6" borderId="12" xfId="51" applyFont="1" applyFill="1" applyBorder="1" applyAlignment="1">
      <alignment horizontal="left" vertical="center"/>
    </xf>
    <xf numFmtId="0" fontId="13" fillId="6" borderId="13" xfId="51" applyFont="1" applyFill="1" applyBorder="1" applyAlignment="1">
      <alignment horizontal="center" vertical="center"/>
    </xf>
    <xf numFmtId="0" fontId="14" fillId="6" borderId="13" xfId="51" applyFont="1" applyFill="1" applyBorder="1" applyAlignment="1">
      <alignment vertical="center"/>
    </xf>
    <xf numFmtId="0" fontId="13" fillId="6" borderId="13" xfId="52" applyFont="1" applyFill="1" applyBorder="1" applyAlignment="1">
      <alignment horizontal="center"/>
    </xf>
    <xf numFmtId="0" fontId="14" fillId="6" borderId="14" xfId="52" applyFont="1" applyFill="1" applyBorder="1" applyAlignment="1" applyProtection="1">
      <alignment horizontal="center" vertical="center"/>
    </xf>
    <xf numFmtId="0" fontId="14" fillId="6" borderId="2" xfId="52" applyFont="1" applyFill="1" applyBorder="1" applyAlignment="1">
      <alignment horizontal="center" vertical="center"/>
    </xf>
    <xf numFmtId="0" fontId="13" fillId="6" borderId="2" xfId="52" applyFont="1" applyFill="1" applyBorder="1" applyAlignment="1">
      <alignment horizontal="center"/>
    </xf>
    <xf numFmtId="176" fontId="15" fillId="0" borderId="2" xfId="51" applyNumberFormat="1" applyFont="1" applyFill="1" applyBorder="1" applyAlignment="1">
      <alignment horizontal="center"/>
    </xf>
    <xf numFmtId="176" fontId="13" fillId="0" borderId="2" xfId="51" applyNumberFormat="1" applyFont="1" applyFill="1" applyBorder="1" applyAlignment="1">
      <alignment horizontal="center"/>
    </xf>
    <xf numFmtId="0" fontId="16" fillId="0" borderId="2" xfId="58" applyFont="1" applyBorder="1" applyAlignment="1">
      <alignment horizontal="center"/>
    </xf>
    <xf numFmtId="176" fontId="17" fillId="5" borderId="2" xfId="58" applyNumberFormat="1" applyFont="1" applyFill="1" applyBorder="1" applyAlignment="1">
      <alignment horizontal="center"/>
    </xf>
    <xf numFmtId="0" fontId="16" fillId="5" borderId="2" xfId="59" applyFont="1" applyFill="1" applyBorder="1" applyAlignment="1">
      <alignment horizontal="center" vertical="center"/>
    </xf>
    <xf numFmtId="176" fontId="17" fillId="0" borderId="2" xfId="58" applyNumberFormat="1" applyFont="1" applyBorder="1" applyAlignment="1">
      <alignment horizontal="center"/>
    </xf>
    <xf numFmtId="0" fontId="16" fillId="0" borderId="2" xfId="59" applyFont="1" applyBorder="1" applyAlignment="1">
      <alignment horizontal="center" vertical="center"/>
    </xf>
    <xf numFmtId="0" fontId="13" fillId="6" borderId="5" xfId="52" applyFont="1" applyFill="1" applyBorder="1" applyAlignment="1">
      <alignment horizontal="center"/>
    </xf>
    <xf numFmtId="0" fontId="0" fillId="6" borderId="0" xfId="53" applyFont="1" applyFill="1">
      <alignment vertical="center"/>
    </xf>
    <xf numFmtId="0" fontId="14" fillId="6" borderId="13" xfId="51" applyFont="1" applyFill="1" applyBorder="1" applyAlignment="1">
      <alignment horizontal="left" vertical="center"/>
    </xf>
    <xf numFmtId="0" fontId="13" fillId="6" borderId="15" xfId="51" applyFont="1" applyFill="1" applyBorder="1" applyAlignment="1">
      <alignment horizontal="center" vertical="center"/>
    </xf>
    <xf numFmtId="0" fontId="14" fillId="6" borderId="2" xfId="52" applyFont="1" applyFill="1" applyBorder="1" applyAlignment="1" applyProtection="1">
      <alignment horizontal="center" vertical="center"/>
    </xf>
    <xf numFmtId="0" fontId="14" fillId="6" borderId="16" xfId="52" applyFont="1" applyFill="1" applyBorder="1" applyAlignment="1" applyProtection="1">
      <alignment horizontal="center" vertical="center"/>
    </xf>
    <xf numFmtId="49" fontId="18" fillId="0" borderId="2" xfId="57" applyNumberFormat="1" applyFont="1" applyFill="1" applyBorder="1" applyAlignment="1">
      <alignment horizontal="center"/>
    </xf>
    <xf numFmtId="49" fontId="14" fillId="6" borderId="2" xfId="53" applyNumberFormat="1" applyFont="1" applyFill="1" applyBorder="1" applyAlignment="1">
      <alignment horizontal="center" vertical="center"/>
    </xf>
    <xf numFmtId="49" fontId="13" fillId="6" borderId="2" xfId="53" applyNumberFormat="1" applyFont="1" applyFill="1" applyBorder="1" applyAlignment="1">
      <alignment horizontal="center" vertical="center"/>
    </xf>
    <xf numFmtId="0" fontId="0" fillId="6" borderId="2" xfId="53" applyFont="1" applyFill="1" applyBorder="1">
      <alignment vertical="center"/>
    </xf>
    <xf numFmtId="0" fontId="14" fillId="6" borderId="0" xfId="52" applyFont="1" applyFill="1"/>
    <xf numFmtId="14" fontId="14" fillId="6" borderId="0" xfId="52" applyNumberFormat="1" applyFont="1" applyFill="1"/>
    <xf numFmtId="0" fontId="19" fillId="0" borderId="0" xfId="51" applyFill="1" applyBorder="1" applyAlignment="1">
      <alignment horizontal="left" vertical="center"/>
    </xf>
    <xf numFmtId="0" fontId="19" fillId="0" borderId="0" xfId="51" applyFont="1" applyFill="1" applyAlignment="1">
      <alignment horizontal="left" vertical="center"/>
    </xf>
    <xf numFmtId="0" fontId="19" fillId="0" borderId="0" xfId="51" applyFill="1" applyAlignment="1">
      <alignment horizontal="left" vertical="center"/>
    </xf>
    <xf numFmtId="0" fontId="20" fillId="0" borderId="17" xfId="51" applyFont="1" applyFill="1" applyBorder="1" applyAlignment="1">
      <alignment horizontal="center" vertical="top"/>
    </xf>
    <xf numFmtId="0" fontId="21" fillId="0" borderId="18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horizontal="center" vertical="center"/>
    </xf>
    <xf numFmtId="0" fontId="21" fillId="0" borderId="19" xfId="51" applyFont="1" applyFill="1" applyBorder="1" applyAlignment="1">
      <alignment horizontal="center" vertical="center"/>
    </xf>
    <xf numFmtId="0" fontId="23" fillId="0" borderId="19" xfId="51" applyFont="1" applyFill="1" applyBorder="1" applyAlignment="1">
      <alignment vertical="center"/>
    </xf>
    <xf numFmtId="0" fontId="21" fillId="0" borderId="19" xfId="51" applyFont="1" applyFill="1" applyBorder="1" applyAlignment="1">
      <alignment vertical="center"/>
    </xf>
    <xf numFmtId="0" fontId="23" fillId="0" borderId="19" xfId="51" applyFont="1" applyFill="1" applyBorder="1" applyAlignment="1">
      <alignment horizontal="center" vertical="center"/>
    </xf>
    <xf numFmtId="0" fontId="21" fillId="0" borderId="20" xfId="51" applyFont="1" applyFill="1" applyBorder="1" applyAlignment="1">
      <alignment vertical="center"/>
    </xf>
    <xf numFmtId="0" fontId="22" fillId="0" borderId="21" xfId="51" applyFont="1" applyFill="1" applyBorder="1" applyAlignment="1">
      <alignment horizontal="center" vertical="center"/>
    </xf>
    <xf numFmtId="0" fontId="21" fillId="0" borderId="21" xfId="51" applyFont="1" applyFill="1" applyBorder="1" applyAlignment="1">
      <alignment vertical="center"/>
    </xf>
    <xf numFmtId="58" fontId="23" fillId="0" borderId="21" xfId="51" applyNumberFormat="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horizontal="center" vertical="center"/>
    </xf>
    <xf numFmtId="0" fontId="21" fillId="0" borderId="21" xfId="51" applyFont="1" applyFill="1" applyBorder="1" applyAlignment="1">
      <alignment horizontal="center" vertical="center"/>
    </xf>
    <xf numFmtId="0" fontId="21" fillId="0" borderId="20" xfId="51" applyFont="1" applyFill="1" applyBorder="1" applyAlignment="1">
      <alignment horizontal="left" vertical="center"/>
    </xf>
    <xf numFmtId="0" fontId="22" fillId="0" borderId="21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0" fontId="21" fillId="0" borderId="21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vertical="center"/>
    </xf>
    <xf numFmtId="0" fontId="22" fillId="0" borderId="24" xfId="51" applyFont="1" applyFill="1" applyBorder="1" applyAlignment="1">
      <alignment horizontal="right" vertical="center"/>
    </xf>
    <xf numFmtId="0" fontId="21" fillId="0" borderId="24" xfId="51" applyFont="1" applyFill="1" applyBorder="1" applyAlignment="1">
      <alignment vertical="center"/>
    </xf>
    <xf numFmtId="0" fontId="23" fillId="0" borderId="24" xfId="51" applyFont="1" applyFill="1" applyBorder="1" applyAlignment="1">
      <alignment vertical="center"/>
    </xf>
    <xf numFmtId="0" fontId="23" fillId="0" borderId="24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vertical="center"/>
    </xf>
    <xf numFmtId="0" fontId="23" fillId="0" borderId="0" xfId="51" applyFont="1" applyFill="1" applyBorder="1" applyAlignment="1">
      <alignment vertical="center"/>
    </xf>
    <xf numFmtId="0" fontId="23" fillId="0" borderId="0" xfId="51" applyFont="1" applyFill="1" applyAlignment="1">
      <alignment horizontal="left" vertical="center"/>
    </xf>
    <xf numFmtId="0" fontId="21" fillId="0" borderId="18" xfId="51" applyFont="1" applyFill="1" applyBorder="1" applyAlignment="1">
      <alignment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6" xfId="51" applyFont="1" applyFill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/>
    </xf>
    <xf numFmtId="0" fontId="23" fillId="0" borderId="21" xfId="51" applyFont="1" applyFill="1" applyBorder="1" applyAlignment="1">
      <alignment vertical="center"/>
    </xf>
    <xf numFmtId="0" fontId="23" fillId="0" borderId="27" xfId="51" applyFont="1" applyFill="1" applyBorder="1" applyAlignment="1">
      <alignment horizontal="center" vertical="center"/>
    </xf>
    <xf numFmtId="0" fontId="23" fillId="0" borderId="28" xfId="51" applyFont="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 wrapText="1"/>
    </xf>
    <xf numFmtId="0" fontId="23" fillId="0" borderId="21" xfId="51" applyFont="1" applyFill="1" applyBorder="1" applyAlignment="1">
      <alignment horizontal="left" vertical="center" wrapText="1"/>
    </xf>
    <xf numFmtId="0" fontId="21" fillId="0" borderId="23" xfId="51" applyFont="1" applyFill="1" applyBorder="1" applyAlignment="1">
      <alignment horizontal="left" vertical="center"/>
    </xf>
    <xf numFmtId="0" fontId="19" fillId="0" borderId="24" xfId="51" applyFill="1" applyBorder="1" applyAlignment="1">
      <alignment horizontal="center" vertical="center"/>
    </xf>
    <xf numFmtId="0" fontId="21" fillId="0" borderId="30" xfId="51" applyFont="1" applyFill="1" applyBorder="1" applyAlignment="1">
      <alignment horizontal="center" vertical="center"/>
    </xf>
    <xf numFmtId="0" fontId="21" fillId="0" borderId="31" xfId="51" applyFont="1" applyFill="1" applyBorder="1" applyAlignment="1">
      <alignment horizontal="left" vertical="center"/>
    </xf>
    <xf numFmtId="0" fontId="19" fillId="0" borderId="29" xfId="51" applyFont="1" applyFill="1" applyBorder="1" applyAlignment="1">
      <alignment horizontal="left" vertical="center"/>
    </xf>
    <xf numFmtId="0" fontId="19" fillId="0" borderId="28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21" fillId="0" borderId="34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center" vertical="center"/>
    </xf>
    <xf numFmtId="58" fontId="23" fillId="0" borderId="24" xfId="51" applyNumberFormat="1" applyFont="1" applyFill="1" applyBorder="1" applyAlignment="1">
      <alignment vertical="center"/>
    </xf>
    <xf numFmtId="0" fontId="21" fillId="0" borderId="24" xfId="51" applyFont="1" applyFill="1" applyBorder="1" applyAlignment="1">
      <alignment horizontal="center" vertical="center"/>
    </xf>
    <xf numFmtId="0" fontId="23" fillId="0" borderId="35" xfId="51" applyFont="1" applyFill="1" applyBorder="1" applyAlignment="1">
      <alignment horizontal="center" vertical="center"/>
    </xf>
    <xf numFmtId="0" fontId="21" fillId="0" borderId="22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36" xfId="51" applyFont="1" applyFill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23" fillId="0" borderId="38" xfId="51" applyFont="1" applyFill="1" applyBorder="1" applyAlignment="1">
      <alignment horizontal="center" vertical="center"/>
    </xf>
    <xf numFmtId="0" fontId="24" fillId="0" borderId="38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left" vertical="center"/>
    </xf>
    <xf numFmtId="0" fontId="23" fillId="0" borderId="38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 wrapText="1"/>
    </xf>
    <xf numFmtId="0" fontId="19" fillId="0" borderId="36" xfId="51" applyFill="1" applyBorder="1" applyAlignment="1">
      <alignment horizontal="center" vertical="center"/>
    </xf>
    <xf numFmtId="0" fontId="19" fillId="0" borderId="38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3" fillId="0" borderId="36" xfId="51" applyFont="1" applyFill="1" applyBorder="1" applyAlignment="1">
      <alignment horizontal="center" vertical="center"/>
    </xf>
    <xf numFmtId="0" fontId="13" fillId="6" borderId="40" xfId="52" applyFont="1" applyFill="1" applyBorder="1" applyAlignment="1"/>
    <xf numFmtId="49" fontId="13" fillId="6" borderId="41" xfId="52" applyNumberFormat="1" applyFont="1" applyFill="1" applyBorder="1" applyAlignment="1">
      <alignment horizontal="center"/>
    </xf>
    <xf numFmtId="49" fontId="13" fillId="6" borderId="41" xfId="52" applyNumberFormat="1" applyFont="1" applyFill="1" applyBorder="1" applyAlignment="1">
      <alignment horizontal="right"/>
    </xf>
    <xf numFmtId="49" fontId="13" fillId="6" borderId="41" xfId="52" applyNumberFormat="1" applyFont="1" applyFill="1" applyBorder="1" applyAlignment="1">
      <alignment horizontal="right" vertical="center"/>
    </xf>
    <xf numFmtId="49" fontId="13" fillId="6" borderId="42" xfId="52" applyNumberFormat="1" applyFont="1" applyFill="1" applyBorder="1" applyAlignment="1">
      <alignment horizontal="center"/>
    </xf>
    <xf numFmtId="0" fontId="13" fillId="6" borderId="43" xfId="52" applyFont="1" applyFill="1" applyBorder="1" applyAlignment="1">
      <alignment horizontal="center"/>
    </xf>
    <xf numFmtId="49" fontId="13" fillId="6" borderId="44" xfId="52" applyNumberFormat="1" applyFont="1" applyFill="1" applyBorder="1" applyAlignment="1">
      <alignment horizontal="center"/>
    </xf>
    <xf numFmtId="49" fontId="13" fillId="6" borderId="45" xfId="52" applyNumberFormat="1" applyFont="1" applyFill="1" applyBorder="1" applyAlignment="1">
      <alignment horizontal="center"/>
    </xf>
    <xf numFmtId="49" fontId="13" fillId="6" borderId="45" xfId="53" applyNumberFormat="1" applyFont="1" applyFill="1" applyBorder="1" applyAlignment="1">
      <alignment horizontal="center" vertical="center"/>
    </xf>
    <xf numFmtId="49" fontId="13" fillId="6" borderId="46" xfId="52" applyNumberFormat="1" applyFont="1" applyFill="1" applyBorder="1" applyAlignment="1">
      <alignment horizontal="center"/>
    </xf>
    <xf numFmtId="0" fontId="19" fillId="0" borderId="0" xfId="51" applyFont="1" applyAlignment="1">
      <alignment horizontal="left" vertical="center"/>
    </xf>
    <xf numFmtId="0" fontId="26" fillId="0" borderId="17" xfId="51" applyFont="1" applyBorder="1" applyAlignment="1">
      <alignment horizontal="center" vertical="top"/>
    </xf>
    <xf numFmtId="0" fontId="25" fillId="0" borderId="47" xfId="51" applyFont="1" applyBorder="1" applyAlignment="1">
      <alignment horizontal="left" vertical="center"/>
    </xf>
    <xf numFmtId="0" fontId="22" fillId="0" borderId="48" xfId="51" applyFont="1" applyBorder="1" applyAlignment="1">
      <alignment horizontal="center" vertical="center"/>
    </xf>
    <xf numFmtId="0" fontId="25" fillId="0" borderId="48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18" xfId="51" applyFont="1" applyBorder="1" applyAlignment="1">
      <alignment horizontal="center" vertical="center"/>
    </xf>
    <xf numFmtId="0" fontId="24" fillId="0" borderId="19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5" fillId="0" borderId="18" xfId="51" applyFont="1" applyBorder="1" applyAlignment="1">
      <alignment horizontal="center" vertical="center"/>
    </xf>
    <xf numFmtId="0" fontId="25" fillId="0" borderId="19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14" fontId="22" fillId="0" borderId="21" xfId="51" applyNumberFormat="1" applyFont="1" applyBorder="1" applyAlignment="1">
      <alignment horizontal="center" vertical="center"/>
    </xf>
    <xf numFmtId="14" fontId="22" fillId="0" borderId="22" xfId="51" applyNumberFormat="1" applyFont="1" applyBorder="1" applyAlignment="1">
      <alignment horizontal="center" vertical="center"/>
    </xf>
    <xf numFmtId="0" fontId="24" fillId="0" borderId="20" xfId="51" applyFont="1" applyBorder="1" applyAlignment="1">
      <alignment vertical="center"/>
    </xf>
    <xf numFmtId="0" fontId="24" fillId="0" borderId="21" xfId="51" applyFont="1" applyBorder="1" applyAlignment="1">
      <alignment vertical="center"/>
    </xf>
    <xf numFmtId="0" fontId="22" fillId="0" borderId="27" xfId="51" applyFont="1" applyBorder="1" applyAlignment="1">
      <alignment horizontal="left" vertical="center"/>
    </xf>
    <xf numFmtId="0" fontId="22" fillId="0" borderId="38" xfId="51" applyFont="1" applyBorder="1" applyAlignment="1">
      <alignment horizontal="left" vertical="center"/>
    </xf>
    <xf numFmtId="0" fontId="19" fillId="0" borderId="21" xfId="51" applyFont="1" applyBorder="1" applyAlignment="1">
      <alignment vertical="center"/>
    </xf>
    <xf numFmtId="0" fontId="27" fillId="0" borderId="23" xfId="51" applyFont="1" applyBorder="1" applyAlignment="1">
      <alignment vertical="center"/>
    </xf>
    <xf numFmtId="0" fontId="22" fillId="0" borderId="24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4" fillId="0" borderId="23" xfId="51" applyFont="1" applyBorder="1" applyAlignment="1">
      <alignment horizontal="left" vertical="center"/>
    </xf>
    <xf numFmtId="0" fontId="24" fillId="0" borderId="24" xfId="51" applyFont="1" applyBorder="1" applyAlignment="1">
      <alignment horizontal="left" vertical="center"/>
    </xf>
    <xf numFmtId="14" fontId="22" fillId="0" borderId="24" xfId="51" applyNumberFormat="1" applyFont="1" applyBorder="1" applyAlignment="1">
      <alignment horizontal="center" vertical="center"/>
    </xf>
    <xf numFmtId="14" fontId="22" fillId="0" borderId="36" xfId="51" applyNumberFormat="1" applyFont="1" applyBorder="1" applyAlignment="1">
      <alignment horizontal="center" vertical="center"/>
    </xf>
    <xf numFmtId="0" fontId="25" fillId="0" borderId="0" xfId="51" applyFont="1" applyBorder="1" applyAlignment="1">
      <alignment horizontal="left" vertical="center"/>
    </xf>
    <xf numFmtId="0" fontId="24" fillId="0" borderId="18" xfId="51" applyFont="1" applyBorder="1" applyAlignment="1">
      <alignment vertical="center"/>
    </xf>
    <xf numFmtId="0" fontId="19" fillId="0" borderId="19" xfId="51" applyFont="1" applyBorder="1" applyAlignment="1">
      <alignment horizontal="left" vertical="center"/>
    </xf>
    <xf numFmtId="0" fontId="22" fillId="0" borderId="19" xfId="51" applyFont="1" applyBorder="1" applyAlignment="1">
      <alignment horizontal="left" vertical="center"/>
    </xf>
    <xf numFmtId="0" fontId="19" fillId="0" borderId="19" xfId="51" applyFont="1" applyBorder="1" applyAlignment="1">
      <alignment vertical="center"/>
    </xf>
    <xf numFmtId="0" fontId="24" fillId="0" borderId="19" xfId="51" applyFont="1" applyBorder="1" applyAlignment="1">
      <alignment vertical="center"/>
    </xf>
    <xf numFmtId="0" fontId="19" fillId="0" borderId="21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4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23" xfId="51" applyFont="1" applyBorder="1" applyAlignment="1">
      <alignment horizontal="center" vertical="center"/>
    </xf>
    <xf numFmtId="0" fontId="24" fillId="0" borderId="24" xfId="51" applyFont="1" applyBorder="1" applyAlignment="1">
      <alignment horizontal="center" vertical="center"/>
    </xf>
    <xf numFmtId="0" fontId="24" fillId="0" borderId="20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1" fillId="0" borderId="21" xfId="51" applyFont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2" fillId="0" borderId="49" xfId="51" applyFont="1" applyFill="1" applyBorder="1" applyAlignment="1">
      <alignment horizontal="left" vertical="center"/>
    </xf>
    <xf numFmtId="0" fontId="22" fillId="0" borderId="50" xfId="51" applyFont="1" applyFill="1" applyBorder="1" applyAlignment="1">
      <alignment horizontal="left" vertical="center"/>
    </xf>
    <xf numFmtId="0" fontId="22" fillId="0" borderId="29" xfId="51" applyFont="1" applyFill="1" applyBorder="1" applyAlignment="1">
      <alignment horizontal="left" vertical="center"/>
    </xf>
    <xf numFmtId="0" fontId="22" fillId="0" borderId="28" xfId="51" applyFont="1" applyFill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5" fillId="0" borderId="51" xfId="51" applyFont="1" applyBorder="1" applyAlignment="1">
      <alignment vertical="center"/>
    </xf>
    <xf numFmtId="0" fontId="22" fillId="0" borderId="52" xfId="51" applyFont="1" applyBorder="1" applyAlignment="1">
      <alignment horizontal="center" vertical="center"/>
    </xf>
    <xf numFmtId="0" fontId="25" fillId="0" borderId="52" xfId="51" applyFont="1" applyBorder="1" applyAlignment="1">
      <alignment vertical="center"/>
    </xf>
    <xf numFmtId="0" fontId="22" fillId="0" borderId="52" xfId="51" applyFont="1" applyBorder="1" applyAlignment="1">
      <alignment vertical="center"/>
    </xf>
    <xf numFmtId="58" fontId="19" fillId="0" borderId="52" xfId="51" applyNumberFormat="1" applyFont="1" applyBorder="1" applyAlignment="1">
      <alignment vertical="center"/>
    </xf>
    <xf numFmtId="0" fontId="25" fillId="0" borderId="52" xfId="51" applyFont="1" applyBorder="1" applyAlignment="1">
      <alignment horizontal="center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5" fillId="0" borderId="54" xfId="51" applyFont="1" applyFill="1" applyBorder="1" applyAlignment="1">
      <alignment horizontal="center" vertical="center"/>
    </xf>
    <xf numFmtId="0" fontId="25" fillId="0" borderId="55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58" fontId="25" fillId="0" borderId="52" xfId="51" applyNumberFormat="1" applyFont="1" applyBorder="1" applyAlignment="1">
      <alignment vertical="center"/>
    </xf>
    <xf numFmtId="0" fontId="19" fillId="0" borderId="48" xfId="51" applyFont="1" applyBorder="1" applyAlignment="1">
      <alignment horizontal="center" vertical="center"/>
    </xf>
    <xf numFmtId="0" fontId="19" fillId="0" borderId="56" xfId="51" applyFont="1" applyBorder="1" applyAlignment="1">
      <alignment horizontal="center" vertical="center"/>
    </xf>
    <xf numFmtId="0" fontId="22" fillId="0" borderId="36" xfId="51" applyFont="1" applyBorder="1" applyAlignment="1">
      <alignment horizontal="left" vertical="center"/>
    </xf>
    <xf numFmtId="0" fontId="22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22" fillId="0" borderId="22" xfId="51" applyFont="1" applyFill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1" fillId="0" borderId="22" xfId="51" applyFont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2" fillId="0" borderId="57" xfId="51" applyFont="1" applyFill="1" applyBorder="1" applyAlignment="1">
      <alignment horizontal="left" vertical="center"/>
    </xf>
    <xf numFmtId="0" fontId="22" fillId="0" borderId="38" xfId="51" applyFont="1" applyFill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2" fillId="0" borderId="58" xfId="51" applyFont="1" applyBorder="1" applyAlignment="1">
      <alignment horizontal="center" vertical="center"/>
    </xf>
    <xf numFmtId="0" fontId="25" fillId="0" borderId="59" xfId="51" applyFont="1" applyFill="1" applyBorder="1" applyAlignment="1">
      <alignment horizontal="left" vertical="center"/>
    </xf>
    <xf numFmtId="0" fontId="25" fillId="0" borderId="60" xfId="51" applyFont="1" applyFill="1" applyBorder="1" applyAlignment="1">
      <alignment horizontal="center" vertical="center"/>
    </xf>
    <xf numFmtId="0" fontId="25" fillId="0" borderId="36" xfId="51" applyFont="1" applyFill="1" applyBorder="1" applyAlignment="1">
      <alignment horizontal="center" vertical="center"/>
    </xf>
    <xf numFmtId="0" fontId="19" fillId="0" borderId="52" xfId="51" applyFont="1" applyBorder="1" applyAlignment="1">
      <alignment horizontal="center" vertical="center"/>
    </xf>
    <xf numFmtId="0" fontId="19" fillId="0" borderId="58" xfId="51" applyFont="1" applyBorder="1" applyAlignment="1">
      <alignment horizontal="center" vertical="center"/>
    </xf>
    <xf numFmtId="0" fontId="13" fillId="6" borderId="2" xfId="52" applyFont="1" applyFill="1" applyBorder="1" applyAlignment="1" applyProtection="1">
      <alignment horizontal="center" vertical="center"/>
    </xf>
    <xf numFmtId="0" fontId="13" fillId="6" borderId="7" xfId="52" applyFont="1" applyFill="1" applyBorder="1" applyAlignment="1" applyProtection="1">
      <alignment horizontal="center" vertical="center"/>
    </xf>
    <xf numFmtId="0" fontId="14" fillId="6" borderId="2" xfId="53" applyFont="1" applyFill="1" applyBorder="1" applyAlignment="1">
      <alignment horizontal="center" vertical="center"/>
    </xf>
    <xf numFmtId="0" fontId="14" fillId="6" borderId="61" xfId="53" applyFont="1" applyFill="1" applyBorder="1" applyAlignment="1">
      <alignment horizontal="center" vertical="center"/>
    </xf>
    <xf numFmtId="49" fontId="14" fillId="6" borderId="62" xfId="53" applyNumberFormat="1" applyFont="1" applyFill="1" applyBorder="1" applyAlignment="1">
      <alignment horizontal="center" vertical="center"/>
    </xf>
    <xf numFmtId="49" fontId="13" fillId="6" borderId="63" xfId="53" applyNumberFormat="1" applyFont="1" applyFill="1" applyBorder="1" applyAlignment="1">
      <alignment horizontal="center" vertical="center"/>
    </xf>
    <xf numFmtId="0" fontId="19" fillId="0" borderId="0" xfId="51" applyFont="1" applyBorder="1" applyAlignment="1">
      <alignment horizontal="left" vertical="center"/>
    </xf>
    <xf numFmtId="0" fontId="28" fillId="0" borderId="17" xfId="51" applyFont="1" applyBorder="1" applyAlignment="1">
      <alignment horizontal="center" vertical="top"/>
    </xf>
    <xf numFmtId="0" fontId="24" fillId="0" borderId="64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24" fillId="0" borderId="54" xfId="51" applyFont="1" applyBorder="1" applyAlignment="1">
      <alignment vertical="center"/>
    </xf>
    <xf numFmtId="0" fontId="19" fillId="0" borderId="55" xfId="51" applyFont="1" applyBorder="1" applyAlignment="1">
      <alignment horizontal="left" vertical="center"/>
    </xf>
    <xf numFmtId="0" fontId="22" fillId="0" borderId="55" xfId="51" applyFont="1" applyBorder="1" applyAlignment="1">
      <alignment horizontal="left" vertical="center"/>
    </xf>
    <xf numFmtId="0" fontId="19" fillId="0" borderId="55" xfId="51" applyFont="1" applyBorder="1" applyAlignment="1">
      <alignment vertical="center"/>
    </xf>
    <xf numFmtId="0" fontId="24" fillId="0" borderId="55" xfId="51" applyFont="1" applyBorder="1" applyAlignment="1">
      <alignment vertical="center"/>
    </xf>
    <xf numFmtId="0" fontId="24" fillId="0" borderId="54" xfId="51" applyFont="1" applyBorder="1" applyAlignment="1">
      <alignment horizontal="center" vertical="center"/>
    </xf>
    <xf numFmtId="0" fontId="22" fillId="0" borderId="55" xfId="51" applyFont="1" applyBorder="1" applyAlignment="1">
      <alignment horizontal="center" vertical="center"/>
    </xf>
    <xf numFmtId="0" fontId="24" fillId="0" borderId="55" xfId="51" applyFont="1" applyBorder="1" applyAlignment="1">
      <alignment horizontal="center" vertical="center"/>
    </xf>
    <xf numFmtId="0" fontId="19" fillId="0" borderId="55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19" fillId="0" borderId="21" xfId="51" applyFont="1" applyBorder="1" applyAlignment="1">
      <alignment horizontal="center" vertical="center"/>
    </xf>
    <xf numFmtId="0" fontId="24" fillId="0" borderId="32" xfId="51" applyFont="1" applyBorder="1" applyAlignment="1">
      <alignment horizontal="left" vertical="center" wrapText="1"/>
    </xf>
    <xf numFmtId="0" fontId="24" fillId="0" borderId="33" xfId="51" applyFont="1" applyBorder="1" applyAlignment="1">
      <alignment horizontal="left" vertical="center" wrapText="1"/>
    </xf>
    <xf numFmtId="0" fontId="24" fillId="0" borderId="54" xfId="51" applyFont="1" applyBorder="1" applyAlignment="1">
      <alignment horizontal="left" vertical="center"/>
    </xf>
    <xf numFmtId="0" fontId="24" fillId="0" borderId="55" xfId="51" applyFont="1" applyBorder="1" applyAlignment="1">
      <alignment horizontal="left" vertical="center"/>
    </xf>
    <xf numFmtId="0" fontId="29" fillId="0" borderId="65" xfId="51" applyFont="1" applyBorder="1" applyAlignment="1">
      <alignment horizontal="left" vertical="center" wrapText="1"/>
    </xf>
    <xf numFmtId="0" fontId="22" fillId="0" borderId="20" xfId="51" applyFont="1" applyBorder="1" applyAlignment="1">
      <alignment horizontal="left" vertical="center"/>
    </xf>
    <xf numFmtId="9" fontId="22" fillId="0" borderId="21" xfId="51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25" fillId="0" borderId="53" xfId="0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2" fillId="0" borderId="31" xfId="51" applyNumberFormat="1" applyFont="1" applyBorder="1" applyAlignment="1">
      <alignment horizontal="left" vertical="center"/>
    </xf>
    <xf numFmtId="9" fontId="22" fillId="0" borderId="26" xfId="51" applyNumberFormat="1" applyFont="1" applyBorder="1" applyAlignment="1">
      <alignment horizontal="left" vertical="center"/>
    </xf>
    <xf numFmtId="9" fontId="22" fillId="0" borderId="32" xfId="51" applyNumberFormat="1" applyFont="1" applyBorder="1" applyAlignment="1">
      <alignment horizontal="left" vertical="center"/>
    </xf>
    <xf numFmtId="9" fontId="22" fillId="0" borderId="33" xfId="51" applyNumberFormat="1" applyFont="1" applyBorder="1" applyAlignment="1">
      <alignment horizontal="left" vertical="center"/>
    </xf>
    <xf numFmtId="0" fontId="21" fillId="0" borderId="54" xfId="51" applyFont="1" applyFill="1" applyBorder="1" applyAlignment="1">
      <alignment horizontal="left" vertical="center"/>
    </xf>
    <xf numFmtId="0" fontId="21" fillId="0" borderId="55" xfId="51" applyFont="1" applyFill="1" applyBorder="1" applyAlignment="1">
      <alignment horizontal="left" vertical="center"/>
    </xf>
    <xf numFmtId="0" fontId="21" fillId="0" borderId="66" xfId="51" applyFont="1" applyFill="1" applyBorder="1" applyAlignment="1">
      <alignment horizontal="left" vertical="center"/>
    </xf>
    <xf numFmtId="0" fontId="21" fillId="0" borderId="33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47" xfId="51" applyFont="1" applyBorder="1" applyAlignment="1">
      <alignment vertical="center"/>
    </xf>
    <xf numFmtId="0" fontId="15" fillId="0" borderId="52" xfId="51" applyFont="1" applyBorder="1" applyAlignment="1">
      <alignment horizontal="center" vertical="center"/>
    </xf>
    <xf numFmtId="0" fontId="25" fillId="0" borderId="48" xfId="51" applyFont="1" applyBorder="1" applyAlignment="1">
      <alignment vertical="center"/>
    </xf>
    <xf numFmtId="0" fontId="22" fillId="0" borderId="67" xfId="51" applyFont="1" applyBorder="1" applyAlignment="1">
      <alignment vertical="center"/>
    </xf>
    <xf numFmtId="0" fontId="25" fillId="0" borderId="67" xfId="51" applyFont="1" applyBorder="1" applyAlignment="1">
      <alignment vertical="center"/>
    </xf>
    <xf numFmtId="58" fontId="19" fillId="0" borderId="48" xfId="51" applyNumberFormat="1" applyFont="1" applyBorder="1" applyAlignment="1">
      <alignment vertical="center"/>
    </xf>
    <xf numFmtId="0" fontId="25" fillId="0" borderId="30" xfId="51" applyFont="1" applyBorder="1" applyAlignment="1">
      <alignment horizontal="center" vertical="center"/>
    </xf>
    <xf numFmtId="0" fontId="22" fillId="0" borderId="64" xfId="51" applyFont="1" applyFill="1" applyBorder="1" applyAlignment="1">
      <alignment horizontal="left" vertical="center"/>
    </xf>
    <xf numFmtId="0" fontId="22" fillId="0" borderId="30" xfId="51" applyFont="1" applyFill="1" applyBorder="1" applyAlignment="1">
      <alignment horizontal="left" vertical="center"/>
    </xf>
    <xf numFmtId="0" fontId="19" fillId="0" borderId="67" xfId="51" applyFont="1" applyBorder="1" applyAlignment="1">
      <alignment vertical="center"/>
    </xf>
    <xf numFmtId="0" fontId="24" fillId="0" borderId="68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22" fillId="0" borderId="60" xfId="51" applyFont="1" applyBorder="1" applyAlignment="1">
      <alignment horizontal="left" vertical="center"/>
    </xf>
    <xf numFmtId="0" fontId="24" fillId="0" borderId="0" xfId="51" applyFont="1" applyBorder="1" applyAlignment="1">
      <alignment vertical="center"/>
    </xf>
    <xf numFmtId="0" fontId="24" fillId="0" borderId="39" xfId="51" applyFont="1" applyBorder="1" applyAlignment="1">
      <alignment horizontal="left" vertical="center" wrapText="1"/>
    </xf>
    <xf numFmtId="0" fontId="24" fillId="0" borderId="60" xfId="51" applyFont="1" applyBorder="1" applyAlignment="1">
      <alignment horizontal="left" vertical="center"/>
    </xf>
    <xf numFmtId="0" fontId="31" fillId="0" borderId="22" xfId="51" applyFont="1" applyBorder="1" applyAlignment="1">
      <alignment horizontal="left" vertical="center" wrapText="1"/>
    </xf>
    <xf numFmtId="0" fontId="31" fillId="0" borderId="22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0" fontId="25" fillId="0" borderId="59" xfId="0" applyFont="1" applyBorder="1" applyAlignment="1">
      <alignment horizontal="left" vertical="center"/>
    </xf>
    <xf numFmtId="9" fontId="22" fillId="0" borderId="37" xfId="51" applyNumberFormat="1" applyFont="1" applyBorder="1" applyAlignment="1">
      <alignment horizontal="left" vertical="center"/>
    </xf>
    <xf numFmtId="9" fontId="22" fillId="0" borderId="39" xfId="51" applyNumberFormat="1" applyFont="1" applyBorder="1" applyAlignment="1">
      <alignment horizontal="left" vertical="center"/>
    </xf>
    <xf numFmtId="0" fontId="21" fillId="0" borderId="60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25" fillId="0" borderId="69" xfId="51" applyFont="1" applyBorder="1" applyAlignment="1">
      <alignment horizontal="center" vertical="center"/>
    </xf>
    <xf numFmtId="0" fontId="22" fillId="0" borderId="67" xfId="51" applyFont="1" applyBorder="1" applyAlignment="1">
      <alignment horizontal="center" vertical="center"/>
    </xf>
    <xf numFmtId="0" fontId="22" fillId="0" borderId="68" xfId="51" applyFont="1" applyBorder="1" applyAlignment="1">
      <alignment horizontal="center" vertical="center"/>
    </xf>
    <xf numFmtId="0" fontId="22" fillId="0" borderId="68" xfId="51" applyFont="1" applyFill="1" applyBorder="1" applyAlignment="1">
      <alignment horizontal="left" vertical="center"/>
    </xf>
    <xf numFmtId="0" fontId="32" fillId="0" borderId="7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3" fillId="0" borderId="72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7" borderId="2" xfId="0" applyFont="1" applyFill="1" applyBorder="1"/>
    <xf numFmtId="0" fontId="0" fillId="0" borderId="72" xfId="0" applyBorder="1"/>
    <xf numFmtId="0" fontId="0" fillId="7" borderId="2" xfId="0" applyFill="1" applyBorder="1"/>
    <xf numFmtId="0" fontId="0" fillId="0" borderId="73" xfId="0" applyBorder="1"/>
    <xf numFmtId="0" fontId="0" fillId="0" borderId="74" xfId="0" applyBorder="1"/>
    <xf numFmtId="0" fontId="0" fillId="7" borderId="74" xfId="0" applyFill="1" applyBorder="1"/>
    <xf numFmtId="0" fontId="0" fillId="8" borderId="0" xfId="0" applyFill="1"/>
    <xf numFmtId="0" fontId="32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/>
    </xf>
    <xf numFmtId="0" fontId="33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33" fillId="9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11" fillId="0" borderId="2" xfId="55" applyFont="1" applyBorder="1" applyAlignment="1" quotePrefix="1">
      <alignment horizontal="left" vertical="center"/>
    </xf>
    <xf numFmtId="0" fontId="8" fillId="0" borderId="2" xfId="5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10" fillId="4" borderId="9" xfId="55" applyFont="1" applyFill="1" applyBorder="1" applyAlignment="1" quotePrefix="1">
      <alignment horizontal="center" vertical="center" wrapText="1"/>
    </xf>
    <xf numFmtId="0" fontId="10" fillId="4" borderId="10" xfId="56" applyFont="1" applyFill="1" applyBorder="1" applyAlignment="1" quotePrefix="1">
      <alignment horizontal="center" vertical="top" wrapText="1"/>
    </xf>
    <xf numFmtId="0" fontId="0" fillId="0" borderId="2" xfId="0" applyBorder="1" applyAlignment="1" quotePrefix="1">
      <alignment horizontal="center"/>
    </xf>
    <xf numFmtId="0" fontId="8" fillId="3" borderId="2" xfId="5" applyFont="1" applyFill="1" applyBorder="1" applyAlignment="1" quotePrefix="1">
      <alignment horizontal="left" vertical="center"/>
    </xf>
    <xf numFmtId="0" fontId="0" fillId="0" borderId="2" xfId="0" applyBorder="1" quotePrefix="1"/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11</xdr:row>
          <xdr:rowOff>193675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1768475" y="2390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4841875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1006475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889875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10</xdr:row>
          <xdr:rowOff>193675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1768475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4092575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161925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4841875" y="2149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11</xdr:row>
          <xdr:rowOff>180975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4079875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10</xdr:row>
          <xdr:rowOff>193675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1006475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10</xdr:row>
          <xdr:rowOff>180975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102475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15875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877175" y="20859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11</xdr:row>
          <xdr:rowOff>180975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15175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15</xdr:row>
          <xdr:rowOff>206375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1031875" y="3241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1031875" y="34512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1781175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15</xdr:row>
          <xdr:rowOff>193675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1793875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4067175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4054475" y="32289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4841875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15</xdr:row>
          <xdr:rowOff>193675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4841875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27875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902575" y="34385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15</xdr:row>
          <xdr:rowOff>193675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27875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15</xdr:row>
          <xdr:rowOff>193675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902575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153275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889875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12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1768475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12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1006475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12</xdr:row>
          <xdr:rowOff>180975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4092575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12</xdr:row>
          <xdr:rowOff>180975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4841875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215900</xdr:colOff>
          <xdr:row>12</xdr:row>
          <xdr:rowOff>193675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5984875" y="26003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889875" y="2530475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12</xdr:row>
          <xdr:rowOff>193675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02475" y="26003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215900</xdr:colOff>
          <xdr:row>11</xdr:row>
          <xdr:rowOff>193675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5984875" y="2390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215900</xdr:colOff>
          <xdr:row>10</xdr:row>
          <xdr:rowOff>193675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5984875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53275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889875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6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6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" Type="http://schemas.openxmlformats.org/officeDocument/2006/relationships/ctrlProp" Target="../ctrlProps/ctrlProp195.xml"/><Relationship Id="rId7" Type="http://schemas.openxmlformats.org/officeDocument/2006/relationships/ctrlProp" Target="../ctrlProps/ctrlProp194.xml"/><Relationship Id="rId6" Type="http://schemas.openxmlformats.org/officeDocument/2006/relationships/ctrlProp" Target="../ctrlProps/ctrlProp193.xml"/><Relationship Id="rId5" Type="http://schemas.openxmlformats.org/officeDocument/2006/relationships/ctrlProp" Target="../ctrlProps/ctrlProp192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55" customWidth="1"/>
    <col min="3" max="3" width="10.1666666666667" customWidth="1"/>
  </cols>
  <sheetData>
    <row r="1" ht="21" customHeight="1" spans="1:2">
      <c r="A1" s="356"/>
      <c r="B1" s="357" t="s">
        <v>0</v>
      </c>
    </row>
    <row r="2" spans="1:2">
      <c r="A2" s="9">
        <v>1</v>
      </c>
      <c r="B2" s="358" t="s">
        <v>1</v>
      </c>
    </row>
    <row r="3" spans="1:2">
      <c r="A3" s="9">
        <v>2</v>
      </c>
      <c r="B3" s="358" t="s">
        <v>2</v>
      </c>
    </row>
    <row r="4" spans="1:2">
      <c r="A4" s="9">
        <v>3</v>
      </c>
      <c r="B4" s="358" t="s">
        <v>3</v>
      </c>
    </row>
    <row r="5" spans="1:2">
      <c r="A5" s="9">
        <v>4</v>
      </c>
      <c r="B5" s="358" t="s">
        <v>4</v>
      </c>
    </row>
    <row r="6" spans="1:2">
      <c r="A6" s="9">
        <v>5</v>
      </c>
      <c r="B6" s="358" t="s">
        <v>5</v>
      </c>
    </row>
    <row r="7" spans="1:2">
      <c r="A7" s="9">
        <v>6</v>
      </c>
      <c r="B7" s="358" t="s">
        <v>6</v>
      </c>
    </row>
    <row r="8" s="354" customFormat="1" ht="15" customHeight="1" spans="1:2">
      <c r="A8" s="359">
        <v>7</v>
      </c>
      <c r="B8" s="360" t="s">
        <v>7</v>
      </c>
    </row>
    <row r="9" ht="19" customHeight="1" spans="1:2">
      <c r="A9" s="356"/>
      <c r="B9" s="361" t="s">
        <v>8</v>
      </c>
    </row>
    <row r="10" ht="16" customHeight="1" spans="1:2">
      <c r="A10" s="9">
        <v>1</v>
      </c>
      <c r="B10" s="362" t="s">
        <v>9</v>
      </c>
    </row>
    <row r="11" spans="1:2">
      <c r="A11" s="9">
        <v>2</v>
      </c>
      <c r="B11" s="358" t="s">
        <v>10</v>
      </c>
    </row>
    <row r="12" spans="1:2">
      <c r="A12" s="9">
        <v>3</v>
      </c>
      <c r="B12" s="363" t="s">
        <v>11</v>
      </c>
    </row>
    <row r="13" spans="1:2">
      <c r="A13" s="9">
        <v>4</v>
      </c>
      <c r="B13" s="364" t="s">
        <v>12</v>
      </c>
    </row>
    <row r="14" spans="1:2">
      <c r="A14" s="9">
        <v>5</v>
      </c>
      <c r="B14" s="364" t="s">
        <v>13</v>
      </c>
    </row>
    <row r="15" spans="1:2">
      <c r="A15" s="9">
        <v>6</v>
      </c>
      <c r="B15" s="364" t="s">
        <v>14</v>
      </c>
    </row>
    <row r="16" spans="1:2">
      <c r="A16" s="9">
        <v>7</v>
      </c>
      <c r="B16" s="364" t="s">
        <v>15</v>
      </c>
    </row>
    <row r="17" spans="1:2">
      <c r="A17" s="9">
        <v>8</v>
      </c>
      <c r="B17" s="364" t="s">
        <v>16</v>
      </c>
    </row>
    <row r="18" spans="1:2">
      <c r="A18" s="9">
        <v>9</v>
      </c>
      <c r="B18" s="358" t="s">
        <v>17</v>
      </c>
    </row>
    <row r="19" spans="1:2">
      <c r="A19" s="9"/>
      <c r="B19" s="358"/>
    </row>
    <row r="20" ht="20.25" spans="1:2">
      <c r="A20" s="356"/>
      <c r="B20" s="357" t="s">
        <v>18</v>
      </c>
    </row>
    <row r="21" spans="1:2">
      <c r="A21" s="9">
        <v>1</v>
      </c>
      <c r="B21" s="365" t="s">
        <v>19</v>
      </c>
    </row>
    <row r="22" spans="1:2">
      <c r="A22" s="9">
        <v>2</v>
      </c>
      <c r="B22" s="358" t="s">
        <v>20</v>
      </c>
    </row>
    <row r="23" spans="1:2">
      <c r="A23" s="9">
        <v>3</v>
      </c>
      <c r="B23" s="358" t="s">
        <v>21</v>
      </c>
    </row>
    <row r="24" spans="1:2">
      <c r="A24" s="9">
        <v>4</v>
      </c>
      <c r="B24" s="358" t="s">
        <v>22</v>
      </c>
    </row>
    <row r="25" spans="1:2">
      <c r="A25" s="9">
        <v>5</v>
      </c>
      <c r="B25" s="364" t="s">
        <v>23</v>
      </c>
    </row>
    <row r="26" spans="1:2">
      <c r="A26" s="9">
        <v>6</v>
      </c>
      <c r="B26" s="364" t="s">
        <v>24</v>
      </c>
    </row>
    <row r="27" customFormat="1" spans="1:2">
      <c r="A27" s="9">
        <v>7</v>
      </c>
      <c r="B27" s="358" t="s">
        <v>25</v>
      </c>
    </row>
    <row r="28" spans="1:2">
      <c r="A28" s="9"/>
      <c r="B28" s="358"/>
    </row>
    <row r="29" ht="20.25" spans="1:2">
      <c r="A29" s="356"/>
      <c r="B29" s="357" t="s">
        <v>26</v>
      </c>
    </row>
    <row r="30" spans="1:2">
      <c r="A30" s="9">
        <v>1</v>
      </c>
      <c r="B30" s="365" t="s">
        <v>27</v>
      </c>
    </row>
    <row r="31" spans="1:2">
      <c r="A31" s="9">
        <v>2</v>
      </c>
      <c r="B31" s="358" t="s">
        <v>28</v>
      </c>
    </row>
    <row r="32" spans="1:2">
      <c r="A32" s="9">
        <v>3</v>
      </c>
      <c r="B32" s="358" t="s">
        <v>29</v>
      </c>
    </row>
    <row r="33" ht="28.5" spans="1:2">
      <c r="A33" s="9">
        <v>4</v>
      </c>
      <c r="B33" s="358" t="s">
        <v>30</v>
      </c>
    </row>
    <row r="34" spans="1:2">
      <c r="A34" s="9">
        <v>5</v>
      </c>
      <c r="B34" s="358" t="s">
        <v>31</v>
      </c>
    </row>
    <row r="35" spans="1:2">
      <c r="A35" s="9">
        <v>6</v>
      </c>
      <c r="B35" s="358" t="s">
        <v>32</v>
      </c>
    </row>
    <row r="36" customFormat="1" spans="1:2">
      <c r="A36" s="9">
        <v>7</v>
      </c>
      <c r="B36" s="358" t="s">
        <v>33</v>
      </c>
    </row>
    <row r="37" spans="1:2">
      <c r="A37" s="9"/>
      <c r="B37" s="358"/>
    </row>
    <row r="39" spans="1:2">
      <c r="A39" s="366" t="s">
        <v>34</v>
      </c>
      <c r="B39" s="3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309</v>
      </c>
      <c r="H2" s="4"/>
      <c r="I2" s="4" t="s">
        <v>310</v>
      </c>
      <c r="J2" s="4"/>
      <c r="K2" s="6" t="s">
        <v>311</v>
      </c>
      <c r="L2" s="46" t="s">
        <v>312</v>
      </c>
      <c r="M2" s="17" t="s">
        <v>313</v>
      </c>
    </row>
    <row r="3" s="1" customFormat="1" ht="16.5" spans="1:13">
      <c r="A3" s="4"/>
      <c r="B3" s="7"/>
      <c r="C3" s="7"/>
      <c r="D3" s="7"/>
      <c r="E3" s="7"/>
      <c r="F3" s="7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47"/>
      <c r="M3" s="18"/>
    </row>
    <row r="4" spans="1:13">
      <c r="A4" s="9">
        <v>1</v>
      </c>
      <c r="B4" s="40" t="s">
        <v>299</v>
      </c>
      <c r="C4" s="10" t="s">
        <v>296</v>
      </c>
      <c r="D4" s="368" t="s">
        <v>297</v>
      </c>
      <c r="E4" s="369" t="s">
        <v>298</v>
      </c>
      <c r="F4" s="10" t="s">
        <v>63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316</v>
      </c>
      <c r="M4" s="10" t="s">
        <v>300</v>
      </c>
    </row>
    <row r="5" spans="1:13">
      <c r="A5" s="9">
        <v>2</v>
      </c>
      <c r="B5" s="40" t="s">
        <v>299</v>
      </c>
      <c r="C5" s="10" t="s">
        <v>301</v>
      </c>
      <c r="D5" s="368" t="s">
        <v>297</v>
      </c>
      <c r="E5" s="369" t="s">
        <v>302</v>
      </c>
      <c r="F5" s="10" t="s">
        <v>63</v>
      </c>
      <c r="G5" s="10">
        <v>0.2</v>
      </c>
      <c r="H5" s="10">
        <v>0.2</v>
      </c>
      <c r="I5" s="10">
        <v>0.4</v>
      </c>
      <c r="J5" s="10">
        <v>0.3</v>
      </c>
      <c r="K5" s="10">
        <v>1.1</v>
      </c>
      <c r="L5" s="10" t="s">
        <v>316</v>
      </c>
      <c r="M5" s="10" t="s">
        <v>300</v>
      </c>
    </row>
    <row r="6" spans="1:13">
      <c r="A6" s="9">
        <v>3</v>
      </c>
      <c r="B6" s="40" t="s">
        <v>299</v>
      </c>
      <c r="C6" s="10" t="s">
        <v>303</v>
      </c>
      <c r="D6" s="368" t="s">
        <v>297</v>
      </c>
      <c r="E6" s="369" t="s">
        <v>304</v>
      </c>
      <c r="F6" s="10" t="s">
        <v>63</v>
      </c>
      <c r="G6" s="10">
        <v>0.4</v>
      </c>
      <c r="H6" s="10">
        <v>0.2</v>
      </c>
      <c r="I6" s="10">
        <v>0.4</v>
      </c>
      <c r="J6" s="10">
        <v>0.2</v>
      </c>
      <c r="K6" s="10">
        <v>1.2</v>
      </c>
      <c r="L6" s="10"/>
      <c r="M6" s="10" t="s">
        <v>300</v>
      </c>
    </row>
    <row r="7" spans="1:13">
      <c r="A7" s="9"/>
      <c r="B7" s="43"/>
      <c r="C7" s="10"/>
      <c r="D7" s="43"/>
      <c r="E7" s="44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305</v>
      </c>
      <c r="B12" s="12"/>
      <c r="C12" s="12"/>
      <c r="D12" s="12"/>
      <c r="E12" s="13"/>
      <c r="F12" s="14"/>
      <c r="G12" s="24"/>
      <c r="H12" s="11" t="s">
        <v>306</v>
      </c>
      <c r="I12" s="12"/>
      <c r="J12" s="12"/>
      <c r="K12" s="13"/>
      <c r="L12" s="48"/>
      <c r="M12" s="19"/>
    </row>
    <row r="13" ht="16.5" spans="1:13">
      <c r="A13" s="45" t="s">
        <v>317</v>
      </c>
      <c r="B13" s="4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319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30" t="s">
        <v>320</v>
      </c>
      <c r="H2" s="31"/>
      <c r="I2" s="38"/>
      <c r="J2" s="30" t="s">
        <v>321</v>
      </c>
      <c r="K2" s="31"/>
      <c r="L2" s="38"/>
      <c r="M2" s="30" t="s">
        <v>322</v>
      </c>
      <c r="N2" s="31"/>
      <c r="O2" s="38"/>
      <c r="P2" s="30" t="s">
        <v>323</v>
      </c>
      <c r="Q2" s="31"/>
      <c r="R2" s="38"/>
      <c r="S2" s="31" t="s">
        <v>324</v>
      </c>
      <c r="T2" s="31"/>
      <c r="U2" s="38"/>
      <c r="V2" s="26" t="s">
        <v>325</v>
      </c>
      <c r="W2" s="26" t="s">
        <v>294</v>
      </c>
    </row>
    <row r="3" s="1" customFormat="1" ht="16.5" spans="1:23">
      <c r="A3" s="7"/>
      <c r="B3" s="32"/>
      <c r="C3" s="32"/>
      <c r="D3" s="32"/>
      <c r="E3" s="32"/>
      <c r="F3" s="32"/>
      <c r="G3" s="4" t="s">
        <v>326</v>
      </c>
      <c r="H3" s="4" t="s">
        <v>68</v>
      </c>
      <c r="I3" s="4" t="s">
        <v>285</v>
      </c>
      <c r="J3" s="4" t="s">
        <v>326</v>
      </c>
      <c r="K3" s="4" t="s">
        <v>68</v>
      </c>
      <c r="L3" s="4" t="s">
        <v>285</v>
      </c>
      <c r="M3" s="4" t="s">
        <v>326</v>
      </c>
      <c r="N3" s="4" t="s">
        <v>68</v>
      </c>
      <c r="O3" s="4" t="s">
        <v>285</v>
      </c>
      <c r="P3" s="4" t="s">
        <v>326</v>
      </c>
      <c r="Q3" s="4" t="s">
        <v>68</v>
      </c>
      <c r="R3" s="4" t="s">
        <v>285</v>
      </c>
      <c r="S3" s="4" t="s">
        <v>326</v>
      </c>
      <c r="T3" s="4" t="s">
        <v>68</v>
      </c>
      <c r="U3" s="4" t="s">
        <v>285</v>
      </c>
      <c r="V3" s="39"/>
      <c r="W3" s="39"/>
    </row>
    <row r="4" ht="81" spans="1:23">
      <c r="A4" s="33" t="s">
        <v>327</v>
      </c>
      <c r="B4" s="21" t="s">
        <v>299</v>
      </c>
      <c r="C4" s="21">
        <v>11</v>
      </c>
      <c r="D4" s="370" t="s">
        <v>297</v>
      </c>
      <c r="E4" s="370" t="s">
        <v>298</v>
      </c>
      <c r="F4" s="21" t="s">
        <v>63</v>
      </c>
      <c r="G4" s="371" t="s">
        <v>328</v>
      </c>
      <c r="H4" s="372" t="s">
        <v>329</v>
      </c>
      <c r="I4" s="371" t="s">
        <v>330</v>
      </c>
      <c r="J4" s="371" t="s">
        <v>331</v>
      </c>
      <c r="K4" s="372" t="s">
        <v>332</v>
      </c>
      <c r="L4" s="371" t="s">
        <v>330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6"/>
      <c r="B5" s="22"/>
      <c r="C5" s="22"/>
      <c r="D5" s="22"/>
      <c r="E5" s="22"/>
      <c r="F5" s="22"/>
      <c r="G5" s="30" t="s">
        <v>333</v>
      </c>
      <c r="H5" s="31"/>
      <c r="I5" s="38"/>
      <c r="J5" s="30" t="s">
        <v>334</v>
      </c>
      <c r="K5" s="31"/>
      <c r="L5" s="38"/>
      <c r="M5" s="30" t="s">
        <v>335</v>
      </c>
      <c r="N5" s="31"/>
      <c r="O5" s="38"/>
      <c r="P5" s="30" t="s">
        <v>336</v>
      </c>
      <c r="Q5" s="31"/>
      <c r="R5" s="38"/>
      <c r="S5" s="31" t="s">
        <v>337</v>
      </c>
      <c r="T5" s="31"/>
      <c r="U5" s="38"/>
      <c r="V5" s="10"/>
      <c r="W5" s="10"/>
    </row>
    <row r="6" ht="16.5" spans="1:23">
      <c r="A6" s="36"/>
      <c r="B6" s="22"/>
      <c r="C6" s="22"/>
      <c r="D6" s="22"/>
      <c r="E6" s="22"/>
      <c r="F6" s="22"/>
      <c r="G6" s="4" t="s">
        <v>326</v>
      </c>
      <c r="H6" s="4" t="s">
        <v>68</v>
      </c>
      <c r="I6" s="4" t="s">
        <v>285</v>
      </c>
      <c r="J6" s="4" t="s">
        <v>326</v>
      </c>
      <c r="K6" s="4" t="s">
        <v>68</v>
      </c>
      <c r="L6" s="4" t="s">
        <v>285</v>
      </c>
      <c r="M6" s="4" t="s">
        <v>326</v>
      </c>
      <c r="N6" s="4" t="s">
        <v>68</v>
      </c>
      <c r="O6" s="4" t="s">
        <v>285</v>
      </c>
      <c r="P6" s="4" t="s">
        <v>326</v>
      </c>
      <c r="Q6" s="4" t="s">
        <v>68</v>
      </c>
      <c r="R6" s="4" t="s">
        <v>285</v>
      </c>
      <c r="S6" s="4" t="s">
        <v>326</v>
      </c>
      <c r="T6" s="4" t="s">
        <v>68</v>
      </c>
      <c r="U6" s="4" t="s">
        <v>285</v>
      </c>
      <c r="V6" s="10"/>
      <c r="W6" s="10"/>
    </row>
    <row r="7" spans="1:23">
      <c r="A7" s="37"/>
      <c r="B7" s="23"/>
      <c r="C7" s="23"/>
      <c r="D7" s="23"/>
      <c r="E7" s="23"/>
      <c r="F7" s="2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21" t="s">
        <v>338</v>
      </c>
      <c r="B8" s="21" t="s">
        <v>299</v>
      </c>
      <c r="C8" s="21">
        <v>11</v>
      </c>
      <c r="D8" s="370" t="s">
        <v>297</v>
      </c>
      <c r="E8" s="370" t="s">
        <v>302</v>
      </c>
      <c r="F8" s="21" t="s">
        <v>63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23"/>
      <c r="B9" s="22"/>
      <c r="C9" s="22"/>
      <c r="D9" s="22"/>
      <c r="E9" s="22"/>
      <c r="F9" s="2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21" t="s">
        <v>339</v>
      </c>
      <c r="B10" s="22"/>
      <c r="C10" s="22"/>
      <c r="D10" s="22"/>
      <c r="E10" s="22"/>
      <c r="F10" s="2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23"/>
      <c r="B11" s="23"/>
      <c r="C11" s="23"/>
      <c r="D11" s="23"/>
      <c r="E11" s="23"/>
      <c r="F11" s="2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21" t="s">
        <v>340</v>
      </c>
      <c r="B12" s="21" t="s">
        <v>299</v>
      </c>
      <c r="C12" s="21">
        <v>11</v>
      </c>
      <c r="D12" s="370" t="s">
        <v>297</v>
      </c>
      <c r="E12" s="370" t="s">
        <v>304</v>
      </c>
      <c r="F12" s="21" t="s">
        <v>63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23"/>
      <c r="B13" s="22"/>
      <c r="C13" s="22"/>
      <c r="D13" s="22"/>
      <c r="E13" s="22"/>
      <c r="F13" s="2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21" t="s">
        <v>341</v>
      </c>
      <c r="B14" s="22"/>
      <c r="C14" s="22"/>
      <c r="D14" s="22"/>
      <c r="E14" s="22"/>
      <c r="F14" s="2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23"/>
      <c r="B15" s="23"/>
      <c r="C15" s="23"/>
      <c r="D15" s="23"/>
      <c r="E15" s="23"/>
      <c r="F15" s="2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305</v>
      </c>
      <c r="B17" s="12"/>
      <c r="C17" s="12"/>
      <c r="D17" s="12"/>
      <c r="E17" s="13"/>
      <c r="F17" s="14"/>
      <c r="G17" s="24"/>
      <c r="H17" s="29"/>
      <c r="I17" s="29"/>
      <c r="J17" s="11" t="s">
        <v>342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345</v>
      </c>
      <c r="B2" s="26" t="s">
        <v>281</v>
      </c>
      <c r="C2" s="26" t="s">
        <v>282</v>
      </c>
      <c r="D2" s="26" t="s">
        <v>283</v>
      </c>
      <c r="E2" s="26" t="s">
        <v>284</v>
      </c>
      <c r="F2" s="26" t="s">
        <v>285</v>
      </c>
      <c r="G2" s="25" t="s">
        <v>346</v>
      </c>
      <c r="H2" s="25" t="s">
        <v>347</v>
      </c>
      <c r="I2" s="25" t="s">
        <v>348</v>
      </c>
      <c r="J2" s="25" t="s">
        <v>347</v>
      </c>
      <c r="K2" s="25" t="s">
        <v>349</v>
      </c>
      <c r="L2" s="25" t="s">
        <v>347</v>
      </c>
      <c r="M2" s="26" t="s">
        <v>325</v>
      </c>
      <c r="N2" s="26" t="s">
        <v>294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345</v>
      </c>
      <c r="B4" s="28" t="s">
        <v>350</v>
      </c>
      <c r="C4" s="28" t="s">
        <v>326</v>
      </c>
      <c r="D4" s="28" t="s">
        <v>283</v>
      </c>
      <c r="E4" s="26" t="s">
        <v>284</v>
      </c>
      <c r="F4" s="26" t="s">
        <v>285</v>
      </c>
      <c r="G4" s="25" t="s">
        <v>346</v>
      </c>
      <c r="H4" s="25" t="s">
        <v>347</v>
      </c>
      <c r="I4" s="25" t="s">
        <v>348</v>
      </c>
      <c r="J4" s="25" t="s">
        <v>347</v>
      </c>
      <c r="K4" s="25" t="s">
        <v>349</v>
      </c>
      <c r="L4" s="25" t="s">
        <v>347</v>
      </c>
      <c r="M4" s="26" t="s">
        <v>325</v>
      </c>
      <c r="N4" s="26" t="s">
        <v>294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351</v>
      </c>
      <c r="B11" s="12"/>
      <c r="C11" s="12"/>
      <c r="D11" s="13"/>
      <c r="E11" s="14"/>
      <c r="F11" s="29"/>
      <c r="G11" s="24"/>
      <c r="H11" s="29"/>
      <c r="I11" s="11" t="s">
        <v>352</v>
      </c>
      <c r="J11" s="12"/>
      <c r="K11" s="12"/>
      <c r="L11" s="12"/>
      <c r="M11" s="12"/>
      <c r="N11" s="19"/>
    </row>
    <row r="12" ht="16.5" spans="1:14">
      <c r="A12" s="15" t="s">
        <v>353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325</v>
      </c>
      <c r="L2" s="5" t="s">
        <v>294</v>
      </c>
    </row>
    <row r="3" spans="1:12">
      <c r="A3" s="9" t="s">
        <v>327</v>
      </c>
      <c r="B3" s="373" t="s">
        <v>359</v>
      </c>
      <c r="C3" s="10">
        <v>11</v>
      </c>
      <c r="D3" s="373" t="s">
        <v>297</v>
      </c>
      <c r="E3" s="374" t="s">
        <v>360</v>
      </c>
      <c r="F3" s="21" t="s">
        <v>361</v>
      </c>
      <c r="G3" s="373" t="s">
        <v>362</v>
      </c>
      <c r="H3" s="373" t="s">
        <v>363</v>
      </c>
      <c r="I3" s="10"/>
      <c r="J3" s="10"/>
      <c r="K3" s="10"/>
      <c r="L3" s="10" t="s">
        <v>300</v>
      </c>
    </row>
    <row r="4" spans="1:12">
      <c r="A4" s="9" t="s">
        <v>338</v>
      </c>
      <c r="B4" s="373" t="s">
        <v>359</v>
      </c>
      <c r="C4" s="10">
        <v>23</v>
      </c>
      <c r="D4" s="373" t="s">
        <v>297</v>
      </c>
      <c r="E4" s="374" t="s">
        <v>360</v>
      </c>
      <c r="F4" s="22"/>
      <c r="G4" s="373" t="s">
        <v>362</v>
      </c>
      <c r="H4" s="373" t="s">
        <v>363</v>
      </c>
      <c r="I4" s="10"/>
      <c r="J4" s="10"/>
      <c r="K4" s="10"/>
      <c r="L4" s="10" t="s">
        <v>300</v>
      </c>
    </row>
    <row r="5" spans="1:12">
      <c r="A5" s="9" t="s">
        <v>339</v>
      </c>
      <c r="B5" s="9"/>
      <c r="C5" s="10"/>
      <c r="D5" s="10"/>
      <c r="E5" s="10"/>
      <c r="F5" s="22"/>
      <c r="G5" s="10"/>
      <c r="H5" s="10"/>
      <c r="I5" s="10"/>
      <c r="J5" s="10"/>
      <c r="K5" s="10"/>
      <c r="L5" s="10"/>
    </row>
    <row r="6" spans="1:12">
      <c r="A6" s="9" t="s">
        <v>340</v>
      </c>
      <c r="B6" s="9"/>
      <c r="C6" s="10"/>
      <c r="D6" s="10"/>
      <c r="E6" s="10"/>
      <c r="F6" s="23"/>
      <c r="G6" s="10"/>
      <c r="H6" s="10"/>
      <c r="I6" s="10"/>
      <c r="J6" s="10"/>
      <c r="K6" s="10"/>
      <c r="L6" s="10"/>
    </row>
    <row r="7" spans="1:12">
      <c r="A7" s="9" t="s">
        <v>341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305</v>
      </c>
      <c r="B11" s="12"/>
      <c r="C11" s="12"/>
      <c r="D11" s="12"/>
      <c r="E11" s="13"/>
      <c r="F11" s="14"/>
      <c r="G11" s="24"/>
      <c r="H11" s="11" t="s">
        <v>364</v>
      </c>
      <c r="I11" s="12"/>
      <c r="J11" s="12"/>
      <c r="K11" s="12"/>
      <c r="L11" s="19"/>
    </row>
    <row r="12" ht="16.5" spans="1:12">
      <c r="A12" s="15" t="s">
        <v>365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6">
    <mergeCell ref="A1:J1"/>
    <mergeCell ref="A11:E11"/>
    <mergeCell ref="F11:G11"/>
    <mergeCell ref="H11:J11"/>
    <mergeCell ref="A12:L12"/>
    <mergeCell ref="F3:F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326</v>
      </c>
      <c r="D2" s="5" t="s">
        <v>283</v>
      </c>
      <c r="E2" s="5" t="s">
        <v>284</v>
      </c>
      <c r="F2" s="4" t="s">
        <v>367</v>
      </c>
      <c r="G2" s="4" t="s">
        <v>310</v>
      </c>
      <c r="H2" s="6" t="s">
        <v>311</v>
      </c>
      <c r="I2" s="17" t="s">
        <v>313</v>
      </c>
    </row>
    <row r="3" s="1" customFormat="1" ht="16.5" spans="1:9">
      <c r="A3" s="4"/>
      <c r="B3" s="7"/>
      <c r="C3" s="7"/>
      <c r="D3" s="7"/>
      <c r="E3" s="7"/>
      <c r="F3" s="4" t="s">
        <v>368</v>
      </c>
      <c r="G3" s="4" t="s">
        <v>314</v>
      </c>
      <c r="H3" s="8"/>
      <c r="I3" s="18"/>
    </row>
    <row r="4" spans="1:9">
      <c r="A4" s="9"/>
      <c r="B4" s="375" t="s">
        <v>369</v>
      </c>
      <c r="C4" s="373" t="s">
        <v>370</v>
      </c>
      <c r="D4" s="373" t="s">
        <v>371</v>
      </c>
      <c r="E4" s="10" t="s">
        <v>361</v>
      </c>
      <c r="F4" s="10">
        <v>0.3</v>
      </c>
      <c r="G4" s="10">
        <v>0.4</v>
      </c>
      <c r="H4" s="10">
        <v>0.7</v>
      </c>
      <c r="I4" s="10" t="s">
        <v>300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305</v>
      </c>
      <c r="B12" s="12"/>
      <c r="C12" s="12"/>
      <c r="D12" s="13"/>
      <c r="E12" s="14"/>
      <c r="F12" s="11" t="s">
        <v>364</v>
      </c>
      <c r="G12" s="12"/>
      <c r="H12" s="13"/>
      <c r="I12" s="19"/>
    </row>
    <row r="13" ht="16.5" spans="1:9">
      <c r="A13" s="15" t="s">
        <v>372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4" t="s">
        <v>35</v>
      </c>
      <c r="C2" s="335"/>
      <c r="D2" s="335"/>
      <c r="E2" s="335"/>
      <c r="F2" s="335"/>
      <c r="G2" s="335"/>
      <c r="H2" s="335"/>
      <c r="I2" s="349"/>
    </row>
    <row r="3" ht="28" customHeight="1" spans="2:9">
      <c r="B3" s="336"/>
      <c r="C3" s="337"/>
      <c r="D3" s="338" t="s">
        <v>36</v>
      </c>
      <c r="E3" s="339"/>
      <c r="F3" s="340" t="s">
        <v>37</v>
      </c>
      <c r="G3" s="341"/>
      <c r="H3" s="338" t="s">
        <v>38</v>
      </c>
      <c r="I3" s="350"/>
    </row>
    <row r="4" ht="28" customHeight="1" spans="2:9">
      <c r="B4" s="336" t="s">
        <v>39</v>
      </c>
      <c r="C4" s="337" t="s">
        <v>40</v>
      </c>
      <c r="D4" s="337" t="s">
        <v>41</v>
      </c>
      <c r="E4" s="337" t="s">
        <v>42</v>
      </c>
      <c r="F4" s="342" t="s">
        <v>41</v>
      </c>
      <c r="G4" s="342" t="s">
        <v>42</v>
      </c>
      <c r="H4" s="337" t="s">
        <v>41</v>
      </c>
      <c r="I4" s="351" t="s">
        <v>42</v>
      </c>
    </row>
    <row r="5" ht="28" customHeight="1" spans="2:9">
      <c r="B5" s="343" t="s">
        <v>43</v>
      </c>
      <c r="C5" s="9">
        <v>13</v>
      </c>
      <c r="D5" s="9">
        <v>0</v>
      </c>
      <c r="E5" s="9">
        <v>1</v>
      </c>
      <c r="F5" s="344">
        <v>0</v>
      </c>
      <c r="G5" s="344">
        <v>1</v>
      </c>
      <c r="H5" s="9">
        <v>1</v>
      </c>
      <c r="I5" s="352">
        <v>2</v>
      </c>
    </row>
    <row r="6" ht="28" customHeight="1" spans="2:9">
      <c r="B6" s="343" t="s">
        <v>44</v>
      </c>
      <c r="C6" s="9">
        <v>20</v>
      </c>
      <c r="D6" s="9">
        <v>0</v>
      </c>
      <c r="E6" s="9">
        <v>1</v>
      </c>
      <c r="F6" s="344">
        <v>1</v>
      </c>
      <c r="G6" s="344">
        <v>2</v>
      </c>
      <c r="H6" s="9">
        <v>2</v>
      </c>
      <c r="I6" s="352">
        <v>3</v>
      </c>
    </row>
    <row r="7" ht="28" customHeight="1" spans="2:9">
      <c r="B7" s="343" t="s">
        <v>45</v>
      </c>
      <c r="C7" s="9">
        <v>32</v>
      </c>
      <c r="D7" s="9">
        <v>0</v>
      </c>
      <c r="E7" s="9">
        <v>1</v>
      </c>
      <c r="F7" s="344">
        <v>2</v>
      </c>
      <c r="G7" s="344">
        <v>3</v>
      </c>
      <c r="H7" s="9">
        <v>3</v>
      </c>
      <c r="I7" s="352">
        <v>4</v>
      </c>
    </row>
    <row r="8" ht="28" customHeight="1" spans="2:9">
      <c r="B8" s="343" t="s">
        <v>46</v>
      </c>
      <c r="C8" s="9">
        <v>50</v>
      </c>
      <c r="D8" s="9">
        <v>1</v>
      </c>
      <c r="E8" s="9">
        <v>2</v>
      </c>
      <c r="F8" s="344">
        <v>3</v>
      </c>
      <c r="G8" s="344">
        <v>4</v>
      </c>
      <c r="H8" s="9">
        <v>5</v>
      </c>
      <c r="I8" s="352">
        <v>6</v>
      </c>
    </row>
    <row r="9" ht="28" customHeight="1" spans="2:9">
      <c r="B9" s="343" t="s">
        <v>47</v>
      </c>
      <c r="C9" s="9">
        <v>80</v>
      </c>
      <c r="D9" s="9">
        <v>2</v>
      </c>
      <c r="E9" s="9">
        <v>3</v>
      </c>
      <c r="F9" s="344">
        <v>5</v>
      </c>
      <c r="G9" s="344">
        <v>6</v>
      </c>
      <c r="H9" s="9">
        <v>7</v>
      </c>
      <c r="I9" s="352">
        <v>8</v>
      </c>
    </row>
    <row r="10" ht="28" customHeight="1" spans="2:9">
      <c r="B10" s="343" t="s">
        <v>48</v>
      </c>
      <c r="C10" s="9">
        <v>125</v>
      </c>
      <c r="D10" s="9">
        <v>3</v>
      </c>
      <c r="E10" s="9">
        <v>4</v>
      </c>
      <c r="F10" s="344">
        <v>7</v>
      </c>
      <c r="G10" s="344">
        <v>8</v>
      </c>
      <c r="H10" s="9">
        <v>10</v>
      </c>
      <c r="I10" s="352">
        <v>11</v>
      </c>
    </row>
    <row r="11" ht="28" customHeight="1" spans="2:9">
      <c r="B11" s="343" t="s">
        <v>49</v>
      </c>
      <c r="C11" s="9">
        <v>200</v>
      </c>
      <c r="D11" s="9">
        <v>5</v>
      </c>
      <c r="E11" s="9">
        <v>6</v>
      </c>
      <c r="F11" s="344">
        <v>10</v>
      </c>
      <c r="G11" s="344">
        <v>11</v>
      </c>
      <c r="H11" s="9">
        <v>14</v>
      </c>
      <c r="I11" s="352">
        <v>15</v>
      </c>
    </row>
    <row r="12" ht="28" customHeight="1" spans="2:9">
      <c r="B12" s="345" t="s">
        <v>50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spans="2:4">
      <c r="B14" s="348" t="s">
        <v>51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B4" sqref="B4:G8"/>
    </sheetView>
  </sheetViews>
  <sheetFormatPr defaultColWidth="10.3333333333333" defaultRowHeight="16.5" customHeight="1"/>
  <cols>
    <col min="1" max="1" width="11.1166666666667" style="165" customWidth="1"/>
    <col min="2" max="9" width="10.3333333333333" style="165"/>
    <col min="10" max="10" width="8.83333333333333" style="165" customWidth="1"/>
    <col min="11" max="11" width="12" style="165" customWidth="1"/>
    <col min="12" max="16384" width="10.3333333333333" style="165"/>
  </cols>
  <sheetData>
    <row r="1" ht="21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" spans="1:11">
      <c r="A2" s="167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170" t="s">
        <v>57</v>
      </c>
      <c r="I2" s="241" t="s">
        <v>58</v>
      </c>
      <c r="J2" s="241"/>
      <c r="K2" s="242"/>
    </row>
    <row r="3" ht="14.25" spans="1:11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ht="14.25" spans="1:11">
      <c r="A4" s="177" t="s">
        <v>62</v>
      </c>
      <c r="B4" s="178" t="s">
        <v>63</v>
      </c>
      <c r="C4" s="179"/>
      <c r="D4" s="177" t="s">
        <v>64</v>
      </c>
      <c r="E4" s="180"/>
      <c r="F4" s="181">
        <v>44900</v>
      </c>
      <c r="G4" s="182"/>
      <c r="H4" s="177" t="s">
        <v>65</v>
      </c>
      <c r="I4" s="180"/>
      <c r="J4" s="178" t="s">
        <v>66</v>
      </c>
      <c r="K4" s="179" t="s">
        <v>67</v>
      </c>
    </row>
    <row r="5" ht="14.25" spans="1:11">
      <c r="A5" s="183" t="s">
        <v>68</v>
      </c>
      <c r="B5" s="178" t="s">
        <v>69</v>
      </c>
      <c r="C5" s="179"/>
      <c r="D5" s="177" t="s">
        <v>70</v>
      </c>
      <c r="E5" s="180"/>
      <c r="F5" s="181">
        <v>44870</v>
      </c>
      <c r="G5" s="182"/>
      <c r="H5" s="177" t="s">
        <v>71</v>
      </c>
      <c r="I5" s="180"/>
      <c r="J5" s="178" t="s">
        <v>66</v>
      </c>
      <c r="K5" s="179" t="s">
        <v>67</v>
      </c>
    </row>
    <row r="6" ht="14.25" spans="1:11">
      <c r="A6" s="177" t="s">
        <v>72</v>
      </c>
      <c r="B6" s="95">
        <v>3</v>
      </c>
      <c r="C6" s="96">
        <v>6</v>
      </c>
      <c r="D6" s="183" t="s">
        <v>73</v>
      </c>
      <c r="E6" s="184"/>
      <c r="F6" s="181">
        <v>44900</v>
      </c>
      <c r="G6" s="182"/>
      <c r="H6" s="177" t="s">
        <v>74</v>
      </c>
      <c r="I6" s="180"/>
      <c r="J6" s="178" t="s">
        <v>66</v>
      </c>
      <c r="K6" s="179" t="s">
        <v>67</v>
      </c>
    </row>
    <row r="7" ht="14.25" spans="1:11">
      <c r="A7" s="177" t="s">
        <v>75</v>
      </c>
      <c r="B7" s="185">
        <v>6633</v>
      </c>
      <c r="C7" s="186"/>
      <c r="D7" s="183" t="s">
        <v>76</v>
      </c>
      <c r="E7" s="187"/>
      <c r="F7" s="181">
        <v>44900</v>
      </c>
      <c r="G7" s="182"/>
      <c r="H7" s="177" t="s">
        <v>77</v>
      </c>
      <c r="I7" s="180"/>
      <c r="J7" s="178" t="s">
        <v>66</v>
      </c>
      <c r="K7" s="179" t="s">
        <v>67</v>
      </c>
    </row>
    <row r="8" ht="15" spans="1:11">
      <c r="A8" s="188" t="s">
        <v>78</v>
      </c>
      <c r="B8" s="189"/>
      <c r="C8" s="190"/>
      <c r="D8" s="191" t="s">
        <v>79</v>
      </c>
      <c r="E8" s="192"/>
      <c r="F8" s="193">
        <v>44900</v>
      </c>
      <c r="G8" s="194"/>
      <c r="H8" s="191" t="s">
        <v>80</v>
      </c>
      <c r="I8" s="192"/>
      <c r="J8" s="210" t="s">
        <v>66</v>
      </c>
      <c r="K8" s="243" t="s">
        <v>67</v>
      </c>
    </row>
    <row r="9" ht="15" spans="1:11">
      <c r="A9" s="272" t="s">
        <v>81</v>
      </c>
      <c r="B9" s="273"/>
      <c r="C9" s="273"/>
      <c r="D9" s="273"/>
      <c r="E9" s="273"/>
      <c r="F9" s="273"/>
      <c r="G9" s="273"/>
      <c r="H9" s="273"/>
      <c r="I9" s="273"/>
      <c r="J9" s="273"/>
      <c r="K9" s="316"/>
    </row>
    <row r="10" ht="15" spans="1:11">
      <c r="A10" s="274" t="s">
        <v>82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7"/>
    </row>
    <row r="11" ht="14.25" spans="1:11">
      <c r="A11" s="276" t="s">
        <v>83</v>
      </c>
      <c r="B11" s="277" t="s">
        <v>84</v>
      </c>
      <c r="C11" s="278" t="s">
        <v>85</v>
      </c>
      <c r="D11" s="279"/>
      <c r="E11" s="280" t="s">
        <v>86</v>
      </c>
      <c r="F11" s="277" t="s">
        <v>84</v>
      </c>
      <c r="G11" s="278" t="s">
        <v>85</v>
      </c>
      <c r="H11" s="278" t="s">
        <v>87</v>
      </c>
      <c r="I11" s="280" t="s">
        <v>88</v>
      </c>
      <c r="J11" s="277" t="s">
        <v>84</v>
      </c>
      <c r="K11" s="318" t="s">
        <v>85</v>
      </c>
    </row>
    <row r="12" ht="14.25" spans="1:11">
      <c r="A12" s="183" t="s">
        <v>89</v>
      </c>
      <c r="B12" s="201" t="s">
        <v>84</v>
      </c>
      <c r="C12" s="178" t="s">
        <v>85</v>
      </c>
      <c r="D12" s="187"/>
      <c r="E12" s="184" t="s">
        <v>90</v>
      </c>
      <c r="F12" s="201" t="s">
        <v>84</v>
      </c>
      <c r="G12" s="178" t="s">
        <v>85</v>
      </c>
      <c r="H12" s="178" t="s">
        <v>87</v>
      </c>
      <c r="I12" s="184" t="s">
        <v>91</v>
      </c>
      <c r="J12" s="201" t="s">
        <v>84</v>
      </c>
      <c r="K12" s="179" t="s">
        <v>85</v>
      </c>
    </row>
    <row r="13" ht="14.25" spans="1:11">
      <c r="A13" s="183" t="s">
        <v>92</v>
      </c>
      <c r="B13" s="201" t="s">
        <v>84</v>
      </c>
      <c r="C13" s="178" t="s">
        <v>85</v>
      </c>
      <c r="D13" s="187"/>
      <c r="E13" s="184" t="s">
        <v>93</v>
      </c>
      <c r="F13" s="178" t="s">
        <v>94</v>
      </c>
      <c r="G13" s="178" t="s">
        <v>95</v>
      </c>
      <c r="H13" s="178" t="s">
        <v>87</v>
      </c>
      <c r="I13" s="184" t="s">
        <v>96</v>
      </c>
      <c r="J13" s="201" t="s">
        <v>84</v>
      </c>
      <c r="K13" s="179" t="s">
        <v>85</v>
      </c>
    </row>
    <row r="14" ht="15" spans="1:11">
      <c r="A14" s="191" t="s">
        <v>97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45"/>
    </row>
    <row r="15" ht="15" spans="1:11">
      <c r="A15" s="274" t="s">
        <v>98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7"/>
    </row>
    <row r="16" ht="14.25" spans="1:11">
      <c r="A16" s="281" t="s">
        <v>99</v>
      </c>
      <c r="B16" s="278" t="s">
        <v>94</v>
      </c>
      <c r="C16" s="278" t="s">
        <v>95</v>
      </c>
      <c r="D16" s="282"/>
      <c r="E16" s="283" t="s">
        <v>100</v>
      </c>
      <c r="F16" s="278" t="s">
        <v>94</v>
      </c>
      <c r="G16" s="278" t="s">
        <v>95</v>
      </c>
      <c r="H16" s="284"/>
      <c r="I16" s="283" t="s">
        <v>101</v>
      </c>
      <c r="J16" s="278" t="s">
        <v>94</v>
      </c>
      <c r="K16" s="318" t="s">
        <v>95</v>
      </c>
    </row>
    <row r="17" customHeight="1" spans="1:22">
      <c r="A17" s="216" t="s">
        <v>102</v>
      </c>
      <c r="B17" s="178" t="s">
        <v>94</v>
      </c>
      <c r="C17" s="178" t="s">
        <v>95</v>
      </c>
      <c r="D17" s="285"/>
      <c r="E17" s="217" t="s">
        <v>103</v>
      </c>
      <c r="F17" s="178" t="s">
        <v>94</v>
      </c>
      <c r="G17" s="178" t="s">
        <v>95</v>
      </c>
      <c r="H17" s="286"/>
      <c r="I17" s="217" t="s">
        <v>104</v>
      </c>
      <c r="J17" s="178" t="s">
        <v>94</v>
      </c>
      <c r="K17" s="179" t="s">
        <v>95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7" t="s">
        <v>105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20"/>
    </row>
    <row r="19" s="270" customFormat="1" ht="18" customHeight="1" spans="1:11">
      <c r="A19" s="274" t="s">
        <v>106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7"/>
    </row>
    <row r="20" customHeight="1" spans="1:11">
      <c r="A20" s="289" t="s">
        <v>107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1"/>
    </row>
    <row r="21" ht="21.75" customHeight="1" spans="1:11">
      <c r="A21" s="291" t="s">
        <v>108</v>
      </c>
      <c r="B21" s="217" t="s">
        <v>109</v>
      </c>
      <c r="C21" s="217" t="s">
        <v>110</v>
      </c>
      <c r="D21" s="217" t="s">
        <v>111</v>
      </c>
      <c r="E21" s="217" t="s">
        <v>112</v>
      </c>
      <c r="F21" s="217" t="s">
        <v>113</v>
      </c>
      <c r="G21" s="217" t="s">
        <v>114</v>
      </c>
      <c r="H21" s="217" t="s">
        <v>115</v>
      </c>
      <c r="I21" s="217" t="s">
        <v>116</v>
      </c>
      <c r="J21" s="217" t="s">
        <v>117</v>
      </c>
      <c r="K21" s="253" t="s">
        <v>118</v>
      </c>
    </row>
    <row r="22" customHeight="1" spans="1:11">
      <c r="A22" s="292" t="s">
        <v>119</v>
      </c>
      <c r="B22" s="293"/>
      <c r="C22" s="294"/>
      <c r="D22" s="294">
        <v>60</v>
      </c>
      <c r="E22" s="294">
        <v>213</v>
      </c>
      <c r="F22" s="294">
        <v>430</v>
      </c>
      <c r="G22" s="294">
        <v>396</v>
      </c>
      <c r="H22" s="294">
        <v>238</v>
      </c>
      <c r="I22" s="294">
        <v>132</v>
      </c>
      <c r="J22" s="293"/>
      <c r="K22" s="322"/>
    </row>
    <row r="23" customHeight="1" spans="1:1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323"/>
    </row>
    <row r="24" customHeight="1" spans="1:11">
      <c r="A24" s="292"/>
      <c r="B24" s="293"/>
      <c r="C24" s="293"/>
      <c r="D24" s="293"/>
      <c r="E24" s="293"/>
      <c r="F24" s="293"/>
      <c r="G24" s="293"/>
      <c r="H24" s="293"/>
      <c r="I24" s="293"/>
      <c r="J24" s="293"/>
      <c r="K24" s="323"/>
    </row>
    <row r="25" customHeight="1" spans="1:1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324"/>
    </row>
    <row r="26" customHeight="1" spans="1:11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324"/>
    </row>
    <row r="27" customHeight="1" spans="1:11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324"/>
    </row>
    <row r="28" customHeight="1" spans="1:11">
      <c r="A28" s="292"/>
      <c r="B28" s="293"/>
      <c r="C28" s="293"/>
      <c r="D28" s="293"/>
      <c r="E28" s="293"/>
      <c r="F28" s="293"/>
      <c r="G28" s="293"/>
      <c r="H28" s="293"/>
      <c r="I28" s="293"/>
      <c r="J28" s="293"/>
      <c r="K28" s="324"/>
    </row>
    <row r="29" ht="18" customHeight="1" spans="1:11">
      <c r="A29" s="295" t="s">
        <v>120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5"/>
    </row>
    <row r="30" ht="18.75" customHeight="1" spans="1:11">
      <c r="A30" s="297" t="s">
        <v>121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6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27"/>
    </row>
    <row r="32" ht="18" customHeight="1" spans="1:11">
      <c r="A32" s="295" t="s">
        <v>122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5"/>
    </row>
    <row r="33" ht="14.25" spans="1:11">
      <c r="A33" s="301" t="s">
        <v>123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28"/>
    </row>
    <row r="34" ht="15" spans="1:11">
      <c r="A34" s="94" t="s">
        <v>124</v>
      </c>
      <c r="B34" s="97"/>
      <c r="C34" s="178" t="s">
        <v>66</v>
      </c>
      <c r="D34" s="178" t="s">
        <v>67</v>
      </c>
      <c r="E34" s="303" t="s">
        <v>125</v>
      </c>
      <c r="F34" s="304"/>
      <c r="G34" s="304"/>
      <c r="H34" s="304"/>
      <c r="I34" s="304"/>
      <c r="J34" s="304"/>
      <c r="K34" s="329"/>
    </row>
    <row r="35" ht="15" spans="1:11">
      <c r="A35" s="305" t="s">
        <v>126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4.25" spans="1:11">
      <c r="A36" s="222" t="s">
        <v>127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55"/>
    </row>
    <row r="37" ht="14.25" spans="1:11">
      <c r="A37" s="224" t="s">
        <v>128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ht="14.25" spans="1:11">
      <c r="A38" s="224" t="s">
        <v>129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56"/>
    </row>
    <row r="39" ht="14.25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6"/>
    </row>
    <row r="40" ht="14.25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6"/>
    </row>
    <row r="41" ht="14.25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6"/>
    </row>
    <row r="42" ht="14.25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6"/>
    </row>
    <row r="43" ht="15" spans="1:11">
      <c r="A43" s="219" t="s">
        <v>130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4"/>
    </row>
    <row r="44" ht="15" spans="1:11">
      <c r="A44" s="274" t="s">
        <v>131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7"/>
    </row>
    <row r="45" ht="14.25" spans="1:11">
      <c r="A45" s="281" t="s">
        <v>132</v>
      </c>
      <c r="B45" s="278" t="s">
        <v>94</v>
      </c>
      <c r="C45" s="278" t="s">
        <v>95</v>
      </c>
      <c r="D45" s="278" t="s">
        <v>87</v>
      </c>
      <c r="E45" s="283" t="s">
        <v>133</v>
      </c>
      <c r="F45" s="278" t="s">
        <v>94</v>
      </c>
      <c r="G45" s="278" t="s">
        <v>95</v>
      </c>
      <c r="H45" s="278" t="s">
        <v>87</v>
      </c>
      <c r="I45" s="283" t="s">
        <v>134</v>
      </c>
      <c r="J45" s="278" t="s">
        <v>94</v>
      </c>
      <c r="K45" s="318" t="s">
        <v>95</v>
      </c>
    </row>
    <row r="46" ht="14.25" spans="1:11">
      <c r="A46" s="216" t="s">
        <v>86</v>
      </c>
      <c r="B46" s="178" t="s">
        <v>94</v>
      </c>
      <c r="C46" s="178" t="s">
        <v>95</v>
      </c>
      <c r="D46" s="178" t="s">
        <v>87</v>
      </c>
      <c r="E46" s="217" t="s">
        <v>93</v>
      </c>
      <c r="F46" s="178" t="s">
        <v>94</v>
      </c>
      <c r="G46" s="178" t="s">
        <v>95</v>
      </c>
      <c r="H46" s="178" t="s">
        <v>87</v>
      </c>
      <c r="I46" s="217" t="s">
        <v>104</v>
      </c>
      <c r="J46" s="178" t="s">
        <v>94</v>
      </c>
      <c r="K46" s="179" t="s">
        <v>95</v>
      </c>
    </row>
    <row r="47" ht="15" spans="1:11">
      <c r="A47" s="191" t="s">
        <v>97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45"/>
    </row>
    <row r="48" ht="15" spans="1:11">
      <c r="A48" s="305" t="s">
        <v>135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5" spans="1:11">
      <c r="A49" s="222"/>
      <c r="B49" s="223"/>
      <c r="C49" s="223"/>
      <c r="D49" s="223"/>
      <c r="E49" s="223"/>
      <c r="F49" s="223"/>
      <c r="G49" s="223"/>
      <c r="H49" s="223"/>
      <c r="I49" s="223"/>
      <c r="J49" s="223"/>
      <c r="K49" s="255"/>
    </row>
    <row r="50" ht="15" spans="1:11">
      <c r="A50" s="306" t="s">
        <v>136</v>
      </c>
      <c r="B50" s="307" t="s">
        <v>137</v>
      </c>
      <c r="C50" s="307"/>
      <c r="D50" s="308" t="s">
        <v>138</v>
      </c>
      <c r="E50" s="309"/>
      <c r="F50" s="310" t="s">
        <v>139</v>
      </c>
      <c r="G50" s="311"/>
      <c r="H50" s="312" t="s">
        <v>140</v>
      </c>
      <c r="I50" s="330"/>
      <c r="J50" s="331"/>
      <c r="K50" s="332"/>
    </row>
    <row r="51" ht="15" spans="1:11">
      <c r="A51" s="305" t="s">
        <v>141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33"/>
    </row>
    <row r="53" ht="15" spans="1:11">
      <c r="A53" s="306" t="s">
        <v>136</v>
      </c>
      <c r="B53" s="307" t="s">
        <v>137</v>
      </c>
      <c r="C53" s="307"/>
      <c r="D53" s="308" t="s">
        <v>138</v>
      </c>
      <c r="E53" s="315" t="s">
        <v>142</v>
      </c>
      <c r="F53" s="310" t="s">
        <v>143</v>
      </c>
      <c r="G53" s="311"/>
      <c r="H53" s="312" t="s">
        <v>140</v>
      </c>
      <c r="I53" s="330"/>
      <c r="J53" s="331" t="s">
        <v>144</v>
      </c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6" sqref="A6:G15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68" t="s">
        <v>57</v>
      </c>
      <c r="J2" s="53"/>
      <c r="K2" s="53"/>
      <c r="L2" s="53"/>
      <c r="M2" s="53"/>
      <c r="N2" s="69"/>
    </row>
    <row r="3" ht="29" customHeight="1" spans="1:14">
      <c r="A3" s="56" t="s">
        <v>146</v>
      </c>
      <c r="B3" s="57" t="s">
        <v>147</v>
      </c>
      <c r="C3" s="57"/>
      <c r="D3" s="57"/>
      <c r="E3" s="57"/>
      <c r="F3" s="57"/>
      <c r="G3" s="57"/>
      <c r="H3" s="58"/>
      <c r="I3" s="70" t="s">
        <v>148</v>
      </c>
      <c r="J3" s="70"/>
      <c r="K3" s="70"/>
      <c r="L3" s="70"/>
      <c r="M3" s="70"/>
      <c r="N3" s="71"/>
    </row>
    <row r="4" ht="29" customHeight="1" spans="1:14">
      <c r="A4" s="56"/>
      <c r="B4" s="59" t="s">
        <v>111</v>
      </c>
      <c r="C4" s="59" t="s">
        <v>112</v>
      </c>
      <c r="D4" s="60" t="s">
        <v>113</v>
      </c>
      <c r="E4" s="59" t="s">
        <v>114</v>
      </c>
      <c r="F4" s="59" t="s">
        <v>115</v>
      </c>
      <c r="G4" s="59" t="s">
        <v>116</v>
      </c>
      <c r="H4" s="58"/>
      <c r="I4" s="264" t="s">
        <v>149</v>
      </c>
      <c r="J4" s="264" t="s">
        <v>150</v>
      </c>
      <c r="K4" s="264"/>
      <c r="L4" s="264"/>
      <c r="M4" s="264"/>
      <c r="N4" s="265"/>
    </row>
    <row r="5" ht="29" customHeight="1" spans="1:14">
      <c r="A5" s="56"/>
      <c r="B5" s="59" t="s">
        <v>151</v>
      </c>
      <c r="C5" s="59" t="s">
        <v>152</v>
      </c>
      <c r="D5" s="59" t="s">
        <v>153</v>
      </c>
      <c r="E5" s="59" t="s">
        <v>154</v>
      </c>
      <c r="F5" s="59" t="s">
        <v>155</v>
      </c>
      <c r="G5" s="59" t="s">
        <v>156</v>
      </c>
      <c r="H5" s="58"/>
      <c r="I5" s="59" t="s">
        <v>155</v>
      </c>
      <c r="J5" s="59" t="s">
        <v>155</v>
      </c>
      <c r="K5" s="266"/>
      <c r="L5" s="266"/>
      <c r="M5" s="266"/>
      <c r="N5" s="267"/>
    </row>
    <row r="6" ht="29" customHeight="1" spans="1:14">
      <c r="A6" s="61" t="s">
        <v>157</v>
      </c>
      <c r="B6" s="62">
        <f>C6-1</f>
        <v>54</v>
      </c>
      <c r="C6" s="62">
        <f>D6-1</f>
        <v>55</v>
      </c>
      <c r="D6" s="63">
        <v>56</v>
      </c>
      <c r="E6" s="62">
        <f t="shared" ref="E6:G6" si="0">D6+1</f>
        <v>57</v>
      </c>
      <c r="F6" s="62">
        <f t="shared" si="0"/>
        <v>58</v>
      </c>
      <c r="G6" s="62">
        <f t="shared" si="0"/>
        <v>59</v>
      </c>
      <c r="H6" s="58"/>
      <c r="I6" s="72" t="s">
        <v>158</v>
      </c>
      <c r="J6" s="72" t="s">
        <v>158</v>
      </c>
      <c r="K6" s="73"/>
      <c r="L6" s="73"/>
      <c r="M6" s="73"/>
      <c r="N6" s="268"/>
    </row>
    <row r="7" ht="29" customHeight="1" spans="1:14">
      <c r="A7" s="61" t="s">
        <v>159</v>
      </c>
      <c r="B7" s="64">
        <f>C7-4</f>
        <v>72</v>
      </c>
      <c r="C7" s="64">
        <f>D7-4</f>
        <v>76</v>
      </c>
      <c r="D7" s="65">
        <v>80</v>
      </c>
      <c r="E7" s="64">
        <f t="shared" ref="E7:E9" si="1">D7+4</f>
        <v>84</v>
      </c>
      <c r="F7" s="64">
        <f>E7+5</f>
        <v>89</v>
      </c>
      <c r="G7" s="64">
        <f>F7+5</f>
        <v>94</v>
      </c>
      <c r="H7" s="58"/>
      <c r="I7" s="72" t="s">
        <v>160</v>
      </c>
      <c r="J7" s="72" t="s">
        <v>160</v>
      </c>
      <c r="K7" s="74"/>
      <c r="L7" s="74"/>
      <c r="M7" s="74"/>
      <c r="N7" s="269"/>
    </row>
    <row r="8" ht="29" customHeight="1" spans="1:14">
      <c r="A8" s="61" t="s">
        <v>161</v>
      </c>
      <c r="B8" s="64">
        <f>C8-4</f>
        <v>92</v>
      </c>
      <c r="C8" s="64">
        <f>D8-4</f>
        <v>96</v>
      </c>
      <c r="D8" s="65">
        <v>100</v>
      </c>
      <c r="E8" s="64">
        <f t="shared" si="1"/>
        <v>104</v>
      </c>
      <c r="F8" s="64">
        <f>E8+5</f>
        <v>109</v>
      </c>
      <c r="G8" s="64">
        <f>F8+5</f>
        <v>114</v>
      </c>
      <c r="H8" s="58"/>
      <c r="I8" s="72" t="s">
        <v>160</v>
      </c>
      <c r="J8" s="72" t="s">
        <v>160</v>
      </c>
      <c r="K8" s="74"/>
      <c r="L8" s="74"/>
      <c r="M8" s="74"/>
      <c r="N8" s="269"/>
    </row>
    <row r="9" ht="29" customHeight="1" spans="1:14">
      <c r="A9" s="61" t="s">
        <v>162</v>
      </c>
      <c r="B9" s="64">
        <f>C9-3.6</f>
        <v>98.8</v>
      </c>
      <c r="C9" s="64">
        <f>D9-3.6</f>
        <v>102.4</v>
      </c>
      <c r="D9" s="65">
        <v>106</v>
      </c>
      <c r="E9" s="64">
        <f t="shared" si="1"/>
        <v>110</v>
      </c>
      <c r="F9" s="64">
        <f>E9+4</f>
        <v>114</v>
      </c>
      <c r="G9" s="64">
        <f>F9+4</f>
        <v>118</v>
      </c>
      <c r="H9" s="58"/>
      <c r="I9" s="72" t="s">
        <v>160</v>
      </c>
      <c r="J9" s="72" t="s">
        <v>163</v>
      </c>
      <c r="K9" s="74"/>
      <c r="L9" s="74"/>
      <c r="M9" s="74"/>
      <c r="N9" s="269"/>
    </row>
    <row r="10" ht="29" customHeight="1" spans="1:14">
      <c r="A10" s="61" t="s">
        <v>164</v>
      </c>
      <c r="B10" s="64">
        <f>C10-1.15</f>
        <v>32.7</v>
      </c>
      <c r="C10" s="64">
        <f>D10-1.15</f>
        <v>33.85</v>
      </c>
      <c r="D10" s="65">
        <v>35</v>
      </c>
      <c r="E10" s="64">
        <f t="shared" ref="E10:G10" si="2">D10+1.3</f>
        <v>36.3</v>
      </c>
      <c r="F10" s="64">
        <f t="shared" si="2"/>
        <v>37.6</v>
      </c>
      <c r="G10" s="64">
        <f t="shared" si="2"/>
        <v>38.9</v>
      </c>
      <c r="H10" s="58"/>
      <c r="I10" s="72" t="s">
        <v>165</v>
      </c>
      <c r="J10" s="72" t="s">
        <v>165</v>
      </c>
      <c r="K10" s="74"/>
      <c r="L10" s="74"/>
      <c r="M10" s="74"/>
      <c r="N10" s="269"/>
    </row>
    <row r="11" ht="29" customHeight="1" spans="1:14">
      <c r="A11" s="61" t="s">
        <v>166</v>
      </c>
      <c r="B11" s="64">
        <f>C11-1.15</f>
        <v>27.7</v>
      </c>
      <c r="C11" s="64">
        <f>D11-1.15</f>
        <v>28.85</v>
      </c>
      <c r="D11" s="65">
        <v>30</v>
      </c>
      <c r="E11" s="64">
        <f t="shared" ref="E11:G11" si="3">D11+1.3</f>
        <v>31.3</v>
      </c>
      <c r="F11" s="64">
        <f t="shared" si="3"/>
        <v>32.6</v>
      </c>
      <c r="G11" s="64">
        <f t="shared" si="3"/>
        <v>33.9</v>
      </c>
      <c r="H11" s="58"/>
      <c r="I11" s="72" t="s">
        <v>160</v>
      </c>
      <c r="J11" s="72" t="s">
        <v>160</v>
      </c>
      <c r="K11" s="74"/>
      <c r="L11" s="74"/>
      <c r="M11" s="74"/>
      <c r="N11" s="269"/>
    </row>
    <row r="12" ht="29" customHeight="1" spans="1:14">
      <c r="A12" s="61" t="s">
        <v>167</v>
      </c>
      <c r="B12" s="64">
        <f>C12-0.4</f>
        <v>30.2</v>
      </c>
      <c r="C12" s="64">
        <f>D12-0.4</f>
        <v>30.6</v>
      </c>
      <c r="D12" s="65">
        <v>31</v>
      </c>
      <c r="E12" s="64">
        <f>D12+0.6</f>
        <v>31.6</v>
      </c>
      <c r="F12" s="64">
        <f>E12+0.7</f>
        <v>32.3</v>
      </c>
      <c r="G12" s="64">
        <f>F12+0.7</f>
        <v>33</v>
      </c>
      <c r="H12" s="58"/>
      <c r="I12" s="72" t="s">
        <v>163</v>
      </c>
      <c r="J12" s="72" t="s">
        <v>163</v>
      </c>
      <c r="K12" s="74"/>
      <c r="L12" s="74"/>
      <c r="M12" s="74"/>
      <c r="N12" s="269"/>
    </row>
    <row r="13" ht="29" customHeight="1" spans="1:14">
      <c r="A13" s="61" t="s">
        <v>168</v>
      </c>
      <c r="B13" s="64">
        <f>C13-0.5</f>
        <v>41</v>
      </c>
      <c r="C13" s="64">
        <f>D13-0.5</f>
        <v>41.5</v>
      </c>
      <c r="D13" s="65">
        <v>42</v>
      </c>
      <c r="E13" s="64">
        <f t="shared" ref="E13:G13" si="4">D13+1.1</f>
        <v>43.1</v>
      </c>
      <c r="F13" s="64">
        <f t="shared" si="4"/>
        <v>44.2</v>
      </c>
      <c r="G13" s="64">
        <f t="shared" si="4"/>
        <v>45.3</v>
      </c>
      <c r="H13" s="58"/>
      <c r="I13" s="72" t="s">
        <v>160</v>
      </c>
      <c r="J13" s="72" t="s">
        <v>160</v>
      </c>
      <c r="K13" s="74"/>
      <c r="L13" s="74"/>
      <c r="M13" s="74"/>
      <c r="N13" s="269"/>
    </row>
    <row r="14" ht="29" customHeight="1" spans="1:14">
      <c r="A14" s="61" t="s">
        <v>169</v>
      </c>
      <c r="B14" s="64">
        <f t="shared" ref="B14:G14" si="5">B12+B13</f>
        <v>71.2</v>
      </c>
      <c r="C14" s="64">
        <f t="shared" si="5"/>
        <v>72.1</v>
      </c>
      <c r="D14" s="64">
        <f t="shared" si="5"/>
        <v>73</v>
      </c>
      <c r="E14" s="64">
        <f t="shared" si="5"/>
        <v>74.7</v>
      </c>
      <c r="F14" s="64">
        <f t="shared" si="5"/>
        <v>76.5</v>
      </c>
      <c r="G14" s="64">
        <f t="shared" si="5"/>
        <v>78.3</v>
      </c>
      <c r="H14" s="58"/>
      <c r="I14" s="72" t="s">
        <v>160</v>
      </c>
      <c r="J14" s="72" t="s">
        <v>160</v>
      </c>
      <c r="K14" s="74"/>
      <c r="L14" s="74"/>
      <c r="M14" s="74"/>
      <c r="N14" s="269"/>
    </row>
    <row r="15" ht="29" customHeight="1" spans="1:14">
      <c r="A15" s="61" t="s">
        <v>170</v>
      </c>
      <c r="B15" s="64">
        <f>C15</f>
        <v>4.5</v>
      </c>
      <c r="C15" s="64">
        <f>D15</f>
        <v>4.5</v>
      </c>
      <c r="D15" s="65">
        <v>4.5</v>
      </c>
      <c r="E15" s="64">
        <f t="shared" ref="E15:G15" si="6">D15</f>
        <v>4.5</v>
      </c>
      <c r="F15" s="64">
        <f t="shared" si="6"/>
        <v>4.5</v>
      </c>
      <c r="G15" s="64">
        <f t="shared" si="6"/>
        <v>4.5</v>
      </c>
      <c r="H15" s="58"/>
      <c r="I15" s="72" t="s">
        <v>160</v>
      </c>
      <c r="J15" s="72" t="s">
        <v>160</v>
      </c>
      <c r="K15" s="74"/>
      <c r="L15" s="74"/>
      <c r="M15" s="74"/>
      <c r="N15" s="269"/>
    </row>
    <row r="16" ht="14.25" spans="1:14">
      <c r="A16" s="76" t="s">
        <v>125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ht="14.25" spans="1:14">
      <c r="A17" s="49" t="s">
        <v>171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ht="14.25" spans="1:13">
      <c r="A18" s="67"/>
      <c r="B18" s="67"/>
      <c r="C18" s="67"/>
      <c r="D18" s="67"/>
      <c r="E18" s="67"/>
      <c r="F18" s="67"/>
      <c r="G18" s="67"/>
      <c r="H18" s="67"/>
      <c r="I18" s="76" t="s">
        <v>172</v>
      </c>
      <c r="J18" s="77"/>
      <c r="K18" s="76" t="s">
        <v>173</v>
      </c>
      <c r="L18" s="76"/>
      <c r="M18" s="76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55" sqref="H55"/>
    </sheetView>
  </sheetViews>
  <sheetFormatPr defaultColWidth="10" defaultRowHeight="16.5" customHeight="1"/>
  <cols>
    <col min="1" max="1" width="10.875" style="165" customWidth="1"/>
    <col min="2" max="16384" width="10" style="165"/>
  </cols>
  <sheetData>
    <row r="1" ht="22.5" customHeight="1" spans="1:11">
      <c r="A1" s="166" t="s">
        <v>175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170" t="s">
        <v>57</v>
      </c>
      <c r="I2" s="241" t="s">
        <v>58</v>
      </c>
      <c r="J2" s="241"/>
      <c r="K2" s="242"/>
    </row>
    <row r="3" customHeight="1" spans="1:11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customHeight="1" spans="1:11">
      <c r="A4" s="177" t="s">
        <v>62</v>
      </c>
      <c r="B4" s="178" t="s">
        <v>63</v>
      </c>
      <c r="C4" s="179"/>
      <c r="D4" s="177" t="s">
        <v>64</v>
      </c>
      <c r="E4" s="180"/>
      <c r="F4" s="181">
        <v>44900</v>
      </c>
      <c r="G4" s="182"/>
      <c r="H4" s="177" t="s">
        <v>65</v>
      </c>
      <c r="I4" s="180"/>
      <c r="J4" s="178" t="s">
        <v>66</v>
      </c>
      <c r="K4" s="179" t="s">
        <v>67</v>
      </c>
    </row>
    <row r="5" customHeight="1" spans="1:11">
      <c r="A5" s="183" t="s">
        <v>68</v>
      </c>
      <c r="B5" s="178" t="s">
        <v>69</v>
      </c>
      <c r="C5" s="179"/>
      <c r="D5" s="177" t="s">
        <v>70</v>
      </c>
      <c r="E5" s="180"/>
      <c r="F5" s="181">
        <v>44870</v>
      </c>
      <c r="G5" s="182"/>
      <c r="H5" s="177" t="s">
        <v>71</v>
      </c>
      <c r="I5" s="180"/>
      <c r="J5" s="178" t="s">
        <v>66</v>
      </c>
      <c r="K5" s="179" t="s">
        <v>67</v>
      </c>
    </row>
    <row r="6" customHeight="1" spans="1:11">
      <c r="A6" s="177" t="s">
        <v>72</v>
      </c>
      <c r="B6" s="95">
        <v>3</v>
      </c>
      <c r="C6" s="96">
        <v>6</v>
      </c>
      <c r="D6" s="183" t="s">
        <v>73</v>
      </c>
      <c r="E6" s="184"/>
      <c r="F6" s="181">
        <v>44900</v>
      </c>
      <c r="G6" s="182"/>
      <c r="H6" s="177" t="s">
        <v>74</v>
      </c>
      <c r="I6" s="180"/>
      <c r="J6" s="178" t="s">
        <v>66</v>
      </c>
      <c r="K6" s="179" t="s">
        <v>67</v>
      </c>
    </row>
    <row r="7" customHeight="1" spans="1:11">
      <c r="A7" s="177" t="s">
        <v>75</v>
      </c>
      <c r="B7" s="185">
        <v>6633</v>
      </c>
      <c r="C7" s="186"/>
      <c r="D7" s="183" t="s">
        <v>76</v>
      </c>
      <c r="E7" s="187"/>
      <c r="F7" s="181">
        <v>44900</v>
      </c>
      <c r="G7" s="182"/>
      <c r="H7" s="177" t="s">
        <v>77</v>
      </c>
      <c r="I7" s="180"/>
      <c r="J7" s="178" t="s">
        <v>66</v>
      </c>
      <c r="K7" s="179" t="s">
        <v>67</v>
      </c>
    </row>
    <row r="8" customHeight="1" spans="1:11">
      <c r="A8" s="188" t="s">
        <v>78</v>
      </c>
      <c r="B8" s="189"/>
      <c r="C8" s="190"/>
      <c r="D8" s="191" t="s">
        <v>79</v>
      </c>
      <c r="E8" s="192"/>
      <c r="F8" s="193">
        <v>44900</v>
      </c>
      <c r="G8" s="194"/>
      <c r="H8" s="191" t="s">
        <v>80</v>
      </c>
      <c r="I8" s="192"/>
      <c r="J8" s="210" t="s">
        <v>66</v>
      </c>
      <c r="K8" s="243" t="s">
        <v>67</v>
      </c>
    </row>
    <row r="9" customHeight="1" spans="1:11">
      <c r="A9" s="195" t="s">
        <v>176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83</v>
      </c>
      <c r="B10" s="197" t="s">
        <v>84</v>
      </c>
      <c r="C10" s="198" t="s">
        <v>85</v>
      </c>
      <c r="D10" s="199"/>
      <c r="E10" s="200" t="s">
        <v>88</v>
      </c>
      <c r="F10" s="197" t="s">
        <v>84</v>
      </c>
      <c r="G10" s="198" t="s">
        <v>85</v>
      </c>
      <c r="H10" s="197"/>
      <c r="I10" s="200" t="s">
        <v>86</v>
      </c>
      <c r="J10" s="197" t="s">
        <v>84</v>
      </c>
      <c r="K10" s="244" t="s">
        <v>85</v>
      </c>
    </row>
    <row r="11" customHeight="1" spans="1:11">
      <c r="A11" s="183" t="s">
        <v>89</v>
      </c>
      <c r="B11" s="201" t="s">
        <v>84</v>
      </c>
      <c r="C11" s="178" t="s">
        <v>85</v>
      </c>
      <c r="D11" s="187"/>
      <c r="E11" s="184" t="s">
        <v>91</v>
      </c>
      <c r="F11" s="201" t="s">
        <v>84</v>
      </c>
      <c r="G11" s="178" t="s">
        <v>85</v>
      </c>
      <c r="H11" s="201"/>
      <c r="I11" s="184" t="s">
        <v>96</v>
      </c>
      <c r="J11" s="201" t="s">
        <v>84</v>
      </c>
      <c r="K11" s="179" t="s">
        <v>85</v>
      </c>
    </row>
    <row r="12" customHeight="1" spans="1:11">
      <c r="A12" s="191" t="s">
        <v>125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45"/>
    </row>
    <row r="13" customHeight="1" spans="1:11">
      <c r="A13" s="202" t="s">
        <v>177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 t="s">
        <v>178</v>
      </c>
      <c r="B14" s="204"/>
      <c r="C14" s="204"/>
      <c r="D14" s="204"/>
      <c r="E14" s="204"/>
      <c r="F14" s="204"/>
      <c r="G14" s="204"/>
      <c r="H14" s="204"/>
      <c r="I14" s="246"/>
      <c r="J14" s="246"/>
      <c r="K14" s="247"/>
    </row>
    <row r="15" customHeight="1" spans="1:11">
      <c r="A15" s="205"/>
      <c r="B15" s="206"/>
      <c r="C15" s="206"/>
      <c r="D15" s="207"/>
      <c r="E15" s="208"/>
      <c r="F15" s="206"/>
      <c r="G15" s="206"/>
      <c r="H15" s="207"/>
      <c r="I15" s="248"/>
      <c r="J15" s="249"/>
      <c r="K15" s="250"/>
    </row>
    <row r="16" customHeight="1" spans="1:11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43"/>
    </row>
    <row r="17" customHeight="1" spans="1:11">
      <c r="A17" s="202" t="s">
        <v>179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 t="s">
        <v>180</v>
      </c>
      <c r="B18" s="204"/>
      <c r="C18" s="204"/>
      <c r="D18" s="204"/>
      <c r="E18" s="204"/>
      <c r="F18" s="204"/>
      <c r="G18" s="204"/>
      <c r="H18" s="204"/>
      <c r="I18" s="246"/>
      <c r="J18" s="246"/>
      <c r="K18" s="247"/>
    </row>
    <row r="19" customHeight="1" spans="1:11">
      <c r="A19" s="205"/>
      <c r="B19" s="206"/>
      <c r="C19" s="206"/>
      <c r="D19" s="207"/>
      <c r="E19" s="208"/>
      <c r="F19" s="206"/>
      <c r="G19" s="206"/>
      <c r="H19" s="207"/>
      <c r="I19" s="248"/>
      <c r="J19" s="249"/>
      <c r="K19" s="250"/>
    </row>
    <row r="20" customHeight="1" spans="1:11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43"/>
    </row>
    <row r="21" customHeight="1" spans="1:11">
      <c r="A21" s="211" t="s">
        <v>122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82" t="s">
        <v>123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46"/>
    </row>
    <row r="23" customHeight="1" spans="1:11">
      <c r="A23" s="94" t="s">
        <v>124</v>
      </c>
      <c r="B23" s="97"/>
      <c r="C23" s="178" t="s">
        <v>66</v>
      </c>
      <c r="D23" s="178" t="s">
        <v>67</v>
      </c>
      <c r="E23" s="93"/>
      <c r="F23" s="93"/>
      <c r="G23" s="93"/>
      <c r="H23" s="93"/>
      <c r="I23" s="93"/>
      <c r="J23" s="93"/>
      <c r="K23" s="140"/>
    </row>
    <row r="24" customHeight="1" spans="1:11">
      <c r="A24" s="212" t="s">
        <v>181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51"/>
    </row>
    <row r="25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52"/>
    </row>
    <row r="26" customHeight="1" spans="1:11">
      <c r="A26" s="195" t="s">
        <v>131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71" t="s">
        <v>132</v>
      </c>
      <c r="B27" s="198" t="s">
        <v>94</v>
      </c>
      <c r="C27" s="198" t="s">
        <v>95</v>
      </c>
      <c r="D27" s="198" t="s">
        <v>87</v>
      </c>
      <c r="E27" s="172" t="s">
        <v>133</v>
      </c>
      <c r="F27" s="198" t="s">
        <v>94</v>
      </c>
      <c r="G27" s="198" t="s">
        <v>95</v>
      </c>
      <c r="H27" s="198" t="s">
        <v>87</v>
      </c>
      <c r="I27" s="172" t="s">
        <v>134</v>
      </c>
      <c r="J27" s="198" t="s">
        <v>94</v>
      </c>
      <c r="K27" s="244" t="s">
        <v>95</v>
      </c>
    </row>
    <row r="28" customHeight="1" spans="1:11">
      <c r="A28" s="216" t="s">
        <v>86</v>
      </c>
      <c r="B28" s="178" t="s">
        <v>94</v>
      </c>
      <c r="C28" s="178" t="s">
        <v>95</v>
      </c>
      <c r="D28" s="178" t="s">
        <v>87</v>
      </c>
      <c r="E28" s="217" t="s">
        <v>93</v>
      </c>
      <c r="F28" s="178" t="s">
        <v>94</v>
      </c>
      <c r="G28" s="178" t="s">
        <v>95</v>
      </c>
      <c r="H28" s="178" t="s">
        <v>87</v>
      </c>
      <c r="I28" s="217" t="s">
        <v>104</v>
      </c>
      <c r="J28" s="178" t="s">
        <v>94</v>
      </c>
      <c r="K28" s="179" t="s">
        <v>95</v>
      </c>
    </row>
    <row r="29" customHeight="1" spans="1:11">
      <c r="A29" s="177" t="s">
        <v>97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53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54"/>
    </row>
    <row r="31" customHeight="1" spans="1:11">
      <c r="A31" s="221" t="s">
        <v>182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 t="s">
        <v>127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55"/>
    </row>
    <row r="33" ht="17.25" customHeight="1" spans="1:11">
      <c r="A33" s="224" t="s">
        <v>183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6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56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6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6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6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6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6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6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6"/>
    </row>
    <row r="43" ht="17.25" customHeight="1" spans="1:11">
      <c r="A43" s="219" t="s">
        <v>130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4"/>
    </row>
    <row r="44" customHeight="1" spans="1:11">
      <c r="A44" s="221" t="s">
        <v>184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6" t="s">
        <v>125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7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7"/>
    </row>
    <row r="47" ht="18" customHeight="1" spans="1:1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52"/>
    </row>
    <row r="48" ht="21" customHeight="1" spans="1:11">
      <c r="A48" s="228" t="s">
        <v>136</v>
      </c>
      <c r="B48" s="229" t="s">
        <v>137</v>
      </c>
      <c r="C48" s="229"/>
      <c r="D48" s="230" t="s">
        <v>138</v>
      </c>
      <c r="E48" s="231"/>
      <c r="F48" s="230" t="s">
        <v>139</v>
      </c>
      <c r="G48" s="232"/>
      <c r="H48" s="233" t="s">
        <v>140</v>
      </c>
      <c r="I48" s="233"/>
      <c r="J48" s="229"/>
      <c r="K48" s="258"/>
    </row>
    <row r="49" customHeight="1" spans="1:11">
      <c r="A49" s="234" t="s">
        <v>141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9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60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1"/>
    </row>
    <row r="52" ht="21" customHeight="1" spans="1:11">
      <c r="A52" s="228" t="s">
        <v>136</v>
      </c>
      <c r="B52" s="229" t="s">
        <v>137</v>
      </c>
      <c r="C52" s="229"/>
      <c r="D52" s="230" t="s">
        <v>138</v>
      </c>
      <c r="E52" s="230"/>
      <c r="F52" s="230" t="s">
        <v>139</v>
      </c>
      <c r="G52" s="240">
        <v>44896</v>
      </c>
      <c r="H52" s="233" t="s">
        <v>140</v>
      </c>
      <c r="I52" s="233"/>
      <c r="J52" s="262" t="s">
        <v>144</v>
      </c>
      <c r="K52" s="26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15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215900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215900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215900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5" workbookViewId="0">
      <selection activeCell="E24" sqref="E24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14" width="9.625" style="49" customWidth="1"/>
    <col min="15" max="16384" width="9" style="49"/>
  </cols>
  <sheetData>
    <row r="1" ht="30" customHeight="1" spans="1:14">
      <c r="A1" s="50" t="s">
        <v>145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68" t="s">
        <v>57</v>
      </c>
      <c r="J2" s="53"/>
      <c r="K2" s="53"/>
      <c r="L2" s="53"/>
      <c r="M2" s="53"/>
      <c r="N2" s="69"/>
    </row>
    <row r="3" ht="29" customHeight="1" spans="1:14">
      <c r="A3" s="56" t="s">
        <v>146</v>
      </c>
      <c r="B3" s="57" t="s">
        <v>147</v>
      </c>
      <c r="C3" s="57"/>
      <c r="D3" s="57"/>
      <c r="E3" s="57"/>
      <c r="F3" s="57"/>
      <c r="G3" s="57"/>
      <c r="H3" s="58"/>
      <c r="I3" s="70" t="s">
        <v>148</v>
      </c>
      <c r="J3" s="70"/>
      <c r="K3" s="70"/>
      <c r="L3" s="70"/>
      <c r="M3" s="70"/>
      <c r="N3" s="71"/>
    </row>
    <row r="4" ht="29" customHeight="1" spans="1:14">
      <c r="A4" s="56"/>
      <c r="B4" s="59" t="s">
        <v>111</v>
      </c>
      <c r="C4" s="59" t="s">
        <v>112</v>
      </c>
      <c r="D4" s="60" t="s">
        <v>113</v>
      </c>
      <c r="E4" s="59" t="s">
        <v>114</v>
      </c>
      <c r="F4" s="59" t="s">
        <v>115</v>
      </c>
      <c r="G4" s="59" t="s">
        <v>116</v>
      </c>
      <c r="H4" s="58"/>
      <c r="I4" s="59" t="s">
        <v>111</v>
      </c>
      <c r="J4" s="59" t="s">
        <v>112</v>
      </c>
      <c r="K4" s="60" t="s">
        <v>113</v>
      </c>
      <c r="L4" s="59" t="s">
        <v>114</v>
      </c>
      <c r="M4" s="59" t="s">
        <v>115</v>
      </c>
      <c r="N4" s="59" t="s">
        <v>116</v>
      </c>
    </row>
    <row r="5" ht="29" customHeight="1" spans="1:14">
      <c r="A5" s="56"/>
      <c r="B5" s="59" t="s">
        <v>151</v>
      </c>
      <c r="C5" s="59" t="s">
        <v>152</v>
      </c>
      <c r="D5" s="59" t="s">
        <v>153</v>
      </c>
      <c r="E5" s="59" t="s">
        <v>154</v>
      </c>
      <c r="F5" s="59" t="s">
        <v>155</v>
      </c>
      <c r="G5" s="59" t="s">
        <v>156</v>
      </c>
      <c r="H5" s="58"/>
      <c r="I5" s="59" t="s">
        <v>151</v>
      </c>
      <c r="J5" s="59" t="s">
        <v>152</v>
      </c>
      <c r="K5" s="59" t="s">
        <v>153</v>
      </c>
      <c r="L5" s="59" t="s">
        <v>154</v>
      </c>
      <c r="M5" s="59" t="s">
        <v>155</v>
      </c>
      <c r="N5" s="59" t="s">
        <v>156</v>
      </c>
    </row>
    <row r="6" ht="29" customHeight="1" spans="1:14">
      <c r="A6" s="61" t="s">
        <v>157</v>
      </c>
      <c r="B6" s="62">
        <f>C6-1</f>
        <v>54</v>
      </c>
      <c r="C6" s="62">
        <f>D6-1</f>
        <v>55</v>
      </c>
      <c r="D6" s="63">
        <v>56</v>
      </c>
      <c r="E6" s="62">
        <f t="shared" ref="E6:G6" si="0">D6+1</f>
        <v>57</v>
      </c>
      <c r="F6" s="62">
        <f t="shared" si="0"/>
        <v>58</v>
      </c>
      <c r="G6" s="62">
        <f t="shared" si="0"/>
        <v>59</v>
      </c>
      <c r="H6" s="58"/>
      <c r="I6" s="72" t="s">
        <v>185</v>
      </c>
      <c r="J6" s="72" t="s">
        <v>186</v>
      </c>
      <c r="K6" s="73" t="s">
        <v>187</v>
      </c>
      <c r="L6" s="73" t="s">
        <v>188</v>
      </c>
      <c r="M6" s="73" t="s">
        <v>189</v>
      </c>
      <c r="N6" s="73" t="s">
        <v>190</v>
      </c>
    </row>
    <row r="7" ht="29" customHeight="1" spans="1:14">
      <c r="A7" s="61" t="s">
        <v>159</v>
      </c>
      <c r="B7" s="64">
        <f>C7-4</f>
        <v>72</v>
      </c>
      <c r="C7" s="64">
        <f>D7-4</f>
        <v>76</v>
      </c>
      <c r="D7" s="65">
        <v>80</v>
      </c>
      <c r="E7" s="64">
        <f t="shared" ref="E7:E9" si="1">D7+4</f>
        <v>84</v>
      </c>
      <c r="F7" s="64">
        <f>E7+5</f>
        <v>89</v>
      </c>
      <c r="G7" s="64">
        <f>F7+5</f>
        <v>94</v>
      </c>
      <c r="H7" s="58"/>
      <c r="I7" s="72" t="s">
        <v>191</v>
      </c>
      <c r="J7" s="72" t="s">
        <v>191</v>
      </c>
      <c r="K7" s="74" t="s">
        <v>192</v>
      </c>
      <c r="L7" s="74" t="s">
        <v>193</v>
      </c>
      <c r="M7" s="74" t="s">
        <v>194</v>
      </c>
      <c r="N7" s="74" t="s">
        <v>191</v>
      </c>
    </row>
    <row r="8" ht="29" customHeight="1" spans="1:14">
      <c r="A8" s="61" t="s">
        <v>161</v>
      </c>
      <c r="B8" s="64">
        <f>C8-4</f>
        <v>92</v>
      </c>
      <c r="C8" s="64">
        <f>D8-4</f>
        <v>96</v>
      </c>
      <c r="D8" s="65">
        <v>100</v>
      </c>
      <c r="E8" s="64">
        <f t="shared" si="1"/>
        <v>104</v>
      </c>
      <c r="F8" s="64">
        <f>E8+5</f>
        <v>109</v>
      </c>
      <c r="G8" s="64">
        <f>F8+5</f>
        <v>114</v>
      </c>
      <c r="H8" s="58"/>
      <c r="I8" s="72" t="s">
        <v>191</v>
      </c>
      <c r="J8" s="72" t="s">
        <v>195</v>
      </c>
      <c r="K8" s="74" t="s">
        <v>196</v>
      </c>
      <c r="L8" s="74" t="s">
        <v>196</v>
      </c>
      <c r="M8" s="74" t="s">
        <v>197</v>
      </c>
      <c r="N8" s="74" t="s">
        <v>198</v>
      </c>
    </row>
    <row r="9" ht="29" customHeight="1" spans="1:14">
      <c r="A9" s="61" t="s">
        <v>162</v>
      </c>
      <c r="B9" s="64">
        <f>C9-3.6</f>
        <v>98.8</v>
      </c>
      <c r="C9" s="64">
        <f>D9-3.6</f>
        <v>102.4</v>
      </c>
      <c r="D9" s="65">
        <v>106</v>
      </c>
      <c r="E9" s="64">
        <f t="shared" si="1"/>
        <v>110</v>
      </c>
      <c r="F9" s="64">
        <f>E9+4</f>
        <v>114</v>
      </c>
      <c r="G9" s="64">
        <f>F9+4</f>
        <v>118</v>
      </c>
      <c r="H9" s="58"/>
      <c r="I9" s="72" t="s">
        <v>199</v>
      </c>
      <c r="J9" s="72" t="s">
        <v>200</v>
      </c>
      <c r="K9" s="74" t="s">
        <v>196</v>
      </c>
      <c r="L9" s="74" t="s">
        <v>196</v>
      </c>
      <c r="M9" s="74" t="s">
        <v>197</v>
      </c>
      <c r="N9" s="74" t="s">
        <v>201</v>
      </c>
    </row>
    <row r="10" ht="29" customHeight="1" spans="1:14">
      <c r="A10" s="61" t="s">
        <v>164</v>
      </c>
      <c r="B10" s="64">
        <f>C10-1.15</f>
        <v>32.7</v>
      </c>
      <c r="C10" s="64">
        <f>D10-1.15</f>
        <v>33.85</v>
      </c>
      <c r="D10" s="65">
        <v>35</v>
      </c>
      <c r="E10" s="64">
        <f t="shared" ref="E10:G10" si="2">D10+1.3</f>
        <v>36.3</v>
      </c>
      <c r="F10" s="64">
        <f t="shared" si="2"/>
        <v>37.6</v>
      </c>
      <c r="G10" s="64">
        <f t="shared" si="2"/>
        <v>38.9</v>
      </c>
      <c r="H10" s="58"/>
      <c r="I10" s="72" t="s">
        <v>202</v>
      </c>
      <c r="J10" s="72" t="s">
        <v>203</v>
      </c>
      <c r="K10" s="74" t="s">
        <v>192</v>
      </c>
      <c r="L10" s="74" t="s">
        <v>192</v>
      </c>
      <c r="M10" s="74" t="s">
        <v>192</v>
      </c>
      <c r="N10" s="74" t="s">
        <v>192</v>
      </c>
    </row>
    <row r="11" ht="29" customHeight="1" spans="1:14">
      <c r="A11" s="61" t="s">
        <v>166</v>
      </c>
      <c r="B11" s="64">
        <f>C11-1.15</f>
        <v>27.7</v>
      </c>
      <c r="C11" s="64">
        <f>D11-1.15</f>
        <v>28.85</v>
      </c>
      <c r="D11" s="65">
        <v>30</v>
      </c>
      <c r="E11" s="64">
        <f t="shared" ref="E11:G11" si="3">D11+1.3</f>
        <v>31.3</v>
      </c>
      <c r="F11" s="64">
        <f t="shared" si="3"/>
        <v>32.6</v>
      </c>
      <c r="G11" s="64">
        <f t="shared" si="3"/>
        <v>33.9</v>
      </c>
      <c r="H11" s="58"/>
      <c r="I11" s="72" t="s">
        <v>191</v>
      </c>
      <c r="J11" s="72" t="s">
        <v>191</v>
      </c>
      <c r="K11" s="74" t="s">
        <v>204</v>
      </c>
      <c r="L11" s="74" t="s">
        <v>191</v>
      </c>
      <c r="M11" s="74" t="s">
        <v>191</v>
      </c>
      <c r="N11" s="74" t="s">
        <v>191</v>
      </c>
    </row>
    <row r="12" ht="29" customHeight="1" spans="1:14">
      <c r="A12" s="61" t="s">
        <v>167</v>
      </c>
      <c r="B12" s="64">
        <f>C12-0.4</f>
        <v>30.2</v>
      </c>
      <c r="C12" s="64">
        <f>D12-0.4</f>
        <v>30.6</v>
      </c>
      <c r="D12" s="65">
        <v>31</v>
      </c>
      <c r="E12" s="64">
        <f>D12+0.6</f>
        <v>31.6</v>
      </c>
      <c r="F12" s="64">
        <f>E12+0.7</f>
        <v>32.3</v>
      </c>
      <c r="G12" s="64">
        <f>F12+0.7</f>
        <v>33</v>
      </c>
      <c r="H12" s="58"/>
      <c r="I12" s="72" t="s">
        <v>200</v>
      </c>
      <c r="J12" s="72" t="s">
        <v>192</v>
      </c>
      <c r="K12" s="74" t="s">
        <v>192</v>
      </c>
      <c r="L12" s="74" t="s">
        <v>191</v>
      </c>
      <c r="M12" s="74" t="s">
        <v>191</v>
      </c>
      <c r="N12" s="74" t="s">
        <v>191</v>
      </c>
    </row>
    <row r="13" ht="29" customHeight="1" spans="1:14">
      <c r="A13" s="61" t="s">
        <v>168</v>
      </c>
      <c r="B13" s="64">
        <f>C13-0.5</f>
        <v>41</v>
      </c>
      <c r="C13" s="64">
        <f>D13-0.5</f>
        <v>41.5</v>
      </c>
      <c r="D13" s="65">
        <v>42</v>
      </c>
      <c r="E13" s="64">
        <f t="shared" ref="E13:G13" si="4">D13+1.1</f>
        <v>43.1</v>
      </c>
      <c r="F13" s="64">
        <f t="shared" si="4"/>
        <v>44.2</v>
      </c>
      <c r="G13" s="64">
        <f t="shared" si="4"/>
        <v>45.3</v>
      </c>
      <c r="H13" s="58"/>
      <c r="I13" s="72" t="s">
        <v>191</v>
      </c>
      <c r="J13" s="72" t="s">
        <v>191</v>
      </c>
      <c r="K13" s="74" t="s">
        <v>205</v>
      </c>
      <c r="L13" s="74" t="s">
        <v>206</v>
      </c>
      <c r="M13" s="74" t="s">
        <v>191</v>
      </c>
      <c r="N13" s="74" t="s">
        <v>191</v>
      </c>
    </row>
    <row r="14" ht="29" customHeight="1" spans="1:14">
      <c r="A14" s="61" t="s">
        <v>169</v>
      </c>
      <c r="B14" s="64">
        <f t="shared" ref="B14:G14" si="5">B12+B13</f>
        <v>71.2</v>
      </c>
      <c r="C14" s="64">
        <f t="shared" si="5"/>
        <v>72.1</v>
      </c>
      <c r="D14" s="64">
        <f t="shared" si="5"/>
        <v>73</v>
      </c>
      <c r="E14" s="64">
        <f t="shared" si="5"/>
        <v>74.7</v>
      </c>
      <c r="F14" s="64">
        <f t="shared" si="5"/>
        <v>76.5</v>
      </c>
      <c r="G14" s="64">
        <f t="shared" si="5"/>
        <v>78.3</v>
      </c>
      <c r="H14" s="58"/>
      <c r="I14" s="72" t="s">
        <v>191</v>
      </c>
      <c r="J14" s="72" t="s">
        <v>191</v>
      </c>
      <c r="K14" s="74" t="s">
        <v>192</v>
      </c>
      <c r="L14" s="74" t="s">
        <v>193</v>
      </c>
      <c r="M14" s="74" t="s">
        <v>194</v>
      </c>
      <c r="N14" s="74" t="s">
        <v>191</v>
      </c>
    </row>
    <row r="15" ht="29" customHeight="1" spans="1:14">
      <c r="A15" s="61" t="s">
        <v>170</v>
      </c>
      <c r="B15" s="64">
        <f>C15</f>
        <v>4.5</v>
      </c>
      <c r="C15" s="64">
        <f>D15</f>
        <v>4.5</v>
      </c>
      <c r="D15" s="65">
        <v>4.5</v>
      </c>
      <c r="E15" s="64">
        <f t="shared" ref="E15:G15" si="6">D15</f>
        <v>4.5</v>
      </c>
      <c r="F15" s="64">
        <f t="shared" si="6"/>
        <v>4.5</v>
      </c>
      <c r="G15" s="64">
        <f t="shared" si="6"/>
        <v>4.5</v>
      </c>
      <c r="H15" s="58"/>
      <c r="I15" s="72" t="s">
        <v>191</v>
      </c>
      <c r="J15" s="72" t="s">
        <v>195</v>
      </c>
      <c r="K15" s="74" t="s">
        <v>196</v>
      </c>
      <c r="L15" s="74" t="s">
        <v>196</v>
      </c>
      <c r="M15" s="74" t="s">
        <v>197</v>
      </c>
      <c r="N15" s="74" t="s">
        <v>198</v>
      </c>
    </row>
    <row r="16" ht="29" customHeight="1" spans="1:14">
      <c r="A16" s="155"/>
      <c r="B16" s="156"/>
      <c r="C16" s="157"/>
      <c r="D16" s="157"/>
      <c r="E16" s="158"/>
      <c r="F16" s="158"/>
      <c r="G16" s="159"/>
      <c r="H16" s="160"/>
      <c r="I16" s="161"/>
      <c r="J16" s="162"/>
      <c r="K16" s="163"/>
      <c r="L16" s="162"/>
      <c r="M16" s="162"/>
      <c r="N16" s="164"/>
    </row>
    <row r="17" ht="15" spans="1:14">
      <c r="A17" s="76" t="s">
        <v>125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ht="14.25" spans="1:14">
      <c r="A18" s="49" t="s">
        <v>207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ht="14.25" spans="1:13">
      <c r="A19" s="67"/>
      <c r="B19" s="67"/>
      <c r="C19" s="67"/>
      <c r="D19" s="67"/>
      <c r="E19" s="67"/>
      <c r="F19" s="67"/>
      <c r="G19" s="67"/>
      <c r="H19" s="67"/>
      <c r="I19" s="76" t="s">
        <v>172</v>
      </c>
      <c r="J19" s="77"/>
      <c r="K19" s="76" t="s">
        <v>173</v>
      </c>
      <c r="L19" s="76"/>
      <c r="M19" s="76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C46" sqref="C46"/>
    </sheetView>
  </sheetViews>
  <sheetFormatPr defaultColWidth="10.1666666666667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16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208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209</v>
      </c>
      <c r="G2" s="87" t="s">
        <v>69</v>
      </c>
      <c r="H2" s="87"/>
      <c r="I2" s="117" t="s">
        <v>57</v>
      </c>
      <c r="J2" s="87" t="s">
        <v>58</v>
      </c>
      <c r="K2" s="139"/>
    </row>
    <row r="3" spans="1:11">
      <c r="A3" s="88" t="s">
        <v>75</v>
      </c>
      <c r="B3" s="89">
        <v>6633</v>
      </c>
      <c r="C3" s="89"/>
      <c r="D3" s="90" t="s">
        <v>210</v>
      </c>
      <c r="E3" s="91"/>
      <c r="F3" s="92"/>
      <c r="G3" s="92"/>
      <c r="H3" s="93" t="s">
        <v>211</v>
      </c>
      <c r="I3" s="93"/>
      <c r="J3" s="93"/>
      <c r="K3" s="140"/>
    </row>
    <row r="4" spans="1:11">
      <c r="A4" s="94" t="s">
        <v>72</v>
      </c>
      <c r="B4" s="95">
        <v>3</v>
      </c>
      <c r="C4" s="96">
        <v>6</v>
      </c>
      <c r="D4" s="97" t="s">
        <v>212</v>
      </c>
      <c r="E4" s="92"/>
      <c r="F4" s="92"/>
      <c r="G4" s="92"/>
      <c r="H4" s="97" t="s">
        <v>213</v>
      </c>
      <c r="I4" s="97"/>
      <c r="J4" s="110" t="s">
        <v>66</v>
      </c>
      <c r="K4" s="141" t="s">
        <v>67</v>
      </c>
    </row>
    <row r="5" spans="1:11">
      <c r="A5" s="94" t="s">
        <v>214</v>
      </c>
      <c r="B5" s="89">
        <v>1</v>
      </c>
      <c r="C5" s="89"/>
      <c r="D5" s="90" t="s">
        <v>215</v>
      </c>
      <c r="E5" s="90" t="s">
        <v>216</v>
      </c>
      <c r="F5" s="90" t="s">
        <v>217</v>
      </c>
      <c r="G5" s="90" t="s">
        <v>218</v>
      </c>
      <c r="H5" s="97" t="s">
        <v>219</v>
      </c>
      <c r="I5" s="97"/>
      <c r="J5" s="110" t="s">
        <v>66</v>
      </c>
      <c r="K5" s="141" t="s">
        <v>67</v>
      </c>
    </row>
    <row r="6" spans="1:11">
      <c r="A6" s="98" t="s">
        <v>220</v>
      </c>
      <c r="B6" s="99">
        <v>80</v>
      </c>
      <c r="C6" s="99"/>
      <c r="D6" s="100" t="s">
        <v>221</v>
      </c>
      <c r="E6" s="101"/>
      <c r="F6" s="102">
        <v>932</v>
      </c>
      <c r="G6" s="100"/>
      <c r="H6" s="103" t="s">
        <v>222</v>
      </c>
      <c r="I6" s="103"/>
      <c r="J6" s="102" t="s">
        <v>66</v>
      </c>
      <c r="K6" s="142" t="s">
        <v>67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223</v>
      </c>
      <c r="B8" s="86" t="s">
        <v>224</v>
      </c>
      <c r="C8" s="86" t="s">
        <v>225</v>
      </c>
      <c r="D8" s="86" t="s">
        <v>226</v>
      </c>
      <c r="E8" s="86" t="s">
        <v>227</v>
      </c>
      <c r="F8" s="86" t="s">
        <v>228</v>
      </c>
      <c r="G8" s="108" t="s">
        <v>78</v>
      </c>
      <c r="H8" s="109"/>
      <c r="I8" s="109"/>
      <c r="J8" s="109"/>
      <c r="K8" s="143"/>
    </row>
    <row r="9" spans="1:11">
      <c r="A9" s="94" t="s">
        <v>229</v>
      </c>
      <c r="B9" s="97"/>
      <c r="C9" s="110" t="s">
        <v>66</v>
      </c>
      <c r="D9" s="110" t="s">
        <v>67</v>
      </c>
      <c r="E9" s="90" t="s">
        <v>230</v>
      </c>
      <c r="F9" s="111" t="s">
        <v>231</v>
      </c>
      <c r="G9" s="112"/>
      <c r="H9" s="113"/>
      <c r="I9" s="113"/>
      <c r="J9" s="113"/>
      <c r="K9" s="144"/>
    </row>
    <row r="10" spans="1:11">
      <c r="A10" s="94" t="s">
        <v>232</v>
      </c>
      <c r="B10" s="97"/>
      <c r="C10" s="110" t="s">
        <v>66</v>
      </c>
      <c r="D10" s="110" t="s">
        <v>67</v>
      </c>
      <c r="E10" s="90" t="s">
        <v>233</v>
      </c>
      <c r="F10" s="111" t="s">
        <v>234</v>
      </c>
      <c r="G10" s="112" t="s">
        <v>235</v>
      </c>
      <c r="H10" s="113"/>
      <c r="I10" s="113"/>
      <c r="J10" s="113"/>
      <c r="K10" s="144"/>
    </row>
    <row r="11" spans="1:11">
      <c r="A11" s="114" t="s">
        <v>176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5"/>
    </row>
    <row r="12" spans="1:11">
      <c r="A12" s="88" t="s">
        <v>88</v>
      </c>
      <c r="B12" s="110" t="s">
        <v>84</v>
      </c>
      <c r="C12" s="110" t="s">
        <v>85</v>
      </c>
      <c r="D12" s="111"/>
      <c r="E12" s="90" t="s">
        <v>86</v>
      </c>
      <c r="F12" s="110" t="s">
        <v>84</v>
      </c>
      <c r="G12" s="110" t="s">
        <v>85</v>
      </c>
      <c r="H12" s="110"/>
      <c r="I12" s="90" t="s">
        <v>236</v>
      </c>
      <c r="J12" s="110" t="s">
        <v>84</v>
      </c>
      <c r="K12" s="141" t="s">
        <v>85</v>
      </c>
    </row>
    <row r="13" spans="1:11">
      <c r="A13" s="88" t="s">
        <v>91</v>
      </c>
      <c r="B13" s="110" t="s">
        <v>84</v>
      </c>
      <c r="C13" s="110" t="s">
        <v>85</v>
      </c>
      <c r="D13" s="111"/>
      <c r="E13" s="90" t="s">
        <v>96</v>
      </c>
      <c r="F13" s="110" t="s">
        <v>84</v>
      </c>
      <c r="G13" s="110" t="s">
        <v>85</v>
      </c>
      <c r="H13" s="110"/>
      <c r="I13" s="90" t="s">
        <v>237</v>
      </c>
      <c r="J13" s="110" t="s">
        <v>84</v>
      </c>
      <c r="K13" s="141" t="s">
        <v>85</v>
      </c>
    </row>
    <row r="14" ht="15" spans="1:11">
      <c r="A14" s="98" t="s">
        <v>238</v>
      </c>
      <c r="B14" s="102" t="s">
        <v>84</v>
      </c>
      <c r="C14" s="102" t="s">
        <v>85</v>
      </c>
      <c r="D14" s="101"/>
      <c r="E14" s="100" t="s">
        <v>239</v>
      </c>
      <c r="F14" s="102" t="s">
        <v>84</v>
      </c>
      <c r="G14" s="102" t="s">
        <v>85</v>
      </c>
      <c r="H14" s="102"/>
      <c r="I14" s="100" t="s">
        <v>240</v>
      </c>
      <c r="J14" s="102" t="s">
        <v>84</v>
      </c>
      <c r="K14" s="142" t="s">
        <v>85</v>
      </c>
    </row>
    <row r="15" ht="1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="78" customFormat="1" spans="1:11">
      <c r="A16" s="82" t="s">
        <v>241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6"/>
    </row>
    <row r="17" spans="1:11">
      <c r="A17" s="94" t="s">
        <v>242</v>
      </c>
      <c r="B17" s="97"/>
      <c r="C17" s="97"/>
      <c r="D17" s="97"/>
      <c r="E17" s="97"/>
      <c r="F17" s="97"/>
      <c r="G17" s="97"/>
      <c r="H17" s="97"/>
      <c r="I17" s="97"/>
      <c r="J17" s="97"/>
      <c r="K17" s="147"/>
    </row>
    <row r="18" spans="1:11">
      <c r="A18" s="94" t="s">
        <v>243</v>
      </c>
      <c r="B18" s="97"/>
      <c r="C18" s="97"/>
      <c r="D18" s="97"/>
      <c r="E18" s="97"/>
      <c r="F18" s="97"/>
      <c r="G18" s="97"/>
      <c r="H18" s="97"/>
      <c r="I18" s="97"/>
      <c r="J18" s="97"/>
      <c r="K18" s="147"/>
    </row>
    <row r="19" spans="1:11">
      <c r="A19" s="118" t="s">
        <v>244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41"/>
    </row>
    <row r="20" spans="1:1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48"/>
    </row>
    <row r="21" spans="1:1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48"/>
    </row>
    <row r="22" spans="1:1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spans="1:11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49"/>
    </row>
    <row r="24" spans="1:11">
      <c r="A24" s="94" t="s">
        <v>124</v>
      </c>
      <c r="B24" s="97"/>
      <c r="C24" s="110" t="s">
        <v>66</v>
      </c>
      <c r="D24" s="110" t="s">
        <v>67</v>
      </c>
      <c r="E24" s="93"/>
      <c r="F24" s="93"/>
      <c r="G24" s="93"/>
      <c r="H24" s="93"/>
      <c r="I24" s="93"/>
      <c r="J24" s="93"/>
      <c r="K24" s="140"/>
    </row>
    <row r="25" ht="15" spans="1:11">
      <c r="A25" s="123" t="s">
        <v>245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50"/>
    </row>
    <row r="26" ht="15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>
      <c r="A27" s="126" t="s">
        <v>246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3"/>
    </row>
    <row r="28" spans="1:11">
      <c r="A28" s="127" t="s">
        <v>247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51"/>
    </row>
    <row r="29" spans="1:11">
      <c r="A29" s="127" t="s">
        <v>248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51"/>
    </row>
    <row r="30" spans="1:11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51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51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1"/>
    </row>
    <row r="33" ht="23" customHeight="1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1"/>
    </row>
    <row r="34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ht="23" customHeight="1" spans="1:11">
      <c r="A35" s="129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23" customHeight="1" spans="1:11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52"/>
    </row>
    <row r="37" ht="18.75" customHeight="1" spans="1:11">
      <c r="A37" s="132" t="s">
        <v>249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53"/>
    </row>
    <row r="38" s="79" customFormat="1" ht="18.75" customHeight="1" spans="1:11">
      <c r="A38" s="94" t="s">
        <v>250</v>
      </c>
      <c r="B38" s="97"/>
      <c r="C38" s="97"/>
      <c r="D38" s="93" t="s">
        <v>251</v>
      </c>
      <c r="E38" s="93"/>
      <c r="F38" s="134" t="s">
        <v>252</v>
      </c>
      <c r="G38" s="135"/>
      <c r="H38" s="97" t="s">
        <v>253</v>
      </c>
      <c r="I38" s="97"/>
      <c r="J38" s="97" t="s">
        <v>254</v>
      </c>
      <c r="K38" s="147"/>
    </row>
    <row r="39" ht="18.75" customHeight="1" spans="1:13">
      <c r="A39" s="94" t="s">
        <v>125</v>
      </c>
      <c r="B39" s="97" t="s">
        <v>255</v>
      </c>
      <c r="C39" s="97"/>
      <c r="D39" s="97"/>
      <c r="E39" s="97"/>
      <c r="F39" s="97"/>
      <c r="G39" s="97"/>
      <c r="H39" s="97"/>
      <c r="I39" s="97"/>
      <c r="J39" s="97"/>
      <c r="K39" s="147"/>
      <c r="M39" s="79"/>
    </row>
    <row r="40" ht="31" customHeight="1" spans="1:11">
      <c r="A40" s="94"/>
      <c r="B40" s="97"/>
      <c r="C40" s="97"/>
      <c r="D40" s="97"/>
      <c r="E40" s="97"/>
      <c r="F40" s="97"/>
      <c r="G40" s="97"/>
      <c r="H40" s="97"/>
      <c r="I40" s="97"/>
      <c r="J40" s="97"/>
      <c r="K40" s="147"/>
    </row>
    <row r="41" ht="18.75" customHeight="1" spans="1:11">
      <c r="A41" s="94"/>
      <c r="B41" s="97"/>
      <c r="C41" s="97"/>
      <c r="D41" s="97"/>
      <c r="E41" s="97"/>
      <c r="F41" s="97"/>
      <c r="G41" s="97"/>
      <c r="H41" s="97"/>
      <c r="I41" s="97"/>
      <c r="J41" s="97"/>
      <c r="K41" s="147"/>
    </row>
    <row r="42" ht="32" customHeight="1" spans="1:11">
      <c r="A42" s="98" t="s">
        <v>136</v>
      </c>
      <c r="B42" s="136" t="s">
        <v>256</v>
      </c>
      <c r="C42" s="136"/>
      <c r="D42" s="100" t="s">
        <v>257</v>
      </c>
      <c r="E42" s="101"/>
      <c r="F42" s="100" t="s">
        <v>139</v>
      </c>
      <c r="G42" s="137">
        <v>44901</v>
      </c>
      <c r="H42" s="138" t="s">
        <v>140</v>
      </c>
      <c r="I42" s="138"/>
      <c r="J42" s="136" t="s">
        <v>144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6" sqref="O6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68" t="s">
        <v>57</v>
      </c>
      <c r="J2" s="53"/>
      <c r="K2" s="53"/>
      <c r="L2" s="53"/>
      <c r="M2" s="53"/>
      <c r="N2" s="69"/>
    </row>
    <row r="3" ht="29" customHeight="1" spans="1:14">
      <c r="A3" s="56" t="s">
        <v>146</v>
      </c>
      <c r="B3" s="57" t="s">
        <v>147</v>
      </c>
      <c r="C3" s="57"/>
      <c r="D3" s="57"/>
      <c r="E3" s="57"/>
      <c r="F3" s="57"/>
      <c r="G3" s="57"/>
      <c r="H3" s="58"/>
      <c r="I3" s="70" t="s">
        <v>148</v>
      </c>
      <c r="J3" s="70"/>
      <c r="K3" s="70"/>
      <c r="L3" s="70"/>
      <c r="M3" s="70"/>
      <c r="N3" s="71"/>
    </row>
    <row r="4" ht="29" customHeight="1" spans="1:14">
      <c r="A4" s="56"/>
      <c r="B4" s="59" t="s">
        <v>111</v>
      </c>
      <c r="C4" s="59" t="s">
        <v>112</v>
      </c>
      <c r="D4" s="60" t="s">
        <v>113</v>
      </c>
      <c r="E4" s="59" t="s">
        <v>114</v>
      </c>
      <c r="F4" s="59" t="s">
        <v>115</v>
      </c>
      <c r="G4" s="59" t="s">
        <v>116</v>
      </c>
      <c r="H4" s="58"/>
      <c r="I4" s="59" t="s">
        <v>258</v>
      </c>
      <c r="J4" s="59" t="s">
        <v>259</v>
      </c>
      <c r="K4" s="60" t="s">
        <v>260</v>
      </c>
      <c r="L4" s="59" t="s">
        <v>261</v>
      </c>
      <c r="M4" s="59" t="s">
        <v>262</v>
      </c>
      <c r="N4" s="59" t="s">
        <v>263</v>
      </c>
    </row>
    <row r="5" ht="29" customHeight="1" spans="1:14">
      <c r="A5" s="56"/>
      <c r="B5" s="59" t="s">
        <v>151</v>
      </c>
      <c r="C5" s="59" t="s">
        <v>152</v>
      </c>
      <c r="D5" s="59" t="s">
        <v>153</v>
      </c>
      <c r="E5" s="59" t="s">
        <v>154</v>
      </c>
      <c r="F5" s="59" t="s">
        <v>155</v>
      </c>
      <c r="G5" s="59" t="s">
        <v>156</v>
      </c>
      <c r="H5" s="58"/>
      <c r="I5" s="59" t="s">
        <v>151</v>
      </c>
      <c r="J5" s="59" t="s">
        <v>152</v>
      </c>
      <c r="K5" s="59" t="s">
        <v>153</v>
      </c>
      <c r="L5" s="59" t="s">
        <v>154</v>
      </c>
      <c r="M5" s="59" t="s">
        <v>155</v>
      </c>
      <c r="N5" s="59" t="s">
        <v>156</v>
      </c>
    </row>
    <row r="6" ht="29" customHeight="1" spans="1:14">
      <c r="A6" s="61" t="s">
        <v>157</v>
      </c>
      <c r="B6" s="62">
        <f>C6-1</f>
        <v>54</v>
      </c>
      <c r="C6" s="62">
        <f>D6-1</f>
        <v>55</v>
      </c>
      <c r="D6" s="63">
        <v>56</v>
      </c>
      <c r="E6" s="62">
        <f t="shared" ref="E6:G6" si="0">D6+1</f>
        <v>57</v>
      </c>
      <c r="F6" s="62">
        <f t="shared" si="0"/>
        <v>58</v>
      </c>
      <c r="G6" s="62">
        <f t="shared" si="0"/>
        <v>59</v>
      </c>
      <c r="H6" s="58"/>
      <c r="I6" s="72" t="s">
        <v>264</v>
      </c>
      <c r="J6" s="72" t="s">
        <v>265</v>
      </c>
      <c r="K6" s="73" t="s">
        <v>266</v>
      </c>
      <c r="L6" s="73" t="s">
        <v>267</v>
      </c>
      <c r="M6" s="73" t="s">
        <v>268</v>
      </c>
      <c r="N6" s="73" t="s">
        <v>269</v>
      </c>
    </row>
    <row r="7" ht="29" customHeight="1" spans="1:14">
      <c r="A7" s="61" t="s">
        <v>159</v>
      </c>
      <c r="B7" s="64">
        <f>C7-4</f>
        <v>72</v>
      </c>
      <c r="C7" s="64">
        <f>D7-4</f>
        <v>76</v>
      </c>
      <c r="D7" s="65">
        <v>80</v>
      </c>
      <c r="E7" s="64">
        <f t="shared" ref="E7:E9" si="1">D7+4</f>
        <v>84</v>
      </c>
      <c r="F7" s="64">
        <f>E7+5</f>
        <v>89</v>
      </c>
      <c r="G7" s="64">
        <f>F7+5</f>
        <v>94</v>
      </c>
      <c r="H7" s="58"/>
      <c r="I7" s="72" t="s">
        <v>270</v>
      </c>
      <c r="J7" s="72" t="s">
        <v>271</v>
      </c>
      <c r="K7" s="74" t="s">
        <v>272</v>
      </c>
      <c r="L7" s="74" t="s">
        <v>273</v>
      </c>
      <c r="M7" s="74" t="s">
        <v>194</v>
      </c>
      <c r="N7" s="74" t="s">
        <v>274</v>
      </c>
    </row>
    <row r="8" ht="29" customHeight="1" spans="1:14">
      <c r="A8" s="61" t="s">
        <v>161</v>
      </c>
      <c r="B8" s="64">
        <f>C8-4</f>
        <v>92</v>
      </c>
      <c r="C8" s="64">
        <f>D8-4</f>
        <v>96</v>
      </c>
      <c r="D8" s="65">
        <v>100</v>
      </c>
      <c r="E8" s="64">
        <f t="shared" si="1"/>
        <v>104</v>
      </c>
      <c r="F8" s="64">
        <f>E8+5</f>
        <v>109</v>
      </c>
      <c r="G8" s="64">
        <f>F8+5</f>
        <v>114</v>
      </c>
      <c r="H8" s="58"/>
      <c r="I8" s="72" t="s">
        <v>274</v>
      </c>
      <c r="J8" s="72" t="s">
        <v>275</v>
      </c>
      <c r="K8" s="74" t="s">
        <v>276</v>
      </c>
      <c r="L8" s="74" t="s">
        <v>276</v>
      </c>
      <c r="M8" s="74" t="s">
        <v>197</v>
      </c>
      <c r="N8" s="74" t="s">
        <v>198</v>
      </c>
    </row>
    <row r="9" ht="29" customHeight="1" spans="1:14">
      <c r="A9" s="61" t="s">
        <v>162</v>
      </c>
      <c r="B9" s="64">
        <f>C9-3.6</f>
        <v>98.8</v>
      </c>
      <c r="C9" s="64">
        <f>D9-3.6</f>
        <v>102.4</v>
      </c>
      <c r="D9" s="65">
        <v>106</v>
      </c>
      <c r="E9" s="64">
        <f t="shared" si="1"/>
        <v>110</v>
      </c>
      <c r="F9" s="64">
        <f>E9+4</f>
        <v>114</v>
      </c>
      <c r="G9" s="64">
        <f>F9+4</f>
        <v>118</v>
      </c>
      <c r="H9" s="58"/>
      <c r="I9" s="72" t="s">
        <v>199</v>
      </c>
      <c r="J9" s="72" t="s">
        <v>200</v>
      </c>
      <c r="K9" s="74" t="s">
        <v>276</v>
      </c>
      <c r="L9" s="74" t="s">
        <v>276</v>
      </c>
      <c r="M9" s="74" t="s">
        <v>197</v>
      </c>
      <c r="N9" s="74" t="s">
        <v>201</v>
      </c>
    </row>
    <row r="10" ht="29" customHeight="1" spans="1:14">
      <c r="A10" s="61" t="s">
        <v>164</v>
      </c>
      <c r="B10" s="64">
        <f>C10-1.15</f>
        <v>32.7</v>
      </c>
      <c r="C10" s="64">
        <f>D10-1.15</f>
        <v>33.85</v>
      </c>
      <c r="D10" s="65">
        <v>35</v>
      </c>
      <c r="E10" s="64">
        <f t="shared" ref="E10:G10" si="2">D10+1.3</f>
        <v>36.3</v>
      </c>
      <c r="F10" s="64">
        <f t="shared" si="2"/>
        <v>37.6</v>
      </c>
      <c r="G10" s="64">
        <f t="shared" si="2"/>
        <v>38.9</v>
      </c>
      <c r="H10" s="58"/>
      <c r="I10" s="72" t="s">
        <v>202</v>
      </c>
      <c r="J10" s="72" t="s">
        <v>203</v>
      </c>
      <c r="K10" s="74" t="s">
        <v>192</v>
      </c>
      <c r="L10" s="74" t="s">
        <v>192</v>
      </c>
      <c r="M10" s="74" t="s">
        <v>192</v>
      </c>
      <c r="N10" s="74" t="s">
        <v>192</v>
      </c>
    </row>
    <row r="11" ht="29" customHeight="1" spans="1:14">
      <c r="A11" s="61" t="s">
        <v>166</v>
      </c>
      <c r="B11" s="64">
        <f>C11-1.15</f>
        <v>27.7</v>
      </c>
      <c r="C11" s="64">
        <f>D11-1.15</f>
        <v>28.85</v>
      </c>
      <c r="D11" s="65">
        <v>30</v>
      </c>
      <c r="E11" s="64">
        <f t="shared" ref="E11:G11" si="3">D11+1.3</f>
        <v>31.3</v>
      </c>
      <c r="F11" s="64">
        <f t="shared" si="3"/>
        <v>32.6</v>
      </c>
      <c r="G11" s="64">
        <f t="shared" si="3"/>
        <v>33.9</v>
      </c>
      <c r="H11" s="58"/>
      <c r="I11" s="72" t="s">
        <v>274</v>
      </c>
      <c r="J11" s="72" t="s">
        <v>274</v>
      </c>
      <c r="K11" s="74" t="s">
        <v>277</v>
      </c>
      <c r="L11" s="74" t="s">
        <v>191</v>
      </c>
      <c r="M11" s="74" t="s">
        <v>191</v>
      </c>
      <c r="N11" s="74" t="s">
        <v>191</v>
      </c>
    </row>
    <row r="12" ht="29" customHeight="1" spans="1:14">
      <c r="A12" s="61" t="s">
        <v>167</v>
      </c>
      <c r="B12" s="64">
        <f>C12-0.4</f>
        <v>30.2</v>
      </c>
      <c r="C12" s="64">
        <f>D12-0.4</f>
        <v>30.6</v>
      </c>
      <c r="D12" s="65">
        <v>31</v>
      </c>
      <c r="E12" s="64">
        <f>D12+0.6</f>
        <v>31.6</v>
      </c>
      <c r="F12" s="64">
        <f>E12+0.7</f>
        <v>32.3</v>
      </c>
      <c r="G12" s="64">
        <f>F12+0.7</f>
        <v>33</v>
      </c>
      <c r="H12" s="58"/>
      <c r="I12" s="72" t="s">
        <v>200</v>
      </c>
      <c r="J12" s="72" t="s">
        <v>192</v>
      </c>
      <c r="K12" s="74" t="s">
        <v>192</v>
      </c>
      <c r="L12" s="74" t="s">
        <v>191</v>
      </c>
      <c r="M12" s="74" t="s">
        <v>191</v>
      </c>
      <c r="N12" s="74" t="s">
        <v>191</v>
      </c>
    </row>
    <row r="13" ht="29" customHeight="1" spans="1:14">
      <c r="A13" s="61" t="s">
        <v>168</v>
      </c>
      <c r="B13" s="64">
        <f>C13-0.5</f>
        <v>41</v>
      </c>
      <c r="C13" s="64">
        <f>D13-0.5</f>
        <v>41.5</v>
      </c>
      <c r="D13" s="65">
        <v>42</v>
      </c>
      <c r="E13" s="64">
        <f t="shared" ref="E13:G13" si="4">D13+1.1</f>
        <v>43.1</v>
      </c>
      <c r="F13" s="64">
        <f t="shared" si="4"/>
        <v>44.2</v>
      </c>
      <c r="G13" s="64">
        <f t="shared" si="4"/>
        <v>45.3</v>
      </c>
      <c r="H13" s="58"/>
      <c r="I13" s="72" t="s">
        <v>191</v>
      </c>
      <c r="J13" s="72" t="s">
        <v>191</v>
      </c>
      <c r="K13" s="74" t="s">
        <v>192</v>
      </c>
      <c r="L13" s="74" t="s">
        <v>193</v>
      </c>
      <c r="M13" s="74" t="s">
        <v>194</v>
      </c>
      <c r="N13" s="74" t="s">
        <v>191</v>
      </c>
    </row>
    <row r="14" ht="29" customHeight="1" spans="1:14">
      <c r="A14" s="61" t="s">
        <v>169</v>
      </c>
      <c r="B14" s="64">
        <f t="shared" ref="B14:G14" si="5">B12+B13</f>
        <v>71.2</v>
      </c>
      <c r="C14" s="64">
        <f t="shared" si="5"/>
        <v>72.1</v>
      </c>
      <c r="D14" s="64">
        <f t="shared" si="5"/>
        <v>73</v>
      </c>
      <c r="E14" s="64">
        <f t="shared" si="5"/>
        <v>74.7</v>
      </c>
      <c r="F14" s="64">
        <f t="shared" si="5"/>
        <v>76.5</v>
      </c>
      <c r="G14" s="64">
        <f t="shared" si="5"/>
        <v>78.3</v>
      </c>
      <c r="H14" s="66"/>
      <c r="I14" s="72" t="s">
        <v>191</v>
      </c>
      <c r="J14" s="72" t="s">
        <v>195</v>
      </c>
      <c r="K14" s="74" t="s">
        <v>276</v>
      </c>
      <c r="L14" s="74" t="s">
        <v>196</v>
      </c>
      <c r="M14" s="74" t="s">
        <v>197</v>
      </c>
      <c r="N14" s="74" t="s">
        <v>198</v>
      </c>
    </row>
    <row r="15" ht="16.5" spans="1:14">
      <c r="A15" s="61" t="s">
        <v>170</v>
      </c>
      <c r="B15" s="64">
        <f>C15</f>
        <v>4.5</v>
      </c>
      <c r="C15" s="64">
        <f>D15</f>
        <v>4.5</v>
      </c>
      <c r="D15" s="65">
        <v>4.5</v>
      </c>
      <c r="E15" s="64">
        <f t="shared" ref="E15:G15" si="6">D15</f>
        <v>4.5</v>
      </c>
      <c r="F15" s="64">
        <f t="shared" si="6"/>
        <v>4.5</v>
      </c>
      <c r="G15" s="64">
        <f t="shared" si="6"/>
        <v>4.5</v>
      </c>
      <c r="H15" s="67"/>
      <c r="I15" s="75"/>
      <c r="J15" s="75"/>
      <c r="K15" s="75"/>
      <c r="L15" s="75"/>
      <c r="M15" s="75"/>
      <c r="N15" s="75"/>
    </row>
    <row r="16" ht="14.25" spans="1:14">
      <c r="A16" s="49" t="s">
        <v>278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ht="14.25" spans="1:13">
      <c r="A17" s="67"/>
      <c r="B17" s="67"/>
      <c r="C17" s="67"/>
      <c r="D17" s="67"/>
      <c r="E17" s="67"/>
      <c r="F17" s="67"/>
      <c r="G17" s="67"/>
      <c r="H17" s="67"/>
      <c r="I17" s="76" t="s">
        <v>172</v>
      </c>
      <c r="J17" s="77"/>
      <c r="K17" s="76" t="s">
        <v>173</v>
      </c>
      <c r="L17" s="76"/>
      <c r="M17" s="76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7"/>
      <c r="O3" s="7"/>
    </row>
    <row r="4" spans="1:15">
      <c r="A4" s="9">
        <v>1</v>
      </c>
      <c r="B4" s="10" t="s">
        <v>296</v>
      </c>
      <c r="C4" s="368" t="s">
        <v>297</v>
      </c>
      <c r="D4" s="369" t="s">
        <v>298</v>
      </c>
      <c r="E4" s="10" t="s">
        <v>63</v>
      </c>
      <c r="F4" s="40" t="s">
        <v>299</v>
      </c>
      <c r="G4" s="10" t="s">
        <v>66</v>
      </c>
      <c r="H4" s="10" t="s">
        <v>66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300</v>
      </c>
    </row>
    <row r="5" spans="1:15">
      <c r="A5" s="9">
        <v>2</v>
      </c>
      <c r="B5" s="10" t="s">
        <v>301</v>
      </c>
      <c r="C5" s="368" t="s">
        <v>297</v>
      </c>
      <c r="D5" s="369" t="s">
        <v>302</v>
      </c>
      <c r="E5" s="10" t="s">
        <v>63</v>
      </c>
      <c r="F5" s="40" t="s">
        <v>299</v>
      </c>
      <c r="G5" s="10" t="s">
        <v>66</v>
      </c>
      <c r="H5" s="10" t="s">
        <v>66</v>
      </c>
      <c r="I5" s="10">
        <v>3</v>
      </c>
      <c r="J5" s="10">
        <v>1</v>
      </c>
      <c r="K5" s="10">
        <v>1</v>
      </c>
      <c r="L5" s="10">
        <v>1</v>
      </c>
      <c r="M5" s="10">
        <v>3</v>
      </c>
      <c r="N5" s="10">
        <v>9</v>
      </c>
      <c r="O5" s="10" t="s">
        <v>300</v>
      </c>
    </row>
    <row r="6" spans="1:15">
      <c r="A6" s="9">
        <v>3</v>
      </c>
      <c r="B6" s="10" t="s">
        <v>303</v>
      </c>
      <c r="C6" s="368" t="s">
        <v>297</v>
      </c>
      <c r="D6" s="369" t="s">
        <v>304</v>
      </c>
      <c r="E6" s="10" t="s">
        <v>63</v>
      </c>
      <c r="F6" s="40" t="s">
        <v>299</v>
      </c>
      <c r="G6" s="10" t="s">
        <v>66</v>
      </c>
      <c r="H6" s="10" t="s">
        <v>66</v>
      </c>
      <c r="I6" s="10">
        <v>1</v>
      </c>
      <c r="J6" s="10">
        <v>1</v>
      </c>
      <c r="K6" s="10">
        <v>1</v>
      </c>
      <c r="L6" s="10">
        <v>1</v>
      </c>
      <c r="M6" s="10">
        <v>0</v>
      </c>
      <c r="N6" s="10">
        <v>4</v>
      </c>
      <c r="O6" s="10" t="s">
        <v>300</v>
      </c>
    </row>
    <row r="7" spans="1:15">
      <c r="A7" s="9"/>
      <c r="B7" s="10"/>
      <c r="C7" s="43"/>
      <c r="D7" s="44"/>
      <c r="E7" s="10"/>
      <c r="F7" s="43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305</v>
      </c>
      <c r="B12" s="12"/>
      <c r="C12" s="12"/>
      <c r="D12" s="13"/>
      <c r="E12" s="14"/>
      <c r="F12" s="29"/>
      <c r="G12" s="29"/>
      <c r="H12" s="29"/>
      <c r="I12" s="24"/>
      <c r="J12" s="11" t="s">
        <v>306</v>
      </c>
      <c r="K12" s="12"/>
      <c r="L12" s="12"/>
      <c r="M12" s="13"/>
      <c r="N12" s="12"/>
      <c r="O12" s="19"/>
    </row>
    <row r="13" ht="16.5" spans="1:15">
      <c r="A13" s="15" t="s">
        <v>307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2022-12-08T01:17:37Z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