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27" activeTab="5"/>
  </bookViews>
  <sheets>
    <sheet name="工作内容" sheetId="1" r:id="rId1"/>
    <sheet name="AQL2.5验货" sheetId="2" r:id="rId2"/>
    <sheet name="尾期" sheetId="5" r:id="rId3"/>
    <sheet name="验货尺寸表" sheetId="6" r:id="rId4"/>
    <sheet name="验货图片" sheetId="7" r:id="rId5"/>
    <sheet name="装箱单" sheetId="8" r:id="rId6"/>
  </sheets>
  <definedNames>
    <definedName name="_xlnm.Print_Area" localSheetId="2">尾期!$A$1:$K$42</definedName>
    <definedName name="_xlnm.Print_Area" localSheetId="3">验货尺寸表!$A$1:$Q$25</definedName>
  </definedNames>
  <calcPr calcId="144525" concurrentCalc="0"/>
</workbook>
</file>

<file path=xl/sharedStrings.xml><?xml version="1.0" encoding="utf-8"?>
<sst xmlns="http://schemas.openxmlformats.org/spreadsheetml/2006/main" count="307" uniqueCount="200">
  <si>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</si>
  <si>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</si>
  <si>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</si>
  <si>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</si>
  <si>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</si>
  <si>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</si>
  <si>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</si>
  <si>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</si>
  <si>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</si>
  <si>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</si>
  <si>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</si>
  <si>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</si>
  <si>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</si>
  <si>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</si>
  <si>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</si>
  <si>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</si>
  <si>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</si>
  <si>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</si>
  <si>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</si>
  <si>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</si>
  <si>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</si>
  <si>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</si>
  <si>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</si>
  <si>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</si>
  <si>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</si>
  <si>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</si>
  <si>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</si>
  <si>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</si>
  <si>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</si>
  <si>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</si>
  <si>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</si>
  <si>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</si>
  <si>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</si>
  <si>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</si>
  <si>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</si>
  <si>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</si>
  <si>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</si>
  <si>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</si>
  <si>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</si>
  <si>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</si>
  <si>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</si>
  <si>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</si>
  <si>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</si>
  <si>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</si>
  <si>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</si>
  <si>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</si>
  <si>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</si>
  <si>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</si>
  <si>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</si>
  <si>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</si>
  <si>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</si>
  <si>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</si>
  <si>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</si>
  <si>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</si>
  <si>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</si>
  <si>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大装期货</t>
  </si>
  <si>
    <t>款号</t>
  </si>
  <si>
    <t>TAJAK91293</t>
  </si>
  <si>
    <t>产品名称</t>
  </si>
  <si>
    <t>男式POLO短袖T恤</t>
  </si>
  <si>
    <t>生产工厂</t>
  </si>
  <si>
    <t>优溢</t>
  </si>
  <si>
    <t>订单数量</t>
  </si>
  <si>
    <t>合同日期</t>
  </si>
  <si>
    <t>检验资料确认</t>
  </si>
  <si>
    <t>色/号型数</t>
  </si>
  <si>
    <t>1</t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</si>
  <si>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</si>
  <si>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</si>
  <si>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</si>
  <si>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</si>
  <si>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</si>
  <si>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</si>
  <si>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</si>
  <si>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</si>
  <si>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</si>
  <si>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</si>
  <si>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</si>
  <si>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</si>
  <si>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</si>
  <si>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</si>
  <si>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</si>
  <si>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</si>
  <si>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</si>
  <si>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</si>
  <si>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</si>
  <si>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</si>
  <si>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</si>
  <si>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</si>
  <si>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</si>
  <si>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</si>
  <si>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</si>
  <si>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</si>
  <si>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</si>
  <si>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</si>
  <si>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</si>
  <si>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</si>
  <si>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</si>
  <si>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</si>
  <si>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</si>
  <si>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</si>
  <si>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</si>
  <si>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</si>
  <si>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</si>
  <si>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</si>
  <si>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</si>
  <si>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</si>
  <si>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②检验明细：齐码各5</t>
  </si>
  <si>
    <t>②规格异常情况</t>
  </si>
  <si>
    <t>情况说明：</t>
  </si>
  <si>
    <t xml:space="preserve">【问题点描述】  </t>
  </si>
  <si>
    <t>数量</t>
  </si>
  <si>
    <t>1.领有污渍。</t>
  </si>
  <si>
    <t>2.前中筒歪斜。</t>
  </si>
  <si>
    <t>3.前后衫脚不平。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</si>
  <si>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</si>
  <si>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</si>
  <si>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</si>
  <si>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</si>
  <si>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</si>
  <si>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</si>
  <si>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</si>
  <si>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</si>
  <si>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</si>
  <si>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</si>
  <si>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服装QC部门</t>
  </si>
  <si>
    <t>检验人</t>
  </si>
  <si>
    <t>唐云辉</t>
  </si>
  <si>
    <t>工厂负责人</t>
  </si>
  <si>
    <t>周宇</t>
  </si>
  <si>
    <t>QC规格测量表</t>
  </si>
  <si>
    <t>TALAK91293</t>
  </si>
  <si>
    <t>品名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</si>
  <si>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</si>
  <si>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</si>
  <si>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</si>
  <si>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</si>
  <si>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</si>
  <si>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</si>
  <si>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</si>
  <si>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</si>
  <si>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</si>
  <si>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</si>
  <si>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</si>
  <si>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</si>
  <si>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</si>
  <si>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</si>
  <si>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</si>
  <si>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</si>
  <si>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</si>
  <si>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</si>
  <si>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白色</t>
  </si>
  <si>
    <t>后中长</t>
  </si>
  <si>
    <t>±1</t>
  </si>
  <si>
    <t>+1  +0.5</t>
  </si>
  <si>
    <t>/       /</t>
  </si>
  <si>
    <t>-1    -1</t>
  </si>
  <si>
    <t>+1.5    /</t>
  </si>
  <si>
    <t>胸围</t>
  </si>
  <si>
    <t>±2</t>
  </si>
  <si>
    <t>/     /</t>
  </si>
  <si>
    <t>+1    +1</t>
  </si>
  <si>
    <t>+0.5    /</t>
  </si>
  <si>
    <t>/      /</t>
  </si>
  <si>
    <t>+1     /</t>
  </si>
  <si>
    <t>腰围</t>
  </si>
  <si>
    <t>+0.5   /</t>
  </si>
  <si>
    <t>/     -1</t>
  </si>
  <si>
    <t>摆围</t>
  </si>
  <si>
    <t>/    +1</t>
  </si>
  <si>
    <t>+1   +0.5</t>
  </si>
  <si>
    <t>肩宽</t>
  </si>
  <si>
    <t>+0.5 +0.5</t>
  </si>
  <si>
    <t>/      +1</t>
  </si>
  <si>
    <t>/    +0.5</t>
  </si>
  <si>
    <t>+0.5  +0.3</t>
  </si>
  <si>
    <t>/   -0.4</t>
  </si>
  <si>
    <t>肩点短袖长</t>
  </si>
  <si>
    <t>±0.5</t>
  </si>
  <si>
    <t>+0.5 -0.5</t>
  </si>
  <si>
    <t>-0.5    /</t>
  </si>
  <si>
    <t>袖肥/2（参考值）</t>
  </si>
  <si>
    <t>±0.2</t>
  </si>
  <si>
    <t>+0.2    /</t>
  </si>
  <si>
    <t>短袖口/2</t>
  </si>
  <si>
    <t>/  -0.6</t>
  </si>
  <si>
    <t>+0.3  -0.5</t>
  </si>
  <si>
    <t>脚高</t>
  </si>
  <si>
    <t>袖口高</t>
  </si>
  <si>
    <t>领围</t>
  </si>
  <si>
    <t>/     +1</t>
  </si>
  <si>
    <t>/      +0.5</t>
  </si>
  <si>
    <t xml:space="preserve"> </t>
  </si>
  <si>
    <t>前中半开门襟长</t>
  </si>
  <si>
    <t>/        /</t>
  </si>
  <si>
    <t xml:space="preserve">     初期请洗测2-3件，有问题的另加测量数量。</t>
  </si>
  <si>
    <t>验货时间：</t>
  </si>
  <si>
    <t>跟单QC:</t>
  </si>
  <si>
    <t>刘玉明</t>
  </si>
  <si>
    <t>工厂负责人：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</si>
</sst>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&quot;年&quot;m&quot;月&quot;d&quot;日&quot;;@"/>
  </numFmts>
  <fonts count="50"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b/>
      <sz val="11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6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8" fillId="12" borderId="61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0" borderId="6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0" borderId="6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0" fillId="16" borderId="64" applyNumberFormat="0" applyAlignment="0" applyProtection="0">
      <alignment vertical="center"/>
    </xf>
    <xf numFmtId="0" fontId="41" fillId="16" borderId="60" applyNumberFormat="0" applyAlignment="0" applyProtection="0">
      <alignment vertical="center"/>
    </xf>
    <xf numFmtId="0" fontId="42" fillId="17" borderId="65" applyNumberFormat="0" applyAlignment="0" applyProtection="0">
      <alignment vertical="center"/>
    </xf>
    <xf numFmtId="0" fontId="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3" fillId="0" borderId="66" applyNumberFormat="0" applyFill="0" applyAlignment="0" applyProtection="0">
      <alignment vertical="center"/>
    </xf>
    <xf numFmtId="0" fontId="44" fillId="0" borderId="67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8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47" fillId="0" borderId="0">
      <alignment vertical="center"/>
    </xf>
    <xf numFmtId="0" fontId="48" fillId="0" borderId="0"/>
    <xf numFmtId="0" fontId="47" fillId="0" borderId="0">
      <alignment vertical="center"/>
    </xf>
    <xf numFmtId="0" fontId="3" fillId="0" borderId="0"/>
    <xf numFmtId="0" fontId="28" fillId="0" borderId="0">
      <alignment vertical="center"/>
    </xf>
  </cellStyleXfs>
  <cellXfs count="194">
    <xf numFmtId="0" fontId="0" fillId="0" borderId="0" xfId="0"/>
    <xf numFmtId="0" fontId="1" fillId="0" borderId="0" xfId="10" applyFont="1" applyAlignment="1"/>
    <xf numFmtId="0" fontId="2" fillId="0" borderId="0" xfId="52" applyFont="1" applyFill="1" applyAlignment="1"/>
    <xf numFmtId="0" fontId="3" fillId="0" borderId="0" xfId="52" applyFont="1" applyFill="1" applyAlignment="1"/>
    <xf numFmtId="49" fontId="2" fillId="0" borderId="0" xfId="52" applyNumberFormat="1" applyFont="1" applyFill="1" applyAlignment="1"/>
    <xf numFmtId="49" fontId="2" fillId="0" borderId="0" xfId="52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4" fillId="0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0" borderId="0" xfId="52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left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/>
    </xf>
    <xf numFmtId="0" fontId="7" fillId="0" borderId="6" xfId="52" applyFont="1" applyFill="1" applyBorder="1" applyAlignment="1" applyProtection="1">
      <alignment horizontal="center" vertical="center"/>
    </xf>
    <xf numFmtId="0" fontId="7" fillId="0" borderId="7" xfId="52" applyFont="1" applyFill="1" applyBorder="1" applyAlignment="1" applyProtection="1">
      <alignment horizontal="center" vertical="center"/>
    </xf>
    <xf numFmtId="0" fontId="8" fillId="0" borderId="8" xfId="52" applyFont="1" applyFill="1" applyBorder="1" applyAlignment="1">
      <alignment horizontal="center" vertical="center"/>
    </xf>
    <xf numFmtId="0" fontId="9" fillId="0" borderId="8" xfId="52" applyFont="1" applyFill="1" applyBorder="1" applyAlignment="1">
      <alignment horizontal="center" vertical="center"/>
    </xf>
    <xf numFmtId="0" fontId="8" fillId="0" borderId="9" xfId="52" applyFont="1" applyFill="1" applyBorder="1" applyAlignment="1">
      <alignment horizontal="center" vertical="center"/>
    </xf>
    <xf numFmtId="49" fontId="10" fillId="0" borderId="10" xfId="28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49" fontId="10" fillId="0" borderId="12" xfId="28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176" fontId="15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shrinkToFit="1"/>
    </xf>
    <xf numFmtId="0" fontId="12" fillId="0" borderId="8" xfId="0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left"/>
    </xf>
    <xf numFmtId="0" fontId="12" fillId="0" borderId="8" xfId="0" applyNumberFormat="1" applyFont="1" applyFill="1" applyBorder="1" applyAlignment="1">
      <alignment horizontal="left"/>
    </xf>
    <xf numFmtId="0" fontId="12" fillId="0" borderId="8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7" fillId="0" borderId="0" xfId="28" applyNumberFormat="1" applyFont="1" applyFill="1" applyBorder="1" applyAlignment="1">
      <alignment horizontal="center" vertical="center"/>
    </xf>
    <xf numFmtId="0" fontId="18" fillId="0" borderId="0" xfId="52" applyFont="1" applyFill="1" applyAlignment="1"/>
    <xf numFmtId="0" fontId="9" fillId="0" borderId="0" xfId="52" applyFont="1" applyFill="1" applyAlignment="1"/>
    <xf numFmtId="49" fontId="2" fillId="0" borderId="0" xfId="52" applyNumberFormat="1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/>
    </xf>
    <xf numFmtId="0" fontId="5" fillId="0" borderId="4" xfId="51" applyFont="1" applyFill="1" applyBorder="1" applyAlignment="1">
      <alignment horizontal="left" vertical="center"/>
    </xf>
    <xf numFmtId="0" fontId="2" fillId="0" borderId="4" xfId="51" applyFont="1" applyFill="1" applyBorder="1" applyAlignment="1">
      <alignment horizontal="center" vertical="center"/>
    </xf>
    <xf numFmtId="49" fontId="2" fillId="0" borderId="4" xfId="51" applyNumberFormat="1" applyFont="1" applyFill="1" applyBorder="1" applyAlignment="1">
      <alignment horizontal="center" vertical="center"/>
    </xf>
    <xf numFmtId="49" fontId="2" fillId="0" borderId="18" xfId="51" applyNumberFormat="1" applyFont="1" applyFill="1" applyBorder="1" applyAlignment="1">
      <alignment horizontal="center" vertical="center"/>
    </xf>
    <xf numFmtId="0" fontId="2" fillId="0" borderId="8" xfId="52" applyFont="1" applyFill="1" applyBorder="1" applyAlignment="1">
      <alignment horizontal="center"/>
    </xf>
    <xf numFmtId="0" fontId="8" fillId="0" borderId="8" xfId="52" applyFont="1" applyFill="1" applyBorder="1" applyAlignment="1" applyProtection="1">
      <alignment horizontal="center" vertical="center"/>
    </xf>
    <xf numFmtId="49" fontId="8" fillId="0" borderId="8" xfId="52" applyNumberFormat="1" applyFont="1" applyFill="1" applyBorder="1" applyAlignment="1" applyProtection="1">
      <alignment horizontal="center" vertical="center"/>
    </xf>
    <xf numFmtId="49" fontId="8" fillId="0" borderId="19" xfId="52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49" fontId="18" fillId="3" borderId="8" xfId="53" applyNumberFormat="1" applyFont="1" applyFill="1" applyBorder="1" applyAlignment="1">
      <alignment horizontal="center" vertical="center"/>
    </xf>
    <xf numFmtId="49" fontId="18" fillId="3" borderId="20" xfId="53" applyNumberFormat="1" applyFont="1" applyFill="1" applyBorder="1" applyAlignment="1">
      <alignment horizontal="center" vertical="center"/>
    </xf>
    <xf numFmtId="49" fontId="18" fillId="3" borderId="21" xfId="53" applyNumberFormat="1" applyFont="1" applyFill="1" applyBorder="1" applyAlignment="1">
      <alignment horizontal="center" vertical="center"/>
    </xf>
    <xf numFmtId="0" fontId="2" fillId="0" borderId="22" xfId="52" applyFont="1" applyFill="1" applyBorder="1" applyAlignment="1">
      <alignment horizontal="center"/>
    </xf>
    <xf numFmtId="49" fontId="2" fillId="3" borderId="23" xfId="52" applyNumberFormat="1" applyFont="1" applyFill="1" applyBorder="1" applyAlignment="1">
      <alignment horizontal="center"/>
    </xf>
    <xf numFmtId="49" fontId="18" fillId="3" borderId="23" xfId="53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8" fillId="0" borderId="0" xfId="52" applyFont="1" applyFill="1" applyAlignment="1"/>
    <xf numFmtId="14" fontId="8" fillId="0" borderId="0" xfId="52" applyNumberFormat="1" applyFont="1" applyFill="1" applyAlignment="1"/>
    <xf numFmtId="49" fontId="8" fillId="0" borderId="0" xfId="52" applyNumberFormat="1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49" fontId="0" fillId="0" borderId="24" xfId="0" applyNumberFormat="1" applyFont="1" applyFill="1" applyBorder="1" applyAlignment="1">
      <alignment horizontal="left" vertical="center"/>
    </xf>
    <xf numFmtId="49" fontId="0" fillId="0" borderId="25" xfId="0" applyNumberFormat="1" applyFont="1" applyFill="1" applyBorder="1" applyAlignment="1">
      <alignment horizontal="left" vertical="center"/>
    </xf>
    <xf numFmtId="0" fontId="11" fillId="0" borderId="19" xfId="0" applyNumberFormat="1" applyFont="1" applyFill="1" applyBorder="1" applyAlignment="1">
      <alignment horizontal="center" vertical="center"/>
    </xf>
    <xf numFmtId="0" fontId="11" fillId="0" borderId="26" xfId="0" applyNumberFormat="1" applyFont="1" applyFill="1" applyBorder="1" applyAlignment="1">
      <alignment horizontal="center" vertical="center"/>
    </xf>
    <xf numFmtId="49" fontId="18" fillId="3" borderId="19" xfId="53" applyNumberFormat="1" applyFont="1" applyFill="1" applyBorder="1" applyAlignment="1">
      <alignment horizontal="center" vertical="center"/>
    </xf>
    <xf numFmtId="49" fontId="18" fillId="3" borderId="27" xfId="53" applyNumberFormat="1" applyFont="1" applyFill="1" applyBorder="1" applyAlignment="1">
      <alignment horizontal="center" vertical="center"/>
    </xf>
    <xf numFmtId="49" fontId="18" fillId="3" borderId="28" xfId="53" applyNumberFormat="1" applyFont="1" applyFill="1" applyBorder="1" applyAlignment="1">
      <alignment horizontal="center" vertical="center"/>
    </xf>
    <xf numFmtId="49" fontId="18" fillId="3" borderId="29" xfId="53" applyNumberFormat="1" applyFont="1" applyFill="1" applyBorder="1" applyAlignment="1">
      <alignment horizontal="center" vertical="center"/>
    </xf>
    <xf numFmtId="0" fontId="3" fillId="0" borderId="0" xfId="51" applyFill="1" applyAlignment="1">
      <alignment horizontal="left" vertical="center"/>
    </xf>
    <xf numFmtId="0" fontId="3" fillId="0" borderId="0" xfId="51" applyFill="1" applyBorder="1" applyAlignment="1">
      <alignment horizontal="left" vertical="center"/>
    </xf>
    <xf numFmtId="0" fontId="3" fillId="0" borderId="0" xfId="51" applyFont="1" applyFill="1" applyAlignment="1">
      <alignment horizontal="left" vertical="center"/>
    </xf>
    <xf numFmtId="0" fontId="19" fillId="0" borderId="30" xfId="51" applyFont="1" applyFill="1" applyBorder="1" applyAlignment="1">
      <alignment horizontal="center" vertical="top"/>
    </xf>
    <xf numFmtId="0" fontId="20" fillId="0" borderId="31" xfId="51" applyFont="1" applyFill="1" applyBorder="1" applyAlignment="1">
      <alignment horizontal="left" vertical="center"/>
    </xf>
    <xf numFmtId="0" fontId="3" fillId="0" borderId="0" xfId="51" applyFill="1" applyAlignment="1">
      <alignment horizontal="center" vertical="center"/>
    </xf>
    <xf numFmtId="0" fontId="20" fillId="0" borderId="32" xfId="51" applyFont="1" applyFill="1" applyBorder="1" applyAlignment="1">
      <alignment horizontal="center" vertical="center"/>
    </xf>
    <xf numFmtId="0" fontId="9" fillId="0" borderId="32" xfId="51" applyFont="1" applyFill="1" applyBorder="1" applyAlignment="1">
      <alignment vertical="center"/>
    </xf>
    <xf numFmtId="0" fontId="20" fillId="0" borderId="32" xfId="51" applyFont="1" applyFill="1" applyBorder="1" applyAlignment="1">
      <alignment vertical="center"/>
    </xf>
    <xf numFmtId="0" fontId="9" fillId="0" borderId="32" xfId="51" applyFont="1" applyFill="1" applyBorder="1" applyAlignment="1">
      <alignment horizontal="center" vertical="center"/>
    </xf>
    <xf numFmtId="0" fontId="20" fillId="0" borderId="33" xfId="51" applyFont="1" applyFill="1" applyBorder="1" applyAlignment="1">
      <alignment vertical="center"/>
    </xf>
    <xf numFmtId="0" fontId="16" fillId="0" borderId="21" xfId="51" applyFont="1" applyFill="1" applyBorder="1" applyAlignment="1">
      <alignment horizontal="center" vertical="center"/>
    </xf>
    <xf numFmtId="0" fontId="20" fillId="0" borderId="21" xfId="51" applyFont="1" applyFill="1" applyBorder="1" applyAlignment="1">
      <alignment vertical="center"/>
    </xf>
    <xf numFmtId="178" fontId="9" fillId="0" borderId="21" xfId="51" applyNumberFormat="1" applyFont="1" applyFill="1" applyBorder="1" applyAlignment="1">
      <alignment horizontal="center" vertical="center"/>
    </xf>
    <xf numFmtId="0" fontId="20" fillId="0" borderId="21" xfId="51" applyFont="1" applyFill="1" applyBorder="1" applyAlignment="1">
      <alignment horizontal="center" vertical="center"/>
    </xf>
    <xf numFmtId="0" fontId="20" fillId="0" borderId="33" xfId="51" applyFont="1" applyFill="1" applyBorder="1" applyAlignment="1">
      <alignment horizontal="left" vertical="center"/>
    </xf>
    <xf numFmtId="49" fontId="16" fillId="0" borderId="21" xfId="51" applyNumberFormat="1" applyFont="1" applyFill="1" applyBorder="1" applyAlignment="1">
      <alignment horizontal="right" vertical="center"/>
    </xf>
    <xf numFmtId="0" fontId="9" fillId="0" borderId="21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horizontal="left" vertical="center"/>
    </xf>
    <xf numFmtId="0" fontId="9" fillId="0" borderId="21" xfId="51" applyFont="1" applyFill="1" applyBorder="1" applyAlignment="1">
      <alignment horizontal="center" vertical="center"/>
    </xf>
    <xf numFmtId="0" fontId="20" fillId="0" borderId="34" xfId="51" applyFont="1" applyFill="1" applyBorder="1" applyAlignment="1">
      <alignment vertical="center"/>
    </xf>
    <xf numFmtId="0" fontId="16" fillId="0" borderId="35" xfId="51" applyFont="1" applyFill="1" applyBorder="1" applyAlignment="1">
      <alignment horizontal="center" vertical="center"/>
    </xf>
    <xf numFmtId="0" fontId="20" fillId="0" borderId="35" xfId="51" applyFont="1" applyFill="1" applyBorder="1" applyAlignment="1">
      <alignment vertical="center"/>
    </xf>
    <xf numFmtId="0" fontId="9" fillId="0" borderId="35" xfId="51" applyFont="1" applyFill="1" applyBorder="1" applyAlignment="1">
      <alignment horizontal="center" vertical="center"/>
    </xf>
    <xf numFmtId="0" fontId="9" fillId="0" borderId="35" xfId="51" applyFont="1" applyFill="1" applyBorder="1" applyAlignment="1">
      <alignment horizontal="left" vertical="center"/>
    </xf>
    <xf numFmtId="0" fontId="20" fillId="0" borderId="35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vertical="center"/>
    </xf>
    <xf numFmtId="0" fontId="9" fillId="0" borderId="0" xfId="51" applyFont="1" applyFill="1" applyBorder="1" applyAlignment="1">
      <alignment vertical="center"/>
    </xf>
    <xf numFmtId="0" fontId="9" fillId="0" borderId="0" xfId="51" applyFont="1" applyFill="1" applyAlignment="1">
      <alignment horizontal="left" vertical="center"/>
    </xf>
    <xf numFmtId="0" fontId="20" fillId="0" borderId="31" xfId="51" applyFont="1" applyFill="1" applyBorder="1" applyAlignment="1">
      <alignment vertical="center"/>
    </xf>
    <xf numFmtId="0" fontId="20" fillId="0" borderId="36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9" fillId="0" borderId="21" xfId="51" applyFont="1" applyFill="1" applyBorder="1" applyAlignment="1">
      <alignment vertical="center"/>
    </xf>
    <xf numFmtId="0" fontId="9" fillId="0" borderId="38" xfId="51" applyFont="1" applyFill="1" applyBorder="1" applyAlignment="1">
      <alignment horizontal="center" vertical="center"/>
    </xf>
    <xf numFmtId="0" fontId="9" fillId="0" borderId="39" xfId="51" applyFont="1" applyFill="1" applyBorder="1" applyAlignment="1">
      <alignment horizontal="center" vertical="center"/>
    </xf>
    <xf numFmtId="0" fontId="21" fillId="0" borderId="40" xfId="51" applyFont="1" applyFill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9" fillId="0" borderId="35" xfId="51" applyFont="1" applyFill="1" applyBorder="1" applyAlignment="1">
      <alignment vertical="center"/>
    </xf>
    <xf numFmtId="0" fontId="9" fillId="0" borderId="0" xfId="51" applyFont="1" applyFill="1" applyBorder="1" applyAlignment="1">
      <alignment horizontal="left" vertical="center"/>
    </xf>
    <xf numFmtId="0" fontId="20" fillId="0" borderId="32" xfId="51" applyFont="1" applyFill="1" applyBorder="1" applyAlignment="1">
      <alignment horizontal="left" vertical="center"/>
    </xf>
    <xf numFmtId="0" fontId="9" fillId="0" borderId="40" xfId="51" applyFont="1" applyFill="1" applyBorder="1" applyAlignment="1">
      <alignment horizontal="left" vertical="center"/>
    </xf>
    <xf numFmtId="0" fontId="9" fillId="0" borderId="39" xfId="51" applyFont="1" applyFill="1" applyBorder="1" applyAlignment="1">
      <alignment horizontal="left" vertical="center"/>
    </xf>
    <xf numFmtId="0" fontId="9" fillId="0" borderId="33" xfId="51" applyFont="1" applyFill="1" applyBorder="1" applyAlignment="1">
      <alignment horizontal="left" vertical="center" wrapText="1"/>
    </xf>
    <xf numFmtId="0" fontId="9" fillId="0" borderId="21" xfId="51" applyFont="1" applyFill="1" applyBorder="1" applyAlignment="1">
      <alignment horizontal="left" vertical="center" wrapText="1"/>
    </xf>
    <xf numFmtId="0" fontId="20" fillId="0" borderId="34" xfId="51" applyFont="1" applyFill="1" applyBorder="1" applyAlignment="1">
      <alignment horizontal="left" vertical="center"/>
    </xf>
    <xf numFmtId="0" fontId="3" fillId="0" borderId="35" xfId="51" applyFill="1" applyBorder="1" applyAlignment="1">
      <alignment horizontal="center" vertical="center"/>
    </xf>
    <xf numFmtId="0" fontId="20" fillId="0" borderId="41" xfId="51" applyFont="1" applyFill="1" applyBorder="1" applyAlignment="1">
      <alignment horizontal="center" vertical="center"/>
    </xf>
    <xf numFmtId="0" fontId="20" fillId="0" borderId="42" xfId="51" applyFont="1" applyFill="1" applyBorder="1" applyAlignment="1">
      <alignment horizontal="left" vertical="center"/>
    </xf>
    <xf numFmtId="0" fontId="3" fillId="0" borderId="40" xfId="51" applyFont="1" applyFill="1" applyBorder="1" applyAlignment="1">
      <alignment horizontal="left" vertical="center"/>
    </xf>
    <xf numFmtId="0" fontId="3" fillId="0" borderId="39" xfId="51" applyFont="1" applyFill="1" applyBorder="1" applyAlignment="1">
      <alignment horizontal="left" vertical="center"/>
    </xf>
    <xf numFmtId="0" fontId="3" fillId="0" borderId="43" xfId="51" applyFont="1" applyFill="1" applyBorder="1" applyAlignment="1">
      <alignment horizontal="right" vertical="center"/>
    </xf>
    <xf numFmtId="0" fontId="3" fillId="0" borderId="44" xfId="51" applyFont="1" applyFill="1" applyBorder="1" applyAlignment="1">
      <alignment horizontal="right" vertical="center"/>
    </xf>
    <xf numFmtId="0" fontId="21" fillId="0" borderId="31" xfId="51" applyFont="1" applyFill="1" applyBorder="1" applyAlignment="1">
      <alignment horizontal="left" vertical="center"/>
    </xf>
    <xf numFmtId="0" fontId="21" fillId="0" borderId="32" xfId="51" applyFont="1" applyFill="1" applyBorder="1" applyAlignment="1">
      <alignment horizontal="left" vertical="center"/>
    </xf>
    <xf numFmtId="0" fontId="20" fillId="0" borderId="38" xfId="51" applyFont="1" applyFill="1" applyBorder="1" applyAlignment="1">
      <alignment horizontal="left" vertical="center"/>
    </xf>
    <xf numFmtId="0" fontId="20" fillId="0" borderId="45" xfId="51" applyFont="1" applyFill="1" applyBorder="1" applyAlignment="1">
      <alignment horizontal="left" vertical="center"/>
    </xf>
    <xf numFmtId="58" fontId="20" fillId="0" borderId="35" xfId="51" applyNumberFormat="1" applyFont="1" applyFill="1" applyBorder="1" applyAlignment="1">
      <alignment vertical="center"/>
    </xf>
    <xf numFmtId="58" fontId="9" fillId="0" borderId="35" xfId="51" applyNumberFormat="1" applyFont="1" applyFill="1" applyBorder="1" applyAlignment="1">
      <alignment vertical="center"/>
    </xf>
    <xf numFmtId="0" fontId="20" fillId="0" borderId="35" xfId="51" applyFont="1" applyFill="1" applyBorder="1" applyAlignment="1">
      <alignment horizontal="center" vertical="center"/>
    </xf>
    <xf numFmtId="0" fontId="9" fillId="0" borderId="46" xfId="51" applyFont="1" applyFill="1" applyBorder="1" applyAlignment="1">
      <alignment horizontal="center" vertical="center"/>
    </xf>
    <xf numFmtId="0" fontId="20" fillId="0" borderId="47" xfId="51" applyFont="1" applyFill="1" applyBorder="1" applyAlignment="1">
      <alignment horizontal="center" vertical="center"/>
    </xf>
    <xf numFmtId="0" fontId="9" fillId="0" borderId="47" xfId="51" applyFont="1" applyFill="1" applyBorder="1" applyAlignment="1">
      <alignment horizontal="left" vertical="center"/>
    </xf>
    <xf numFmtId="0" fontId="9" fillId="0" borderId="48" xfId="51" applyFont="1" applyFill="1" applyBorder="1" applyAlignment="1">
      <alignment horizontal="left" vertical="center"/>
    </xf>
    <xf numFmtId="0" fontId="20" fillId="0" borderId="49" xfId="51" applyFont="1" applyFill="1" applyBorder="1" applyAlignment="1">
      <alignment horizontal="left" vertical="center"/>
    </xf>
    <xf numFmtId="0" fontId="9" fillId="0" borderId="50" xfId="51" applyFont="1" applyFill="1" applyBorder="1" applyAlignment="1">
      <alignment horizontal="center" vertical="center"/>
    </xf>
    <xf numFmtId="0" fontId="21" fillId="0" borderId="50" xfId="51" applyFont="1" applyFill="1" applyBorder="1" applyAlignment="1">
      <alignment horizontal="left" vertical="center"/>
    </xf>
    <xf numFmtId="0" fontId="20" fillId="0" borderId="46" xfId="51" applyFont="1" applyFill="1" applyBorder="1" applyAlignment="1">
      <alignment horizontal="left" vertical="center"/>
    </xf>
    <xf numFmtId="0" fontId="20" fillId="0" borderId="47" xfId="51" applyFont="1" applyFill="1" applyBorder="1" applyAlignment="1">
      <alignment horizontal="left" vertical="center"/>
    </xf>
    <xf numFmtId="0" fontId="9" fillId="0" borderId="50" xfId="51" applyFont="1" applyFill="1" applyBorder="1" applyAlignment="1">
      <alignment horizontal="left" vertical="center"/>
    </xf>
    <xf numFmtId="0" fontId="9" fillId="0" borderId="47" xfId="51" applyFont="1" applyFill="1" applyBorder="1" applyAlignment="1">
      <alignment horizontal="left" vertical="center" wrapText="1"/>
    </xf>
    <xf numFmtId="0" fontId="3" fillId="0" borderId="48" xfId="51" applyFill="1" applyBorder="1" applyAlignment="1">
      <alignment horizontal="center" vertical="center"/>
    </xf>
    <xf numFmtId="0" fontId="22" fillId="0" borderId="49" xfId="51" applyFont="1" applyFill="1" applyBorder="1" applyAlignment="1">
      <alignment horizontal="center" vertical="center"/>
    </xf>
    <xf numFmtId="0" fontId="3" fillId="0" borderId="51" xfId="51" applyFill="1" applyBorder="1" applyAlignment="1">
      <alignment horizontal="center" vertical="center"/>
    </xf>
    <xf numFmtId="0" fontId="3" fillId="0" borderId="50" xfId="51" applyFont="1" applyFill="1" applyBorder="1" applyAlignment="1">
      <alignment horizontal="center" vertical="center"/>
    </xf>
    <xf numFmtId="0" fontId="22" fillId="0" borderId="50" xfId="51" applyFont="1" applyFill="1" applyBorder="1" applyAlignment="1">
      <alignment horizontal="center" vertical="center"/>
    </xf>
    <xf numFmtId="0" fontId="9" fillId="0" borderId="52" xfId="51" applyFont="1" applyFill="1" applyBorder="1" applyAlignment="1">
      <alignment horizontal="center" vertical="center"/>
    </xf>
    <xf numFmtId="0" fontId="21" fillId="0" borderId="46" xfId="51" applyFont="1" applyFill="1" applyBorder="1" applyAlignment="1">
      <alignment horizontal="left" vertical="center"/>
    </xf>
    <xf numFmtId="0" fontId="9" fillId="0" borderId="48" xfId="51" applyFont="1" applyFill="1" applyBorder="1" applyAlignment="1">
      <alignment horizontal="center" vertical="center"/>
    </xf>
    <xf numFmtId="0" fontId="23" fillId="0" borderId="5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54" xfId="0" applyFont="1" applyBorder="1"/>
    <xf numFmtId="0" fontId="24" fillId="0" borderId="8" xfId="0" applyFont="1" applyBorder="1"/>
    <xf numFmtId="0" fontId="24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/>
    <xf numFmtId="0" fontId="0" fillId="0" borderId="54" xfId="0" applyBorder="1"/>
    <xf numFmtId="0" fontId="0" fillId="0" borderId="8" xfId="0" applyBorder="1"/>
    <xf numFmtId="0" fontId="0" fillId="4" borderId="8" xfId="0" applyFill="1" applyBorder="1"/>
    <xf numFmtId="0" fontId="0" fillId="0" borderId="55" xfId="0" applyBorder="1"/>
    <xf numFmtId="0" fontId="0" fillId="0" borderId="12" xfId="0" applyBorder="1"/>
    <xf numFmtId="0" fontId="0" fillId="4" borderId="12" xfId="0" applyFill="1" applyBorder="1"/>
    <xf numFmtId="0" fontId="0" fillId="5" borderId="0" xfId="0" applyFill="1"/>
    <xf numFmtId="0" fontId="23" fillId="0" borderId="5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/>
    </xf>
    <xf numFmtId="0" fontId="24" fillId="0" borderId="58" xfId="0" applyFont="1" applyBorder="1"/>
    <xf numFmtId="0" fontId="0" fillId="0" borderId="58" xfId="0" applyBorder="1"/>
    <xf numFmtId="0" fontId="0" fillId="0" borderId="5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8" xfId="0" applyFill="1" applyBorder="1"/>
    <xf numFmtId="0" fontId="25" fillId="6" borderId="8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Font="1" applyFill="1" applyBorder="1" applyAlignment="1">
      <alignment vertical="top"/>
    </xf>
    <xf numFmtId="0" fontId="0" fillId="3" borderId="8" xfId="0" applyFont="1" applyFill="1" applyBorder="1" applyAlignment="1">
      <alignment vertical="top" wrapText="1"/>
    </xf>
    <xf numFmtId="0" fontId="24" fillId="6" borderId="8" xfId="0" applyFont="1" applyFill="1" applyBorder="1" applyAlignment="1">
      <alignment vertical="top" wrapText="1"/>
    </xf>
    <xf numFmtId="0" fontId="26" fillId="0" borderId="8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27" fillId="0" borderId="0" xfId="0" applyFont="1"/>
    <xf numFmtId="0" fontId="27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_副本01031-5" xfId="55"/>
    <cellStyle name="常规 28" xfId="56"/>
    <cellStyle name="常规_男款文化衫标准尺寸0311" xfId="57"/>
    <cellStyle name="常规 17" xfId="58"/>
    <cellStyle name="常规 23" xfId="59"/>
    <cellStyle name="常规 10 10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250825</xdr:colOff>
          <xdr:row>11</xdr:row>
          <xdr:rowOff>133350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6575" y="256857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222250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2</xdr:col>
          <xdr:colOff>19050</xdr:colOff>
          <xdr:row>8</xdr:row>
          <xdr:rowOff>41275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3625" y="1527175"/>
              <a:ext cx="393700" cy="447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9000" y="9385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6325" y="9385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0150" y="93980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263525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11</xdr:row>
          <xdr:rowOff>133350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5925" y="2568575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4542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6828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117475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5925" y="30257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29368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4415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6828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117475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4850" y="30257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53975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8733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4</xdr:row>
          <xdr:rowOff>157480</xdr:rowOff>
        </xdr:from>
        <xdr:to>
          <xdr:col>9</xdr:col>
          <xdr:colOff>637540</xdr:colOff>
          <xdr:row>6</xdr:row>
          <xdr:rowOff>20955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0390" y="117665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803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10318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322580</xdr:colOff>
          <xdr:row>8</xdr:row>
          <xdr:rowOff>13335</xdr:rowOff>
        </xdr:from>
        <xdr:to>
          <xdr:col>3</xdr:col>
          <xdr:colOff>205105</xdr:colOff>
          <xdr:row>8</xdr:row>
          <xdr:rowOff>194310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760855" y="194691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3350" y="19462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3350" y="21748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377825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60750" y="17049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4950" y="17049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34925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022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53975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84450" y="5502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485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4850" y="28479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149860</xdr:rowOff>
        </xdr:from>
        <xdr:to>
          <xdr:col>10</xdr:col>
          <xdr:colOff>622300</xdr:colOff>
          <xdr:row>6</xdr:row>
          <xdr:rowOff>13335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16903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10318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803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222250</xdr:colOff>
          <xdr:row>12</xdr:row>
          <xdr:rowOff>184150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6828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301625</xdr:colOff>
          <xdr:row>23</xdr:row>
          <xdr:rowOff>200025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16075" y="52228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250825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6575" y="27717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273050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30257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323850</xdr:colOff>
          <xdr:row>11</xdr:row>
          <xdr:rowOff>158750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7125" y="25685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250825</xdr:colOff>
          <xdr:row>12</xdr:row>
          <xdr:rowOff>146050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0525" y="27844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250825</xdr:colOff>
          <xdr:row>11</xdr:row>
          <xdr:rowOff>133350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06575" y="256857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222250</xdr:colOff>
          <xdr:row>37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9385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2</xdr:col>
          <xdr:colOff>19050</xdr:colOff>
          <xdr:row>8</xdr:row>
          <xdr:rowOff>41275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3625" y="1527175"/>
              <a:ext cx="393700" cy="447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99000" y="9385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156325" y="9385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550150" y="93980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263525</xdr:colOff>
          <xdr:row>13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19275" y="30765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11</xdr:row>
          <xdr:rowOff>133350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225925" y="2568575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5067300" y="24542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5067300" y="26828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117475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225925" y="30257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67300" y="29368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905750" y="24415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905750" y="26828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117475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054850" y="30257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53975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05750" y="28733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15250" y="803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715250" y="10318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73350" y="19462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73350" y="21748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377825</xdr:colOff>
          <xdr:row>7</xdr:row>
          <xdr:rowOff>180975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60750" y="17049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74950" y="17049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34925</xdr:colOff>
          <xdr:row>7</xdr:row>
          <xdr:rowOff>180975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34022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53975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84450" y="5502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05485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054850" y="28479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915150" y="10318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915150" y="803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222250</xdr:colOff>
          <xdr:row>12</xdr:row>
          <xdr:rowOff>184150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6828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301625</xdr:colOff>
          <xdr:row>23</xdr:row>
          <xdr:rowOff>200025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16075" y="52228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250825</xdr:colOff>
          <xdr:row>12</xdr:row>
          <xdr:rowOff>133350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06575" y="27717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273050</xdr:colOff>
          <xdr:row>13</xdr:row>
          <xdr:rowOff>142875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30257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323850</xdr:colOff>
          <xdr:row>11</xdr:row>
          <xdr:rowOff>158750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7125" y="25685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250825</xdr:colOff>
          <xdr:row>12</xdr:row>
          <xdr:rowOff>146050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200525" y="27844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147320</xdr:rowOff>
        </xdr:from>
        <xdr:to>
          <xdr:col>2</xdr:col>
          <xdr:colOff>762000</xdr:colOff>
          <xdr:row>7</xdr:row>
          <xdr:rowOff>223520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781175" y="1623695"/>
              <a:ext cx="4191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173355</xdr:rowOff>
        </xdr:from>
        <xdr:to>
          <xdr:col>3</xdr:col>
          <xdr:colOff>215265</xdr:colOff>
          <xdr:row>9</xdr:row>
          <xdr:rowOff>125730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771015" y="210693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6958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15315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75533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4229100" y="2581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5067300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5067300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42291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5067300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905750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7905750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7058025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905750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91515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4343400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47625</xdr:rowOff>
        </xdr:from>
        <xdr:to>
          <xdr:col>3</xdr:col>
          <xdr:colOff>590550</xdr:colOff>
          <xdr:row>23</xdr:row>
          <xdr:rowOff>219075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2533650" y="5664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7058025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7058025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71525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38100</xdr:rowOff>
        </xdr:from>
        <xdr:to>
          <xdr:col>2</xdr:col>
          <xdr:colOff>638175</xdr:colOff>
          <xdr:row>24</xdr:row>
          <xdr:rowOff>23495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647825" y="5654675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4200525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3175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038225" y="4162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038225" y="41624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9</xdr:col>
      <xdr:colOff>130175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038225" y="41624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9</xdr:col>
      <xdr:colOff>3175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038225" y="4162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9</xdr:col>
      <xdr:colOff>3175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038225" y="4162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4</xdr:col>
      <xdr:colOff>352425</xdr:colOff>
      <xdr:row>6</xdr:row>
      <xdr:rowOff>57150</xdr:rowOff>
    </xdr:to>
    <xdr:sp>
      <xdr:nvSpPr>
        <xdr:cNvPr id="3055" name="Text Box 1"/>
        <xdr:cNvSpPr txBox="1"/>
      </xdr:nvSpPr>
      <xdr:spPr>
        <a:xfrm>
          <a:off x="1038225" y="1431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4</xdr:col>
      <xdr:colOff>342900</xdr:colOff>
      <xdr:row>6</xdr:row>
      <xdr:rowOff>95250</xdr:rowOff>
    </xdr:to>
    <xdr:sp>
      <xdr:nvSpPr>
        <xdr:cNvPr id="3056" name="Text Box 1"/>
        <xdr:cNvSpPr txBox="1"/>
      </xdr:nvSpPr>
      <xdr:spPr>
        <a:xfrm>
          <a:off x="1038225" y="14516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114300</xdr:rowOff>
    </xdr:to>
    <xdr:sp>
      <xdr:nvSpPr>
        <xdr:cNvPr id="3057" name="Text Box 1"/>
        <xdr:cNvSpPr txBox="1"/>
      </xdr:nvSpPr>
      <xdr:spPr>
        <a:xfrm>
          <a:off x="1038225" y="15081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153035</xdr:rowOff>
    </xdr:to>
    <xdr:sp>
      <xdr:nvSpPr>
        <xdr:cNvPr id="3058" name="Text Box 1"/>
        <xdr:cNvSpPr txBox="1"/>
      </xdr:nvSpPr>
      <xdr:spPr>
        <a:xfrm>
          <a:off x="1038225" y="15081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059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4</xdr:col>
      <xdr:colOff>352425</xdr:colOff>
      <xdr:row>5</xdr:row>
      <xdr:rowOff>133350</xdr:rowOff>
    </xdr:to>
    <xdr:sp>
      <xdr:nvSpPr>
        <xdr:cNvPr id="3060" name="Text Box 1"/>
        <xdr:cNvSpPr txBox="1"/>
      </xdr:nvSpPr>
      <xdr:spPr>
        <a:xfrm>
          <a:off x="1038225" y="1241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4</xdr:col>
      <xdr:colOff>342900</xdr:colOff>
      <xdr:row>5</xdr:row>
      <xdr:rowOff>153035</xdr:rowOff>
    </xdr:to>
    <xdr:sp>
      <xdr:nvSpPr>
        <xdr:cNvPr id="3061" name="Text Box 1"/>
        <xdr:cNvSpPr txBox="1"/>
      </xdr:nvSpPr>
      <xdr:spPr>
        <a:xfrm>
          <a:off x="1038225" y="12414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114300</xdr:rowOff>
    </xdr:to>
    <xdr:sp>
      <xdr:nvSpPr>
        <xdr:cNvPr id="3062" name="Text Box 1"/>
        <xdr:cNvSpPr txBox="1"/>
      </xdr:nvSpPr>
      <xdr:spPr>
        <a:xfrm>
          <a:off x="1038225" y="15081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063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4</xdr:col>
      <xdr:colOff>342900</xdr:colOff>
      <xdr:row>6</xdr:row>
      <xdr:rowOff>95250</xdr:rowOff>
    </xdr:to>
    <xdr:sp>
      <xdr:nvSpPr>
        <xdr:cNvPr id="3064" name="Text Box 1"/>
        <xdr:cNvSpPr txBox="1"/>
      </xdr:nvSpPr>
      <xdr:spPr>
        <a:xfrm>
          <a:off x="1038225" y="14516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065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066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6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068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069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7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7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7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7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7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075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076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7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7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7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8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8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8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8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084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085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8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8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8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8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9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9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9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9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9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09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9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9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9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09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0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101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102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0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0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0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0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0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0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0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1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1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1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1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1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1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1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1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1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1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2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2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2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2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2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2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2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2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2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2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3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3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3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3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3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3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3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3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3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3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140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141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4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4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4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4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4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4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4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4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50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5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5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5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5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5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5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5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5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5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6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6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6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6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6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6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6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6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6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6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7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7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7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7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7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7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7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7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7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7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8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8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8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8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18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8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8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8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8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18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90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9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9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9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94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9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9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9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9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19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00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0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0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0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04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0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206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207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20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0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21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21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1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1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1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21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1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1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1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1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2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22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2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22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24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2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2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2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2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2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3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3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3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3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34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3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23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23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3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3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4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4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4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4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4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4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4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4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4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4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25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5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5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5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5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5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5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5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5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5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60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6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6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6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64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6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6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6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6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6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70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7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7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7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7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7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7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7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7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7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8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8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8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8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8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8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8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8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8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8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90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9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9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9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9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9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9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29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9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29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30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30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30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30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30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30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190500</xdr:rowOff>
    </xdr:from>
    <xdr:to>
      <xdr:col>4</xdr:col>
      <xdr:colOff>352425</xdr:colOff>
      <xdr:row>7</xdr:row>
      <xdr:rowOff>57150</xdr:rowOff>
    </xdr:to>
    <xdr:sp>
      <xdr:nvSpPr>
        <xdr:cNvPr id="3306" name="Text Box 1"/>
        <xdr:cNvSpPr txBox="1"/>
      </xdr:nvSpPr>
      <xdr:spPr>
        <a:xfrm>
          <a:off x="1038225" y="1698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210185</xdr:rowOff>
    </xdr:from>
    <xdr:to>
      <xdr:col>4</xdr:col>
      <xdr:colOff>342900</xdr:colOff>
      <xdr:row>7</xdr:row>
      <xdr:rowOff>95250</xdr:rowOff>
    </xdr:to>
    <xdr:sp>
      <xdr:nvSpPr>
        <xdr:cNvPr id="3307" name="Text Box 1"/>
        <xdr:cNvSpPr txBox="1"/>
      </xdr:nvSpPr>
      <xdr:spPr>
        <a:xfrm>
          <a:off x="1038225" y="17183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114300</xdr:rowOff>
    </xdr:to>
    <xdr:sp>
      <xdr:nvSpPr>
        <xdr:cNvPr id="3308" name="Text Box 1"/>
        <xdr:cNvSpPr txBox="1"/>
      </xdr:nvSpPr>
      <xdr:spPr>
        <a:xfrm>
          <a:off x="1038225" y="17748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153035</xdr:rowOff>
    </xdr:to>
    <xdr:sp>
      <xdr:nvSpPr>
        <xdr:cNvPr id="3309" name="Text Box 1"/>
        <xdr:cNvSpPr txBox="1"/>
      </xdr:nvSpPr>
      <xdr:spPr>
        <a:xfrm>
          <a:off x="1038225" y="17748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161290</xdr:rowOff>
    </xdr:from>
    <xdr:to>
      <xdr:col>4</xdr:col>
      <xdr:colOff>342900</xdr:colOff>
      <xdr:row>8</xdr:row>
      <xdr:rowOff>10160</xdr:rowOff>
    </xdr:to>
    <xdr:sp>
      <xdr:nvSpPr>
        <xdr:cNvPr id="3310" name="Text Box 1"/>
        <xdr:cNvSpPr txBox="1"/>
      </xdr:nvSpPr>
      <xdr:spPr>
        <a:xfrm>
          <a:off x="1038225" y="19361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352425</xdr:colOff>
      <xdr:row>6</xdr:row>
      <xdr:rowOff>133350</xdr:rowOff>
    </xdr:to>
    <xdr:sp>
      <xdr:nvSpPr>
        <xdr:cNvPr id="3311" name="Text Box 1"/>
        <xdr:cNvSpPr txBox="1"/>
      </xdr:nvSpPr>
      <xdr:spPr>
        <a:xfrm>
          <a:off x="1038225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153035</xdr:rowOff>
    </xdr:to>
    <xdr:sp>
      <xdr:nvSpPr>
        <xdr:cNvPr id="3312" name="Text Box 1"/>
        <xdr:cNvSpPr txBox="1"/>
      </xdr:nvSpPr>
      <xdr:spPr>
        <a:xfrm>
          <a:off x="1038225" y="15081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114300</xdr:rowOff>
    </xdr:to>
    <xdr:sp>
      <xdr:nvSpPr>
        <xdr:cNvPr id="3313" name="Text Box 1"/>
        <xdr:cNvSpPr txBox="1"/>
      </xdr:nvSpPr>
      <xdr:spPr>
        <a:xfrm>
          <a:off x="1038225" y="17748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161290</xdr:rowOff>
    </xdr:from>
    <xdr:to>
      <xdr:col>4</xdr:col>
      <xdr:colOff>342900</xdr:colOff>
      <xdr:row>8</xdr:row>
      <xdr:rowOff>18415</xdr:rowOff>
    </xdr:to>
    <xdr:sp>
      <xdr:nvSpPr>
        <xdr:cNvPr id="3314" name="Text Box 1"/>
        <xdr:cNvSpPr txBox="1"/>
      </xdr:nvSpPr>
      <xdr:spPr>
        <a:xfrm>
          <a:off x="1038225" y="19361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210185</xdr:rowOff>
    </xdr:from>
    <xdr:to>
      <xdr:col>4</xdr:col>
      <xdr:colOff>342900</xdr:colOff>
      <xdr:row>7</xdr:row>
      <xdr:rowOff>95250</xdr:rowOff>
    </xdr:to>
    <xdr:sp>
      <xdr:nvSpPr>
        <xdr:cNvPr id="3315" name="Text Box 1"/>
        <xdr:cNvSpPr txBox="1"/>
      </xdr:nvSpPr>
      <xdr:spPr>
        <a:xfrm>
          <a:off x="1038225" y="17183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316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317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318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319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320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2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322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323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2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2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326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327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2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329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3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3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3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3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3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335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336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337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3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339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4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4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4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4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4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4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4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4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4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4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5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5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352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353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354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355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5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5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5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5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6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6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6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6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6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6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6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6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368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6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7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7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7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7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7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7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7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37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7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7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8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8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8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8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8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8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8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8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8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8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9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391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392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9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9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9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9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9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9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39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0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0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0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0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0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0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0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0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0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0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1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1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1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1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1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1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1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1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1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1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2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2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2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2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2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2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2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2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2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2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3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3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3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3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3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3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3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3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3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3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4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4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4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4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4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4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4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4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4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4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5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5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5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5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5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5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5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457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458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5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6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6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6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6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6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6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6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6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6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6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7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7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7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7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7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7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7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7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7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7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8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8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8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8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8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8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8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8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8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8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9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9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9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9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9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9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9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9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49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49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0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0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0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0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0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0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0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0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0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0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1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1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1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1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1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1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1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1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1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1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2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2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2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2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2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2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2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2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2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2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3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3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3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3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3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3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3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3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3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3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4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4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4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4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4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4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4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4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4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4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5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5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5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5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5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5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5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447675</xdr:colOff>
      <xdr:row>0</xdr:row>
      <xdr:rowOff>123825</xdr:rowOff>
    </xdr:to>
    <xdr:sp>
      <xdr:nvSpPr>
        <xdr:cNvPr id="3557" name="Text Box 1"/>
        <xdr:cNvSpPr txBox="1"/>
      </xdr:nvSpPr>
      <xdr:spPr>
        <a:xfrm>
          <a:off x="1038225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466725</xdr:colOff>
      <xdr:row>0</xdr:row>
      <xdr:rowOff>133350</xdr:rowOff>
    </xdr:to>
    <xdr:sp>
      <xdr:nvSpPr>
        <xdr:cNvPr id="3558" name="Text Box 1"/>
        <xdr:cNvSpPr txBox="1"/>
      </xdr:nvSpPr>
      <xdr:spPr>
        <a:xfrm>
          <a:off x="1038225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0</xdr:row>
      <xdr:rowOff>153035</xdr:rowOff>
    </xdr:to>
    <xdr:sp>
      <xdr:nvSpPr>
        <xdr:cNvPr id="3559" name="Text Box 1"/>
        <xdr:cNvSpPr txBox="1"/>
      </xdr:nvSpPr>
      <xdr:spPr>
        <a:xfrm>
          <a:off x="1038225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447675</xdr:colOff>
      <xdr:row>0</xdr:row>
      <xdr:rowOff>123825</xdr:rowOff>
    </xdr:to>
    <xdr:sp>
      <xdr:nvSpPr>
        <xdr:cNvPr id="3560" name="Text Box 1"/>
        <xdr:cNvSpPr txBox="1"/>
      </xdr:nvSpPr>
      <xdr:spPr>
        <a:xfrm>
          <a:off x="1038225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447675</xdr:colOff>
      <xdr:row>0</xdr:row>
      <xdr:rowOff>123825</xdr:rowOff>
    </xdr:to>
    <xdr:sp>
      <xdr:nvSpPr>
        <xdr:cNvPr id="3561" name="Text Box 1"/>
        <xdr:cNvSpPr txBox="1"/>
      </xdr:nvSpPr>
      <xdr:spPr>
        <a:xfrm>
          <a:off x="1038225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447675</xdr:colOff>
      <xdr:row>0</xdr:row>
      <xdr:rowOff>123825</xdr:rowOff>
    </xdr:to>
    <xdr:sp>
      <xdr:nvSpPr>
        <xdr:cNvPr id="3562" name="Text Box 1"/>
        <xdr:cNvSpPr txBox="1"/>
      </xdr:nvSpPr>
      <xdr:spPr>
        <a:xfrm>
          <a:off x="1038225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447675</xdr:colOff>
      <xdr:row>0</xdr:row>
      <xdr:rowOff>123825</xdr:rowOff>
    </xdr:to>
    <xdr:sp>
      <xdr:nvSpPr>
        <xdr:cNvPr id="3563" name="Text Box 1"/>
        <xdr:cNvSpPr txBox="1"/>
      </xdr:nvSpPr>
      <xdr:spPr>
        <a:xfrm>
          <a:off x="1038225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466725</xdr:colOff>
      <xdr:row>0</xdr:row>
      <xdr:rowOff>133350</xdr:rowOff>
    </xdr:to>
    <xdr:sp>
      <xdr:nvSpPr>
        <xdr:cNvPr id="3564" name="Text Box 1"/>
        <xdr:cNvSpPr txBox="1"/>
      </xdr:nvSpPr>
      <xdr:spPr>
        <a:xfrm>
          <a:off x="1038225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0</xdr:row>
      <xdr:rowOff>153035</xdr:rowOff>
    </xdr:to>
    <xdr:sp>
      <xdr:nvSpPr>
        <xdr:cNvPr id="3565" name="Text Box 1"/>
        <xdr:cNvSpPr txBox="1"/>
      </xdr:nvSpPr>
      <xdr:spPr>
        <a:xfrm>
          <a:off x="1038225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447675</xdr:colOff>
      <xdr:row>0</xdr:row>
      <xdr:rowOff>123825</xdr:rowOff>
    </xdr:to>
    <xdr:sp>
      <xdr:nvSpPr>
        <xdr:cNvPr id="3566" name="Text Box 1"/>
        <xdr:cNvSpPr txBox="1"/>
      </xdr:nvSpPr>
      <xdr:spPr>
        <a:xfrm>
          <a:off x="1038225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447675</xdr:colOff>
      <xdr:row>0</xdr:row>
      <xdr:rowOff>123825</xdr:rowOff>
    </xdr:to>
    <xdr:sp>
      <xdr:nvSpPr>
        <xdr:cNvPr id="3567" name="Text Box 1"/>
        <xdr:cNvSpPr txBox="1"/>
      </xdr:nvSpPr>
      <xdr:spPr>
        <a:xfrm>
          <a:off x="1038225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447675</xdr:colOff>
      <xdr:row>0</xdr:row>
      <xdr:rowOff>123825</xdr:rowOff>
    </xdr:to>
    <xdr:sp>
      <xdr:nvSpPr>
        <xdr:cNvPr id="3568" name="Text Box 1"/>
        <xdr:cNvSpPr txBox="1"/>
      </xdr:nvSpPr>
      <xdr:spPr>
        <a:xfrm>
          <a:off x="1038225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4</xdr:col>
      <xdr:colOff>352425</xdr:colOff>
      <xdr:row>6</xdr:row>
      <xdr:rowOff>57150</xdr:rowOff>
    </xdr:to>
    <xdr:sp>
      <xdr:nvSpPr>
        <xdr:cNvPr id="3569" name="Text Box 1"/>
        <xdr:cNvSpPr txBox="1"/>
      </xdr:nvSpPr>
      <xdr:spPr>
        <a:xfrm>
          <a:off x="1038225" y="1431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4</xdr:col>
      <xdr:colOff>342900</xdr:colOff>
      <xdr:row>6</xdr:row>
      <xdr:rowOff>95250</xdr:rowOff>
    </xdr:to>
    <xdr:sp>
      <xdr:nvSpPr>
        <xdr:cNvPr id="3570" name="Text Box 1"/>
        <xdr:cNvSpPr txBox="1"/>
      </xdr:nvSpPr>
      <xdr:spPr>
        <a:xfrm>
          <a:off x="1038225" y="14516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114300</xdr:rowOff>
    </xdr:to>
    <xdr:sp>
      <xdr:nvSpPr>
        <xdr:cNvPr id="3571" name="Text Box 1"/>
        <xdr:cNvSpPr txBox="1"/>
      </xdr:nvSpPr>
      <xdr:spPr>
        <a:xfrm>
          <a:off x="1038225" y="15081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153035</xdr:rowOff>
    </xdr:to>
    <xdr:sp>
      <xdr:nvSpPr>
        <xdr:cNvPr id="3572" name="Text Box 1"/>
        <xdr:cNvSpPr txBox="1"/>
      </xdr:nvSpPr>
      <xdr:spPr>
        <a:xfrm>
          <a:off x="1038225" y="15081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573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4</xdr:col>
      <xdr:colOff>352425</xdr:colOff>
      <xdr:row>5</xdr:row>
      <xdr:rowOff>133350</xdr:rowOff>
    </xdr:to>
    <xdr:sp>
      <xdr:nvSpPr>
        <xdr:cNvPr id="3574" name="Text Box 1"/>
        <xdr:cNvSpPr txBox="1"/>
      </xdr:nvSpPr>
      <xdr:spPr>
        <a:xfrm>
          <a:off x="1038225" y="1241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4</xdr:col>
      <xdr:colOff>342900</xdr:colOff>
      <xdr:row>5</xdr:row>
      <xdr:rowOff>153035</xdr:rowOff>
    </xdr:to>
    <xdr:sp>
      <xdr:nvSpPr>
        <xdr:cNvPr id="3575" name="Text Box 1"/>
        <xdr:cNvSpPr txBox="1"/>
      </xdr:nvSpPr>
      <xdr:spPr>
        <a:xfrm>
          <a:off x="1038225" y="12414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114300</xdr:rowOff>
    </xdr:to>
    <xdr:sp>
      <xdr:nvSpPr>
        <xdr:cNvPr id="3576" name="Text Box 1"/>
        <xdr:cNvSpPr txBox="1"/>
      </xdr:nvSpPr>
      <xdr:spPr>
        <a:xfrm>
          <a:off x="1038225" y="15081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577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4</xdr:col>
      <xdr:colOff>342900</xdr:colOff>
      <xdr:row>6</xdr:row>
      <xdr:rowOff>95250</xdr:rowOff>
    </xdr:to>
    <xdr:sp>
      <xdr:nvSpPr>
        <xdr:cNvPr id="3578" name="Text Box 1"/>
        <xdr:cNvSpPr txBox="1"/>
      </xdr:nvSpPr>
      <xdr:spPr>
        <a:xfrm>
          <a:off x="1038225" y="14516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579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580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8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582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583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8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8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8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8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8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589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590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9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9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9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9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59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9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59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598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599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0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0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0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0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0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0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0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0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0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0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1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1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1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1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1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615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616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1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1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1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2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2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2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2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2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2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2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2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2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2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3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3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3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3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3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3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3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3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3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3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40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4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4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4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4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4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4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4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4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4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5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5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5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5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654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655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5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5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5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5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6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6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6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6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64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6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6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6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6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6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7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7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7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7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7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7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7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7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7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7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8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8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8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8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8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8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8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8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8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8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9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9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9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9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9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69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9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9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69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69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0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0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0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0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04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0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0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0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0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0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10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1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1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1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14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1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1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1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1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1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10160</xdr:rowOff>
    </xdr:to>
    <xdr:sp>
      <xdr:nvSpPr>
        <xdr:cNvPr id="3720" name="Text Box 1"/>
        <xdr:cNvSpPr txBox="1"/>
      </xdr:nvSpPr>
      <xdr:spPr>
        <a:xfrm>
          <a:off x="1038225" y="14027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4</xdr:col>
      <xdr:colOff>342900</xdr:colOff>
      <xdr:row>6</xdr:row>
      <xdr:rowOff>18415</xdr:rowOff>
    </xdr:to>
    <xdr:sp>
      <xdr:nvSpPr>
        <xdr:cNvPr id="3721" name="Text Box 1"/>
        <xdr:cNvSpPr txBox="1"/>
      </xdr:nvSpPr>
      <xdr:spPr>
        <a:xfrm>
          <a:off x="1038225" y="14027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72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2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72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72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2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2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2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72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30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3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3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3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3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73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3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73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3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3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4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4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4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4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4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4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4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4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4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4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75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75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5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5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5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5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5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5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5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5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6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6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6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6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76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6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6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6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6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6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70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7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7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7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74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7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7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7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78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7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80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81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8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8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84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8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8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8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8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8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9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9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9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9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9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9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9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9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79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79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0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0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0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80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804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0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80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807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0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0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1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1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812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813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1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815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816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1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1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171450</xdr:rowOff>
    </xdr:to>
    <xdr:sp>
      <xdr:nvSpPr>
        <xdr:cNvPr id="3819" name="Text Box 1"/>
        <xdr:cNvSpPr txBox="1"/>
      </xdr:nvSpPr>
      <xdr:spPr>
        <a:xfrm>
          <a:off x="1038225" y="15081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190500</xdr:rowOff>
    </xdr:from>
    <xdr:to>
      <xdr:col>4</xdr:col>
      <xdr:colOff>352425</xdr:colOff>
      <xdr:row>7</xdr:row>
      <xdr:rowOff>57150</xdr:rowOff>
    </xdr:to>
    <xdr:sp>
      <xdr:nvSpPr>
        <xdr:cNvPr id="3820" name="Text Box 1"/>
        <xdr:cNvSpPr txBox="1"/>
      </xdr:nvSpPr>
      <xdr:spPr>
        <a:xfrm>
          <a:off x="1038225" y="1698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210185</xdr:rowOff>
    </xdr:from>
    <xdr:to>
      <xdr:col>4</xdr:col>
      <xdr:colOff>342900</xdr:colOff>
      <xdr:row>7</xdr:row>
      <xdr:rowOff>95250</xdr:rowOff>
    </xdr:to>
    <xdr:sp>
      <xdr:nvSpPr>
        <xdr:cNvPr id="3821" name="Text Box 1"/>
        <xdr:cNvSpPr txBox="1"/>
      </xdr:nvSpPr>
      <xdr:spPr>
        <a:xfrm>
          <a:off x="1038225" y="17183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114300</xdr:rowOff>
    </xdr:to>
    <xdr:sp>
      <xdr:nvSpPr>
        <xdr:cNvPr id="3822" name="Text Box 1"/>
        <xdr:cNvSpPr txBox="1"/>
      </xdr:nvSpPr>
      <xdr:spPr>
        <a:xfrm>
          <a:off x="1038225" y="17748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153035</xdr:rowOff>
    </xdr:to>
    <xdr:sp>
      <xdr:nvSpPr>
        <xdr:cNvPr id="3823" name="Text Box 1"/>
        <xdr:cNvSpPr txBox="1"/>
      </xdr:nvSpPr>
      <xdr:spPr>
        <a:xfrm>
          <a:off x="1038225" y="17748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161290</xdr:rowOff>
    </xdr:from>
    <xdr:to>
      <xdr:col>4</xdr:col>
      <xdr:colOff>342900</xdr:colOff>
      <xdr:row>8</xdr:row>
      <xdr:rowOff>10160</xdr:rowOff>
    </xdr:to>
    <xdr:sp>
      <xdr:nvSpPr>
        <xdr:cNvPr id="3824" name="Text Box 1"/>
        <xdr:cNvSpPr txBox="1"/>
      </xdr:nvSpPr>
      <xdr:spPr>
        <a:xfrm>
          <a:off x="1038225" y="19361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352425</xdr:colOff>
      <xdr:row>6</xdr:row>
      <xdr:rowOff>133350</xdr:rowOff>
    </xdr:to>
    <xdr:sp>
      <xdr:nvSpPr>
        <xdr:cNvPr id="3825" name="Text Box 1"/>
        <xdr:cNvSpPr txBox="1"/>
      </xdr:nvSpPr>
      <xdr:spPr>
        <a:xfrm>
          <a:off x="1038225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4</xdr:col>
      <xdr:colOff>342900</xdr:colOff>
      <xdr:row>6</xdr:row>
      <xdr:rowOff>153035</xdr:rowOff>
    </xdr:to>
    <xdr:sp>
      <xdr:nvSpPr>
        <xdr:cNvPr id="3826" name="Text Box 1"/>
        <xdr:cNvSpPr txBox="1"/>
      </xdr:nvSpPr>
      <xdr:spPr>
        <a:xfrm>
          <a:off x="1038225" y="15081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114300</xdr:rowOff>
    </xdr:to>
    <xdr:sp>
      <xdr:nvSpPr>
        <xdr:cNvPr id="3827" name="Text Box 1"/>
        <xdr:cNvSpPr txBox="1"/>
      </xdr:nvSpPr>
      <xdr:spPr>
        <a:xfrm>
          <a:off x="1038225" y="17748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161290</xdr:rowOff>
    </xdr:from>
    <xdr:to>
      <xdr:col>4</xdr:col>
      <xdr:colOff>342900</xdr:colOff>
      <xdr:row>8</xdr:row>
      <xdr:rowOff>18415</xdr:rowOff>
    </xdr:to>
    <xdr:sp>
      <xdr:nvSpPr>
        <xdr:cNvPr id="3828" name="Text Box 1"/>
        <xdr:cNvSpPr txBox="1"/>
      </xdr:nvSpPr>
      <xdr:spPr>
        <a:xfrm>
          <a:off x="1038225" y="19361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210185</xdr:rowOff>
    </xdr:from>
    <xdr:to>
      <xdr:col>4</xdr:col>
      <xdr:colOff>342900</xdr:colOff>
      <xdr:row>7</xdr:row>
      <xdr:rowOff>95250</xdr:rowOff>
    </xdr:to>
    <xdr:sp>
      <xdr:nvSpPr>
        <xdr:cNvPr id="3829" name="Text Box 1"/>
        <xdr:cNvSpPr txBox="1"/>
      </xdr:nvSpPr>
      <xdr:spPr>
        <a:xfrm>
          <a:off x="1038225" y="17183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830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831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832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833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834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3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836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837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3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3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840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841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4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843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4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4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4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4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4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849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850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851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5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853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5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5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5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5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5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5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6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6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6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6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6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6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866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867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868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869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7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7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7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7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7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7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7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7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7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7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8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8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342900</xdr:colOff>
      <xdr:row>13</xdr:row>
      <xdr:rowOff>171450</xdr:rowOff>
    </xdr:to>
    <xdr:sp>
      <xdr:nvSpPr>
        <xdr:cNvPr id="3882" name="Text Box 1"/>
        <xdr:cNvSpPr txBox="1"/>
      </xdr:nvSpPr>
      <xdr:spPr>
        <a:xfrm>
          <a:off x="1038225" y="33623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8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8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8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8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8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8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8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9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89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9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9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9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9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9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9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9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89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0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0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0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0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0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905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906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0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0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0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1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1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1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1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1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1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1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1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1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1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2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2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2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2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2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2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2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2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2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2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3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3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3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3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3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3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3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3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3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3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4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4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4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4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4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4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4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4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4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4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5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5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5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5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5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5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5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5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5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5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6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6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6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6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6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6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6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6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6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6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7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10160</xdr:rowOff>
    </xdr:to>
    <xdr:sp>
      <xdr:nvSpPr>
        <xdr:cNvPr id="3971" name="Text Box 1"/>
        <xdr:cNvSpPr txBox="1"/>
      </xdr:nvSpPr>
      <xdr:spPr>
        <a:xfrm>
          <a:off x="1038225" y="16694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4</xdr:col>
      <xdr:colOff>342900</xdr:colOff>
      <xdr:row>7</xdr:row>
      <xdr:rowOff>18415</xdr:rowOff>
    </xdr:to>
    <xdr:sp>
      <xdr:nvSpPr>
        <xdr:cNvPr id="3972" name="Text Box 1"/>
        <xdr:cNvSpPr txBox="1"/>
      </xdr:nvSpPr>
      <xdr:spPr>
        <a:xfrm>
          <a:off x="1038225" y="16694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7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7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7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7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7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7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7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8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8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8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8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8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8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8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8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8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8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9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9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9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9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9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9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9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9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399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399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0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0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0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0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0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0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0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0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0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0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1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1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1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1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1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1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1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1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1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1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2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2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2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2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2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2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2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2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2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29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3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31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32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3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3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3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3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37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3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3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4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4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4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4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44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4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4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4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4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4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5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5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5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53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5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55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56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5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58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5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60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61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62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63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64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65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66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67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68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342900</xdr:colOff>
      <xdr:row>12</xdr:row>
      <xdr:rowOff>171450</xdr:rowOff>
    </xdr:to>
    <xdr:sp>
      <xdr:nvSpPr>
        <xdr:cNvPr id="4069" name="Text Box 1"/>
        <xdr:cNvSpPr txBox="1"/>
      </xdr:nvSpPr>
      <xdr:spPr>
        <a:xfrm>
          <a:off x="1038225" y="3095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4</xdr:col>
      <xdr:colOff>342900</xdr:colOff>
      <xdr:row>7</xdr:row>
      <xdr:rowOff>171450</xdr:rowOff>
    </xdr:to>
    <xdr:sp>
      <xdr:nvSpPr>
        <xdr:cNvPr id="4070" name="Text Box 1"/>
        <xdr:cNvSpPr txBox="1"/>
      </xdr:nvSpPr>
      <xdr:spPr>
        <a:xfrm>
          <a:off x="1038225" y="17748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229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229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229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229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229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229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229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229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229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6" name="Text Box 1"/>
        <xdr:cNvSpPr txBox="1">
          <a:spLocks noChangeArrowheads="1"/>
        </xdr:cNvSpPr>
      </xdr:nvSpPr>
      <xdr:spPr>
        <a:xfrm>
          <a:off x="0" y="5229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5229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5229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5229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8890</xdr:colOff>
      <xdr:row>1</xdr:row>
      <xdr:rowOff>0</xdr:rowOff>
    </xdr:from>
    <xdr:to>
      <xdr:col>5</xdr:col>
      <xdr:colOff>543560</xdr:colOff>
      <xdr:row>29</xdr:row>
      <xdr:rowOff>153670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" y="180975"/>
          <a:ext cx="3963670" cy="522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451485</xdr:colOff>
      <xdr:row>0</xdr:row>
      <xdr:rowOff>179705</xdr:rowOff>
    </xdr:from>
    <xdr:to>
      <xdr:col>11</xdr:col>
      <xdr:colOff>192405</xdr:colOff>
      <xdr:row>29</xdr:row>
      <xdr:rowOff>72390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80485" y="179705"/>
          <a:ext cx="3855720" cy="514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220980</xdr:colOff>
      <xdr:row>1</xdr:row>
      <xdr:rowOff>144145</xdr:rowOff>
    </xdr:from>
    <xdr:to>
      <xdr:col>16</xdr:col>
      <xdr:colOff>626745</xdr:colOff>
      <xdr:row>29</xdr:row>
      <xdr:rowOff>121285</xdr:rowOff>
    </xdr:to>
    <xdr:pic>
      <xdr:nvPicPr>
        <xdr:cNvPr id="31" name="图片 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64780" y="325120"/>
          <a:ext cx="3834765" cy="504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661670</xdr:colOff>
      <xdr:row>0</xdr:row>
      <xdr:rowOff>0</xdr:rowOff>
    </xdr:from>
    <xdr:to>
      <xdr:col>22</xdr:col>
      <xdr:colOff>572770</xdr:colOff>
      <xdr:row>29</xdr:row>
      <xdr:rowOff>158115</xdr:rowOff>
    </xdr:to>
    <xdr:pic>
      <xdr:nvPicPr>
        <xdr:cNvPr id="32" name="图片 3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34470" y="0"/>
          <a:ext cx="4025900" cy="540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144145</xdr:rowOff>
    </xdr:from>
    <xdr:to>
      <xdr:col>5</xdr:col>
      <xdr:colOff>461645</xdr:colOff>
      <xdr:row>58</xdr:row>
      <xdr:rowOff>48895</xdr:rowOff>
    </xdr:to>
    <xdr:pic>
      <xdr:nvPicPr>
        <xdr:cNvPr id="33" name="图片 3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5392420"/>
          <a:ext cx="3890645" cy="515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375285</xdr:colOff>
      <xdr:row>29</xdr:row>
      <xdr:rowOff>154305</xdr:rowOff>
    </xdr:from>
    <xdr:to>
      <xdr:col>11</xdr:col>
      <xdr:colOff>105410</xdr:colOff>
      <xdr:row>57</xdr:row>
      <xdr:rowOff>179070</xdr:rowOff>
    </xdr:to>
    <xdr:pic>
      <xdr:nvPicPr>
        <xdr:cNvPr id="34" name="图片 3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804285" y="5402580"/>
          <a:ext cx="3844925" cy="509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77470</xdr:colOff>
      <xdr:row>29</xdr:row>
      <xdr:rowOff>142240</xdr:rowOff>
    </xdr:from>
    <xdr:to>
      <xdr:col>20</xdr:col>
      <xdr:colOff>629920</xdr:colOff>
      <xdr:row>57</xdr:row>
      <xdr:rowOff>118745</xdr:rowOff>
    </xdr:to>
    <xdr:pic>
      <xdr:nvPicPr>
        <xdr:cNvPr id="35" name="图片 3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21270" y="5390515"/>
          <a:ext cx="6724650" cy="5043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625475</xdr:colOff>
      <xdr:row>29</xdr:row>
      <xdr:rowOff>119380</xdr:rowOff>
    </xdr:from>
    <xdr:to>
      <xdr:col>26</xdr:col>
      <xdr:colOff>263525</xdr:colOff>
      <xdr:row>57</xdr:row>
      <xdr:rowOff>81280</xdr:rowOff>
    </xdr:to>
    <xdr:pic>
      <xdr:nvPicPr>
        <xdr:cNvPr id="36" name="图片 3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341475" y="5367655"/>
          <a:ext cx="3752850" cy="502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8890</xdr:colOff>
      <xdr:row>58</xdr:row>
      <xdr:rowOff>23495</xdr:rowOff>
    </xdr:from>
    <xdr:to>
      <xdr:col>10</xdr:col>
      <xdr:colOff>23495</xdr:colOff>
      <xdr:row>89</xdr:row>
      <xdr:rowOff>67310</xdr:rowOff>
    </xdr:to>
    <xdr:pic>
      <xdr:nvPicPr>
        <xdr:cNvPr id="37" name="图片 3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890" y="10520045"/>
          <a:ext cx="6872605" cy="565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58</xdr:row>
      <xdr:rowOff>9525</xdr:rowOff>
    </xdr:from>
    <xdr:to>
      <xdr:col>16</xdr:col>
      <xdr:colOff>153670</xdr:colOff>
      <xdr:row>89</xdr:row>
      <xdr:rowOff>65405</xdr:rowOff>
    </xdr:to>
    <xdr:pic>
      <xdr:nvPicPr>
        <xdr:cNvPr id="38" name="图片 3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924675" y="10506075"/>
          <a:ext cx="4201795" cy="566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126365</xdr:colOff>
      <xdr:row>57</xdr:row>
      <xdr:rowOff>84455</xdr:rowOff>
    </xdr:from>
    <xdr:to>
      <xdr:col>22</xdr:col>
      <xdr:colOff>350520</xdr:colOff>
      <xdr:row>89</xdr:row>
      <xdr:rowOff>15240</xdr:rowOff>
    </xdr:to>
    <xdr:pic>
      <xdr:nvPicPr>
        <xdr:cNvPr id="39" name="图片 3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099165" y="10400030"/>
          <a:ext cx="4338955" cy="572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257175</xdr:colOff>
      <xdr:row>57</xdr:row>
      <xdr:rowOff>93980</xdr:rowOff>
    </xdr:from>
    <xdr:to>
      <xdr:col>28</xdr:col>
      <xdr:colOff>490855</xdr:colOff>
      <xdr:row>89</xdr:row>
      <xdr:rowOff>22860</xdr:rowOff>
    </xdr:to>
    <xdr:pic>
      <xdr:nvPicPr>
        <xdr:cNvPr id="40" name="图片 3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344775" y="10409555"/>
          <a:ext cx="4348480" cy="572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89</xdr:row>
      <xdr:rowOff>60325</xdr:rowOff>
    </xdr:from>
    <xdr:to>
      <xdr:col>7</xdr:col>
      <xdr:colOff>38100</xdr:colOff>
      <xdr:row>124</xdr:row>
      <xdr:rowOff>155575</xdr:rowOff>
    </xdr:to>
    <xdr:pic>
      <xdr:nvPicPr>
        <xdr:cNvPr id="41" name="图片 4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16167100"/>
          <a:ext cx="4838700" cy="642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685165</xdr:colOff>
      <xdr:row>89</xdr:row>
      <xdr:rowOff>84455</xdr:rowOff>
    </xdr:from>
    <xdr:to>
      <xdr:col>14</xdr:col>
      <xdr:colOff>123190</xdr:colOff>
      <xdr:row>125</xdr:row>
      <xdr:rowOff>65405</xdr:rowOff>
    </xdr:to>
    <xdr:pic>
      <xdr:nvPicPr>
        <xdr:cNvPr id="42" name="图片 4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799965" y="16191230"/>
          <a:ext cx="4924425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125730</xdr:colOff>
      <xdr:row>89</xdr:row>
      <xdr:rowOff>71755</xdr:rowOff>
    </xdr:from>
    <xdr:to>
      <xdr:col>21</xdr:col>
      <xdr:colOff>182880</xdr:colOff>
      <xdr:row>125</xdr:row>
      <xdr:rowOff>24130</xdr:rowOff>
    </xdr:to>
    <xdr:pic>
      <xdr:nvPicPr>
        <xdr:cNvPr id="43" name="图片 4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726930" y="16178530"/>
          <a:ext cx="4857750" cy="6467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552450</xdr:colOff>
      <xdr:row>36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038850" cy="6600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10" sqref="B10"/>
    </sheetView>
  </sheetViews>
  <sheetFormatPr defaultColWidth="11" defaultRowHeight="14.25" outlineLevelCol="1"/>
  <cols>
    <col min="1" max="1" width="5.5" customWidth="1"/>
    <col min="2" max="2" width="96.3333333333333" style="183" customWidth="1"/>
    <col min="3" max="3" width="10.1666666666667" customWidth="1"/>
  </cols>
  <sheetData>
    <row r="1" ht="21" customHeight="1" spans="1:2">
      <c r="A1" s="184"/>
      <c r="B1" s="185" t="s">
        <v>0</v>
      </c>
    </row>
    <row r="2" spans="1:2">
      <c r="A2" s="171">
        <v>1</v>
      </c>
      <c r="B2" s="186" t="s">
        <v>1</v>
      </c>
    </row>
    <row r="3" spans="1:2">
      <c r="A3" s="171">
        <v>2</v>
      </c>
      <c r="B3" s="186" t="s">
        <v>2</v>
      </c>
    </row>
    <row r="4" spans="1:2">
      <c r="A4" s="171">
        <v>3</v>
      </c>
      <c r="B4" s="186" t="s">
        <v>3</v>
      </c>
    </row>
    <row r="5" spans="1:2">
      <c r="A5" s="171">
        <v>4</v>
      </c>
      <c r="B5" s="186" t="s">
        <v>4</v>
      </c>
    </row>
    <row r="6" spans="1:2">
      <c r="A6" s="171">
        <v>5</v>
      </c>
      <c r="B6" s="186" t="s">
        <v>5</v>
      </c>
    </row>
    <row r="7" spans="1:2">
      <c r="A7" s="171">
        <v>6</v>
      </c>
      <c r="B7" s="186" t="s">
        <v>6</v>
      </c>
    </row>
    <row r="8" s="182" customFormat="1" ht="15" customHeight="1" spans="1:2">
      <c r="A8" s="187">
        <v>7</v>
      </c>
      <c r="B8" s="188" t="s">
        <v>7</v>
      </c>
    </row>
    <row r="9" ht="19" customHeight="1" spans="1:2">
      <c r="A9" s="184"/>
      <c r="B9" s="189" t="s">
        <v>8</v>
      </c>
    </row>
    <row r="10" ht="16" customHeight="1" spans="1:2">
      <c r="A10" s="171">
        <v>1</v>
      </c>
      <c r="B10" s="190" t="s">
        <v>9</v>
      </c>
    </row>
    <row r="11" spans="1:2">
      <c r="A11" s="171">
        <v>2</v>
      </c>
      <c r="B11" s="186" t="s">
        <v>10</v>
      </c>
    </row>
    <row r="12" spans="1:2">
      <c r="A12" s="171">
        <v>3</v>
      </c>
      <c r="B12" s="188" t="s">
        <v>11</v>
      </c>
    </row>
    <row r="13" spans="1:2">
      <c r="A13" s="171">
        <v>4</v>
      </c>
      <c r="B13" s="186" t="s">
        <v>12</v>
      </c>
    </row>
    <row r="14" spans="1:2">
      <c r="A14" s="171">
        <v>5</v>
      </c>
      <c r="B14" s="186" t="s">
        <v>13</v>
      </c>
    </row>
    <row r="15" spans="1:2">
      <c r="A15" s="171">
        <v>6</v>
      </c>
      <c r="B15" s="186" t="s">
        <v>14</v>
      </c>
    </row>
    <row r="16" spans="1:2">
      <c r="A16" s="171">
        <v>7</v>
      </c>
      <c r="B16" s="186" t="s">
        <v>15</v>
      </c>
    </row>
    <row r="17" spans="1:2">
      <c r="A17" s="171">
        <v>8</v>
      </c>
      <c r="B17" s="186" t="s">
        <v>16</v>
      </c>
    </row>
    <row r="18" spans="1:2">
      <c r="A18" s="171">
        <v>9</v>
      </c>
      <c r="B18" s="186" t="s">
        <v>17</v>
      </c>
    </row>
    <row r="19" spans="1:2">
      <c r="A19" s="171"/>
      <c r="B19" s="186"/>
    </row>
    <row r="20" ht="20.25" spans="1:2">
      <c r="A20" s="184"/>
      <c r="B20" s="185" t="s">
        <v>18</v>
      </c>
    </row>
    <row r="21" spans="1:2">
      <c r="A21" s="171">
        <v>1</v>
      </c>
      <c r="B21" s="191" t="s">
        <v>19</v>
      </c>
    </row>
    <row r="22" spans="1:2">
      <c r="A22" s="171">
        <v>2</v>
      </c>
      <c r="B22" s="186" t="s">
        <v>20</v>
      </c>
    </row>
    <row r="23" spans="1:2">
      <c r="A23" s="171">
        <v>3</v>
      </c>
      <c r="B23" s="186" t="s">
        <v>21</v>
      </c>
    </row>
    <row r="24" spans="1:2">
      <c r="A24" s="171">
        <v>4</v>
      </c>
      <c r="B24" s="186" t="s">
        <v>22</v>
      </c>
    </row>
    <row r="25" spans="1:2">
      <c r="A25" s="171">
        <v>5</v>
      </c>
      <c r="B25" s="186" t="s">
        <v>23</v>
      </c>
    </row>
    <row r="26" spans="1:2">
      <c r="A26" s="171">
        <v>6</v>
      </c>
      <c r="B26" s="186" t="s">
        <v>24</v>
      </c>
    </row>
    <row r="27" spans="1:2">
      <c r="A27" s="171">
        <v>7</v>
      </c>
      <c r="B27" s="186" t="s">
        <v>25</v>
      </c>
    </row>
    <row r="28" spans="1:2">
      <c r="A28" s="171">
        <v>8</v>
      </c>
      <c r="B28" s="186" t="s">
        <v>26</v>
      </c>
    </row>
    <row r="29" spans="1:2">
      <c r="A29" s="171"/>
      <c r="B29" s="186"/>
    </row>
    <row r="30" ht="20.25" spans="1:2">
      <c r="A30" s="184"/>
      <c r="B30" s="185" t="s">
        <v>27</v>
      </c>
    </row>
    <row r="31" spans="1:2">
      <c r="A31" s="171">
        <v>1</v>
      </c>
      <c r="B31" s="191" t="s">
        <v>28</v>
      </c>
    </row>
    <row r="32" spans="1:2">
      <c r="A32" s="171">
        <v>2</v>
      </c>
      <c r="B32" s="186" t="s">
        <v>29</v>
      </c>
    </row>
    <row r="33" spans="1:2">
      <c r="A33" s="171">
        <v>3</v>
      </c>
      <c r="B33" s="186" t="s">
        <v>30</v>
      </c>
    </row>
    <row r="34" spans="1:2">
      <c r="A34" s="171">
        <v>4</v>
      </c>
      <c r="B34" s="186" t="s">
        <v>31</v>
      </c>
    </row>
    <row r="35" spans="1:2">
      <c r="A35" s="171">
        <v>5</v>
      </c>
      <c r="B35" s="186" t="s">
        <v>32</v>
      </c>
    </row>
    <row r="36" spans="1:2">
      <c r="A36" s="171">
        <v>6</v>
      </c>
      <c r="B36" s="186" t="s">
        <v>33</v>
      </c>
    </row>
    <row r="37" spans="1:2">
      <c r="A37" s="171">
        <v>7</v>
      </c>
      <c r="B37" s="186" t="s">
        <v>34</v>
      </c>
    </row>
    <row r="38" spans="1:2">
      <c r="A38" s="171"/>
      <c r="B38" s="186"/>
    </row>
    <row r="40" spans="1:2">
      <c r="A40" s="192" t="s">
        <v>35</v>
      </c>
      <c r="B40" s="193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7" sqref="E1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161" t="s">
        <v>36</v>
      </c>
      <c r="C2" s="162"/>
      <c r="D2" s="162"/>
      <c r="E2" s="162"/>
      <c r="F2" s="162"/>
      <c r="G2" s="162"/>
      <c r="H2" s="162"/>
      <c r="I2" s="177"/>
    </row>
    <row r="3" ht="28" customHeight="1" spans="2:9">
      <c r="B3" s="163"/>
      <c r="C3" s="164"/>
      <c r="D3" s="165" t="s">
        <v>37</v>
      </c>
      <c r="E3" s="166"/>
      <c r="F3" s="167" t="s">
        <v>38</v>
      </c>
      <c r="G3" s="168"/>
      <c r="H3" s="165" t="s">
        <v>39</v>
      </c>
      <c r="I3" s="178"/>
    </row>
    <row r="4" ht="28" customHeight="1" spans="2:9">
      <c r="B4" s="163" t="s">
        <v>40</v>
      </c>
      <c r="C4" s="164" t="s">
        <v>41</v>
      </c>
      <c r="D4" s="164" t="s">
        <v>42</v>
      </c>
      <c r="E4" s="164" t="s">
        <v>43</v>
      </c>
      <c r="F4" s="169" t="s">
        <v>42</v>
      </c>
      <c r="G4" s="169" t="s">
        <v>43</v>
      </c>
      <c r="H4" s="164" t="s">
        <v>42</v>
      </c>
      <c r="I4" s="179" t="s">
        <v>43</v>
      </c>
    </row>
    <row r="5" ht="28" customHeight="1" spans="2:9">
      <c r="B5" s="170" t="s">
        <v>44</v>
      </c>
      <c r="C5" s="171">
        <v>13</v>
      </c>
      <c r="D5" s="171">
        <v>0</v>
      </c>
      <c r="E5" s="171">
        <v>1</v>
      </c>
      <c r="F5" s="172">
        <v>0</v>
      </c>
      <c r="G5" s="172">
        <v>1</v>
      </c>
      <c r="H5" s="171">
        <v>1</v>
      </c>
      <c r="I5" s="180">
        <v>2</v>
      </c>
    </row>
    <row r="6" ht="28" customHeight="1" spans="2:9">
      <c r="B6" s="170" t="s">
        <v>45</v>
      </c>
      <c r="C6" s="171">
        <v>20</v>
      </c>
      <c r="D6" s="171">
        <v>0</v>
      </c>
      <c r="E6" s="171">
        <v>1</v>
      </c>
      <c r="F6" s="172">
        <v>1</v>
      </c>
      <c r="G6" s="172">
        <v>2</v>
      </c>
      <c r="H6" s="171">
        <v>2</v>
      </c>
      <c r="I6" s="180">
        <v>3</v>
      </c>
    </row>
    <row r="7" ht="28" customHeight="1" spans="2:9">
      <c r="B7" s="170" t="s">
        <v>46</v>
      </c>
      <c r="C7" s="171">
        <v>32</v>
      </c>
      <c r="D7" s="171">
        <v>0</v>
      </c>
      <c r="E7" s="171">
        <v>1</v>
      </c>
      <c r="F7" s="172">
        <v>2</v>
      </c>
      <c r="G7" s="172">
        <v>3</v>
      </c>
      <c r="H7" s="171">
        <v>3</v>
      </c>
      <c r="I7" s="180">
        <v>4</v>
      </c>
    </row>
    <row r="8" ht="28" customHeight="1" spans="2:9">
      <c r="B8" s="170" t="s">
        <v>47</v>
      </c>
      <c r="C8" s="171">
        <v>50</v>
      </c>
      <c r="D8" s="171">
        <v>1</v>
      </c>
      <c r="E8" s="171">
        <v>2</v>
      </c>
      <c r="F8" s="172">
        <v>3</v>
      </c>
      <c r="G8" s="172">
        <v>4</v>
      </c>
      <c r="H8" s="171">
        <v>5</v>
      </c>
      <c r="I8" s="180">
        <v>6</v>
      </c>
    </row>
    <row r="9" ht="28" customHeight="1" spans="2:9">
      <c r="B9" s="170" t="s">
        <v>48</v>
      </c>
      <c r="C9" s="171">
        <v>80</v>
      </c>
      <c r="D9" s="171">
        <v>2</v>
      </c>
      <c r="E9" s="171">
        <v>3</v>
      </c>
      <c r="F9" s="172">
        <v>5</v>
      </c>
      <c r="G9" s="172">
        <v>6</v>
      </c>
      <c r="H9" s="171">
        <v>7</v>
      </c>
      <c r="I9" s="180">
        <v>8</v>
      </c>
    </row>
    <row r="10" ht="28" customHeight="1" spans="2:9">
      <c r="B10" s="170" t="s">
        <v>49</v>
      </c>
      <c r="C10" s="171">
        <v>125</v>
      </c>
      <c r="D10" s="171">
        <v>3</v>
      </c>
      <c r="E10" s="171">
        <v>4</v>
      </c>
      <c r="F10" s="172">
        <v>7</v>
      </c>
      <c r="G10" s="172">
        <v>8</v>
      </c>
      <c r="H10" s="171">
        <v>10</v>
      </c>
      <c r="I10" s="180">
        <v>11</v>
      </c>
    </row>
    <row r="11" ht="28" customHeight="1" spans="2:9">
      <c r="B11" s="170" t="s">
        <v>50</v>
      </c>
      <c r="C11" s="171">
        <v>200</v>
      </c>
      <c r="D11" s="171">
        <v>5</v>
      </c>
      <c r="E11" s="171">
        <v>6</v>
      </c>
      <c r="F11" s="172">
        <v>10</v>
      </c>
      <c r="G11" s="172">
        <v>11</v>
      </c>
      <c r="H11" s="171">
        <v>14</v>
      </c>
      <c r="I11" s="180">
        <v>15</v>
      </c>
    </row>
    <row r="12" ht="28" customHeight="1" spans="2:9">
      <c r="B12" s="173" t="s">
        <v>51</v>
      </c>
      <c r="C12" s="174">
        <v>315</v>
      </c>
      <c r="D12" s="174">
        <v>7</v>
      </c>
      <c r="E12" s="174">
        <v>8</v>
      </c>
      <c r="F12" s="175">
        <v>14</v>
      </c>
      <c r="G12" s="175">
        <v>15</v>
      </c>
      <c r="H12" s="174">
        <v>21</v>
      </c>
      <c r="I12" s="181">
        <v>22</v>
      </c>
    </row>
    <row r="14" spans="2:4">
      <c r="B14" s="176" t="s">
        <v>52</v>
      </c>
      <c r="C14" s="176"/>
      <c r="D14" s="1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view="pageBreakPreview" zoomScaleNormal="125" topLeftCell="A26" workbookViewId="0">
      <selection activeCell="M49" sqref="M49"/>
    </sheetView>
  </sheetViews>
  <sheetFormatPr defaultColWidth="10.125" defaultRowHeight="14.25"/>
  <cols>
    <col min="1" max="1" width="9.625" style="83" customWidth="1"/>
    <col min="2" max="2" width="9.25" style="83" customWidth="1"/>
    <col min="3" max="3" width="11.875" style="83" customWidth="1"/>
    <col min="4" max="4" width="9.5" style="83" customWidth="1"/>
    <col min="5" max="6" width="10.375" style="83" customWidth="1"/>
    <col min="7" max="7" width="9.5" style="83" customWidth="1"/>
    <col min="8" max="8" width="9.125" style="83" customWidth="1"/>
    <col min="9" max="9" width="8.125" style="83" customWidth="1"/>
    <col min="10" max="10" width="10.5" style="83" customWidth="1"/>
    <col min="11" max="11" width="12.125" style="83" customWidth="1"/>
    <col min="12" max="16384" width="10.125" style="83"/>
  </cols>
  <sheetData>
    <row r="1" s="83" customFormat="1" ht="26.25" spans="1:11">
      <c r="A1" s="86" t="s">
        <v>53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="83" customFormat="1" ht="18" customHeight="1" spans="1:11">
      <c r="A2" s="87" t="s">
        <v>54</v>
      </c>
      <c r="B2" s="88" t="s">
        <v>55</v>
      </c>
      <c r="C2" s="88"/>
      <c r="D2" s="89" t="s">
        <v>56</v>
      </c>
      <c r="E2" s="90" t="s">
        <v>57</v>
      </c>
      <c r="F2" s="91" t="s">
        <v>58</v>
      </c>
      <c r="G2" s="92" t="s">
        <v>59</v>
      </c>
      <c r="H2" s="92"/>
      <c r="I2" s="122" t="s">
        <v>60</v>
      </c>
      <c r="J2" s="92" t="s">
        <v>61</v>
      </c>
      <c r="K2" s="142"/>
    </row>
    <row r="3" s="83" customFormat="1" ht="18" customHeight="1" spans="1:11">
      <c r="A3" s="93" t="s">
        <v>62</v>
      </c>
      <c r="B3" s="94">
        <v>1200</v>
      </c>
      <c r="C3" s="94"/>
      <c r="D3" s="95" t="s">
        <v>63</v>
      </c>
      <c r="E3" s="96">
        <v>44903</v>
      </c>
      <c r="F3" s="96"/>
      <c r="G3" s="96"/>
      <c r="H3" s="97" t="s">
        <v>64</v>
      </c>
      <c r="I3" s="97"/>
      <c r="J3" s="97"/>
      <c r="K3" s="143"/>
    </row>
    <row r="4" s="83" customFormat="1" ht="18" customHeight="1" spans="1:11">
      <c r="A4" s="98" t="s">
        <v>65</v>
      </c>
      <c r="B4" s="99" t="s">
        <v>66</v>
      </c>
      <c r="C4" s="100">
        <v>6</v>
      </c>
      <c r="D4" s="101" t="s">
        <v>67</v>
      </c>
      <c r="E4" s="102" t="s">
        <v>68</v>
      </c>
      <c r="F4" s="102"/>
      <c r="G4" s="102"/>
      <c r="H4" s="101" t="s">
        <v>69</v>
      </c>
      <c r="I4" s="101"/>
      <c r="J4" s="100" t="s">
        <v>70</v>
      </c>
      <c r="K4" s="144" t="s">
        <v>71</v>
      </c>
    </row>
    <row r="5" s="83" customFormat="1" ht="18" customHeight="1" spans="1:11">
      <c r="A5" s="98" t="s">
        <v>72</v>
      </c>
      <c r="B5" s="94">
        <v>3</v>
      </c>
      <c r="C5" s="94"/>
      <c r="D5" s="95" t="s">
        <v>73</v>
      </c>
      <c r="E5" s="95" t="s">
        <v>74</v>
      </c>
      <c r="F5" s="83"/>
      <c r="G5" s="95"/>
      <c r="H5" s="101" t="s">
        <v>75</v>
      </c>
      <c r="I5" s="101"/>
      <c r="J5" s="100" t="s">
        <v>70</v>
      </c>
      <c r="K5" s="144" t="s">
        <v>71</v>
      </c>
    </row>
    <row r="6" s="83" customFormat="1" ht="18" customHeight="1" spans="1:11">
      <c r="A6" s="103" t="s">
        <v>76</v>
      </c>
      <c r="B6" s="104">
        <v>30</v>
      </c>
      <c r="C6" s="104"/>
      <c r="D6" s="105" t="s">
        <v>77</v>
      </c>
      <c r="E6" s="106">
        <v>1200</v>
      </c>
      <c r="F6" s="107"/>
      <c r="G6" s="105"/>
      <c r="H6" s="108" t="s">
        <v>78</v>
      </c>
      <c r="I6" s="108"/>
      <c r="J6" s="107" t="s">
        <v>70</v>
      </c>
      <c r="K6" s="145" t="s">
        <v>71</v>
      </c>
    </row>
    <row r="7" s="83" customFormat="1" ht="18" customHeight="1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="83" customFormat="1" ht="18" customHeight="1" spans="1:11">
      <c r="A8" s="112" t="s">
        <v>79</v>
      </c>
      <c r="B8" s="91" t="s">
        <v>80</v>
      </c>
      <c r="C8" s="91" t="s">
        <v>81</v>
      </c>
      <c r="D8" s="91" t="s">
        <v>82</v>
      </c>
      <c r="E8" s="91" t="s">
        <v>83</v>
      </c>
      <c r="F8" s="91" t="s">
        <v>84</v>
      </c>
      <c r="G8" s="113" t="s">
        <v>85</v>
      </c>
      <c r="H8" s="114"/>
      <c r="I8" s="114"/>
      <c r="J8" s="114"/>
      <c r="K8" s="146"/>
    </row>
    <row r="9" s="83" customFormat="1" ht="18" customHeight="1" spans="1:11">
      <c r="A9" s="98" t="s">
        <v>86</v>
      </c>
      <c r="B9" s="101"/>
      <c r="C9" s="100" t="s">
        <v>70</v>
      </c>
      <c r="D9" s="100" t="s">
        <v>71</v>
      </c>
      <c r="E9" s="95" t="s">
        <v>87</v>
      </c>
      <c r="F9" s="115" t="s">
        <v>88</v>
      </c>
      <c r="G9" s="116"/>
      <c r="H9" s="117"/>
      <c r="I9" s="117"/>
      <c r="J9" s="117"/>
      <c r="K9" s="147"/>
    </row>
    <row r="10" s="83" customFormat="1" ht="18" customHeight="1" spans="1:11">
      <c r="A10" s="98" t="s">
        <v>89</v>
      </c>
      <c r="B10" s="101"/>
      <c r="C10" s="100" t="s">
        <v>70</v>
      </c>
      <c r="D10" s="100" t="s">
        <v>71</v>
      </c>
      <c r="E10" s="95" t="s">
        <v>90</v>
      </c>
      <c r="F10" s="115" t="s">
        <v>91</v>
      </c>
      <c r="G10" s="116" t="s">
        <v>92</v>
      </c>
      <c r="H10" s="117"/>
      <c r="I10" s="117"/>
      <c r="J10" s="117"/>
      <c r="K10" s="147"/>
    </row>
    <row r="11" s="83" customFormat="1" ht="18" customHeight="1" spans="1:11">
      <c r="A11" s="118" t="s">
        <v>93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48"/>
    </row>
    <row r="12" s="83" customFormat="1" ht="18" customHeight="1" spans="1:11">
      <c r="A12" s="93" t="s">
        <v>94</v>
      </c>
      <c r="B12" s="100" t="s">
        <v>95</v>
      </c>
      <c r="C12" s="100" t="s">
        <v>96</v>
      </c>
      <c r="D12" s="115"/>
      <c r="E12" s="95" t="s">
        <v>97</v>
      </c>
      <c r="F12" s="100" t="s">
        <v>95</v>
      </c>
      <c r="G12" s="100" t="s">
        <v>96</v>
      </c>
      <c r="H12" s="100"/>
      <c r="I12" s="95" t="s">
        <v>98</v>
      </c>
      <c r="J12" s="100" t="s">
        <v>95</v>
      </c>
      <c r="K12" s="144" t="s">
        <v>96</v>
      </c>
    </row>
    <row r="13" s="83" customFormat="1" ht="18" customHeight="1" spans="1:11">
      <c r="A13" s="93" t="s">
        <v>99</v>
      </c>
      <c r="B13" s="100" t="s">
        <v>95</v>
      </c>
      <c r="C13" s="100" t="s">
        <v>96</v>
      </c>
      <c r="D13" s="115"/>
      <c r="E13" s="95" t="s">
        <v>100</v>
      </c>
      <c r="F13" s="100" t="s">
        <v>95</v>
      </c>
      <c r="G13" s="100" t="s">
        <v>96</v>
      </c>
      <c r="H13" s="100"/>
      <c r="I13" s="95" t="s">
        <v>101</v>
      </c>
      <c r="J13" s="100" t="s">
        <v>95</v>
      </c>
      <c r="K13" s="144" t="s">
        <v>96</v>
      </c>
    </row>
    <row r="14" s="83" customFormat="1" ht="18" customHeight="1" spans="1:11">
      <c r="A14" s="103" t="s">
        <v>102</v>
      </c>
      <c r="B14" s="107" t="s">
        <v>95</v>
      </c>
      <c r="C14" s="107" t="s">
        <v>96</v>
      </c>
      <c r="D14" s="120"/>
      <c r="E14" s="105" t="s">
        <v>103</v>
      </c>
      <c r="F14" s="107" t="s">
        <v>95</v>
      </c>
      <c r="G14" s="107" t="s">
        <v>96</v>
      </c>
      <c r="H14" s="107"/>
      <c r="I14" s="105" t="s">
        <v>104</v>
      </c>
      <c r="J14" s="107" t="s">
        <v>95</v>
      </c>
      <c r="K14" s="145" t="s">
        <v>96</v>
      </c>
    </row>
    <row r="15" s="83" customFormat="1" ht="18" customHeight="1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4" customFormat="1" ht="18" customHeight="1" spans="1:11">
      <c r="A16" s="87" t="s">
        <v>105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49"/>
    </row>
    <row r="17" s="83" customFormat="1" ht="18" customHeight="1" spans="1:11">
      <c r="A17" s="98" t="s">
        <v>106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50"/>
    </row>
    <row r="18" s="83" customFormat="1" ht="18" customHeight="1" spans="1:11">
      <c r="A18" s="98" t="s">
        <v>107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50"/>
    </row>
    <row r="19" s="83" customFormat="1" ht="22" customHeight="1" spans="1:11">
      <c r="A19" s="98"/>
      <c r="B19" s="101"/>
      <c r="C19" s="101"/>
      <c r="D19" s="101"/>
      <c r="E19" s="101"/>
      <c r="F19" s="101"/>
      <c r="G19" s="101"/>
      <c r="H19" s="101"/>
      <c r="I19" s="101"/>
      <c r="J19" s="101"/>
      <c r="K19" s="150"/>
    </row>
    <row r="20" s="83" customFormat="1" ht="22" customHeight="1" spans="1:11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51"/>
    </row>
    <row r="21" s="83" customFormat="1" ht="22" customHeight="1" spans="1:1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51"/>
    </row>
    <row r="22" s="83" customFormat="1" ht="22" customHeight="1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51"/>
    </row>
    <row r="23" s="83" customFormat="1" ht="22" customHeight="1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52"/>
    </row>
    <row r="24" s="83" customFormat="1" ht="18" customHeight="1" spans="1:11">
      <c r="A24" s="98" t="s">
        <v>108</v>
      </c>
      <c r="B24" s="101"/>
      <c r="C24" s="100" t="s">
        <v>70</v>
      </c>
      <c r="D24" s="100" t="s">
        <v>71</v>
      </c>
      <c r="E24" s="97"/>
      <c r="F24" s="97"/>
      <c r="G24" s="97"/>
      <c r="H24" s="97"/>
      <c r="I24" s="97"/>
      <c r="J24" s="97"/>
      <c r="K24" s="143"/>
    </row>
    <row r="25" s="83" customFormat="1" ht="18" customHeight="1" spans="1:11">
      <c r="A25" s="127" t="s">
        <v>109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53"/>
    </row>
    <row r="26" s="83" customFormat="1" ht="1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="83" customFormat="1" ht="20" customHeight="1" spans="1:11">
      <c r="A27" s="130" t="s">
        <v>110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54" t="s">
        <v>111</v>
      </c>
    </row>
    <row r="28" s="83" customFormat="1" ht="23" customHeight="1" spans="1:11">
      <c r="A28" s="131" t="s">
        <v>112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55">
        <v>1</v>
      </c>
    </row>
    <row r="29" s="83" customFormat="1" ht="23" customHeight="1" spans="1:11">
      <c r="A29" s="131" t="s">
        <v>113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56">
        <v>1</v>
      </c>
    </row>
    <row r="30" s="83" customFormat="1" ht="23" customHeight="1" spans="1:11">
      <c r="A30" s="131" t="s">
        <v>114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56">
        <v>1</v>
      </c>
    </row>
    <row r="31" s="83" customFormat="1" ht="23" customHeight="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56"/>
    </row>
    <row r="32" s="83" customFormat="1" ht="23" customHeight="1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56"/>
    </row>
    <row r="33" s="83" customFormat="1" ht="23" customHeight="1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56"/>
    </row>
    <row r="34" s="83" customFormat="1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47"/>
    </row>
    <row r="35" s="83" customFormat="1" ht="23" customHeight="1" spans="1:1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57"/>
    </row>
    <row r="36" s="83" customFormat="1" ht="23" customHeight="1" spans="1:11">
      <c r="A36" s="133" t="s">
        <v>115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58">
        <f>SUM(K28:K35)</f>
        <v>3</v>
      </c>
    </row>
    <row r="37" s="83" customFormat="1" ht="18.75" customHeight="1" spans="1:11">
      <c r="A37" s="135" t="s">
        <v>116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9"/>
    </row>
    <row r="38" s="85" customFormat="1" ht="18.75" customHeight="1" spans="1:11">
      <c r="A38" s="98" t="s">
        <v>117</v>
      </c>
      <c r="B38" s="101"/>
      <c r="C38" s="101"/>
      <c r="D38" s="97" t="s">
        <v>118</v>
      </c>
      <c r="E38" s="97"/>
      <c r="F38" s="137" t="s">
        <v>119</v>
      </c>
      <c r="G38" s="138"/>
      <c r="H38" s="101" t="s">
        <v>120</v>
      </c>
      <c r="I38" s="101"/>
      <c r="J38" s="101" t="s">
        <v>121</v>
      </c>
      <c r="K38" s="150"/>
    </row>
    <row r="39" s="83" customFormat="1" ht="18.75" customHeight="1" spans="1:13">
      <c r="A39" s="98" t="s">
        <v>122</v>
      </c>
      <c r="B39" s="101" t="s">
        <v>123</v>
      </c>
      <c r="C39" s="101"/>
      <c r="D39" s="101"/>
      <c r="E39" s="101"/>
      <c r="F39" s="101"/>
      <c r="G39" s="101"/>
      <c r="H39" s="101"/>
      <c r="I39" s="101"/>
      <c r="J39" s="101"/>
      <c r="K39" s="150"/>
      <c r="M39" s="85"/>
    </row>
    <row r="40" s="83" customFormat="1" ht="24" customHeight="1" spans="1:11">
      <c r="A40" s="98"/>
      <c r="B40" s="101"/>
      <c r="C40" s="101"/>
      <c r="D40" s="101"/>
      <c r="E40" s="101"/>
      <c r="F40" s="101"/>
      <c r="G40" s="101"/>
      <c r="H40" s="101"/>
      <c r="I40" s="101"/>
      <c r="J40" s="101"/>
      <c r="K40" s="150"/>
    </row>
    <row r="41" s="83" customFormat="1" ht="24" customHeight="1" spans="1:11">
      <c r="A41" s="98"/>
      <c r="B41" s="101"/>
      <c r="C41" s="101"/>
      <c r="D41" s="101"/>
      <c r="E41" s="101"/>
      <c r="F41" s="101"/>
      <c r="G41" s="101"/>
      <c r="H41" s="101"/>
      <c r="I41" s="101"/>
      <c r="J41" s="101"/>
      <c r="K41" s="150"/>
    </row>
    <row r="42" s="83" customFormat="1" ht="32.1" customHeight="1" spans="1:11">
      <c r="A42" s="103" t="s">
        <v>124</v>
      </c>
      <c r="B42" s="106" t="s">
        <v>125</v>
      </c>
      <c r="C42" s="106"/>
      <c r="D42" s="105" t="s">
        <v>126</v>
      </c>
      <c r="E42" s="120" t="s">
        <v>127</v>
      </c>
      <c r="F42" s="139">
        <v>44900</v>
      </c>
      <c r="G42" s="140"/>
      <c r="H42" s="141" t="s">
        <v>128</v>
      </c>
      <c r="I42" s="141"/>
      <c r="J42" s="106" t="s">
        <v>129</v>
      </c>
      <c r="K42" s="160"/>
    </row>
    <row r="43" s="83" customFormat="1" ht="16.5" customHeight="1"/>
    <row r="44" s="83" customFormat="1" ht="16.5" customHeight="1"/>
    <row r="45" s="8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" right="0" top="0.393055555555556" bottom="0" header="0.5" footer="0.5"/>
  <pageSetup paperSize="9" scale="87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250825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222250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2</xdr:col>
                    <xdr:colOff>19050</xdr:colOff>
                    <xdr:row>8</xdr:row>
                    <xdr:rowOff>41275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263525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243840</xdr:colOff>
                    <xdr:row>4</xdr:row>
                    <xdr:rowOff>157480</xdr:rowOff>
                  </from>
                  <to>
                    <xdr:col>9</xdr:col>
                    <xdr:colOff>637540</xdr:colOff>
                    <xdr:row>6</xdr:row>
                    <xdr:rowOff>20955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322580</xdr:colOff>
                    <xdr:row>8</xdr:row>
                    <xdr:rowOff>13335</xdr:rowOff>
                  </from>
                  <to>
                    <xdr:col>3</xdr:col>
                    <xdr:colOff>205105</xdr:colOff>
                    <xdr:row>8</xdr:row>
                    <xdr:rowOff>194310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377825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34925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149860</xdr:rowOff>
                  </from>
                  <to>
                    <xdr:col>10</xdr:col>
                    <xdr:colOff>622300</xdr:colOff>
                    <xdr:row>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222250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301625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250825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273050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323850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250825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250825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222250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2</xdr:col>
                    <xdr:colOff>19050</xdr:colOff>
                    <xdr:row>8</xdr:row>
                    <xdr:rowOff>41275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263525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58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59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0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377825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1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2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34925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3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6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67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68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222250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69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301625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0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250825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1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273050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2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323850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3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250825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4">
              <controlPr defaultSize="0">
                <anchor moveWithCells="1">
                  <from>
                    <xdr:col>2</xdr:col>
                    <xdr:colOff>342900</xdr:colOff>
                    <xdr:row>6</xdr:row>
                    <xdr:rowOff>147320</xdr:rowOff>
                  </from>
                  <to>
                    <xdr:col>2</xdr:col>
                    <xdr:colOff>762000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5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173355</xdr:rowOff>
                  </from>
                  <to>
                    <xdr:col>3</xdr:col>
                    <xdr:colOff>215265</xdr:colOff>
                    <xdr:row>9</xdr:row>
                    <xdr:rowOff>125730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6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77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78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79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0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1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2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3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4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5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6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87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88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89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1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2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3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4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5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6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97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98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99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0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1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47625</xdr:rowOff>
                  </from>
                  <to>
                    <xdr:col>3</xdr:col>
                    <xdr:colOff>590550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2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3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4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5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07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08">
              <controlPr defaultSize="0">
                <anchor moveWithCells="1">
                  <from>
                    <xdr:col>2</xdr:col>
                    <xdr:colOff>209550</xdr:colOff>
                    <xdr:row>23</xdr:row>
                    <xdr:rowOff>38100</xdr:rowOff>
                  </from>
                  <to>
                    <xdr:col>2</xdr:col>
                    <xdr:colOff>638175</xdr:colOff>
                    <xdr:row>24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09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0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1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2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3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4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5"/>
  <sheetViews>
    <sheetView view="pageBreakPreview" zoomScaleNormal="90" workbookViewId="0">
      <selection activeCell="S16" sqref="S16"/>
    </sheetView>
  </sheetViews>
  <sheetFormatPr defaultColWidth="9" defaultRowHeight="14.25"/>
  <cols>
    <col min="1" max="1" width="13.625" style="2" customWidth="1"/>
    <col min="2" max="2" width="5.875" style="2" customWidth="1"/>
    <col min="3" max="3" width="7.25" style="2" customWidth="1"/>
    <col min="4" max="4" width="7.25" style="3" customWidth="1"/>
    <col min="5" max="9" width="7.25" style="2" customWidth="1"/>
    <col min="10" max="10" width="2.75" style="2" customWidth="1"/>
    <col min="11" max="11" width="9.15833333333333" style="2" customWidth="1"/>
    <col min="12" max="12" width="10.5" style="2" customWidth="1"/>
    <col min="13" max="13" width="9.75" style="2" customWidth="1"/>
    <col min="14" max="16" width="9.75" style="4" customWidth="1"/>
    <col min="17" max="17" width="9.75" style="5" customWidth="1"/>
    <col min="18" max="255" width="9" style="2"/>
    <col min="256" max="16384" width="9" style="6"/>
  </cols>
  <sheetData>
    <row r="1" s="2" customFormat="1" ht="29" customHeight="1" spans="1:258">
      <c r="A1" s="7" t="s">
        <v>130</v>
      </c>
      <c r="B1" s="7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50"/>
      <c r="O1" s="50"/>
      <c r="P1" s="50"/>
      <c r="Q1" s="7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</row>
    <row r="2" s="2" customFormat="1" ht="20" customHeight="1" spans="1:258">
      <c r="A2" s="10" t="s">
        <v>56</v>
      </c>
      <c r="B2" s="11" t="s">
        <v>131</v>
      </c>
      <c r="C2" s="11"/>
      <c r="D2" s="12"/>
      <c r="E2" s="13" t="s">
        <v>132</v>
      </c>
      <c r="F2" s="14" t="s">
        <v>59</v>
      </c>
      <c r="G2" s="14"/>
      <c r="H2" s="15"/>
      <c r="I2" s="15"/>
      <c r="J2" s="51"/>
      <c r="K2" s="52" t="s">
        <v>60</v>
      </c>
      <c r="L2" s="53" t="s">
        <v>61</v>
      </c>
      <c r="M2" s="53"/>
      <c r="N2" s="54"/>
      <c r="O2" s="54"/>
      <c r="P2" s="55"/>
      <c r="Q2" s="7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</row>
    <row r="3" s="2" customFormat="1" ht="15" spans="1:258">
      <c r="A3" s="16" t="s">
        <v>133</v>
      </c>
      <c r="B3" s="17"/>
      <c r="C3" s="18" t="s">
        <v>134</v>
      </c>
      <c r="D3" s="19"/>
      <c r="E3" s="18"/>
      <c r="F3" s="18"/>
      <c r="G3" s="18"/>
      <c r="H3" s="20"/>
      <c r="I3" s="20"/>
      <c r="J3" s="56"/>
      <c r="K3" s="57" t="s">
        <v>135</v>
      </c>
      <c r="L3" s="57"/>
      <c r="M3" s="57"/>
      <c r="N3" s="58"/>
      <c r="O3" s="58"/>
      <c r="P3" s="59"/>
      <c r="Q3" s="7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</row>
    <row r="4" s="2" customFormat="1" ht="16.5" spans="1:258">
      <c r="A4" s="16"/>
      <c r="B4" s="21" t="s">
        <v>136</v>
      </c>
      <c r="C4" s="22" t="s">
        <v>137</v>
      </c>
      <c r="D4" s="22" t="s">
        <v>138</v>
      </c>
      <c r="E4" s="23" t="s">
        <v>139</v>
      </c>
      <c r="F4" s="22" t="s">
        <v>140</v>
      </c>
      <c r="G4" s="22" t="s">
        <v>141</v>
      </c>
      <c r="H4" s="24" t="s">
        <v>142</v>
      </c>
      <c r="I4" s="60" t="s">
        <v>143</v>
      </c>
      <c r="J4" s="56"/>
      <c r="K4" s="22" t="s">
        <v>137</v>
      </c>
      <c r="L4" s="22" t="s">
        <v>138</v>
      </c>
      <c r="M4" s="23" t="s">
        <v>139</v>
      </c>
      <c r="N4" s="22" t="s">
        <v>140</v>
      </c>
      <c r="O4" s="22" t="s">
        <v>141</v>
      </c>
      <c r="P4" s="24" t="s">
        <v>142</v>
      </c>
      <c r="Q4" s="77" t="s">
        <v>143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</row>
    <row r="5" s="2" customFormat="1" ht="17.25" spans="1:258">
      <c r="A5" s="16"/>
      <c r="B5" s="25"/>
      <c r="C5" s="26" t="s">
        <v>144</v>
      </c>
      <c r="D5" s="26" t="s">
        <v>145</v>
      </c>
      <c r="E5" s="26" t="s">
        <v>146</v>
      </c>
      <c r="F5" s="26" t="s">
        <v>147</v>
      </c>
      <c r="G5" s="26" t="s">
        <v>148</v>
      </c>
      <c r="H5" s="27" t="s">
        <v>149</v>
      </c>
      <c r="I5" s="60" t="s">
        <v>150</v>
      </c>
      <c r="J5" s="61"/>
      <c r="K5" s="62" t="s">
        <v>144</v>
      </c>
      <c r="L5" s="62" t="s">
        <v>145</v>
      </c>
      <c r="M5" s="62" t="s">
        <v>146</v>
      </c>
      <c r="N5" s="62" t="s">
        <v>147</v>
      </c>
      <c r="O5" s="62" t="s">
        <v>148</v>
      </c>
      <c r="P5" s="63" t="s">
        <v>149</v>
      </c>
      <c r="Q5" s="78" t="s">
        <v>150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</row>
    <row r="6" s="2" customFormat="1" ht="21" customHeight="1" spans="1:258">
      <c r="A6" s="28"/>
      <c r="B6" s="29"/>
      <c r="C6" s="29"/>
      <c r="D6" s="29"/>
      <c r="E6" s="29"/>
      <c r="F6" s="29"/>
      <c r="G6" s="29"/>
      <c r="H6" s="30"/>
      <c r="I6" s="31"/>
      <c r="J6" s="61"/>
      <c r="K6" s="64" t="s">
        <v>151</v>
      </c>
      <c r="L6" s="64" t="s">
        <v>151</v>
      </c>
      <c r="M6" s="64" t="s">
        <v>151</v>
      </c>
      <c r="N6" s="64" t="s">
        <v>151</v>
      </c>
      <c r="O6" s="64" t="s">
        <v>151</v>
      </c>
      <c r="P6" s="64" t="s">
        <v>151</v>
      </c>
      <c r="Q6" s="79" t="s">
        <v>151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</row>
    <row r="7" s="2" customFormat="1" ht="21" customHeight="1" spans="1:258">
      <c r="A7" s="28" t="s">
        <v>152</v>
      </c>
      <c r="B7" s="31" t="s">
        <v>153</v>
      </c>
      <c r="C7" s="31">
        <f>D7-1</f>
        <v>66</v>
      </c>
      <c r="D7" s="31">
        <f>E7-2</f>
        <v>67</v>
      </c>
      <c r="E7" s="31">
        <v>69</v>
      </c>
      <c r="F7" s="31">
        <f>E7+2</f>
        <v>71</v>
      </c>
      <c r="G7" s="31">
        <f>F7+2</f>
        <v>73</v>
      </c>
      <c r="H7" s="31">
        <f>G7+1</f>
        <v>74</v>
      </c>
      <c r="I7" s="31">
        <f>H7+1</f>
        <v>75</v>
      </c>
      <c r="J7" s="61"/>
      <c r="K7" s="65" t="s">
        <v>154</v>
      </c>
      <c r="L7" s="65" t="s">
        <v>155</v>
      </c>
      <c r="M7" s="65" t="s">
        <v>155</v>
      </c>
      <c r="N7" s="65" t="s">
        <v>156</v>
      </c>
      <c r="O7" s="65" t="s">
        <v>157</v>
      </c>
      <c r="P7" s="65" t="s">
        <v>156</v>
      </c>
      <c r="Q7" s="80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</row>
    <row r="8" s="2" customFormat="1" ht="21" customHeight="1" spans="1:258">
      <c r="A8" s="28" t="s">
        <v>158</v>
      </c>
      <c r="B8" s="31" t="s">
        <v>159</v>
      </c>
      <c r="C8" s="31">
        <f t="shared" ref="C8:C10" si="0">D8-4</f>
        <v>100</v>
      </c>
      <c r="D8" s="31">
        <f t="shared" ref="D8:D10" si="1">E8-4</f>
        <v>104</v>
      </c>
      <c r="E8" s="31">
        <v>108</v>
      </c>
      <c r="F8" s="31">
        <f t="shared" ref="F8:F10" si="2">E8+4</f>
        <v>112</v>
      </c>
      <c r="G8" s="31">
        <f>F8+4</f>
        <v>116</v>
      </c>
      <c r="H8" s="31">
        <f t="shared" ref="H8:H10" si="3">G8+6</f>
        <v>122</v>
      </c>
      <c r="I8" s="31">
        <f t="shared" ref="I8:I10" si="4">H8+6</f>
        <v>128</v>
      </c>
      <c r="J8" s="61"/>
      <c r="K8" s="66" t="s">
        <v>160</v>
      </c>
      <c r="L8" s="65" t="s">
        <v>161</v>
      </c>
      <c r="M8" s="65" t="s">
        <v>162</v>
      </c>
      <c r="N8" s="66" t="s">
        <v>163</v>
      </c>
      <c r="O8" s="66" t="s">
        <v>164</v>
      </c>
      <c r="P8" s="66" t="s">
        <v>155</v>
      </c>
      <c r="Q8" s="8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</row>
    <row r="9" s="2" customFormat="1" ht="21" customHeight="1" spans="1:258">
      <c r="A9" s="28" t="s">
        <v>165</v>
      </c>
      <c r="B9" s="31" t="s">
        <v>159</v>
      </c>
      <c r="C9" s="31">
        <f t="shared" si="0"/>
        <v>98</v>
      </c>
      <c r="D9" s="31">
        <f t="shared" si="1"/>
        <v>102</v>
      </c>
      <c r="E9" s="31">
        <v>106</v>
      </c>
      <c r="F9" s="31">
        <f t="shared" si="2"/>
        <v>110</v>
      </c>
      <c r="G9" s="31">
        <f>F9+5</f>
        <v>115</v>
      </c>
      <c r="H9" s="31">
        <f t="shared" si="3"/>
        <v>121</v>
      </c>
      <c r="I9" s="31">
        <f t="shared" si="4"/>
        <v>127</v>
      </c>
      <c r="J9" s="61"/>
      <c r="K9" s="65" t="s">
        <v>166</v>
      </c>
      <c r="L9" s="65" t="s">
        <v>167</v>
      </c>
      <c r="M9" s="65" t="s">
        <v>163</v>
      </c>
      <c r="N9" s="66" t="s">
        <v>163</v>
      </c>
      <c r="O9" s="66" t="s">
        <v>164</v>
      </c>
      <c r="P9" s="66" t="s">
        <v>163</v>
      </c>
      <c r="Q9" s="8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</row>
    <row r="10" s="2" customFormat="1" ht="21" customHeight="1" spans="1:258">
      <c r="A10" s="28" t="s">
        <v>168</v>
      </c>
      <c r="B10" s="31" t="s">
        <v>159</v>
      </c>
      <c r="C10" s="31">
        <f t="shared" si="0"/>
        <v>98</v>
      </c>
      <c r="D10" s="31">
        <f t="shared" si="1"/>
        <v>102</v>
      </c>
      <c r="E10" s="31">
        <v>106</v>
      </c>
      <c r="F10" s="31">
        <f t="shared" si="2"/>
        <v>110</v>
      </c>
      <c r="G10" s="31">
        <f>F10+5</f>
        <v>115</v>
      </c>
      <c r="H10" s="31">
        <f t="shared" si="3"/>
        <v>121</v>
      </c>
      <c r="I10" s="31">
        <f t="shared" si="4"/>
        <v>127</v>
      </c>
      <c r="J10" s="61"/>
      <c r="K10" s="66" t="s">
        <v>169</v>
      </c>
      <c r="L10" s="65" t="s">
        <v>156</v>
      </c>
      <c r="M10" s="66" t="s">
        <v>160</v>
      </c>
      <c r="N10" s="66" t="s">
        <v>155</v>
      </c>
      <c r="O10" s="66" t="s">
        <v>163</v>
      </c>
      <c r="P10" s="66" t="s">
        <v>170</v>
      </c>
      <c r="Q10" s="8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</row>
    <row r="11" s="2" customFormat="1" ht="21" customHeight="1" spans="1:258">
      <c r="A11" s="28" t="s">
        <v>171</v>
      </c>
      <c r="B11" s="31" t="s">
        <v>153</v>
      </c>
      <c r="C11" s="31">
        <f>D11-1.2</f>
        <v>43.6</v>
      </c>
      <c r="D11" s="31">
        <f>E11-1.2</f>
        <v>44.8</v>
      </c>
      <c r="E11" s="31">
        <v>46</v>
      </c>
      <c r="F11" s="31">
        <f>E11+1.2</f>
        <v>47.2</v>
      </c>
      <c r="G11" s="31">
        <f>F11+1.2</f>
        <v>48.4</v>
      </c>
      <c r="H11" s="31">
        <f>G11+1.4</f>
        <v>49.8</v>
      </c>
      <c r="I11" s="31">
        <f>H11+1.4</f>
        <v>51.2</v>
      </c>
      <c r="J11" s="61"/>
      <c r="K11" s="66" t="s">
        <v>172</v>
      </c>
      <c r="L11" s="66" t="s">
        <v>173</v>
      </c>
      <c r="M11" s="66" t="s">
        <v>174</v>
      </c>
      <c r="N11" s="66" t="s">
        <v>175</v>
      </c>
      <c r="O11" s="66" t="s">
        <v>176</v>
      </c>
      <c r="P11" s="66" t="s">
        <v>163</v>
      </c>
      <c r="Q11" s="8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</row>
    <row r="12" s="2" customFormat="1" ht="20" customHeight="1" spans="1:258">
      <c r="A12" s="28" t="s">
        <v>177</v>
      </c>
      <c r="B12" s="31" t="s">
        <v>178</v>
      </c>
      <c r="C12" s="31">
        <f>D12-0.5</f>
        <v>19</v>
      </c>
      <c r="D12" s="31">
        <f>E12-0.5</f>
        <v>19.5</v>
      </c>
      <c r="E12" s="31">
        <v>20</v>
      </c>
      <c r="F12" s="31">
        <f t="shared" ref="F12:I12" si="5">E12+0.5</f>
        <v>20.5</v>
      </c>
      <c r="G12" s="31">
        <f t="shared" si="5"/>
        <v>21</v>
      </c>
      <c r="H12" s="31">
        <f t="shared" si="5"/>
        <v>21.5</v>
      </c>
      <c r="I12" s="31">
        <f t="shared" si="5"/>
        <v>22</v>
      </c>
      <c r="J12" s="61"/>
      <c r="K12" s="66" t="s">
        <v>166</v>
      </c>
      <c r="L12" s="66" t="s">
        <v>163</v>
      </c>
      <c r="M12" s="66" t="s">
        <v>179</v>
      </c>
      <c r="N12" s="66" t="s">
        <v>163</v>
      </c>
      <c r="O12" s="66" t="s">
        <v>163</v>
      </c>
      <c r="P12" s="66" t="s">
        <v>180</v>
      </c>
      <c r="Q12" s="8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</row>
    <row r="13" s="2" customFormat="1" ht="21" customHeight="1" spans="1:258">
      <c r="A13" s="28" t="s">
        <v>181</v>
      </c>
      <c r="B13" s="31" t="s">
        <v>182</v>
      </c>
      <c r="C13" s="32">
        <f>D13-0.7</f>
        <v>18.1</v>
      </c>
      <c r="D13" s="32">
        <f>E13-0.7</f>
        <v>18.8</v>
      </c>
      <c r="E13" s="31">
        <v>19.5</v>
      </c>
      <c r="F13" s="32">
        <f>E13+0.7</f>
        <v>20.2</v>
      </c>
      <c r="G13" s="32">
        <f>F13+0.7</f>
        <v>20.9</v>
      </c>
      <c r="H13" s="32">
        <f>G13+0.95</f>
        <v>21.85</v>
      </c>
      <c r="I13" s="32">
        <f>H13+0.95</f>
        <v>22.8</v>
      </c>
      <c r="J13" s="61"/>
      <c r="K13" s="66" t="s">
        <v>166</v>
      </c>
      <c r="L13" s="65" t="s">
        <v>183</v>
      </c>
      <c r="M13" s="65" t="s">
        <v>155</v>
      </c>
      <c r="N13" s="66" t="s">
        <v>163</v>
      </c>
      <c r="O13" s="66" t="s">
        <v>155</v>
      </c>
      <c r="P13" s="66" t="s">
        <v>155</v>
      </c>
      <c r="Q13" s="8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</row>
    <row r="14" s="2" customFormat="1" ht="21" customHeight="1" spans="1:258">
      <c r="A14" s="28" t="s">
        <v>184</v>
      </c>
      <c r="B14" s="31" t="s">
        <v>178</v>
      </c>
      <c r="C14" s="31">
        <f>D14-0.7</f>
        <v>15.6</v>
      </c>
      <c r="D14" s="31">
        <f>E14-0.7</f>
        <v>16.3</v>
      </c>
      <c r="E14" s="31">
        <v>17</v>
      </c>
      <c r="F14" s="31">
        <f>E14+0.7</f>
        <v>17.7</v>
      </c>
      <c r="G14" s="31">
        <f>F14+0.7</f>
        <v>18.4</v>
      </c>
      <c r="H14" s="31">
        <f>G14+0.95</f>
        <v>19.35</v>
      </c>
      <c r="I14" s="31">
        <f>H14+0.95</f>
        <v>20.3</v>
      </c>
      <c r="J14" s="61"/>
      <c r="K14" s="66" t="s">
        <v>185</v>
      </c>
      <c r="L14" s="66" t="s">
        <v>162</v>
      </c>
      <c r="M14" s="66" t="s">
        <v>155</v>
      </c>
      <c r="N14" s="66" t="s">
        <v>186</v>
      </c>
      <c r="O14" s="66" t="s">
        <v>163</v>
      </c>
      <c r="P14" s="66" t="s">
        <v>155</v>
      </c>
      <c r="Q14" s="8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</row>
    <row r="15" s="2" customFormat="1" ht="21" customHeight="1" spans="1:258">
      <c r="A15" s="28" t="s">
        <v>187</v>
      </c>
      <c r="B15" s="31">
        <v>0</v>
      </c>
      <c r="C15" s="31">
        <v>2.5</v>
      </c>
      <c r="D15" s="31">
        <v>2.5</v>
      </c>
      <c r="E15" s="31">
        <v>2.5</v>
      </c>
      <c r="F15" s="31">
        <v>2.5</v>
      </c>
      <c r="G15" s="31">
        <v>2.5</v>
      </c>
      <c r="H15" s="31">
        <v>2.5</v>
      </c>
      <c r="I15" s="31">
        <v>2.5</v>
      </c>
      <c r="J15" s="61"/>
      <c r="K15" s="66" t="s">
        <v>160</v>
      </c>
      <c r="L15" s="66" t="s">
        <v>155</v>
      </c>
      <c r="M15" s="66" t="s">
        <v>163</v>
      </c>
      <c r="N15" s="66" t="s">
        <v>163</v>
      </c>
      <c r="O15" s="66" t="s">
        <v>155</v>
      </c>
      <c r="P15" s="66" t="s">
        <v>163</v>
      </c>
      <c r="Q15" s="8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</row>
    <row r="16" s="2" customFormat="1" ht="21" customHeight="1" spans="1:258">
      <c r="A16" s="28" t="s">
        <v>188</v>
      </c>
      <c r="B16" s="31">
        <v>0</v>
      </c>
      <c r="C16" s="31">
        <v>2.5</v>
      </c>
      <c r="D16" s="31">
        <v>2.5</v>
      </c>
      <c r="E16" s="31">
        <v>2.5</v>
      </c>
      <c r="F16" s="31">
        <v>2.5</v>
      </c>
      <c r="G16" s="31">
        <v>2.5</v>
      </c>
      <c r="H16" s="31">
        <v>2.5</v>
      </c>
      <c r="I16" s="31">
        <v>2.5</v>
      </c>
      <c r="J16" s="61"/>
      <c r="K16" s="66" t="s">
        <v>163</v>
      </c>
      <c r="L16" s="66" t="s">
        <v>155</v>
      </c>
      <c r="M16" s="66" t="s">
        <v>163</v>
      </c>
      <c r="N16" s="66" t="s">
        <v>155</v>
      </c>
      <c r="O16" s="66" t="s">
        <v>163</v>
      </c>
      <c r="P16" s="66" t="s">
        <v>160</v>
      </c>
      <c r="Q16" s="8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</row>
    <row r="17" s="2" customFormat="1" ht="21" customHeight="1" spans="1:258">
      <c r="A17" s="28" t="s">
        <v>189</v>
      </c>
      <c r="B17" s="31" t="s">
        <v>153</v>
      </c>
      <c r="C17" s="31">
        <f>D17-1</f>
        <v>43</v>
      </c>
      <c r="D17" s="31">
        <f>E17-1</f>
        <v>44</v>
      </c>
      <c r="E17" s="31">
        <v>45</v>
      </c>
      <c r="F17" s="31">
        <f>E17+1</f>
        <v>46</v>
      </c>
      <c r="G17" s="31">
        <f>F17+1</f>
        <v>47</v>
      </c>
      <c r="H17" s="31">
        <f>G17+1.5</f>
        <v>48.5</v>
      </c>
      <c r="I17" s="31">
        <f>H17+1.5</f>
        <v>50</v>
      </c>
      <c r="J17" s="61"/>
      <c r="K17" s="66" t="s">
        <v>190</v>
      </c>
      <c r="L17" s="66" t="s">
        <v>191</v>
      </c>
      <c r="M17" s="66" t="s">
        <v>161</v>
      </c>
      <c r="N17" s="66" t="s">
        <v>155</v>
      </c>
      <c r="O17" s="66" t="s">
        <v>155</v>
      </c>
      <c r="P17" s="66" t="s">
        <v>160</v>
      </c>
      <c r="Q17" s="81"/>
      <c r="R17" s="6"/>
      <c r="S17" s="6" t="s">
        <v>192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</row>
    <row r="18" s="2" customFormat="1" ht="21" customHeight="1" spans="1:258">
      <c r="A18" s="28" t="s">
        <v>193</v>
      </c>
      <c r="B18" s="31">
        <v>0</v>
      </c>
      <c r="C18" s="31">
        <f>D18</f>
        <v>11</v>
      </c>
      <c r="D18" s="31">
        <f>E18-1.5</f>
        <v>11</v>
      </c>
      <c r="E18" s="31">
        <v>12.5</v>
      </c>
      <c r="F18" s="31">
        <f>E18</f>
        <v>12.5</v>
      </c>
      <c r="G18" s="31">
        <v>13.5</v>
      </c>
      <c r="H18" s="31">
        <v>13.5</v>
      </c>
      <c r="I18" s="31">
        <v>15</v>
      </c>
      <c r="J18" s="61"/>
      <c r="K18" s="66" t="s">
        <v>163</v>
      </c>
      <c r="L18" s="66" t="s">
        <v>194</v>
      </c>
      <c r="M18" s="66" t="s">
        <v>163</v>
      </c>
      <c r="N18" s="66" t="s">
        <v>163</v>
      </c>
      <c r="O18" s="66" t="s">
        <v>155</v>
      </c>
      <c r="P18" s="66" t="s">
        <v>155</v>
      </c>
      <c r="Q18" s="8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</row>
    <row r="19" s="2" customFormat="1" ht="21" customHeight="1" spans="1:258">
      <c r="A19" s="33"/>
      <c r="B19" s="31"/>
      <c r="C19" s="34"/>
      <c r="D19" s="34"/>
      <c r="E19" s="35"/>
      <c r="F19" s="34"/>
      <c r="G19" s="34"/>
      <c r="H19" s="34"/>
      <c r="I19" s="34"/>
      <c r="J19" s="61"/>
      <c r="K19" s="66"/>
      <c r="L19" s="66"/>
      <c r="M19" s="66"/>
      <c r="N19" s="66"/>
      <c r="O19" s="66"/>
      <c r="P19" s="66"/>
      <c r="Q19" s="81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</row>
    <row r="20" s="2" customFormat="1" ht="21" customHeight="1" spans="1:258">
      <c r="A20" s="36"/>
      <c r="B20" s="31"/>
      <c r="C20" s="37"/>
      <c r="D20" s="37"/>
      <c r="E20" s="37"/>
      <c r="F20" s="37"/>
      <c r="G20" s="37"/>
      <c r="H20" s="37"/>
      <c r="I20" s="37"/>
      <c r="J20" s="61"/>
      <c r="K20" s="66"/>
      <c r="L20" s="66"/>
      <c r="M20" s="66"/>
      <c r="N20" s="66"/>
      <c r="O20" s="66"/>
      <c r="P20" s="66"/>
      <c r="Q20" s="8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</row>
    <row r="21" s="2" customFormat="1" ht="21" customHeight="1" spans="1:258">
      <c r="A21" s="38"/>
      <c r="B21" s="39"/>
      <c r="C21" s="40"/>
      <c r="D21" s="40"/>
      <c r="E21" s="40"/>
      <c r="F21" s="40"/>
      <c r="G21" s="40"/>
      <c r="H21" s="40"/>
      <c r="I21" s="40"/>
      <c r="J21" s="61"/>
      <c r="K21" s="66"/>
      <c r="L21" s="66"/>
      <c r="M21" s="66"/>
      <c r="N21" s="66"/>
      <c r="O21" s="66"/>
      <c r="P21" s="66"/>
      <c r="Q21" s="81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</row>
    <row r="22" s="2" customFormat="1" ht="21" customHeight="1" spans="1:258">
      <c r="A22" s="41"/>
      <c r="B22" s="42"/>
      <c r="C22" s="43"/>
      <c r="D22" s="43"/>
      <c r="E22" s="44"/>
      <c r="F22" s="43"/>
      <c r="G22" s="43"/>
      <c r="H22" s="43"/>
      <c r="I22" s="43"/>
      <c r="J22" s="67"/>
      <c r="K22" s="68"/>
      <c r="L22" s="68"/>
      <c r="M22" s="69"/>
      <c r="N22" s="68"/>
      <c r="O22" s="68"/>
      <c r="P22" s="69"/>
      <c r="Q22" s="82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</row>
    <row r="23" s="2" customFormat="1" ht="17.25" spans="1:258">
      <c r="A23" s="45"/>
      <c r="B23" s="45"/>
      <c r="C23" s="46"/>
      <c r="D23" s="46"/>
      <c r="E23" s="47"/>
      <c r="F23" s="46"/>
      <c r="G23" s="46"/>
      <c r="H23" s="46"/>
      <c r="I23" s="70"/>
      <c r="N23" s="4"/>
      <c r="O23" s="4"/>
      <c r="P23" s="4"/>
      <c r="Q23" s="74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</row>
    <row r="24" s="2" customFormat="1" spans="1:258">
      <c r="A24" s="48" t="s">
        <v>195</v>
      </c>
      <c r="B24" s="48"/>
      <c r="C24" s="48"/>
      <c r="D24" s="49"/>
      <c r="N24" s="4"/>
      <c r="O24" s="4"/>
      <c r="P24" s="4"/>
      <c r="Q24" s="74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</row>
    <row r="25" s="2" customFormat="1" spans="4:258">
      <c r="D25" s="3"/>
      <c r="K25" s="71" t="s">
        <v>196</v>
      </c>
      <c r="L25" s="72">
        <v>44900</v>
      </c>
      <c r="M25" s="71" t="s">
        <v>197</v>
      </c>
      <c r="N25" s="73" t="s">
        <v>198</v>
      </c>
      <c r="O25" s="73" t="s">
        <v>199</v>
      </c>
      <c r="P25" s="4" t="s">
        <v>129</v>
      </c>
      <c r="Q25" s="74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</row>
  </sheetData>
  <mergeCells count="9">
    <mergeCell ref="A1:P1"/>
    <mergeCell ref="B2:D2"/>
    <mergeCell ref="F2:I2"/>
    <mergeCell ref="L2:P2"/>
    <mergeCell ref="C3:I3"/>
    <mergeCell ref="K3:P3"/>
    <mergeCell ref="A3:A5"/>
    <mergeCell ref="B4:B5"/>
    <mergeCell ref="J2:J22"/>
  </mergeCells>
  <pageMargins left="0" right="0" top="0.393055555555556" bottom="0" header="0.5" footer="0.5"/>
  <pageSetup paperSize="9" scale="97" orientation="landscape" horizontalDpi="600"/>
  <headerFooter/>
  <colBreaks count="1" manualBreakCount="1">
    <brk id="17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7:P23"/>
  <sheetViews>
    <sheetView zoomScale="80" zoomScaleNormal="80" topLeftCell="A21" workbookViewId="0">
      <selection activeCell="AB118" sqref="AB118"/>
    </sheetView>
  </sheetViews>
  <sheetFormatPr defaultColWidth="9" defaultRowHeight="14.25"/>
  <sheetData>
    <row r="17" spans="16:16">
      <c r="P17" s="1"/>
    </row>
    <row r="23" spans="7:7">
      <c r="G23" t="s">
        <v>192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O17" sqref="O17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工作内容</vt:lpstr>
      <vt:lpstr>AQL2.5验货</vt:lpstr>
      <vt:lpstr>尾期</vt:lpstr>
      <vt:lpstr>验货尺寸表</vt:lpstr>
      <vt:lpstr>验货图片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2022-12-05T09:55:58Z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238B66C04CA04F46AAECB60FD4C0F677</vt:lpwstr>
  </property>
</Properties>
</file>