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<sst xmlns="http://schemas.openxmlformats.org/spreadsheetml/2006/main" count="116" uniqueCount="49">
  <si>
    <t>TOREAD服装跳档规范</t>
  </si>
  <si>
    <t>单位：cm</t>
  </si>
  <si>
    <t>产品代码：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</si>
  <si>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</si>
  <si>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</si>
  <si>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</si>
  <si>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</si>
  <si>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</si>
  <si>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</si>
  <si>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</si>
  <si>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</si>
  <si>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4XL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</si>
  <si>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</si>
  <si>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</si>
  <si>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</si>
  <si>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</si>
  <si>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</si>
  <si>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</si>
  <si>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</si>
  <si>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</si>
  <si>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</si>
  <si>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+1-1-0</t>
  </si>
  <si>
    <t>0-0-1</t>
  </si>
  <si>
    <t>-0-0-0</t>
  </si>
  <si>
    <t>胸围</t>
  </si>
  <si>
    <t>-0.6-0-0.6</t>
  </si>
  <si>
    <t>+1-1-1</t>
  </si>
  <si>
    <t>-1+1-1</t>
  </si>
  <si>
    <t>摆围</t>
  </si>
  <si>
    <t>-0.4-0.4-0</t>
  </si>
  <si>
    <t>-1+1+0.5</t>
  </si>
  <si>
    <t>后中袖长</t>
  </si>
  <si>
    <t>-0.4-0-0.4</t>
  </si>
  <si>
    <t>-0.5-0.5-0.5</t>
  </si>
  <si>
    <t>-0.5-0-0.5</t>
  </si>
  <si>
    <t>袖肥/2（参考值见注解）</t>
  </si>
  <si>
    <t>-0+0.4-0</t>
  </si>
  <si>
    <t>-0.5-0-0</t>
  </si>
  <si>
    <t>-0.5-0.5-0</t>
  </si>
  <si>
    <t>袖口上量肘围</t>
  </si>
  <si>
    <t>-0.5-0.5-0.4</t>
  </si>
  <si>
    <t>袖肘围/2</t>
  </si>
  <si>
    <t>-0-0+0.4</t>
  </si>
  <si>
    <t>+0.4+0.5+0.5</t>
  </si>
  <si>
    <t>袖口平量/2</t>
  </si>
  <si>
    <t>前领高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</si>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</sst>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14" fontId="2" fillId="0" borderId="0" xfId="49" applyNumberFormat="1" applyFont="1" applyFill="1" applyAlignment="1">
      <alignment horizontal="right"/>
    </xf>
    <xf numFmtId="0" fontId="2" fillId="0" borderId="0" xfId="49" applyFont="1" applyFill="1" applyAlignment="1">
      <alignment horizontal="right"/>
    </xf>
    <xf numFmtId="0" fontId="2" fillId="0" borderId="1" xfId="49" applyFont="1" applyFill="1" applyBorder="1" applyAlignment="1">
      <alignment horizontal="center"/>
    </xf>
    <xf numFmtId="0" fontId="2" fillId="0" borderId="2" xfId="49" applyFont="1" applyFill="1" applyBorder="1" applyAlignment="1">
      <alignment horizontal="center"/>
    </xf>
    <xf numFmtId="0" fontId="2" fillId="0" borderId="2" xfId="51" applyFont="1" applyFill="1" applyBorder="1" applyAlignment="1">
      <alignment horizontal="center"/>
    </xf>
    <xf numFmtId="0" fontId="3" fillId="0" borderId="0" xfId="49" applyFont="1" applyFill="1" applyAlignment="1">
      <alignment horizontal="center"/>
    </xf>
    <xf numFmtId="0" fontId="4" fillId="0" borderId="0" xfId="49" applyFont="1" applyFill="1" applyAlignment="1"/>
    <xf numFmtId="0" fontId="2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 2 2 3 4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10064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3ss\&#21019;&#35029;\&#22823;&#36135;&#36164;&#26009;\TAEEAL81401-&#26446;&#23431;-&#21016;&#38656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 refreshError="1">
        <row r="5">
          <cell r="E5" t="str">
            <v>男式跑步训练外套</v>
          </cell>
        </row>
        <row r="6">
          <cell r="E6" t="str">
            <v>TAEEAL81401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19" sqref="J19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男式跑步训练外套</v>
      </c>
      <c r="C3" s="6"/>
      <c r="D3" s="6"/>
      <c r="E3" s="6"/>
      <c r="F3" s="7" t="s">
        <v>3</v>
      </c>
      <c r="G3" s="6" t="str">
        <f>[1]封面!E6</f>
        <v>TAEEAL81401</v>
      </c>
      <c r="H3" s="6"/>
    </row>
    <row r="4" ht="21" spans="1:8">
      <c r="A4" s="8"/>
      <c r="B4" s="8"/>
      <c r="C4" s="8"/>
      <c r="D4" s="2"/>
      <c r="E4" s="9"/>
      <c r="F4" s="8"/>
      <c r="G4" s="8"/>
      <c r="H4" s="8"/>
    </row>
    <row r="5" ht="16.5" spans="1:14">
      <c r="A5" s="10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5</v>
      </c>
      <c r="J5" s="11" t="s">
        <v>6</v>
      </c>
      <c r="K5" s="11" t="s">
        <v>7</v>
      </c>
      <c r="L5" s="11" t="s">
        <v>8</v>
      </c>
      <c r="M5" s="11" t="s">
        <v>9</v>
      </c>
      <c r="N5" s="11" t="s">
        <v>10</v>
      </c>
    </row>
    <row r="6" ht="16.5" spans="1:14">
      <c r="A6" s="12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</row>
    <row r="7" ht="16.5" spans="1:14">
      <c r="A7" s="13" t="s">
        <v>20</v>
      </c>
      <c r="B7" s="14">
        <f>C7-1</f>
        <v>65</v>
      </c>
      <c r="C7" s="14">
        <f>D7-2</f>
        <v>66</v>
      </c>
      <c r="D7" s="11">
        <v>68</v>
      </c>
      <c r="E7" s="14">
        <f>D7+2</f>
        <v>70</v>
      </c>
      <c r="F7" s="14">
        <f>E7+2</f>
        <v>72</v>
      </c>
      <c r="G7" s="14">
        <f>F7+1</f>
        <v>73</v>
      </c>
      <c r="H7" s="14">
        <f>G7+1</f>
        <v>74</v>
      </c>
      <c r="I7" s="17" t="s">
        <v>21</v>
      </c>
      <c r="J7" s="17" t="s">
        <v>22</v>
      </c>
      <c r="K7" s="17" t="s">
        <v>23</v>
      </c>
      <c r="L7" s="17" t="s">
        <v>22</v>
      </c>
      <c r="M7" s="17" t="s">
        <v>21</v>
      </c>
      <c r="N7" s="17" t="s">
        <v>23</v>
      </c>
    </row>
    <row r="8" ht="16.5" spans="1:14">
      <c r="A8" s="13" t="s">
        <v>24</v>
      </c>
      <c r="B8" s="14">
        <f>C8-4</f>
        <v>100</v>
      </c>
      <c r="C8" s="14">
        <f>D8-4</f>
        <v>104</v>
      </c>
      <c r="D8" s="11">
        <v>108</v>
      </c>
      <c r="E8" s="14">
        <f>D8+4</f>
        <v>112</v>
      </c>
      <c r="F8" s="14">
        <f>E8+4</f>
        <v>116</v>
      </c>
      <c r="G8" s="14">
        <f>F8+6</f>
        <v>122</v>
      </c>
      <c r="H8" s="14">
        <f>G8+6</f>
        <v>128</v>
      </c>
      <c r="I8" s="17" t="s">
        <v>25</v>
      </c>
      <c r="J8" s="17" t="s">
        <v>26</v>
      </c>
      <c r="K8" s="17" t="s">
        <v>27</v>
      </c>
      <c r="L8" s="17" t="s">
        <v>26</v>
      </c>
      <c r="M8" s="17" t="s">
        <v>27</v>
      </c>
      <c r="N8" s="17" t="s">
        <v>27</v>
      </c>
    </row>
    <row r="9" ht="16.5" spans="1:14">
      <c r="A9" s="13" t="s">
        <v>28</v>
      </c>
      <c r="B9" s="14">
        <f>C9-4</f>
        <v>96</v>
      </c>
      <c r="C9" s="14">
        <f>D9-4</f>
        <v>100</v>
      </c>
      <c r="D9" s="11">
        <v>104</v>
      </c>
      <c r="E9" s="14">
        <f>D9+4</f>
        <v>108</v>
      </c>
      <c r="F9" s="14">
        <f>E9+5</f>
        <v>113</v>
      </c>
      <c r="G9" s="14">
        <f>F9+6</f>
        <v>119</v>
      </c>
      <c r="H9" s="14">
        <f>G9+7</f>
        <v>126</v>
      </c>
      <c r="I9" s="17" t="s">
        <v>29</v>
      </c>
      <c r="J9" s="17" t="s">
        <v>26</v>
      </c>
      <c r="K9" s="17" t="s">
        <v>21</v>
      </c>
      <c r="L9" s="17" t="s">
        <v>26</v>
      </c>
      <c r="M9" s="17" t="s">
        <v>30</v>
      </c>
      <c r="N9" s="17" t="s">
        <v>21</v>
      </c>
    </row>
    <row r="10" ht="16.5" spans="1:14">
      <c r="A10" s="13" t="s">
        <v>31</v>
      </c>
      <c r="B10" s="14">
        <v>81.5</v>
      </c>
      <c r="C10" s="14">
        <v>82.7</v>
      </c>
      <c r="D10" s="14">
        <v>84.5</v>
      </c>
      <c r="E10" s="14">
        <v>86.3</v>
      </c>
      <c r="F10" s="14">
        <v>88.1</v>
      </c>
      <c r="G10" s="14">
        <v>89.4</v>
      </c>
      <c r="H10" s="14">
        <v>90.7</v>
      </c>
      <c r="I10" s="17" t="s">
        <v>32</v>
      </c>
      <c r="J10" s="17" t="s">
        <v>33</v>
      </c>
      <c r="K10" s="17" t="s">
        <v>25</v>
      </c>
      <c r="L10" s="17" t="s">
        <v>33</v>
      </c>
      <c r="M10" s="17" t="s">
        <v>34</v>
      </c>
      <c r="N10" s="17" t="s">
        <v>25</v>
      </c>
    </row>
    <row r="11" ht="16.5" spans="1:14">
      <c r="A11" s="15" t="s">
        <v>35</v>
      </c>
      <c r="B11" s="16">
        <f>C11-0.7</f>
        <v>20.1</v>
      </c>
      <c r="C11" s="16">
        <f>D11-0.7</f>
        <v>20.8</v>
      </c>
      <c r="D11" s="11">
        <v>21.5</v>
      </c>
      <c r="E11" s="16">
        <f>D11+0.7</f>
        <v>22.2</v>
      </c>
      <c r="F11" s="16">
        <f>E11+0.7</f>
        <v>22.9</v>
      </c>
      <c r="G11" s="16">
        <f>F11+0.95</f>
        <v>23.85</v>
      </c>
      <c r="H11" s="16">
        <f>G11+0.95</f>
        <v>24.8</v>
      </c>
      <c r="I11" s="17" t="s">
        <v>36</v>
      </c>
      <c r="J11" s="17" t="s">
        <v>37</v>
      </c>
      <c r="K11" s="17" t="s">
        <v>29</v>
      </c>
      <c r="L11" s="17" t="s">
        <v>37</v>
      </c>
      <c r="M11" s="17" t="s">
        <v>38</v>
      </c>
      <c r="N11" s="17" t="s">
        <v>29</v>
      </c>
    </row>
    <row r="12" ht="16.5" spans="1:14">
      <c r="A12" s="13" t="s">
        <v>39</v>
      </c>
      <c r="B12" s="16">
        <v>30.8</v>
      </c>
      <c r="C12" s="16">
        <v>31.4</v>
      </c>
      <c r="D12" s="11">
        <v>32</v>
      </c>
      <c r="E12" s="16">
        <v>32.6</v>
      </c>
      <c r="F12" s="16">
        <v>33.2</v>
      </c>
      <c r="G12" s="16">
        <v>33.8</v>
      </c>
      <c r="H12" s="16">
        <v>34.4</v>
      </c>
      <c r="I12" s="17" t="s">
        <v>29</v>
      </c>
      <c r="J12" s="17" t="s">
        <v>40</v>
      </c>
      <c r="K12" s="17" t="s">
        <v>32</v>
      </c>
      <c r="L12" s="17" t="s">
        <v>40</v>
      </c>
      <c r="M12" s="17" t="s">
        <v>33</v>
      </c>
      <c r="N12" s="17" t="s">
        <v>32</v>
      </c>
    </row>
    <row r="13" ht="16.5" spans="1:14">
      <c r="A13" s="13" t="s">
        <v>41</v>
      </c>
      <c r="B13" s="14">
        <f>C13-0.6</f>
        <v>15.8</v>
      </c>
      <c r="C13" s="14">
        <f>D13-0.6</f>
        <v>16.4</v>
      </c>
      <c r="D13" s="11">
        <v>17</v>
      </c>
      <c r="E13" s="14">
        <f>D13+0.6</f>
        <v>17.6</v>
      </c>
      <c r="F13" s="14">
        <f>E13+0.6</f>
        <v>18.2</v>
      </c>
      <c r="G13" s="14">
        <f>F13+0.95</f>
        <v>19.15</v>
      </c>
      <c r="H13" s="14">
        <f>G13+0.95</f>
        <v>20.1</v>
      </c>
      <c r="I13" s="17" t="s">
        <v>25</v>
      </c>
      <c r="J13" s="17" t="s">
        <v>42</v>
      </c>
      <c r="K13" s="17" t="s">
        <v>36</v>
      </c>
      <c r="L13" s="17" t="s">
        <v>42</v>
      </c>
      <c r="M13" s="17" t="s">
        <v>43</v>
      </c>
      <c r="N13" s="17" t="s">
        <v>36</v>
      </c>
    </row>
    <row r="14" ht="16.5" spans="1:14">
      <c r="A14" s="13" t="s">
        <v>44</v>
      </c>
      <c r="B14" s="14">
        <f>C14-0.4</f>
        <v>11.2</v>
      </c>
      <c r="C14" s="14">
        <f>D14-0.4</f>
        <v>11.6</v>
      </c>
      <c r="D14" s="11">
        <v>12</v>
      </c>
      <c r="E14" s="14">
        <f>D14+0.4</f>
        <v>12.4</v>
      </c>
      <c r="F14" s="14">
        <f>E14+0.4</f>
        <v>12.8</v>
      </c>
      <c r="G14" s="14">
        <f>F14+0.6</f>
        <v>13.4</v>
      </c>
      <c r="H14" s="14">
        <f>G14+0.6</f>
        <v>14</v>
      </c>
      <c r="I14" s="17" t="s">
        <v>29</v>
      </c>
      <c r="J14" s="17" t="s">
        <v>37</v>
      </c>
      <c r="K14" s="17" t="s">
        <v>29</v>
      </c>
      <c r="L14" s="17" t="s">
        <v>37</v>
      </c>
      <c r="M14" s="17" t="s">
        <v>38</v>
      </c>
      <c r="N14" s="17" t="s">
        <v>29</v>
      </c>
    </row>
    <row r="15" ht="16.5" spans="1:14">
      <c r="A15" s="13" t="s">
        <v>45</v>
      </c>
      <c r="B15" s="14">
        <f>C15</f>
        <v>6.5</v>
      </c>
      <c r="C15" s="14">
        <f>D15</f>
        <v>6.5</v>
      </c>
      <c r="D15" s="11">
        <v>6.5</v>
      </c>
      <c r="E15" s="14">
        <f t="shared" ref="E15:H15" si="0">D15</f>
        <v>6.5</v>
      </c>
      <c r="F15" s="14">
        <f t="shared" si="0"/>
        <v>6.5</v>
      </c>
      <c r="G15" s="14">
        <f t="shared" si="0"/>
        <v>6.5</v>
      </c>
      <c r="H15" s="14">
        <f t="shared" si="0"/>
        <v>6.5</v>
      </c>
      <c r="I15" s="17" t="s">
        <v>25</v>
      </c>
      <c r="J15" s="17" t="s">
        <v>33</v>
      </c>
      <c r="K15" s="17" t="s">
        <v>25</v>
      </c>
      <c r="L15" s="17" t="s">
        <v>33</v>
      </c>
      <c r="M15" s="17" t="s">
        <v>34</v>
      </c>
      <c r="N15" s="17" t="s">
        <v>25</v>
      </c>
    </row>
    <row r="16" ht="16.5" spans="1:14">
      <c r="A16" s="13" t="s">
        <v>46</v>
      </c>
      <c r="B16" s="14">
        <f>C16-1</f>
        <v>47</v>
      </c>
      <c r="C16" s="14">
        <f>D16-1</f>
        <v>48</v>
      </c>
      <c r="D16" s="11">
        <v>49</v>
      </c>
      <c r="E16" s="14">
        <f>D16+1</f>
        <v>50</v>
      </c>
      <c r="F16" s="14">
        <f>E16+1</f>
        <v>51</v>
      </c>
      <c r="G16" s="14">
        <f>F16+1.5</f>
        <v>52.5</v>
      </c>
      <c r="H16" s="14">
        <f>G16+1.5</f>
        <v>54</v>
      </c>
      <c r="I16" s="17" t="s">
        <v>36</v>
      </c>
      <c r="J16" s="17" t="s">
        <v>37</v>
      </c>
      <c r="K16" s="17" t="s">
        <v>29</v>
      </c>
      <c r="L16" s="17" t="s">
        <v>37</v>
      </c>
      <c r="M16" s="17" t="s">
        <v>38</v>
      </c>
      <c r="N16" s="17" t="s">
        <v>29</v>
      </c>
    </row>
    <row r="17" ht="16.5" spans="1:14">
      <c r="A17" s="13" t="s">
        <v>47</v>
      </c>
      <c r="B17" s="14">
        <f>C17-0.5</f>
        <v>34</v>
      </c>
      <c r="C17" s="14">
        <f>D17-0.5</f>
        <v>34.5</v>
      </c>
      <c r="D17" s="11">
        <v>35</v>
      </c>
      <c r="E17" s="14">
        <f t="shared" ref="E17:G17" si="1">D17+0.5</f>
        <v>35.5</v>
      </c>
      <c r="F17" s="14">
        <f t="shared" si="1"/>
        <v>36</v>
      </c>
      <c r="G17" s="14">
        <f t="shared" si="1"/>
        <v>36.5</v>
      </c>
      <c r="H17" s="14">
        <f>G17</f>
        <v>36.5</v>
      </c>
      <c r="I17" s="17" t="s">
        <v>29</v>
      </c>
      <c r="J17" s="17" t="s">
        <v>40</v>
      </c>
      <c r="K17" s="17" t="s">
        <v>32</v>
      </c>
      <c r="L17" s="17" t="s">
        <v>40</v>
      </c>
      <c r="M17" s="17" t="s">
        <v>33</v>
      </c>
      <c r="N17" s="17" t="s">
        <v>32</v>
      </c>
    </row>
    <row r="18" ht="16.5" spans="1:14">
      <c r="A18" s="13" t="s">
        <v>48</v>
      </c>
      <c r="B18" s="14">
        <f>C18-0.5</f>
        <v>24.5</v>
      </c>
      <c r="C18" s="14">
        <f>D18-0.5</f>
        <v>25</v>
      </c>
      <c r="D18" s="11">
        <v>25.5</v>
      </c>
      <c r="E18" s="14">
        <f>D18+0.5</f>
        <v>26</v>
      </c>
      <c r="F18" s="14">
        <f>E18+0.5</f>
        <v>26.5</v>
      </c>
      <c r="G18" s="14">
        <f>F18+0.75</f>
        <v>27.25</v>
      </c>
      <c r="H18" s="14">
        <f>G18</f>
        <v>27.25</v>
      </c>
      <c r="I18" s="17" t="s">
        <v>25</v>
      </c>
      <c r="J18" s="17" t="s">
        <v>42</v>
      </c>
      <c r="K18" s="17" t="s">
        <v>36</v>
      </c>
      <c r="L18" s="17" t="s">
        <v>42</v>
      </c>
      <c r="M18" s="17" t="s">
        <v>43</v>
      </c>
      <c r="N18" s="17" t="s">
        <v>36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2022-11-26T13:01:00Z</dcterms:created>
  <dcterms:modified xsi:type="dcterms:W3CDTF">2022-11-26T13:05:57Z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6BBE18D0D02646CB923F9EC4B1D0CDBB</vt:lpwstr>
  </property>
  <property fmtid="{D5CDD505-2E9C-101B-9397-08002B2CF9AE}" pid="3" name="KSOProductBuildVer">
    <vt:lpwstr>2052-11.1.0.12598</vt:lpwstr>
  </property>
</Properties>
</file>