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<sst xmlns="http://schemas.openxmlformats.org/spreadsheetml/2006/main" count="96" uniqueCount="37">
  <si>
    <t>款号</t>
  </si>
  <si>
    <t>QAEEAL83251</t>
  </si>
  <si>
    <t>日期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</si>
  <si>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</si>
  <si>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</si>
  <si>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</si>
  <si>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</si>
  <si>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</si>
  <si>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</si>
  <si>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</si>
  <si>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</si>
  <si>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</si>
  <si>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</si>
  <si>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</si>
  <si>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+0.5+0.5</t>
  </si>
  <si>
    <t>胸围</t>
  </si>
  <si>
    <t>摆围松量下口</t>
  </si>
  <si>
    <t>-1-1</t>
  </si>
  <si>
    <t>肩宽</t>
  </si>
  <si>
    <t>+1+1</t>
  </si>
  <si>
    <t>下领围</t>
  </si>
  <si>
    <t>-0.5-0</t>
  </si>
  <si>
    <t>+0.5-0.5</t>
  </si>
  <si>
    <t>-0-0</t>
  </si>
  <si>
    <t>-0.5-0.5</t>
  </si>
  <si>
    <t>后中袖长</t>
  </si>
  <si>
    <t>-00</t>
  </si>
  <si>
    <t>00</t>
  </si>
  <si>
    <t>袖肥/2</t>
  </si>
  <si>
    <t>袖肘围/2</t>
  </si>
  <si>
    <t>+1+0.6</t>
  </si>
  <si>
    <t>+0.5-0</t>
  </si>
  <si>
    <t>+0.5+1</t>
  </si>
  <si>
    <t>+0+0.5</t>
  </si>
  <si>
    <t>袖口围/2</t>
  </si>
  <si>
    <t>帽宽</t>
  </si>
  <si>
    <t>帽高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</si>
</sst>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12" applyFont="1" applyFill="1" applyBorder="1" applyAlignment="1">
      <alignment horizontal="center" vertical="center"/>
    </xf>
    <xf numFmtId="0" fontId="2" fillId="2" borderId="1" xfId="45" applyNumberFormat="1" applyFont="1" applyFill="1" applyBorder="1" applyAlignment="1">
      <alignment horizontal="center" vertical="center"/>
    </xf>
    <xf numFmtId="14" fontId="1" fillId="2" borderId="1" xfId="12" applyNumberFormat="1" applyFont="1" applyFill="1" applyBorder="1" applyAlignment="1">
      <alignment horizontal="center" vertical="center"/>
    </xf>
    <xf numFmtId="0" fontId="3" fillId="2" borderId="1" xfId="12" applyNumberFormat="1" applyFont="1" applyFill="1" applyBorder="1" applyAlignment="1">
      <alignment horizontal="center" vertical="center"/>
    </xf>
    <xf numFmtId="0" fontId="4" fillId="2" borderId="1" xfId="12" applyNumberFormat="1" applyFont="1" applyFill="1" applyBorder="1" applyAlignment="1">
      <alignment vertical="center"/>
    </xf>
    <xf numFmtId="0" fontId="4" fillId="2" borderId="1" xfId="12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5" fillId="2" borderId="1" xfId="12" applyNumberFormat="1" applyFont="1" applyFill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center"/>
    </xf>
    <xf numFmtId="0" fontId="7" fillId="2" borderId="1" xfId="12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H16" sqref="H16"/>
    </sheetView>
  </sheetViews>
  <sheetFormatPr defaultColWidth="9" defaultRowHeight="13.5"/>
  <cols>
    <col min="7" max="7" width="10.75" customWidth="1"/>
    <col min="8" max="13" width="13.625" customWidth="1"/>
  </cols>
  <sheetData>
    <row r="1" ht="16.5" spans="1:7">
      <c r="A1" s="1" t="s">
        <v>0</v>
      </c>
      <c r="B1" s="2" t="s">
        <v>1</v>
      </c>
      <c r="C1" s="2"/>
      <c r="D1" s="2"/>
      <c r="E1" s="2"/>
      <c r="F1" s="1" t="s">
        <v>2</v>
      </c>
      <c r="G1" s="3"/>
    </row>
    <row r="2" spans="1:7">
      <c r="A2" s="4" t="s">
        <v>3</v>
      </c>
      <c r="B2" s="5" t="s">
        <v>4</v>
      </c>
      <c r="C2" s="5"/>
      <c r="D2" s="5"/>
      <c r="E2" s="5"/>
      <c r="F2" s="5"/>
      <c r="G2" s="4" t="s">
        <v>5</v>
      </c>
    </row>
    <row r="3" spans="1:13">
      <c r="A3" s="4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>
      <c r="A4" s="4" t="s">
        <v>13</v>
      </c>
      <c r="B4" s="6">
        <f>C4-4</f>
        <v>45</v>
      </c>
      <c r="C4" s="6">
        <v>49</v>
      </c>
      <c r="D4" s="6">
        <f t="shared" ref="D4:G4" si="0">C4+4</f>
        <v>53</v>
      </c>
      <c r="E4" s="6">
        <f t="shared" si="0"/>
        <v>57</v>
      </c>
      <c r="F4" s="6">
        <f t="shared" si="0"/>
        <v>61</v>
      </c>
      <c r="G4" s="6">
        <f t="shared" si="0"/>
        <v>65</v>
      </c>
      <c r="H4" s="7" t="s">
        <v>14</v>
      </c>
      <c r="I4" s="7" t="s">
        <v>14</v>
      </c>
      <c r="J4" s="7" t="s">
        <v>14</v>
      </c>
      <c r="K4" s="7" t="s">
        <v>14</v>
      </c>
      <c r="L4" s="7" t="s">
        <v>14</v>
      </c>
      <c r="M4" s="7" t="s">
        <v>14</v>
      </c>
    </row>
    <row r="5" spans="1:13">
      <c r="A5" s="4" t="s">
        <v>15</v>
      </c>
      <c r="B5" s="6">
        <f>C5-4</f>
        <v>80</v>
      </c>
      <c r="C5" s="6">
        <v>84</v>
      </c>
      <c r="D5" s="6">
        <f>C5+4</f>
        <v>88</v>
      </c>
      <c r="E5" s="6">
        <f t="shared" ref="E5:G5" si="1">D5+6</f>
        <v>94</v>
      </c>
      <c r="F5" s="6">
        <f t="shared" si="1"/>
        <v>100</v>
      </c>
      <c r="G5" s="6">
        <f t="shared" si="1"/>
        <v>106</v>
      </c>
      <c r="H5" s="7" t="s">
        <v>14</v>
      </c>
      <c r="I5" s="7" t="s">
        <v>14</v>
      </c>
      <c r="J5" s="7" t="s">
        <v>14</v>
      </c>
      <c r="K5" s="7" t="s">
        <v>14</v>
      </c>
      <c r="L5" s="7" t="s">
        <v>14</v>
      </c>
      <c r="M5" s="7" t="s">
        <v>14</v>
      </c>
    </row>
    <row r="6" spans="1:13">
      <c r="A6" s="4" t="s">
        <v>16</v>
      </c>
      <c r="B6" s="6">
        <f>C6-4</f>
        <v>70</v>
      </c>
      <c r="C6" s="6">
        <v>74</v>
      </c>
      <c r="D6" s="6">
        <f>C6+4</f>
        <v>78</v>
      </c>
      <c r="E6" s="6">
        <f t="shared" ref="E6:G6" si="2">D6+6</f>
        <v>84</v>
      </c>
      <c r="F6" s="6">
        <f t="shared" si="2"/>
        <v>90</v>
      </c>
      <c r="G6" s="6">
        <f t="shared" si="2"/>
        <v>96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</row>
    <row r="7" spans="1:13">
      <c r="A7" s="4" t="s">
        <v>18</v>
      </c>
      <c r="B7" s="6">
        <f>C7-1.5</f>
        <v>31.5</v>
      </c>
      <c r="C7" s="6">
        <v>33</v>
      </c>
      <c r="D7" s="6">
        <f t="shared" ref="D7:G7" si="3">C7+2.2</f>
        <v>35.2</v>
      </c>
      <c r="E7" s="6">
        <f t="shared" si="3"/>
        <v>37.4</v>
      </c>
      <c r="F7" s="6">
        <f t="shared" si="3"/>
        <v>39.6</v>
      </c>
      <c r="G7" s="6">
        <f t="shared" si="3"/>
        <v>41.8</v>
      </c>
      <c r="H7" s="7" t="s">
        <v>19</v>
      </c>
      <c r="I7" s="7" t="s">
        <v>19</v>
      </c>
      <c r="J7" s="7" t="s">
        <v>19</v>
      </c>
      <c r="K7" s="7" t="s">
        <v>19</v>
      </c>
      <c r="L7" s="7" t="s">
        <v>19</v>
      </c>
      <c r="M7" s="7" t="s">
        <v>19</v>
      </c>
    </row>
    <row r="8" spans="1:13">
      <c r="A8" s="4" t="s">
        <v>20</v>
      </c>
      <c r="B8" s="6">
        <f>C8-1</f>
        <v>44</v>
      </c>
      <c r="C8" s="6">
        <v>45</v>
      </c>
      <c r="D8" s="6">
        <f>C8+1</f>
        <v>46</v>
      </c>
      <c r="E8" s="6">
        <f t="shared" ref="E8:G8" si="4">D8+1.5</f>
        <v>47.5</v>
      </c>
      <c r="F8" s="6">
        <f t="shared" si="4"/>
        <v>49</v>
      </c>
      <c r="G8" s="6">
        <f t="shared" si="4"/>
        <v>50.5</v>
      </c>
      <c r="H8" s="7" t="s">
        <v>21</v>
      </c>
      <c r="I8" s="7" t="s">
        <v>22</v>
      </c>
      <c r="J8" s="7" t="s">
        <v>23</v>
      </c>
      <c r="K8" s="7" t="s">
        <v>21</v>
      </c>
      <c r="L8" s="7" t="s">
        <v>24</v>
      </c>
      <c r="M8" s="7" t="s">
        <v>24</v>
      </c>
    </row>
    <row r="9" spans="1:13">
      <c r="A9" s="4" t="s">
        <v>25</v>
      </c>
      <c r="B9" s="6">
        <f>C9-4.75</f>
        <v>57.25</v>
      </c>
      <c r="C9" s="6">
        <v>62</v>
      </c>
      <c r="D9" s="6">
        <f t="shared" ref="D9:G9" si="5">C9+4.1</f>
        <v>66.1</v>
      </c>
      <c r="E9" s="6">
        <f t="shared" si="5"/>
        <v>70.2</v>
      </c>
      <c r="F9" s="6">
        <f t="shared" si="5"/>
        <v>74.3</v>
      </c>
      <c r="G9" s="6">
        <f t="shared" si="5"/>
        <v>78.4</v>
      </c>
      <c r="H9" s="8" t="s">
        <v>26</v>
      </c>
      <c r="I9" s="8" t="s">
        <v>27</v>
      </c>
      <c r="J9" s="8" t="s">
        <v>27</v>
      </c>
      <c r="K9" s="8" t="s">
        <v>27</v>
      </c>
      <c r="L9" s="8" t="s">
        <v>27</v>
      </c>
      <c r="M9" s="8" t="s">
        <v>27</v>
      </c>
    </row>
    <row r="10" spans="1:13">
      <c r="A10" s="4" t="s">
        <v>28</v>
      </c>
      <c r="B10" s="6">
        <f>C10-1.2</f>
        <v>15.3</v>
      </c>
      <c r="C10" s="9">
        <v>16.5</v>
      </c>
      <c r="D10" s="6">
        <f t="shared" ref="D10:G10" si="6">C10+1.2</f>
        <v>17.7</v>
      </c>
      <c r="E10" s="6">
        <f t="shared" si="6"/>
        <v>18.9</v>
      </c>
      <c r="F10" s="6">
        <f t="shared" si="6"/>
        <v>20.1</v>
      </c>
      <c r="G10" s="6">
        <f t="shared" si="6"/>
        <v>21.3</v>
      </c>
      <c r="H10" s="7" t="s">
        <v>14</v>
      </c>
      <c r="I10" s="7" t="s">
        <v>14</v>
      </c>
      <c r="J10" s="7" t="s">
        <v>14</v>
      </c>
      <c r="K10" s="7" t="s">
        <v>14</v>
      </c>
      <c r="L10" s="7" t="s">
        <v>14</v>
      </c>
      <c r="M10" s="7" t="s">
        <v>14</v>
      </c>
    </row>
    <row r="11" spans="1:13">
      <c r="A11" s="4" t="s">
        <v>29</v>
      </c>
      <c r="B11" s="6">
        <f>C11-0.8</f>
        <v>13.2</v>
      </c>
      <c r="C11" s="9">
        <v>14</v>
      </c>
      <c r="D11" s="6">
        <f>C11+0.8</f>
        <v>14.8</v>
      </c>
      <c r="E11" s="6">
        <f>D11+1</f>
        <v>15.8</v>
      </c>
      <c r="F11" s="6">
        <f>E11+1</f>
        <v>16.8</v>
      </c>
      <c r="G11" s="6">
        <f>F11+0.8</f>
        <v>17.6</v>
      </c>
      <c r="H11" s="8" t="s">
        <v>30</v>
      </c>
      <c r="I11" s="8" t="s">
        <v>31</v>
      </c>
      <c r="J11" s="8" t="s">
        <v>32</v>
      </c>
      <c r="K11" s="8" t="s">
        <v>33</v>
      </c>
      <c r="L11" s="8" t="s">
        <v>23</v>
      </c>
      <c r="M11" s="8" t="s">
        <v>32</v>
      </c>
    </row>
    <row r="12" spans="1:13">
      <c r="A12" s="4" t="s">
        <v>34</v>
      </c>
      <c r="B12" s="4">
        <f>C12-0.2</f>
        <v>8.8</v>
      </c>
      <c r="C12" s="4">
        <v>9</v>
      </c>
      <c r="D12" s="4">
        <f>C12+0.2</f>
        <v>9.2</v>
      </c>
      <c r="E12" s="4">
        <f t="shared" ref="E12:G12" si="7">D12+0.4</f>
        <v>9.6</v>
      </c>
      <c r="F12" s="4">
        <f t="shared" si="7"/>
        <v>10</v>
      </c>
      <c r="G12" s="4">
        <f t="shared" si="7"/>
        <v>10.4</v>
      </c>
      <c r="H12" s="7" t="s">
        <v>21</v>
      </c>
      <c r="I12" s="7" t="s">
        <v>22</v>
      </c>
      <c r="J12" s="7" t="s">
        <v>23</v>
      </c>
      <c r="K12" s="7" t="s">
        <v>21</v>
      </c>
      <c r="L12" s="7" t="s">
        <v>24</v>
      </c>
      <c r="M12" s="7" t="s">
        <v>24</v>
      </c>
    </row>
    <row r="13" ht="18.75" spans="1:13">
      <c r="A13" s="10" t="s">
        <v>35</v>
      </c>
      <c r="B13" s="11">
        <f>C13-0.8</f>
        <v>22.2</v>
      </c>
      <c r="C13" s="11">
        <v>23</v>
      </c>
      <c r="D13" s="11">
        <f t="shared" ref="D13:G13" si="8">C13+0.8</f>
        <v>23.8</v>
      </c>
      <c r="E13" s="11">
        <f t="shared" si="8"/>
        <v>24.6</v>
      </c>
      <c r="F13" s="11">
        <f t="shared" si="8"/>
        <v>25.4</v>
      </c>
      <c r="G13" s="11">
        <f t="shared" si="8"/>
        <v>26.2</v>
      </c>
      <c r="H13" s="8" t="s">
        <v>26</v>
      </c>
      <c r="I13" s="8" t="s">
        <v>27</v>
      </c>
      <c r="J13" s="8" t="s">
        <v>27</v>
      </c>
      <c r="K13" s="8" t="s">
        <v>27</v>
      </c>
      <c r="L13" s="8" t="s">
        <v>27</v>
      </c>
      <c r="M13" s="8" t="s">
        <v>27</v>
      </c>
    </row>
    <row r="14" ht="18.75" spans="1:13">
      <c r="A14" s="10" t="s">
        <v>36</v>
      </c>
      <c r="B14" s="11">
        <f>C14-0.5</f>
        <v>31.5</v>
      </c>
      <c r="C14" s="11">
        <v>32</v>
      </c>
      <c r="D14" s="11">
        <f>C14+0.5</f>
        <v>32.5</v>
      </c>
      <c r="E14" s="11">
        <f t="shared" ref="E14:G14" si="9">D14+0.75</f>
        <v>33.25</v>
      </c>
      <c r="F14" s="11">
        <f t="shared" si="9"/>
        <v>34</v>
      </c>
      <c r="G14" s="11">
        <f t="shared" si="9"/>
        <v>34.75</v>
      </c>
      <c r="H14" s="7" t="s">
        <v>14</v>
      </c>
      <c r="I14" s="7" t="s">
        <v>14</v>
      </c>
      <c r="J14" s="7" t="s">
        <v>14</v>
      </c>
      <c r="K14" s="7" t="s">
        <v>14</v>
      </c>
      <c r="L14" s="7" t="s">
        <v>14</v>
      </c>
      <c r="M14" s="7" t="s">
        <v>14</v>
      </c>
    </row>
  </sheetData>
  <mergeCells count="1">
    <mergeCell ref="B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2022-12-01T04:33:17Z</dcterms:created>
  <dcterms:modified xsi:type="dcterms:W3CDTF">2022-12-01T04:36:13Z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CBDD1F26DD574113882BA1832F86D27C</vt:lpwstr>
  </property>
  <property fmtid="{D5CDD505-2E9C-101B-9397-08002B2CF9AE}" pid="3" name="KSOProductBuildVer">
    <vt:lpwstr>2052-11.1.0.12975</vt:lpwstr>
  </property>
</Properties>
</file>