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TAJJAL82420\11-30尾期\"/>
    </mc:Choice>
  </mc:AlternateContent>
  <xr:revisionPtr revIDLastSave="0" documentId="13_ncr:1_{1C0DA9AE-3FD5-4835-BD10-2598AC5C9017}" xr6:coauthVersionLast="47" xr6:coauthVersionMax="47" xr10:uidLastSave="{00000000-0000-0000-0000-000000000000}"/>
  <bookViews>
    <workbookView xWindow="-120" yWindow="-120" windowWidth="20730" windowHeight="11160" tabRatio="793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2" l="1"/>
  <c r="H5" i="12"/>
  <c r="H4" i="12"/>
  <c r="K6" i="8"/>
  <c r="K5" i="8"/>
  <c r="K4" i="8"/>
  <c r="K36" i="5"/>
  <c r="E12" i="16"/>
  <c r="F12" i="16"/>
  <c r="G12" i="16"/>
  <c r="H12" i="16"/>
  <c r="C12" i="16"/>
  <c r="B12" i="16"/>
  <c r="E11" i="16"/>
  <c r="F11" i="16"/>
  <c r="G11" i="16"/>
  <c r="H11" i="16"/>
  <c r="C11" i="16"/>
  <c r="B11" i="16"/>
  <c r="E10" i="16"/>
  <c r="F10" i="16"/>
  <c r="G10" i="16"/>
  <c r="H10" i="16"/>
  <c r="C10" i="16"/>
  <c r="B10" i="16"/>
  <c r="E9" i="16"/>
  <c r="F9" i="16"/>
  <c r="G9" i="16"/>
  <c r="H9" i="16"/>
  <c r="C9" i="16"/>
  <c r="B9" i="16"/>
  <c r="E8" i="16"/>
  <c r="F8" i="16"/>
  <c r="G8" i="16"/>
  <c r="H8" i="16"/>
  <c r="C8" i="16"/>
  <c r="B8" i="16"/>
  <c r="E7" i="16"/>
  <c r="F7" i="16"/>
  <c r="G7" i="16"/>
  <c r="H7" i="16"/>
  <c r="C7" i="16"/>
  <c r="B7" i="16"/>
  <c r="E6" i="16"/>
  <c r="F6" i="16"/>
  <c r="G6" i="16"/>
  <c r="H6" i="16"/>
  <c r="C6" i="16"/>
  <c r="B6" i="16"/>
  <c r="E5" i="16"/>
  <c r="F5" i="16"/>
  <c r="G5" i="16"/>
  <c r="H5" i="16"/>
  <c r="C5" i="16"/>
  <c r="B5" i="16"/>
  <c r="E16" i="15"/>
  <c r="F16" i="15"/>
  <c r="G16" i="15"/>
  <c r="H16" i="15"/>
  <c r="C16" i="15"/>
  <c r="B16" i="15"/>
  <c r="E15" i="15"/>
  <c r="F15" i="15"/>
  <c r="G15" i="15"/>
  <c r="H15" i="15"/>
  <c r="C15" i="15"/>
  <c r="B15" i="15"/>
  <c r="E14" i="15"/>
  <c r="F14" i="15"/>
  <c r="G14" i="15"/>
  <c r="H14" i="15"/>
  <c r="C14" i="15"/>
  <c r="B14" i="15"/>
  <c r="E13" i="15"/>
  <c r="F13" i="15"/>
  <c r="G13" i="15"/>
  <c r="H13" i="15"/>
  <c r="C13" i="15"/>
  <c r="B13" i="15"/>
  <c r="E12" i="15"/>
  <c r="F12" i="15"/>
  <c r="G12" i="15"/>
  <c r="H12" i="15"/>
  <c r="C12" i="15"/>
  <c r="B12" i="15"/>
  <c r="E11" i="15"/>
  <c r="F11" i="15"/>
  <c r="G11" i="15"/>
  <c r="H11" i="15"/>
  <c r="C11" i="15"/>
  <c r="B11" i="15"/>
  <c r="E10" i="15"/>
  <c r="F10" i="15"/>
  <c r="G10" i="15"/>
  <c r="H10" i="15"/>
  <c r="C10" i="15"/>
  <c r="B10" i="15"/>
  <c r="E9" i="15"/>
  <c r="F9" i="15"/>
  <c r="G9" i="15"/>
  <c r="H9" i="15"/>
  <c r="C9" i="15"/>
  <c r="B9" i="15"/>
  <c r="E8" i="15"/>
  <c r="F8" i="15"/>
  <c r="G8" i="15"/>
  <c r="H8" i="15"/>
  <c r="C8" i="15"/>
  <c r="B8" i="15"/>
  <c r="E7" i="15"/>
  <c r="F7" i="15"/>
  <c r="G7" i="15"/>
  <c r="H7" i="15"/>
  <c r="C7" i="15"/>
  <c r="B7" i="15"/>
  <c r="E6" i="15"/>
  <c r="F6" i="15"/>
  <c r="G6" i="15"/>
  <c r="H6" i="15"/>
  <c r="C6" i="15"/>
  <c r="B6" i="15"/>
  <c r="E5" i="15"/>
  <c r="F5" i="15"/>
  <c r="G5" i="15"/>
  <c r="H5" i="15"/>
  <c r="C5" i="15"/>
  <c r="B5" i="15"/>
</calcChain>
</file>

<file path=xl/sharedStrings.xml><?xml version="1.0" encoding="utf-8"?>
<sst xmlns="http://schemas.openxmlformats.org/spreadsheetml/2006/main" count="1011" uniqueCount="383">
  <si>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</si>
  <si>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</si>
  <si>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</si>
  <si>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</si>
  <si>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</si>
  <si>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</si>
  <si>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</si>
  <si>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</si>
  <si>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</si>
  <si>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</si>
  <si>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</si>
  <si>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</si>
  <si>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</si>
  <si>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</si>
  <si>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</si>
  <si>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</si>
  <si>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</si>
  <si>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</si>
  <si>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</si>
  <si>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</si>
  <si>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</si>
  <si>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</si>
  <si>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</si>
  <si>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</si>
  <si>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</si>
  <si>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</si>
  <si>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</si>
  <si>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</si>
  <si>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</si>
  <si>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</si>
  <si>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</si>
  <si>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</si>
  <si>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</si>
  <si>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</si>
  <si>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</si>
  <si>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</si>
  <si>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</si>
  <si>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</si>
  <si>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</si>
  <si>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</si>
  <si>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</si>
  <si>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</si>
  <si>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</si>
  <si>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</si>
  <si>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</si>
  <si>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</si>
  <si>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</si>
  <si>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</si>
  <si>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</si>
  <si>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</si>
  <si>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</si>
  <si>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</si>
  <si>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</si>
  <si>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</si>
  <si>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</si>
  <si>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</si>
  <si>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</si>
  <si>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</si>
  <si>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</si>
  <si>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</si>
  <si>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</si>
  <si>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</si>
  <si>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TAJJAL82420</t>
  </si>
  <si>
    <t>合同交期</t>
  </si>
  <si>
    <t>产前确认样</t>
  </si>
  <si>
    <t>有</t>
  </si>
  <si>
    <t>无</t>
  </si>
  <si>
    <t>品名</t>
  </si>
  <si>
    <t>女式跑步训练长袖T恤</t>
  </si>
  <si>
    <t>上线日</t>
  </si>
  <si>
    <t>原辅材料卡</t>
  </si>
  <si>
    <t>色/号型数</t>
  </si>
  <si>
    <t>3/6</t>
  </si>
  <si>
    <t>XS~2XL码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</si>
  <si>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</si>
  <si>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</si>
  <si>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</si>
  <si>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</si>
  <si>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</si>
  <si>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</si>
  <si>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</si>
  <si>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</si>
  <si>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</si>
  <si>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</si>
  <si>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</si>
  <si>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</si>
  <si>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</si>
  <si>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</si>
  <si>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</si>
  <si>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</si>
  <si>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</si>
  <si>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</si>
  <si>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</si>
  <si>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</si>
  <si>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</si>
  <si>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</si>
  <si>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</si>
  <si>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</si>
  <si>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</si>
  <si>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</si>
  <si>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</si>
  <si>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</si>
  <si>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</si>
  <si>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</si>
  <si>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</si>
  <si>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</si>
  <si>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</si>
  <si>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</si>
  <si>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</si>
  <si>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</si>
  <si>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</si>
  <si>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</si>
  <si>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</si>
  <si>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</si>
  <si>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</si>
  <si>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</si>
  <si>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2XL</t>
  </si>
  <si>
    <t>未裁齐原因</t>
  </si>
  <si>
    <t>桃粉沙</t>
  </si>
  <si>
    <t>黑色</t>
  </si>
  <si>
    <t>卵石色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</si>
  <si>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</si>
  <si>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卵石色L码5件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</si>
  <si>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</si>
  <si>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</si>
  <si>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</si>
  <si>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</si>
  <si>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</si>
  <si>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1.领型不圆顺</t>
  </si>
  <si>
    <t>2.包后领起皱不平服</t>
  </si>
  <si>
    <t>3.脚边坎线不顺直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</si>
  <si>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</si>
  <si>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</si>
  <si>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</si>
  <si>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</si>
  <si>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</si>
  <si>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</si>
  <si>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</si>
  <si>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</si>
  <si>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</si>
  <si>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</si>
  <si>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</si>
  <si>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</si>
  <si>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</si>
  <si>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</si>
  <si>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</si>
  <si>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码号</t>
  </si>
  <si>
    <t>XXL</t>
  </si>
  <si>
    <t>XXXL</t>
  </si>
  <si>
    <t>洗前</t>
  </si>
  <si>
    <t>洗后</t>
  </si>
  <si>
    <t>号型</t>
  </si>
  <si>
    <t>150/80B</t>
  </si>
  <si>
    <t>155/84B</t>
  </si>
  <si>
    <t>160/88B</t>
  </si>
  <si>
    <t>165/92B</t>
  </si>
  <si>
    <t>170/96B</t>
  </si>
  <si>
    <t>175/100B</t>
  </si>
  <si>
    <t>180/104B</t>
  </si>
  <si>
    <t>/</t>
  </si>
  <si>
    <t>-0.5</t>
  </si>
  <si>
    <t>后中长</t>
  </si>
  <si>
    <t>胸围</t>
  </si>
  <si>
    <t>+1.5</t>
  </si>
  <si>
    <t>+0.5</t>
  </si>
  <si>
    <t>腰围</t>
  </si>
  <si>
    <t>+2</t>
  </si>
  <si>
    <t>摆围</t>
  </si>
  <si>
    <t>+1</t>
  </si>
  <si>
    <t>肩宽</t>
  </si>
  <si>
    <t>领围</t>
  </si>
  <si>
    <t>-1.5</t>
  </si>
  <si>
    <t>后中袖长（长袖）</t>
  </si>
  <si>
    <t>-0.2</t>
  </si>
  <si>
    <t>袖肥/2（参考值）</t>
  </si>
  <si>
    <t>袖肘围/2</t>
  </si>
  <si>
    <t>袖口围/2</t>
  </si>
  <si>
    <t>圆领T恤前领宽（不含领条）</t>
  </si>
  <si>
    <t>圆领T恤前领深（不含领条）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</si>
  <si>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</si>
  <si>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</si>
  <si>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</si>
  <si>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</si>
  <si>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</si>
  <si>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</si>
  <si>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</si>
  <si>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</si>
  <si>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</si>
  <si>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</si>
  <si>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</si>
  <si>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</si>
  <si>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</si>
  <si>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齐色码各10件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</si>
  <si>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</si>
  <si>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</si>
  <si>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</si>
  <si>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</si>
  <si>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1领型不圆顺。</t>
  </si>
  <si>
    <t>2坎脚边线不顺直。</t>
  </si>
  <si>
    <t>3前领压线有大小。</t>
  </si>
  <si>
    <t>【整改的严重缺陷及整改复核时间】</t>
  </si>
  <si>
    <t>【整改结果】</t>
  </si>
  <si>
    <t>桃粉沙洗前</t>
  </si>
  <si>
    <t>桃粉沙洗后</t>
  </si>
  <si>
    <t>黑色洗前</t>
  </si>
  <si>
    <t>黑色洗后</t>
  </si>
  <si>
    <t>卵石色洗前</t>
  </si>
  <si>
    <t>卵石色洗后</t>
  </si>
  <si>
    <t>-1</t>
  </si>
  <si>
    <t>+0.4</t>
  </si>
  <si>
    <t>+0.3</t>
  </si>
  <si>
    <t>-0.3</t>
  </si>
  <si>
    <t>+1.4</t>
  </si>
  <si>
    <t>QC出货报告书</t>
  </si>
  <si>
    <t>大装期货</t>
  </si>
  <si>
    <t>产品名称</t>
  </si>
  <si>
    <t>合同日期</t>
  </si>
  <si>
    <t>检验资料确认</t>
  </si>
  <si>
    <t>3</t>
  </si>
  <si>
    <t>交货形式</t>
  </si>
  <si>
    <t>物流</t>
  </si>
  <si>
    <t>面料第三方合格报告</t>
  </si>
  <si>
    <t>验货次数</t>
  </si>
  <si>
    <t>非直发</t>
  </si>
  <si>
    <t>天津NDC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</si>
  <si>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</si>
  <si>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</si>
  <si>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</si>
  <si>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</si>
  <si>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</si>
  <si>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</si>
  <si>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</si>
  <si>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</si>
  <si>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</si>
  <si>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</si>
  <si>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</si>
  <si>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</si>
  <si>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</si>
  <si>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</si>
  <si>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</si>
  <si>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</si>
  <si>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</si>
  <si>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</si>
  <si>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</si>
  <si>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</si>
  <si>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</si>
  <si>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</si>
  <si>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</si>
  <si>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</si>
  <si>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①成品完成比例（%）100%</t>
  </si>
  <si>
    <t>齐色S-2XL各4件,XS齐色各1件</t>
  </si>
  <si>
    <t>情况说明：</t>
  </si>
  <si>
    <t xml:space="preserve">【问题点描述】  </t>
  </si>
  <si>
    <t>数量</t>
  </si>
  <si>
    <t>2.脚边不顺直。</t>
  </si>
  <si>
    <t>3.线头未清理干净。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</si>
  <si>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</si>
  <si>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</si>
  <si>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</si>
  <si>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</si>
  <si>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</si>
  <si>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</si>
  <si>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</si>
  <si>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</si>
  <si>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</si>
  <si>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</si>
  <si>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TAJJAL82420  </t>
  </si>
  <si>
    <t>/    /</t>
  </si>
  <si>
    <t>-0.5   -0.5</t>
  </si>
  <si>
    <t>/   /</t>
  </si>
  <si>
    <t>-0.5  -0.8</t>
  </si>
  <si>
    <t>+1    +1</t>
  </si>
  <si>
    <t>+1   +0.5</t>
  </si>
  <si>
    <t>+1     +1</t>
  </si>
  <si>
    <t>/      /</t>
  </si>
  <si>
    <t>/     /</t>
  </si>
  <si>
    <t>/       /</t>
  </si>
  <si>
    <t>+0.5   +1</t>
  </si>
  <si>
    <t>后中袖长(短袖）</t>
  </si>
  <si>
    <t>+0.5  +0.5</t>
  </si>
  <si>
    <t>+1  +0.5</t>
  </si>
  <si>
    <t>-0.3  -0.5</t>
  </si>
  <si>
    <t>袖肥/2</t>
  </si>
  <si>
    <t>-0.5  -0.5</t>
  </si>
  <si>
    <t>+0.2  +0.3</t>
  </si>
  <si>
    <t>+0.2 +0.5</t>
  </si>
  <si>
    <t>-0.2  -0.2</t>
  </si>
  <si>
    <t>+0.5  +0.3</t>
  </si>
  <si>
    <t>袖口围/2（短袖）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</si>
  <si>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</si>
  <si>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</si>
  <si>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</si>
  <si>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</si>
  <si>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</si>
  <si>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</si>
  <si>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</si>
  <si>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</si>
  <si>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</si>
  <si>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</si>
  <si>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</si>
  <si>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</si>
  <si>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</si>
  <si>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</si>
  <si>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</si>
  <si>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</si>
  <si>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F220909065</t>
  </si>
  <si>
    <t>FK07341</t>
  </si>
  <si>
    <t>23SS桃粉沙</t>
  </si>
  <si>
    <t>宏港</t>
  </si>
  <si>
    <t>F220909066</t>
  </si>
  <si>
    <t>22SS卵石色</t>
  </si>
  <si>
    <t>F22090067</t>
  </si>
  <si>
    <t>19SS黑色</t>
  </si>
  <si>
    <t>制表时间：2022-10-12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</si>
  <si>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</si>
  <si>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</si>
  <si>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</si>
  <si>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</si>
  <si>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</si>
  <si>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</si>
  <si>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</si>
  <si>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</si>
  <si>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</si>
  <si>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</si>
  <si>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</si>
  <si>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</si>
  <si>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t>制表时间：2022-10-15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</si>
  <si>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</si>
  <si>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</si>
  <si>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</si>
  <si>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</si>
  <si>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</si>
  <si>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</si>
  <si>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</si>
  <si>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</si>
  <si>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</si>
  <si>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</si>
  <si>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</si>
  <si>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F220909065
F220909066
F22090067</t>
  </si>
  <si>
    <t>涤仿棉柔软版</t>
  </si>
  <si>
    <t>物料6</t>
  </si>
  <si>
    <t>物料7</t>
  </si>
  <si>
    <t>物料8</t>
  </si>
  <si>
    <t>物料9</t>
  </si>
  <si>
    <t>物料10</t>
  </si>
  <si>
    <t>制表时间：4-25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</si>
  <si>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</si>
  <si>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</si>
  <si>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</si>
  <si>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</si>
  <si>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</si>
  <si>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</si>
  <si>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</si>
  <si>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</si>
  <si>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</si>
  <si>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</si>
  <si>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</si>
  <si>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</si>
  <si>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</si>
  <si>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</si>
  <si>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</si>
  <si>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</si>
  <si>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骏马</t>
  </si>
  <si>
    <t>后幅上拼、左袖</t>
  </si>
  <si>
    <t>厚板胶浆印花</t>
  </si>
  <si>
    <t>烫标</t>
  </si>
  <si>
    <t>无开胶/掉色</t>
  </si>
  <si>
    <t>洗测4次</t>
  </si>
  <si>
    <t>制表时间：2022-11/15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</si>
  <si>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</si>
  <si>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</si>
  <si>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</si>
  <si>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</si>
  <si>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</si>
  <si>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</si>
  <si>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ZD00137</t>
  </si>
  <si>
    <t>黑底白字</t>
  </si>
  <si>
    <t>卵石色底黑字</t>
  </si>
  <si>
    <t>桃粉沙底白字</t>
  </si>
  <si>
    <t>制表时间：2022-9/15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</si>
  <si>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</si>
  <si>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</si>
  <si>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+0+0</t>
    <phoneticPr fontId="6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</si>
</sst>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79" formatCode="0.0_ "/>
    <numFmt numFmtId="180" formatCode="0.00_ "/>
    <numFmt numFmtId="181" formatCode="yyyy&quot;年&quot;m&quot;月&quot;d&quot;日&quot;;@"/>
    <numFmt numFmtId="182" formatCode="0_ "/>
  </numFmts>
  <fonts count="6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9"/>
      <color indexed="8"/>
      <name val="微软雅黑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</font>
    <font>
      <sz val="12"/>
      <name val="仿宋_GB2312"/>
      <charset val="134"/>
    </font>
    <font>
      <b/>
      <sz val="10"/>
      <name val="微软雅黑"/>
      <family val="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仿宋_GB2312"/>
      <charset val="134"/>
    </font>
    <font>
      <sz val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7" fillId="0" borderId="0">
      <alignment horizontal="center"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" fillId="0" borderId="0">
      <alignment vertical="center"/>
    </xf>
    <xf numFmtId="0" fontId="55" fillId="0" borderId="0">
      <alignment horizontal="center" vertical="center"/>
    </xf>
  </cellStyleXfs>
  <cellXfs count="47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7" fillId="0" borderId="5" xfId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/>
    </xf>
    <xf numFmtId="0" fontId="7" fillId="0" borderId="0" xfId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/>
    <xf numFmtId="0" fontId="14" fillId="0" borderId="2" xfId="0" applyFont="1" applyFill="1" applyBorder="1" applyAlignment="1">
      <alignment horizontal="left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0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/>
    </xf>
    <xf numFmtId="0" fontId="13" fillId="0" borderId="0" xfId="0" applyFont="1" applyFill="1" applyAlignment="1"/>
    <xf numFmtId="9" fontId="0" fillId="0" borderId="2" xfId="0" applyNumberFormat="1" applyBorder="1" applyAlignment="1">
      <alignment horizontal="center" vertical="center"/>
    </xf>
    <xf numFmtId="0" fontId="18" fillId="0" borderId="0" xfId="5" applyFont="1" applyFill="1" applyAlignment="1"/>
    <xf numFmtId="0" fontId="19" fillId="0" borderId="0" xfId="5" applyFont="1" applyFill="1" applyAlignment="1"/>
    <xf numFmtId="0" fontId="18" fillId="0" borderId="0" xfId="5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8" fillId="0" borderId="0" xfId="5" applyFont="1" applyFill="1" applyBorder="1" applyAlignment="1">
      <alignment horizontal="center" vertical="center"/>
    </xf>
    <xf numFmtId="0" fontId="21" fillId="0" borderId="10" xfId="4" applyFont="1" applyFill="1" applyBorder="1" applyAlignment="1">
      <alignment horizontal="left" vertical="center"/>
    </xf>
    <xf numFmtId="0" fontId="21" fillId="0" borderId="11" xfId="4" applyFont="1" applyFill="1" applyBorder="1" applyAlignment="1">
      <alignment vertical="center"/>
    </xf>
    <xf numFmtId="0" fontId="24" fillId="0" borderId="2" xfId="4" applyNumberFormat="1" applyFont="1" applyFill="1" applyBorder="1" applyAlignment="1">
      <alignment horizontal="left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1" fillId="0" borderId="2" xfId="4" applyNumberFormat="1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center"/>
    </xf>
    <xf numFmtId="0" fontId="26" fillId="0" borderId="12" xfId="0" applyFont="1" applyFill="1" applyBorder="1" applyAlignment="1">
      <alignment vertical="center"/>
    </xf>
    <xf numFmtId="179" fontId="27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left" shrinkToFit="1"/>
    </xf>
    <xf numFmtId="0" fontId="28" fillId="0" borderId="2" xfId="0" applyFont="1" applyFill="1" applyBorder="1" applyAlignment="1">
      <alignment horizontal="center" vertical="center"/>
    </xf>
    <xf numFmtId="0" fontId="28" fillId="0" borderId="12" xfId="0" applyNumberFormat="1" applyFont="1" applyFill="1" applyBorder="1" applyAlignment="1">
      <alignment horizontal="left"/>
    </xf>
    <xf numFmtId="0" fontId="28" fillId="0" borderId="2" xfId="0" applyNumberFormat="1" applyFont="1" applyFill="1" applyBorder="1" applyAlignment="1">
      <alignment horizontal="center"/>
    </xf>
    <xf numFmtId="0" fontId="28" fillId="0" borderId="13" xfId="0" applyFont="1" applyFill="1" applyBorder="1" applyAlignment="1">
      <alignment horizontal="center" vertical="center"/>
    </xf>
    <xf numFmtId="0" fontId="28" fillId="0" borderId="14" xfId="0" applyNumberFormat="1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9" fillId="0" borderId="0" xfId="3" applyNumberFormat="1" applyFont="1" applyFill="1" applyBorder="1" applyAlignment="1">
      <alignment horizontal="center" vertical="center"/>
    </xf>
    <xf numFmtId="180" fontId="28" fillId="0" borderId="0" xfId="0" applyNumberFormat="1" applyFont="1" applyFill="1" applyBorder="1" applyAlignment="1">
      <alignment horizontal="center" vertical="center"/>
    </xf>
    <xf numFmtId="0" fontId="30" fillId="0" borderId="0" xfId="5" applyFont="1" applyFill="1" applyAlignment="1"/>
    <xf numFmtId="0" fontId="31" fillId="0" borderId="0" xfId="5" applyFont="1" applyFill="1" applyAlignment="1"/>
    <xf numFmtId="0" fontId="0" fillId="0" borderId="0" xfId="0" applyFont="1" applyFill="1" applyBorder="1" applyAlignment="1">
      <alignment horizontal="left" vertical="center"/>
    </xf>
    <xf numFmtId="0" fontId="32" fillId="0" borderId="11" xfId="4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0" fontId="33" fillId="0" borderId="2" xfId="4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 vertical="center"/>
    </xf>
    <xf numFmtId="49" fontId="30" fillId="3" borderId="19" xfId="6" applyNumberFormat="1" applyFont="1" applyFill="1" applyBorder="1" applyAlignment="1">
      <alignment horizontal="center" vertical="center"/>
    </xf>
    <xf numFmtId="0" fontId="34" fillId="4" borderId="20" xfId="0" applyFont="1" applyFill="1" applyBorder="1" applyAlignment="1">
      <alignment horizontal="center" vertical="center"/>
    </xf>
    <xf numFmtId="49" fontId="35" fillId="3" borderId="19" xfId="6" applyNumberFormat="1" applyFont="1" applyFill="1" applyBorder="1" applyAlignment="1">
      <alignment horizontal="center" vertical="center"/>
    </xf>
    <xf numFmtId="49" fontId="30" fillId="3" borderId="22" xfId="6" applyNumberFormat="1" applyFont="1" applyFill="1" applyBorder="1" applyAlignment="1">
      <alignment horizontal="center" vertical="center"/>
    </xf>
    <xf numFmtId="49" fontId="30" fillId="3" borderId="23" xfId="6" applyNumberFormat="1" applyFont="1" applyFill="1" applyBorder="1" applyAlignment="1">
      <alignment horizontal="center" vertical="center"/>
    </xf>
    <xf numFmtId="49" fontId="30" fillId="3" borderId="24" xfId="6" applyNumberFormat="1" applyFont="1" applyFill="1" applyBorder="1" applyAlignment="1">
      <alignment horizontal="center" vertical="center"/>
    </xf>
    <xf numFmtId="49" fontId="18" fillId="3" borderId="25" xfId="5" applyNumberFormat="1" applyFont="1" applyFill="1" applyBorder="1" applyAlignment="1">
      <alignment horizontal="center"/>
    </xf>
    <xf numFmtId="49" fontId="30" fillId="3" borderId="25" xfId="6" applyNumberFormat="1" applyFont="1" applyFill="1" applyBorder="1" applyAlignment="1">
      <alignment horizontal="center" vertical="center"/>
    </xf>
    <xf numFmtId="49" fontId="30" fillId="3" borderId="26" xfId="6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/>
    </xf>
    <xf numFmtId="0" fontId="37" fillId="0" borderId="0" xfId="5" applyFont="1" applyFill="1" applyAlignment="1"/>
    <xf numFmtId="14" fontId="37" fillId="0" borderId="0" xfId="5" applyNumberFormat="1" applyFont="1" applyFill="1" applyAlignment="1"/>
    <xf numFmtId="0" fontId="38" fillId="0" borderId="0" xfId="5" applyFont="1" applyFill="1" applyAlignment="1"/>
    <xf numFmtId="0" fontId="19" fillId="0" borderId="0" xfId="4" applyFill="1" applyBorder="1" applyAlignment="1">
      <alignment horizontal="left" vertical="center"/>
    </xf>
    <xf numFmtId="0" fontId="19" fillId="0" borderId="0" xfId="4" applyFont="1" applyFill="1" applyAlignment="1">
      <alignment horizontal="left" vertical="center"/>
    </xf>
    <xf numFmtId="0" fontId="19" fillId="0" borderId="0" xfId="4" applyFill="1" applyAlignment="1">
      <alignment horizontal="left" vertical="center"/>
    </xf>
    <xf numFmtId="0" fontId="40" fillId="0" borderId="28" xfId="4" applyFont="1" applyFill="1" applyBorder="1" applyAlignment="1">
      <alignment horizontal="left" vertical="center"/>
    </xf>
    <xf numFmtId="0" fontId="40" fillId="0" borderId="29" xfId="4" applyFont="1" applyFill="1" applyBorder="1" applyAlignment="1">
      <alignment horizontal="center" vertical="center"/>
    </xf>
    <xf numFmtId="0" fontId="31" fillId="0" borderId="29" xfId="4" applyFont="1" applyFill="1" applyBorder="1" applyAlignment="1">
      <alignment vertical="center"/>
    </xf>
    <xf numFmtId="0" fontId="40" fillId="0" borderId="29" xfId="4" applyFont="1" applyFill="1" applyBorder="1" applyAlignment="1">
      <alignment vertical="center"/>
    </xf>
    <xf numFmtId="0" fontId="40" fillId="0" borderId="30" xfId="4" applyFont="1" applyFill="1" applyBorder="1" applyAlignment="1">
      <alignment vertical="center"/>
    </xf>
    <xf numFmtId="0" fontId="40" fillId="0" borderId="23" xfId="4" applyFont="1" applyFill="1" applyBorder="1" applyAlignment="1">
      <alignment vertical="center"/>
    </xf>
    <xf numFmtId="0" fontId="40" fillId="0" borderId="30" xfId="4" applyFont="1" applyFill="1" applyBorder="1" applyAlignment="1">
      <alignment horizontal="left" vertical="center"/>
    </xf>
    <xf numFmtId="49" fontId="21" fillId="0" borderId="23" xfId="4" applyNumberFormat="1" applyFont="1" applyFill="1" applyBorder="1" applyAlignment="1">
      <alignment horizontal="right" vertical="center"/>
    </xf>
    <xf numFmtId="0" fontId="31" fillId="0" borderId="23" xfId="4" applyFont="1" applyFill="1" applyBorder="1" applyAlignment="1">
      <alignment horizontal="left" vertical="center"/>
    </xf>
    <xf numFmtId="0" fontId="40" fillId="0" borderId="23" xfId="4" applyFont="1" applyFill="1" applyBorder="1" applyAlignment="1">
      <alignment horizontal="left" vertical="center"/>
    </xf>
    <xf numFmtId="0" fontId="40" fillId="0" borderId="31" xfId="4" applyFont="1" applyFill="1" applyBorder="1" applyAlignment="1">
      <alignment vertical="center"/>
    </xf>
    <xf numFmtId="0" fontId="40" fillId="0" borderId="32" xfId="4" applyFont="1" applyFill="1" applyBorder="1" applyAlignment="1">
      <alignment vertical="center"/>
    </xf>
    <xf numFmtId="0" fontId="31" fillId="0" borderId="32" xfId="4" applyFont="1" applyFill="1" applyBorder="1" applyAlignment="1">
      <alignment horizontal="center" vertical="center"/>
    </xf>
    <xf numFmtId="0" fontId="31" fillId="0" borderId="32" xfId="4" applyFont="1" applyFill="1" applyBorder="1" applyAlignment="1">
      <alignment horizontal="left" vertical="center"/>
    </xf>
    <xf numFmtId="0" fontId="40" fillId="0" borderId="0" xfId="4" applyFont="1" applyFill="1" applyBorder="1" applyAlignment="1">
      <alignment vertical="center"/>
    </xf>
    <xf numFmtId="0" fontId="31" fillId="0" borderId="0" xfId="4" applyFont="1" applyFill="1" applyBorder="1" applyAlignment="1">
      <alignment vertical="center"/>
    </xf>
    <xf numFmtId="0" fontId="31" fillId="0" borderId="0" xfId="4" applyFont="1" applyFill="1" applyAlignment="1">
      <alignment horizontal="left" vertical="center"/>
    </xf>
    <xf numFmtId="0" fontId="40" fillId="0" borderId="28" xfId="4" applyFont="1" applyFill="1" applyBorder="1" applyAlignment="1">
      <alignment vertical="center"/>
    </xf>
    <xf numFmtId="0" fontId="31" fillId="0" borderId="23" xfId="4" applyFont="1" applyFill="1" applyBorder="1" applyAlignment="1">
      <alignment vertical="center"/>
    </xf>
    <xf numFmtId="0" fontId="31" fillId="0" borderId="32" xfId="4" applyFont="1" applyFill="1" applyBorder="1" applyAlignment="1">
      <alignment vertical="center"/>
    </xf>
    <xf numFmtId="0" fontId="31" fillId="0" borderId="0" xfId="4" applyFont="1" applyFill="1" applyBorder="1" applyAlignment="1">
      <alignment horizontal="left" vertical="center"/>
    </xf>
    <xf numFmtId="0" fontId="40" fillId="0" borderId="29" xfId="4" applyFont="1" applyFill="1" applyBorder="1" applyAlignment="1">
      <alignment horizontal="left" vertical="center"/>
    </xf>
    <xf numFmtId="0" fontId="40" fillId="0" borderId="31" xfId="4" applyFont="1" applyFill="1" applyBorder="1" applyAlignment="1">
      <alignment horizontal="left" vertical="center"/>
    </xf>
    <xf numFmtId="58" fontId="40" fillId="0" borderId="32" xfId="4" applyNumberFormat="1" applyFont="1" applyFill="1" applyBorder="1" applyAlignment="1">
      <alignment vertical="center"/>
    </xf>
    <xf numFmtId="58" fontId="31" fillId="0" borderId="32" xfId="4" applyNumberFormat="1" applyFont="1" applyFill="1" applyBorder="1" applyAlignment="1">
      <alignment vertical="center"/>
    </xf>
    <xf numFmtId="0" fontId="31" fillId="0" borderId="44" xfId="4" applyFont="1" applyFill="1" applyBorder="1" applyAlignment="1">
      <alignment horizontal="left" vertical="center"/>
    </xf>
    <xf numFmtId="0" fontId="31" fillId="0" borderId="45" xfId="4" applyFont="1" applyFill="1" applyBorder="1" applyAlignment="1">
      <alignment horizontal="left" vertical="center"/>
    </xf>
    <xf numFmtId="0" fontId="31" fillId="0" borderId="47" xfId="4" applyFont="1" applyFill="1" applyBorder="1" applyAlignment="1">
      <alignment horizontal="center" vertical="center"/>
    </xf>
    <xf numFmtId="0" fontId="41" fillId="0" borderId="46" xfId="4" applyFont="1" applyFill="1" applyBorder="1" applyAlignment="1">
      <alignment horizontal="center" vertical="center"/>
    </xf>
    <xf numFmtId="0" fontId="19" fillId="0" borderId="48" xfId="4" applyFill="1" applyBorder="1" applyAlignment="1">
      <alignment horizontal="center" vertical="center"/>
    </xf>
    <xf numFmtId="0" fontId="19" fillId="0" borderId="47" xfId="4" applyFont="1" applyFill="1" applyBorder="1" applyAlignment="1">
      <alignment horizontal="center" vertical="center"/>
    </xf>
    <xf numFmtId="0" fontId="41" fillId="0" borderId="47" xfId="4" applyFont="1" applyFill="1" applyBorder="1" applyAlignment="1">
      <alignment horizontal="center" vertical="center"/>
    </xf>
    <xf numFmtId="0" fontId="31" fillId="0" borderId="49" xfId="4" applyFont="1" applyFill="1" applyBorder="1" applyAlignment="1">
      <alignment horizontal="center" vertical="center"/>
    </xf>
    <xf numFmtId="0" fontId="32" fillId="0" borderId="10" xfId="4" applyFont="1" applyFill="1" applyBorder="1" applyAlignment="1">
      <alignment horizontal="left" vertical="center"/>
    </xf>
    <xf numFmtId="0" fontId="32" fillId="0" borderId="11" xfId="4" applyFont="1" applyFill="1" applyBorder="1" applyAlignment="1">
      <alignment vertical="center"/>
    </xf>
    <xf numFmtId="0" fontId="43" fillId="0" borderId="12" xfId="4" applyNumberFormat="1" applyFont="1" applyFill="1" applyBorder="1" applyAlignment="1">
      <alignment horizontal="left"/>
    </xf>
    <xf numFmtId="0" fontId="28" fillId="0" borderId="12" xfId="0" applyFont="1" applyFill="1" applyBorder="1" applyAlignment="1">
      <alignment horizontal="center" vertical="center"/>
    </xf>
    <xf numFmtId="179" fontId="28" fillId="0" borderId="2" xfId="0" applyNumberFormat="1" applyFont="1" applyFill="1" applyBorder="1" applyAlignment="1">
      <alignment horizontal="center" vertical="center"/>
    </xf>
    <xf numFmtId="180" fontId="28" fillId="0" borderId="2" xfId="0" applyNumberFormat="1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left" vertical="center"/>
    </xf>
    <xf numFmtId="0" fontId="18" fillId="0" borderId="12" xfId="5" applyFont="1" applyFill="1" applyBorder="1" applyAlignment="1"/>
    <xf numFmtId="0" fontId="18" fillId="0" borderId="2" xfId="5" applyFont="1" applyFill="1" applyBorder="1" applyAlignment="1"/>
    <xf numFmtId="0" fontId="44" fillId="0" borderId="3" xfId="4" applyNumberFormat="1" applyFont="1" applyFill="1" applyBorder="1" applyAlignment="1">
      <alignment horizontal="center" vertical="center"/>
    </xf>
    <xf numFmtId="14" fontId="45" fillId="0" borderId="0" xfId="5" applyNumberFormat="1" applyFont="1" applyFill="1" applyAlignment="1">
      <alignment horizontal="center"/>
    </xf>
    <xf numFmtId="14" fontId="37" fillId="0" borderId="0" xfId="5" applyNumberFormat="1" applyFont="1" applyFill="1" applyAlignment="1">
      <alignment horizontal="center"/>
    </xf>
    <xf numFmtId="0" fontId="18" fillId="0" borderId="17" xfId="4" applyFont="1" applyFill="1" applyBorder="1" applyAlignment="1">
      <alignment horizontal="center" vertical="center"/>
    </xf>
    <xf numFmtId="0" fontId="25" fillId="0" borderId="51" xfId="0" applyFont="1" applyFill="1" applyBorder="1" applyAlignment="1">
      <alignment horizontal="center" vertical="center"/>
    </xf>
    <xf numFmtId="0" fontId="44" fillId="0" borderId="52" xfId="4" applyNumberFormat="1" applyFont="1" applyFill="1" applyBorder="1" applyAlignment="1">
      <alignment horizontal="center" vertical="center"/>
    </xf>
    <xf numFmtId="0" fontId="19" fillId="0" borderId="0" xfId="4" applyFont="1" applyAlignment="1">
      <alignment horizontal="left" vertical="center"/>
    </xf>
    <xf numFmtId="0" fontId="41" fillId="0" borderId="53" xfId="4" applyFont="1" applyBorder="1" applyAlignment="1">
      <alignment horizontal="left" vertical="center"/>
    </xf>
    <xf numFmtId="0" fontId="33" fillId="0" borderId="54" xfId="4" applyFont="1" applyBorder="1" applyAlignment="1">
      <alignment horizontal="left" vertical="center"/>
    </xf>
    <xf numFmtId="0" fontId="33" fillId="0" borderId="28" xfId="4" applyFont="1" applyBorder="1" applyAlignment="1">
      <alignment horizontal="center" vertical="center"/>
    </xf>
    <xf numFmtId="0" fontId="33" fillId="0" borderId="29" xfId="4" applyFont="1" applyBorder="1" applyAlignment="1">
      <alignment horizontal="center" vertical="center"/>
    </xf>
    <xf numFmtId="0" fontId="33" fillId="0" borderId="30" xfId="4" applyFont="1" applyBorder="1" applyAlignment="1">
      <alignment horizontal="left" vertical="center"/>
    </xf>
    <xf numFmtId="0" fontId="21" fillId="0" borderId="23" xfId="4" applyFont="1" applyBorder="1" applyAlignment="1">
      <alignment horizontal="center" vertical="center"/>
    </xf>
    <xf numFmtId="0" fontId="33" fillId="0" borderId="23" xfId="4" applyFont="1" applyBorder="1" applyAlignment="1">
      <alignment horizontal="left" vertical="center"/>
    </xf>
    <xf numFmtId="0" fontId="33" fillId="0" borderId="30" xfId="4" applyFont="1" applyBorder="1" applyAlignment="1">
      <alignment vertical="center"/>
    </xf>
    <xf numFmtId="0" fontId="21" fillId="0" borderId="30" xfId="4" applyFont="1" applyBorder="1" applyAlignment="1">
      <alignment horizontal="left" vertical="center"/>
    </xf>
    <xf numFmtId="0" fontId="47" fillId="0" borderId="31" xfId="4" applyFont="1" applyBorder="1" applyAlignment="1">
      <alignment vertical="center"/>
    </xf>
    <xf numFmtId="0" fontId="33" fillId="0" borderId="28" xfId="4" applyFont="1" applyBorder="1" applyAlignment="1">
      <alignment vertical="center"/>
    </xf>
    <xf numFmtId="0" fontId="19" fillId="0" borderId="29" xfId="4" applyFont="1" applyBorder="1" applyAlignment="1">
      <alignment horizontal="left" vertical="center"/>
    </xf>
    <xf numFmtId="0" fontId="21" fillId="0" borderId="29" xfId="4" applyFont="1" applyBorder="1" applyAlignment="1">
      <alignment horizontal="left" vertical="center"/>
    </xf>
    <xf numFmtId="0" fontId="19" fillId="0" borderId="29" xfId="4" applyFont="1" applyBorder="1" applyAlignment="1">
      <alignment vertical="center"/>
    </xf>
    <xf numFmtId="0" fontId="33" fillId="0" borderId="29" xfId="4" applyFont="1" applyBorder="1" applyAlignment="1">
      <alignment vertical="center"/>
    </xf>
    <xf numFmtId="0" fontId="19" fillId="0" borderId="23" xfId="4" applyFont="1" applyBorder="1" applyAlignment="1">
      <alignment horizontal="left" vertical="center"/>
    </xf>
    <xf numFmtId="0" fontId="21" fillId="0" borderId="23" xfId="4" applyFont="1" applyBorder="1" applyAlignment="1">
      <alignment horizontal="left" vertical="center"/>
    </xf>
    <xf numFmtId="0" fontId="19" fillId="0" borderId="23" xfId="4" applyFont="1" applyBorder="1" applyAlignment="1">
      <alignment vertical="center"/>
    </xf>
    <xf numFmtId="0" fontId="33" fillId="0" borderId="23" xfId="4" applyFont="1" applyBorder="1" applyAlignment="1">
      <alignment vertical="center"/>
    </xf>
    <xf numFmtId="0" fontId="21" fillId="0" borderId="32" xfId="4" applyFont="1" applyBorder="1" applyAlignment="1">
      <alignment horizontal="left" vertical="center"/>
    </xf>
    <xf numFmtId="0" fontId="33" fillId="0" borderId="30" xfId="4" applyFont="1" applyBorder="1" applyAlignment="1">
      <alignment horizontal="center" vertical="center"/>
    </xf>
    <xf numFmtId="0" fontId="33" fillId="0" borderId="23" xfId="4" applyFont="1" applyBorder="1" applyAlignment="1">
      <alignment horizontal="center" vertical="center"/>
    </xf>
    <xf numFmtId="0" fontId="41" fillId="0" borderId="55" xfId="4" applyFont="1" applyBorder="1" applyAlignment="1">
      <alignment vertical="center"/>
    </xf>
    <xf numFmtId="0" fontId="41" fillId="0" borderId="56" xfId="4" applyFont="1" applyBorder="1" applyAlignment="1">
      <alignment vertical="center"/>
    </xf>
    <xf numFmtId="0" fontId="21" fillId="0" borderId="56" xfId="4" applyFont="1" applyBorder="1" applyAlignment="1">
      <alignment vertical="center"/>
    </xf>
    <xf numFmtId="58" fontId="19" fillId="0" borderId="56" xfId="4" applyNumberFormat="1" applyFont="1" applyBorder="1" applyAlignment="1">
      <alignment vertical="center"/>
    </xf>
    <xf numFmtId="0" fontId="21" fillId="0" borderId="44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45" xfId="4" applyFont="1" applyBorder="1" applyAlignment="1">
      <alignment horizontal="left" vertical="center"/>
    </xf>
    <xf numFmtId="0" fontId="40" fillId="0" borderId="44" xfId="4" applyFont="1" applyBorder="1" applyAlignment="1">
      <alignment horizontal="left" vertical="center"/>
    </xf>
    <xf numFmtId="0" fontId="43" fillId="0" borderId="2" xfId="4" applyNumberFormat="1" applyFont="1" applyFill="1" applyBorder="1" applyAlignment="1">
      <alignment horizontal="left"/>
    </xf>
    <xf numFmtId="0" fontId="28" fillId="0" borderId="2" xfId="0" applyFont="1" applyFill="1" applyBorder="1" applyAlignment="1">
      <alignment horizontal="left" vertical="center"/>
    </xf>
    <xf numFmtId="0" fontId="43" fillId="0" borderId="2" xfId="4" applyNumberFormat="1" applyFont="1" applyFill="1" applyBorder="1" applyAlignment="1">
      <alignment horizontal="center"/>
    </xf>
    <xf numFmtId="0" fontId="41" fillId="0" borderId="2" xfId="4" applyNumberFormat="1" applyFont="1" applyFill="1" applyBorder="1" applyAlignment="1">
      <alignment horizontal="center"/>
    </xf>
    <xf numFmtId="0" fontId="33" fillId="0" borderId="3" xfId="4" applyNumberFormat="1" applyFont="1" applyFill="1" applyBorder="1" applyAlignment="1">
      <alignment horizontal="center" vertical="center"/>
    </xf>
    <xf numFmtId="49" fontId="25" fillId="0" borderId="3" xfId="0" applyNumberFormat="1" applyFont="1" applyFill="1" applyBorder="1" applyAlignment="1">
      <alignment horizontal="center" vertical="center"/>
    </xf>
    <xf numFmtId="49" fontId="25" fillId="0" borderId="2" xfId="0" applyNumberFormat="1" applyFont="1" applyFill="1" applyBorder="1" applyAlignment="1">
      <alignment horizontal="center" vertical="center"/>
    </xf>
    <xf numFmtId="49" fontId="25" fillId="0" borderId="21" xfId="0" applyNumberFormat="1" applyFont="1" applyFill="1" applyBorder="1" applyAlignment="1">
      <alignment horizontal="center" vertical="center"/>
    </xf>
    <xf numFmtId="0" fontId="19" fillId="0" borderId="0" xfId="4" applyFont="1" applyBorder="1" applyAlignment="1">
      <alignment horizontal="left" vertical="center"/>
    </xf>
    <xf numFmtId="49" fontId="21" fillId="0" borderId="23" xfId="4" applyNumberFormat="1" applyFont="1" applyBorder="1" applyAlignment="1">
      <alignment vertical="center"/>
    </xf>
    <xf numFmtId="0" fontId="21" fillId="0" borderId="44" xfId="4" applyFont="1" applyBorder="1" applyAlignment="1">
      <alignment vertical="center"/>
    </xf>
    <xf numFmtId="0" fontId="33" fillId="0" borderId="58" xfId="4" applyFont="1" applyBorder="1" applyAlignment="1">
      <alignment vertical="center"/>
    </xf>
    <xf numFmtId="0" fontId="19" fillId="0" borderId="19" xfId="4" applyFont="1" applyBorder="1" applyAlignment="1">
      <alignment horizontal="left" vertical="center"/>
    </xf>
    <xf numFmtId="0" fontId="21" fillId="0" borderId="19" xfId="4" applyFont="1" applyBorder="1" applyAlignment="1">
      <alignment horizontal="left" vertical="center"/>
    </xf>
    <xf numFmtId="0" fontId="19" fillId="0" borderId="19" xfId="4" applyFont="1" applyBorder="1" applyAlignment="1">
      <alignment vertical="center"/>
    </xf>
    <xf numFmtId="0" fontId="33" fillId="0" borderId="19" xfId="4" applyFont="1" applyBorder="1" applyAlignment="1">
      <alignment vertical="center"/>
    </xf>
    <xf numFmtId="0" fontId="33" fillId="0" borderId="58" xfId="4" applyFont="1" applyBorder="1" applyAlignment="1">
      <alignment horizontal="center" vertical="center"/>
    </xf>
    <xf numFmtId="0" fontId="21" fillId="0" borderId="19" xfId="4" applyFont="1" applyBorder="1" applyAlignment="1">
      <alignment horizontal="center" vertical="center"/>
    </xf>
    <xf numFmtId="0" fontId="33" fillId="0" borderId="19" xfId="4" applyFont="1" applyBorder="1" applyAlignment="1">
      <alignment horizontal="center" vertical="center"/>
    </xf>
    <xf numFmtId="0" fontId="19" fillId="0" borderId="19" xfId="4" applyFont="1" applyBorder="1" applyAlignment="1">
      <alignment horizontal="center" vertical="center"/>
    </xf>
    <xf numFmtId="0" fontId="19" fillId="0" borderId="23" xfId="4" applyFont="1" applyBorder="1" applyAlignment="1">
      <alignment horizontal="center" vertical="center"/>
    </xf>
    <xf numFmtId="0" fontId="49" fillId="0" borderId="64" xfId="4" applyFont="1" applyBorder="1" applyAlignment="1">
      <alignment horizontal="left" vertical="center" wrapText="1"/>
    </xf>
    <xf numFmtId="182" fontId="21" fillId="0" borderId="23" xfId="4" applyNumberFormat="1" applyFont="1" applyBorder="1" applyAlignment="1">
      <alignment horizontal="center" vertical="center"/>
    </xf>
    <xf numFmtId="0" fontId="21" fillId="0" borderId="23" xfId="4" applyNumberFormat="1" applyFont="1" applyFill="1" applyBorder="1" applyAlignment="1" applyProtection="1">
      <alignment horizontal="center" vertical="center"/>
    </xf>
    <xf numFmtId="9" fontId="21" fillId="0" borderId="23" xfId="4" applyNumberFormat="1" applyFont="1" applyBorder="1" applyAlignment="1">
      <alignment horizontal="center" vertical="center"/>
    </xf>
    <xf numFmtId="0" fontId="41" fillId="0" borderId="53" xfId="4" applyFont="1" applyBorder="1" applyAlignment="1">
      <alignment vertical="center"/>
    </xf>
    <xf numFmtId="0" fontId="41" fillId="0" borderId="54" xfId="4" applyFont="1" applyBorder="1" applyAlignment="1">
      <alignment vertical="center"/>
    </xf>
    <xf numFmtId="0" fontId="21" fillId="0" borderId="68" xfId="4" applyFont="1" applyBorder="1" applyAlignment="1">
      <alignment vertical="center"/>
    </xf>
    <xf numFmtId="0" fontId="41" fillId="0" borderId="68" xfId="4" applyFont="1" applyBorder="1" applyAlignment="1">
      <alignment vertical="center"/>
    </xf>
    <xf numFmtId="58" fontId="19" fillId="0" borderId="54" xfId="4" applyNumberFormat="1" applyFont="1" applyBorder="1" applyAlignment="1">
      <alignment vertical="center"/>
    </xf>
    <xf numFmtId="0" fontId="19" fillId="0" borderId="68" xfId="4" applyFont="1" applyBorder="1" applyAlignment="1">
      <alignment vertical="center"/>
    </xf>
    <xf numFmtId="0" fontId="0" fillId="0" borderId="0" xfId="0" applyAlignment="1">
      <alignment wrapText="1"/>
    </xf>
    <xf numFmtId="0" fontId="21" fillId="0" borderId="62" xfId="4" applyFont="1" applyBorder="1" applyAlignment="1">
      <alignment horizontal="left" vertical="center"/>
    </xf>
    <xf numFmtId="0" fontId="33" fillId="0" borderId="0" xfId="4" applyFont="1" applyBorder="1" applyAlignment="1">
      <alignment vertical="center"/>
    </xf>
    <xf numFmtId="0" fontId="50" fillId="0" borderId="44" xfId="4" applyFont="1" applyBorder="1" applyAlignment="1">
      <alignment horizontal="left" vertical="center" wrapText="1"/>
    </xf>
    <xf numFmtId="0" fontId="31" fillId="0" borderId="44" xfId="4" applyFont="1" applyBorder="1" applyAlignment="1">
      <alignment horizontal="left" vertical="center"/>
    </xf>
    <xf numFmtId="0" fontId="52" fillId="0" borderId="74" xfId="0" applyFont="1" applyBorder="1"/>
    <xf numFmtId="0" fontId="52" fillId="0" borderId="2" xfId="0" applyFont="1" applyBorder="1"/>
    <xf numFmtId="0" fontId="52" fillId="5" borderId="2" xfId="0" applyFont="1" applyFill="1" applyBorder="1"/>
    <xf numFmtId="0" fontId="0" fillId="0" borderId="74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6" borderId="0" xfId="0" applyFill="1"/>
    <xf numFmtId="0" fontId="52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52" fillId="7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17" fillId="0" borderId="2" xfId="7" quotePrefix="1" applyFont="1" applyBorder="1" applyAlignment="1">
      <alignment horizontal="center" vertical="center" wrapText="1"/>
    </xf>
    <xf numFmtId="0" fontId="13" fillId="0" borderId="2" xfId="0" quotePrefix="1" applyFont="1" applyFill="1" applyBorder="1" applyAlignment="1"/>
    <xf numFmtId="0" fontId="6" fillId="0" borderId="2" xfId="7" quotePrefix="1" applyFont="1" applyBorder="1" applyAlignment="1">
      <alignment horizontal="center" vertical="center" wrapText="1"/>
    </xf>
    <xf numFmtId="0" fontId="7" fillId="0" borderId="5" xfId="1" quotePrefix="1" applyBorder="1" applyAlignment="1">
      <alignment horizontal="center" vertical="center" wrapText="1"/>
    </xf>
    <xf numFmtId="0" fontId="51" fillId="0" borderId="72" xfId="0" applyFont="1" applyBorder="1" applyAlignment="1">
      <alignment horizontal="center" vertical="center" wrapText="1"/>
    </xf>
    <xf numFmtId="0" fontId="51" fillId="0" borderId="73" xfId="0" applyFont="1" applyBorder="1" applyAlignment="1">
      <alignment horizontal="center" vertical="center" wrapText="1"/>
    </xf>
    <xf numFmtId="0" fontId="51" fillId="0" borderId="77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52" fillId="5" borderId="6" xfId="0" applyFont="1" applyFill="1" applyBorder="1" applyAlignment="1">
      <alignment horizontal="center" vertical="center"/>
    </xf>
    <xf numFmtId="0" fontId="52" fillId="5" borderId="8" xfId="0" applyFont="1" applyFill="1" applyBorder="1" applyAlignment="1">
      <alignment horizontal="center" vertical="center"/>
    </xf>
    <xf numFmtId="0" fontId="52" fillId="0" borderId="78" xfId="0" applyFont="1" applyBorder="1" applyAlignment="1">
      <alignment horizontal="center" vertical="center"/>
    </xf>
    <xf numFmtId="0" fontId="48" fillId="0" borderId="27" xfId="4" applyFont="1" applyBorder="1" applyAlignment="1">
      <alignment horizontal="center" vertical="top"/>
    </xf>
    <xf numFmtId="0" fontId="21" fillId="0" borderId="54" xfId="4" applyFont="1" applyBorder="1" applyAlignment="1">
      <alignment horizontal="center" vertical="center"/>
    </xf>
    <xf numFmtId="0" fontId="41" fillId="0" borderId="54" xfId="4" applyFont="1" applyBorder="1" applyAlignment="1">
      <alignment horizontal="center" vertical="center"/>
    </xf>
    <xf numFmtId="0" fontId="19" fillId="0" borderId="54" xfId="4" applyFont="1" applyBorder="1" applyAlignment="1">
      <alignment horizontal="center" vertical="center"/>
    </xf>
    <xf numFmtId="0" fontId="19" fillId="0" borderId="59" xfId="4" applyFont="1" applyBorder="1" applyAlignment="1">
      <alignment horizontal="center" vertical="center"/>
    </xf>
    <xf numFmtId="0" fontId="33" fillId="0" borderId="28" xfId="4" applyFont="1" applyBorder="1" applyAlignment="1">
      <alignment horizontal="center" vertical="center"/>
    </xf>
    <xf numFmtId="0" fontId="33" fillId="0" borderId="29" xfId="4" applyFont="1" applyBorder="1" applyAlignment="1">
      <alignment horizontal="center" vertical="center"/>
    </xf>
    <xf numFmtId="0" fontId="33" fillId="0" borderId="43" xfId="4" applyFont="1" applyBorder="1" applyAlignment="1">
      <alignment horizontal="center" vertical="center"/>
    </xf>
    <xf numFmtId="0" fontId="41" fillId="0" borderId="28" xfId="4" applyFont="1" applyBorder="1" applyAlignment="1">
      <alignment horizontal="center" vertical="center"/>
    </xf>
    <xf numFmtId="0" fontId="41" fillId="0" borderId="29" xfId="4" applyFont="1" applyBorder="1" applyAlignment="1">
      <alignment horizontal="center" vertical="center"/>
    </xf>
    <xf numFmtId="0" fontId="41" fillId="0" borderId="43" xfId="4" applyFont="1" applyBorder="1" applyAlignment="1">
      <alignment horizontal="center" vertical="center"/>
    </xf>
    <xf numFmtId="0" fontId="21" fillId="0" borderId="23" xfId="4" applyFont="1" applyBorder="1" applyAlignment="1">
      <alignment horizontal="left" vertical="center"/>
    </xf>
    <xf numFmtId="0" fontId="21" fillId="0" borderId="44" xfId="4" applyFont="1" applyBorder="1" applyAlignment="1">
      <alignment horizontal="left" vertical="center"/>
    </xf>
    <xf numFmtId="0" fontId="33" fillId="0" borderId="30" xfId="4" applyFont="1" applyBorder="1" applyAlignment="1">
      <alignment horizontal="left" vertical="center"/>
    </xf>
    <xf numFmtId="0" fontId="33" fillId="0" borderId="23" xfId="4" applyFont="1" applyBorder="1" applyAlignment="1">
      <alignment horizontal="left" vertical="center"/>
    </xf>
    <xf numFmtId="14" fontId="21" fillId="0" borderId="23" xfId="4" applyNumberFormat="1" applyFont="1" applyBorder="1" applyAlignment="1">
      <alignment horizontal="center" vertical="center"/>
    </xf>
    <xf numFmtId="14" fontId="21" fillId="0" borderId="44" xfId="4" applyNumberFormat="1" applyFont="1" applyBorder="1" applyAlignment="1">
      <alignment horizontal="center" vertical="center"/>
    </xf>
    <xf numFmtId="0" fontId="21" fillId="0" borderId="35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21" fillId="0" borderId="32" xfId="4" applyFont="1" applyBorder="1" applyAlignment="1">
      <alignment horizontal="center" vertical="center"/>
    </xf>
    <xf numFmtId="0" fontId="21" fillId="0" borderId="45" xfId="4" applyFont="1" applyBorder="1" applyAlignment="1">
      <alignment horizontal="center" vertical="center"/>
    </xf>
    <xf numFmtId="0" fontId="33" fillId="0" borderId="31" xfId="4" applyFont="1" applyBorder="1" applyAlignment="1">
      <alignment horizontal="left" vertical="center"/>
    </xf>
    <xf numFmtId="0" fontId="33" fillId="0" borderId="32" xfId="4" applyFont="1" applyBorder="1" applyAlignment="1">
      <alignment horizontal="left" vertical="center"/>
    </xf>
    <xf numFmtId="14" fontId="21" fillId="0" borderId="32" xfId="4" applyNumberFormat="1" applyFont="1" applyBorder="1" applyAlignment="1">
      <alignment horizontal="center" vertical="center"/>
    </xf>
    <xf numFmtId="14" fontId="21" fillId="0" borderId="45" xfId="4" applyNumberFormat="1" applyFont="1" applyBorder="1" applyAlignment="1">
      <alignment horizontal="center" vertical="center"/>
    </xf>
    <xf numFmtId="0" fontId="33" fillId="0" borderId="63" xfId="4" applyFont="1" applyBorder="1" applyAlignment="1">
      <alignment horizontal="left" vertical="center"/>
    </xf>
    <xf numFmtId="0" fontId="33" fillId="0" borderId="38" xfId="4" applyFont="1" applyBorder="1" applyAlignment="1">
      <alignment horizontal="left" vertical="center"/>
    </xf>
    <xf numFmtId="0" fontId="33" fillId="0" borderId="69" xfId="4" applyFont="1" applyBorder="1" applyAlignment="1">
      <alignment horizontal="left" vertical="center"/>
    </xf>
    <xf numFmtId="0" fontId="41" fillId="0" borderId="57" xfId="4" applyFont="1" applyBorder="1" applyAlignment="1">
      <alignment horizontal="left" vertical="center"/>
    </xf>
    <xf numFmtId="0" fontId="41" fillId="0" borderId="56" xfId="4" applyFont="1" applyBorder="1" applyAlignment="1">
      <alignment horizontal="left" vertical="center"/>
    </xf>
    <xf numFmtId="0" fontId="41" fillId="0" borderId="61" xfId="4" applyFont="1" applyBorder="1" applyAlignment="1">
      <alignment horizontal="left" vertical="center"/>
    </xf>
    <xf numFmtId="0" fontId="33" fillId="0" borderId="45" xfId="4" applyFont="1" applyBorder="1" applyAlignment="1">
      <alignment horizontal="left" vertical="center"/>
    </xf>
    <xf numFmtId="0" fontId="33" fillId="0" borderId="40" xfId="4" applyFont="1" applyBorder="1" applyAlignment="1">
      <alignment horizontal="left" vertical="center" wrapText="1"/>
    </xf>
    <xf numFmtId="0" fontId="33" fillId="0" borderId="41" xfId="4" applyFont="1" applyBorder="1" applyAlignment="1">
      <alignment horizontal="left" vertical="center" wrapText="1"/>
    </xf>
    <xf numFmtId="0" fontId="33" fillId="0" borderId="49" xfId="4" applyFont="1" applyBorder="1" applyAlignment="1">
      <alignment horizontal="left" vertical="center" wrapText="1"/>
    </xf>
    <xf numFmtId="0" fontId="33" fillId="0" borderId="58" xfId="4" applyFont="1" applyBorder="1" applyAlignment="1">
      <alignment horizontal="left" vertical="center"/>
    </xf>
    <xf numFmtId="0" fontId="33" fillId="0" borderId="19" xfId="4" applyFont="1" applyBorder="1" applyAlignment="1">
      <alignment horizontal="left" vertical="center"/>
    </xf>
    <xf numFmtId="0" fontId="33" fillId="0" borderId="62" xfId="4" applyFont="1" applyBorder="1" applyAlignment="1">
      <alignment horizontal="left" vertical="center"/>
    </xf>
    <xf numFmtId="0" fontId="41" fillId="0" borderId="57" xfId="0" applyFont="1" applyBorder="1" applyAlignment="1">
      <alignment horizontal="left" vertical="center"/>
    </xf>
    <xf numFmtId="0" fontId="41" fillId="0" borderId="56" xfId="0" applyFont="1" applyBorder="1" applyAlignment="1">
      <alignment horizontal="left" vertical="center"/>
    </xf>
    <xf numFmtId="0" fontId="41" fillId="0" borderId="61" xfId="0" applyFont="1" applyBorder="1" applyAlignment="1">
      <alignment horizontal="left" vertical="center"/>
    </xf>
    <xf numFmtId="9" fontId="21" fillId="0" borderId="39" xfId="4" applyNumberFormat="1" applyFont="1" applyBorder="1" applyAlignment="1">
      <alignment horizontal="left" vertical="center"/>
    </xf>
    <xf numFmtId="9" fontId="21" fillId="0" borderId="34" xfId="4" applyNumberFormat="1" applyFont="1" applyBorder="1" applyAlignment="1">
      <alignment horizontal="left" vertical="center"/>
    </xf>
    <xf numFmtId="9" fontId="21" fillId="0" borderId="46" xfId="4" applyNumberFormat="1" applyFont="1" applyBorder="1" applyAlignment="1">
      <alignment horizontal="left" vertical="center"/>
    </xf>
    <xf numFmtId="9" fontId="21" fillId="0" borderId="40" xfId="4" applyNumberFormat="1" applyFont="1" applyBorder="1" applyAlignment="1">
      <alignment horizontal="left" vertical="center"/>
    </xf>
    <xf numFmtId="9" fontId="21" fillId="0" borderId="41" xfId="4" applyNumberFormat="1" applyFont="1" applyBorder="1" applyAlignment="1">
      <alignment horizontal="left" vertical="center"/>
    </xf>
    <xf numFmtId="9" fontId="21" fillId="0" borderId="49" xfId="4" applyNumberFormat="1" applyFont="1" applyBorder="1" applyAlignment="1">
      <alignment horizontal="left" vertical="center"/>
    </xf>
    <xf numFmtId="0" fontId="40" fillId="0" borderId="58" xfId="4" applyFont="1" applyFill="1" applyBorder="1" applyAlignment="1">
      <alignment horizontal="left" vertical="center"/>
    </xf>
    <xf numFmtId="0" fontId="40" fillId="0" borderId="19" xfId="4" applyFont="1" applyFill="1" applyBorder="1" applyAlignment="1">
      <alignment horizontal="left" vertical="center"/>
    </xf>
    <xf numFmtId="0" fontId="40" fillId="0" borderId="62" xfId="4" applyFont="1" applyFill="1" applyBorder="1" applyAlignment="1">
      <alignment horizontal="left" vertical="center"/>
    </xf>
    <xf numFmtId="0" fontId="40" fillId="0" borderId="30" xfId="4" applyFont="1" applyFill="1" applyBorder="1" applyAlignment="1">
      <alignment horizontal="left" vertical="center"/>
    </xf>
    <xf numFmtId="0" fontId="40" fillId="0" borderId="23" xfId="4" applyFont="1" applyFill="1" applyBorder="1" applyAlignment="1">
      <alignment horizontal="left" vertical="center"/>
    </xf>
    <xf numFmtId="0" fontId="40" fillId="0" borderId="65" xfId="4" applyFont="1" applyFill="1" applyBorder="1" applyAlignment="1">
      <alignment horizontal="left" vertical="center"/>
    </xf>
    <xf numFmtId="0" fontId="40" fillId="0" borderId="41" xfId="4" applyFont="1" applyFill="1" applyBorder="1" applyAlignment="1">
      <alignment horizontal="left" vertical="center"/>
    </xf>
    <xf numFmtId="0" fontId="40" fillId="0" borderId="49" xfId="4" applyFont="1" applyFill="1" applyBorder="1" applyAlignment="1">
      <alignment horizontal="left" vertical="center"/>
    </xf>
    <xf numFmtId="0" fontId="41" fillId="0" borderId="38" xfId="4" applyFont="1" applyFill="1" applyBorder="1" applyAlignment="1">
      <alignment horizontal="left" vertical="center"/>
    </xf>
    <xf numFmtId="0" fontId="21" fillId="0" borderId="66" xfId="4" applyFont="1" applyFill="1" applyBorder="1" applyAlignment="1">
      <alignment horizontal="left" vertical="center"/>
    </xf>
    <xf numFmtId="0" fontId="21" fillId="0" borderId="67" xfId="4" applyFont="1" applyFill="1" applyBorder="1" applyAlignment="1">
      <alignment horizontal="left" vertical="center"/>
    </xf>
    <xf numFmtId="0" fontId="21" fillId="0" borderId="70" xfId="4" applyFont="1" applyFill="1" applyBorder="1" applyAlignment="1">
      <alignment horizontal="left" vertical="center"/>
    </xf>
    <xf numFmtId="0" fontId="21" fillId="0" borderId="37" xfId="4" applyFont="1" applyFill="1" applyBorder="1" applyAlignment="1">
      <alignment horizontal="left" vertical="center"/>
    </xf>
    <xf numFmtId="0" fontId="21" fillId="0" borderId="36" xfId="4" applyFont="1" applyFill="1" applyBorder="1" applyAlignment="1">
      <alignment horizontal="left" vertical="center"/>
    </xf>
    <xf numFmtId="0" fontId="21" fillId="0" borderId="47" xfId="4" applyFont="1" applyFill="1" applyBorder="1" applyAlignment="1">
      <alignment horizontal="left" vertical="center"/>
    </xf>
    <xf numFmtId="0" fontId="33" fillId="0" borderId="40" xfId="4" applyFont="1" applyFill="1" applyBorder="1" applyAlignment="1">
      <alignment horizontal="left" vertical="center"/>
    </xf>
    <xf numFmtId="0" fontId="33" fillId="0" borderId="41" xfId="4" applyFont="1" applyFill="1" applyBorder="1" applyAlignment="1">
      <alignment horizontal="left" vertical="center"/>
    </xf>
    <xf numFmtId="0" fontId="33" fillId="0" borderId="49" xfId="4" applyFont="1" applyFill="1" applyBorder="1" applyAlignment="1">
      <alignment horizontal="left" vertical="center"/>
    </xf>
    <xf numFmtId="0" fontId="9" fillId="0" borderId="56" xfId="4" applyFont="1" applyBorder="1" applyAlignment="1">
      <alignment horizontal="center" vertical="center"/>
    </xf>
    <xf numFmtId="0" fontId="41" fillId="0" borderId="38" xfId="4" applyFont="1" applyBorder="1" applyAlignment="1">
      <alignment horizontal="center" vertical="center"/>
    </xf>
    <xf numFmtId="0" fontId="41" fillId="0" borderId="71" xfId="4" applyFont="1" applyBorder="1" applyAlignment="1">
      <alignment horizontal="center" vertical="center"/>
    </xf>
    <xf numFmtId="0" fontId="21" fillId="0" borderId="68" xfId="4" applyFont="1" applyBorder="1" applyAlignment="1">
      <alignment horizontal="center" vertical="center"/>
    </xf>
    <xf numFmtId="0" fontId="21" fillId="0" borderId="69" xfId="4" applyFont="1" applyBorder="1" applyAlignment="1">
      <alignment horizontal="center" vertical="center"/>
    </xf>
    <xf numFmtId="0" fontId="21" fillId="0" borderId="63" xfId="4" applyFont="1" applyFill="1" applyBorder="1" applyAlignment="1">
      <alignment horizontal="left" vertical="center"/>
    </xf>
    <xf numFmtId="0" fontId="21" fillId="0" borderId="38" xfId="4" applyFont="1" applyFill="1" applyBorder="1" applyAlignment="1">
      <alignment horizontal="left" vertical="center"/>
    </xf>
    <xf numFmtId="0" fontId="21" fillId="0" borderId="69" xfId="4" applyFont="1" applyFill="1" applyBorder="1" applyAlignment="1">
      <alignment horizontal="left" vertical="center"/>
    </xf>
    <xf numFmtId="0" fontId="20" fillId="0" borderId="0" xfId="5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center" vertical="center"/>
    </xf>
    <xf numFmtId="0" fontId="19" fillId="0" borderId="0" xfId="5" applyFont="1" applyFill="1" applyBorder="1" applyAlignment="1">
      <alignment horizontal="center" vertical="center"/>
    </xf>
    <xf numFmtId="0" fontId="0" fillId="0" borderId="11" xfId="4" applyFont="1" applyFill="1" applyBorder="1" applyAlignment="1">
      <alignment horizontal="center" vertical="center"/>
    </xf>
    <xf numFmtId="0" fontId="22" fillId="0" borderId="11" xfId="4" applyFont="1" applyFill="1" applyBorder="1" applyAlignment="1">
      <alignment horizontal="center" vertical="center"/>
    </xf>
    <xf numFmtId="0" fontId="42" fillId="0" borderId="11" xfId="4" applyFont="1" applyFill="1" applyBorder="1" applyAlignment="1">
      <alignment horizontal="center" vertical="center"/>
    </xf>
    <xf numFmtId="0" fontId="18" fillId="0" borderId="11" xfId="4" applyFont="1" applyFill="1" applyBorder="1" applyAlignment="1">
      <alignment horizontal="center" vertical="center"/>
    </xf>
    <xf numFmtId="0" fontId="18" fillId="0" borderId="16" xfId="4" applyFont="1" applyFill="1" applyBorder="1" applyAlignment="1">
      <alignment horizontal="center" vertical="center"/>
    </xf>
    <xf numFmtId="0" fontId="18" fillId="0" borderId="11" xfId="5" applyFont="1" applyFill="1" applyBorder="1" applyAlignment="1">
      <alignment horizontal="center"/>
    </xf>
    <xf numFmtId="0" fontId="18" fillId="0" borderId="2" xfId="5" applyFont="1" applyFill="1" applyBorder="1" applyAlignment="1">
      <alignment horizontal="center"/>
    </xf>
    <xf numFmtId="0" fontId="18" fillId="0" borderId="6" xfId="5" applyFont="1" applyFill="1" applyBorder="1" applyAlignment="1">
      <alignment horizontal="center"/>
    </xf>
    <xf numFmtId="0" fontId="18" fillId="0" borderId="15" xfId="5" applyFont="1" applyFill="1" applyBorder="1" applyAlignment="1">
      <alignment horizontal="center"/>
    </xf>
    <xf numFmtId="0" fontId="46" fillId="0" borderId="27" xfId="4" applyFont="1" applyBorder="1" applyAlignment="1">
      <alignment horizontal="center" vertical="top"/>
    </xf>
    <xf numFmtId="0" fontId="21" fillId="0" borderId="23" xfId="4" applyFont="1" applyBorder="1" applyAlignment="1">
      <alignment horizontal="center" vertical="center"/>
    </xf>
    <xf numFmtId="0" fontId="21" fillId="0" borderId="44" xfId="4" applyFont="1" applyBorder="1" applyAlignment="1">
      <alignment horizontal="center" vertical="center"/>
    </xf>
    <xf numFmtId="0" fontId="31" fillId="0" borderId="23" xfId="4" applyFont="1" applyBorder="1" applyAlignment="1">
      <alignment horizontal="center" vertical="center"/>
    </xf>
    <xf numFmtId="0" fontId="31" fillId="0" borderId="44" xfId="4" applyFont="1" applyBorder="1" applyAlignment="1">
      <alignment horizontal="center" vertical="center"/>
    </xf>
    <xf numFmtId="58" fontId="31" fillId="0" borderId="23" xfId="4" applyNumberFormat="1" applyFont="1" applyBorder="1" applyAlignment="1">
      <alignment horizontal="center" vertical="center"/>
    </xf>
    <xf numFmtId="0" fontId="33" fillId="0" borderId="44" xfId="4" applyFont="1" applyBorder="1" applyAlignment="1">
      <alignment horizontal="left" vertical="center"/>
    </xf>
    <xf numFmtId="0" fontId="21" fillId="0" borderId="30" xfId="4" applyFont="1" applyBorder="1" applyAlignment="1">
      <alignment horizontal="left" vertical="center"/>
    </xf>
    <xf numFmtId="0" fontId="41" fillId="0" borderId="0" xfId="4" applyFont="1" applyBorder="1" applyAlignment="1">
      <alignment horizontal="left" vertical="center"/>
    </xf>
    <xf numFmtId="0" fontId="33" fillId="0" borderId="0" xfId="4" applyFont="1" applyBorder="1" applyAlignment="1">
      <alignment horizontal="left" vertical="center"/>
    </xf>
    <xf numFmtId="0" fontId="31" fillId="0" borderId="28" xfId="4" applyFont="1" applyBorder="1" applyAlignment="1">
      <alignment horizontal="left" vertical="center"/>
    </xf>
    <xf numFmtId="0" fontId="31" fillId="0" borderId="29" xfId="4" applyFont="1" applyBorder="1" applyAlignment="1">
      <alignment horizontal="left" vertical="center"/>
    </xf>
    <xf numFmtId="0" fontId="40" fillId="0" borderId="29" xfId="4" applyFont="1" applyBorder="1" applyAlignment="1">
      <alignment horizontal="left" vertical="center"/>
    </xf>
    <xf numFmtId="0" fontId="40" fillId="0" borderId="43" xfId="4" applyFont="1" applyBorder="1" applyAlignment="1">
      <alignment horizontal="left" vertical="center"/>
    </xf>
    <xf numFmtId="0" fontId="31" fillId="0" borderId="37" xfId="4" applyFont="1" applyBorder="1" applyAlignment="1">
      <alignment horizontal="left" vertical="center"/>
    </xf>
    <xf numFmtId="0" fontId="31" fillId="0" borderId="36" xfId="4" applyFont="1" applyBorder="1" applyAlignment="1">
      <alignment horizontal="left" vertical="center"/>
    </xf>
    <xf numFmtId="0" fontId="31" fillId="0" borderId="42" xfId="4" applyFont="1" applyBorder="1" applyAlignment="1">
      <alignment horizontal="left" vertical="center"/>
    </xf>
    <xf numFmtId="0" fontId="31" fillId="0" borderId="35" xfId="4" applyFont="1" applyBorder="1" applyAlignment="1">
      <alignment horizontal="left" vertical="center"/>
    </xf>
    <xf numFmtId="0" fontId="40" fillId="0" borderId="35" xfId="4" applyFont="1" applyBorder="1" applyAlignment="1">
      <alignment horizontal="left" vertical="center"/>
    </xf>
    <xf numFmtId="0" fontId="40" fillId="0" borderId="36" xfId="4" applyFont="1" applyBorder="1" applyAlignment="1">
      <alignment horizontal="left" vertical="center"/>
    </xf>
    <xf numFmtId="0" fontId="40" fillId="0" borderId="47" xfId="4" applyFont="1" applyBorder="1" applyAlignment="1">
      <alignment horizontal="left" vertical="center"/>
    </xf>
    <xf numFmtId="0" fontId="21" fillId="0" borderId="31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21" fillId="0" borderId="45" xfId="4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40" fillId="0" borderId="28" xfId="4" applyFont="1" applyFill="1" applyBorder="1" applyAlignment="1">
      <alignment horizontal="left" vertical="center"/>
    </xf>
    <xf numFmtId="0" fontId="40" fillId="0" borderId="29" xfId="4" applyFont="1" applyFill="1" applyBorder="1" applyAlignment="1">
      <alignment horizontal="left" vertical="center"/>
    </xf>
    <xf numFmtId="0" fontId="40" fillId="0" borderId="43" xfId="4" applyFont="1" applyFill="1" applyBorder="1" applyAlignment="1">
      <alignment horizontal="left" vertical="center"/>
    </xf>
    <xf numFmtId="0" fontId="40" fillId="0" borderId="23" xfId="4" applyFont="1" applyFill="1" applyBorder="1" applyAlignment="1">
      <alignment horizontal="center" vertical="center"/>
    </xf>
    <xf numFmtId="0" fontId="40" fillId="0" borderId="44" xfId="4" applyFont="1" applyFill="1" applyBorder="1" applyAlignment="1">
      <alignment horizontal="center" vertical="center"/>
    </xf>
    <xf numFmtId="0" fontId="33" fillId="0" borderId="30" xfId="4" applyFont="1" applyFill="1" applyBorder="1" applyAlignment="1">
      <alignment horizontal="left" vertical="center"/>
    </xf>
    <xf numFmtId="0" fontId="21" fillId="0" borderId="23" xfId="4" applyFont="1" applyFill="1" applyBorder="1" applyAlignment="1">
      <alignment horizontal="left" vertical="center"/>
    </xf>
    <xf numFmtId="0" fontId="21" fillId="0" borderId="44" xfId="4" applyFont="1" applyFill="1" applyBorder="1" applyAlignment="1">
      <alignment horizontal="left" vertical="center"/>
    </xf>
    <xf numFmtId="0" fontId="33" fillId="0" borderId="31" xfId="4" applyFont="1" applyBorder="1" applyAlignment="1">
      <alignment horizontal="center" vertical="center"/>
    </xf>
    <xf numFmtId="0" fontId="33" fillId="0" borderId="32" xfId="4" applyFont="1" applyBorder="1" applyAlignment="1">
      <alignment horizontal="center" vertical="center"/>
    </xf>
    <xf numFmtId="0" fontId="33" fillId="0" borderId="45" xfId="4" applyFont="1" applyBorder="1" applyAlignment="1">
      <alignment horizontal="center" vertical="center"/>
    </xf>
    <xf numFmtId="0" fontId="40" fillId="0" borderId="23" xfId="4" applyFont="1" applyBorder="1" applyAlignment="1">
      <alignment horizontal="left" vertical="center"/>
    </xf>
    <xf numFmtId="0" fontId="40" fillId="0" borderId="44" xfId="4" applyFont="1" applyBorder="1" applyAlignment="1">
      <alignment horizontal="left" vertical="center"/>
    </xf>
    <xf numFmtId="0" fontId="41" fillId="0" borderId="0" xfId="4" applyFont="1" applyFill="1" applyBorder="1" applyAlignment="1">
      <alignment horizontal="left" vertical="center"/>
    </xf>
    <xf numFmtId="0" fontId="21" fillId="0" borderId="39" xfId="4" applyFont="1" applyFill="1" applyBorder="1" applyAlignment="1">
      <alignment horizontal="left" vertical="center"/>
    </xf>
    <xf numFmtId="0" fontId="21" fillId="0" borderId="34" xfId="4" applyFont="1" applyFill="1" applyBorder="1" applyAlignment="1">
      <alignment horizontal="left" vertical="center"/>
    </xf>
    <xf numFmtId="0" fontId="21" fillId="0" borderId="46" xfId="4" applyFont="1" applyFill="1" applyBorder="1" applyAlignment="1">
      <alignment horizontal="left" vertical="center"/>
    </xf>
    <xf numFmtId="0" fontId="33" fillId="0" borderId="37" xfId="4" applyFont="1" applyBorder="1" applyAlignment="1">
      <alignment horizontal="left" vertical="center"/>
    </xf>
    <xf numFmtId="0" fontId="33" fillId="0" borderId="36" xfId="4" applyFont="1" applyBorder="1" applyAlignment="1">
      <alignment horizontal="left" vertical="center"/>
    </xf>
    <xf numFmtId="0" fontId="33" fillId="0" borderId="47" xfId="4" applyFont="1" applyBorder="1" applyAlignment="1">
      <alignment horizontal="left" vertical="center"/>
    </xf>
    <xf numFmtId="0" fontId="21" fillId="0" borderId="56" xfId="4" applyFont="1" applyBorder="1" applyAlignment="1">
      <alignment horizontal="center" vertical="center"/>
    </xf>
    <xf numFmtId="0" fontId="41" fillId="0" borderId="56" xfId="4" applyFont="1" applyBorder="1" applyAlignment="1">
      <alignment horizontal="center" vertical="center"/>
    </xf>
    <xf numFmtId="0" fontId="21" fillId="0" borderId="60" xfId="4" applyFont="1" applyBorder="1" applyAlignment="1">
      <alignment horizontal="center" vertical="center"/>
    </xf>
    <xf numFmtId="0" fontId="41" fillId="0" borderId="57" xfId="4" applyFont="1" applyFill="1" applyBorder="1" applyAlignment="1">
      <alignment horizontal="left" vertical="center"/>
    </xf>
    <xf numFmtId="0" fontId="41" fillId="0" borderId="56" xfId="4" applyFont="1" applyFill="1" applyBorder="1" applyAlignment="1">
      <alignment horizontal="left" vertical="center"/>
    </xf>
    <xf numFmtId="0" fontId="41" fillId="0" borderId="61" xfId="4" applyFont="1" applyFill="1" applyBorder="1" applyAlignment="1">
      <alignment horizontal="left" vertical="center"/>
    </xf>
    <xf numFmtId="0" fontId="41" fillId="0" borderId="58" xfId="4" applyFont="1" applyFill="1" applyBorder="1" applyAlignment="1">
      <alignment horizontal="center" vertical="center"/>
    </xf>
    <xf numFmtId="0" fontId="41" fillId="0" borderId="19" xfId="4" applyFont="1" applyFill="1" applyBorder="1" applyAlignment="1">
      <alignment horizontal="center" vertical="center"/>
    </xf>
    <xf numFmtId="0" fontId="41" fillId="0" borderId="62" xfId="4" applyFont="1" applyFill="1" applyBorder="1" applyAlignment="1">
      <alignment horizontal="center" vertical="center"/>
    </xf>
    <xf numFmtId="0" fontId="41" fillId="0" borderId="31" xfId="4" applyFont="1" applyFill="1" applyBorder="1" applyAlignment="1">
      <alignment horizontal="center" vertical="center"/>
    </xf>
    <xf numFmtId="0" fontId="41" fillId="0" borderId="32" xfId="4" applyFont="1" applyFill="1" applyBorder="1" applyAlignment="1">
      <alignment horizontal="center" vertical="center"/>
    </xf>
    <xf numFmtId="0" fontId="41" fillId="0" borderId="45" xfId="4" applyFont="1" applyFill="1" applyBorder="1" applyAlignment="1">
      <alignment horizontal="center" vertical="center"/>
    </xf>
    <xf numFmtId="0" fontId="19" fillId="0" borderId="56" xfId="4" applyFont="1" applyBorder="1" applyAlignment="1">
      <alignment horizontal="center" vertical="center"/>
    </xf>
    <xf numFmtId="0" fontId="19" fillId="0" borderId="60" xfId="4" applyFont="1" applyBorder="1" applyAlignment="1">
      <alignment horizontal="center" vertical="center"/>
    </xf>
    <xf numFmtId="0" fontId="18" fillId="0" borderId="50" xfId="4" applyFont="1" applyFill="1" applyBorder="1" applyAlignment="1">
      <alignment horizontal="center" vertical="center"/>
    </xf>
    <xf numFmtId="0" fontId="39" fillId="0" borderId="27" xfId="4" applyFont="1" applyFill="1" applyBorder="1" applyAlignment="1">
      <alignment horizontal="center" vertical="top"/>
    </xf>
    <xf numFmtId="0" fontId="19" fillId="0" borderId="0" xfId="4" applyFill="1" applyAlignment="1">
      <alignment horizontal="center" vertical="center"/>
    </xf>
    <xf numFmtId="0" fontId="31" fillId="0" borderId="29" xfId="4" applyFont="1" applyFill="1" applyBorder="1" applyAlignment="1">
      <alignment horizontal="center" vertical="center"/>
    </xf>
    <xf numFmtId="0" fontId="31" fillId="0" borderId="43" xfId="4" applyFont="1" applyFill="1" applyBorder="1" applyAlignment="1">
      <alignment horizontal="center" vertical="center"/>
    </xf>
    <xf numFmtId="0" fontId="21" fillId="0" borderId="23" xfId="4" applyFont="1" applyFill="1" applyBorder="1" applyAlignment="1">
      <alignment horizontal="center" vertical="center"/>
    </xf>
    <xf numFmtId="181" fontId="31" fillId="0" borderId="23" xfId="4" applyNumberFormat="1" applyFont="1" applyFill="1" applyBorder="1" applyAlignment="1">
      <alignment horizontal="center" vertical="center"/>
    </xf>
    <xf numFmtId="0" fontId="31" fillId="0" borderId="23" xfId="4" applyFont="1" applyFill="1" applyBorder="1" applyAlignment="1">
      <alignment horizontal="center" vertical="center"/>
    </xf>
    <xf numFmtId="0" fontId="21" fillId="0" borderId="32" xfId="4" applyFont="1" applyFill="1" applyBorder="1" applyAlignment="1">
      <alignment horizontal="center" vertical="center"/>
    </xf>
    <xf numFmtId="0" fontId="40" fillId="0" borderId="32" xfId="4" applyFont="1" applyFill="1" applyBorder="1" applyAlignment="1">
      <alignment horizontal="left" vertical="center"/>
    </xf>
    <xf numFmtId="0" fontId="40" fillId="0" borderId="33" xfId="4" applyFont="1" applyFill="1" applyBorder="1" applyAlignment="1">
      <alignment horizontal="left" vertical="center"/>
    </xf>
    <xf numFmtId="0" fontId="40" fillId="0" borderId="34" xfId="4" applyFont="1" applyFill="1" applyBorder="1" applyAlignment="1">
      <alignment horizontal="left" vertical="center"/>
    </xf>
    <xf numFmtId="0" fontId="40" fillId="0" borderId="46" xfId="4" applyFont="1" applyFill="1" applyBorder="1" applyAlignment="1">
      <alignment horizontal="left" vertical="center"/>
    </xf>
    <xf numFmtId="0" fontId="31" fillId="0" borderId="35" xfId="4" applyFont="1" applyFill="1" applyBorder="1" applyAlignment="1">
      <alignment horizontal="center" vertical="center"/>
    </xf>
    <xf numFmtId="0" fontId="31" fillId="0" borderId="36" xfId="4" applyFont="1" applyFill="1" applyBorder="1" applyAlignment="1">
      <alignment horizontal="center" vertical="center"/>
    </xf>
    <xf numFmtId="0" fontId="31" fillId="0" borderId="47" xfId="4" applyFont="1" applyFill="1" applyBorder="1" applyAlignment="1">
      <alignment horizontal="center" vertical="center"/>
    </xf>
    <xf numFmtId="0" fontId="33" fillId="0" borderId="37" xfId="4" applyFont="1" applyFill="1" applyBorder="1" applyAlignment="1">
      <alignment horizontal="left" vertical="center"/>
    </xf>
    <xf numFmtId="0" fontId="33" fillId="0" borderId="36" xfId="4" applyFont="1" applyFill="1" applyBorder="1" applyAlignment="1">
      <alignment horizontal="left" vertical="center"/>
    </xf>
    <xf numFmtId="0" fontId="33" fillId="0" borderId="47" xfId="4" applyFont="1" applyFill="1" applyBorder="1" applyAlignment="1">
      <alignment horizontal="left" vertical="center"/>
    </xf>
    <xf numFmtId="0" fontId="40" fillId="0" borderId="44" xfId="4" applyFont="1" applyFill="1" applyBorder="1" applyAlignment="1">
      <alignment horizontal="left" vertical="center"/>
    </xf>
    <xf numFmtId="0" fontId="31" fillId="0" borderId="30" xfId="4" applyFont="1" applyFill="1" applyBorder="1" applyAlignment="1">
      <alignment horizontal="left" vertical="center"/>
    </xf>
    <xf numFmtId="0" fontId="31" fillId="0" borderId="23" xfId="4" applyFont="1" applyFill="1" applyBorder="1" applyAlignment="1">
      <alignment horizontal="left" vertical="center"/>
    </xf>
    <xf numFmtId="0" fontId="31" fillId="0" borderId="44" xfId="4" applyFont="1" applyFill="1" applyBorder="1" applyAlignment="1">
      <alignment horizontal="left" vertical="center"/>
    </xf>
    <xf numFmtId="0" fontId="31" fillId="0" borderId="37" xfId="4" applyFont="1" applyFill="1" applyBorder="1" applyAlignment="1">
      <alignment horizontal="left" vertical="center"/>
    </xf>
    <xf numFmtId="0" fontId="31" fillId="0" borderId="36" xfId="4" applyFont="1" applyFill="1" applyBorder="1" applyAlignment="1">
      <alignment horizontal="left" vertical="center"/>
    </xf>
    <xf numFmtId="0" fontId="31" fillId="0" borderId="47" xfId="4" applyFont="1" applyFill="1" applyBorder="1" applyAlignment="1">
      <alignment horizontal="left" vertical="center"/>
    </xf>
    <xf numFmtId="0" fontId="31" fillId="0" borderId="30" xfId="4" applyFont="1" applyFill="1" applyBorder="1" applyAlignment="1">
      <alignment horizontal="left" vertical="center" wrapText="1"/>
    </xf>
    <xf numFmtId="0" fontId="31" fillId="0" borderId="23" xfId="4" applyFont="1" applyFill="1" applyBorder="1" applyAlignment="1">
      <alignment horizontal="left" vertical="center" wrapText="1"/>
    </xf>
    <xf numFmtId="0" fontId="31" fillId="0" borderId="44" xfId="4" applyFont="1" applyFill="1" applyBorder="1" applyAlignment="1">
      <alignment horizontal="left" vertical="center" wrapText="1"/>
    </xf>
    <xf numFmtId="0" fontId="19" fillId="0" borderId="32" xfId="4" applyFill="1" applyBorder="1" applyAlignment="1">
      <alignment horizontal="center" vertical="center"/>
    </xf>
    <xf numFmtId="0" fontId="19" fillId="0" borderId="45" xfId="4" applyFill="1" applyBorder="1" applyAlignment="1">
      <alignment horizontal="center" vertical="center"/>
    </xf>
    <xf numFmtId="0" fontId="40" fillId="0" borderId="38" xfId="4" applyFont="1" applyFill="1" applyBorder="1" applyAlignment="1">
      <alignment horizontal="center" vertical="center"/>
    </xf>
    <xf numFmtId="0" fontId="40" fillId="0" borderId="39" xfId="4" applyFont="1" applyFill="1" applyBorder="1" applyAlignment="1">
      <alignment horizontal="left" vertical="center"/>
    </xf>
    <xf numFmtId="0" fontId="19" fillId="0" borderId="37" xfId="4" applyFont="1" applyFill="1" applyBorder="1" applyAlignment="1">
      <alignment horizontal="left" vertical="center"/>
    </xf>
    <xf numFmtId="0" fontId="19" fillId="0" borderId="36" xfId="4" applyFont="1" applyFill="1" applyBorder="1" applyAlignment="1">
      <alignment horizontal="left" vertical="center"/>
    </xf>
    <xf numFmtId="0" fontId="19" fillId="0" borderId="40" xfId="4" applyFont="1" applyFill="1" applyBorder="1" applyAlignment="1">
      <alignment horizontal="right" vertical="center"/>
    </xf>
    <xf numFmtId="0" fontId="19" fillId="0" borderId="41" xfId="4" applyFont="1" applyFill="1" applyBorder="1" applyAlignment="1">
      <alignment horizontal="right" vertical="center"/>
    </xf>
    <xf numFmtId="0" fontId="33" fillId="0" borderId="28" xfId="4" applyFont="1" applyFill="1" applyBorder="1" applyAlignment="1">
      <alignment horizontal="left" vertical="center"/>
    </xf>
    <xf numFmtId="0" fontId="33" fillId="0" borderId="29" xfId="4" applyFont="1" applyFill="1" applyBorder="1" applyAlignment="1">
      <alignment horizontal="left" vertical="center"/>
    </xf>
    <xf numFmtId="0" fontId="33" fillId="0" borderId="43" xfId="4" applyFont="1" applyFill="1" applyBorder="1" applyAlignment="1">
      <alignment horizontal="left" vertical="center"/>
    </xf>
    <xf numFmtId="0" fontId="40" fillId="0" borderId="35" xfId="4" applyFont="1" applyFill="1" applyBorder="1" applyAlignment="1">
      <alignment horizontal="left" vertical="center"/>
    </xf>
    <xf numFmtId="0" fontId="40" fillId="0" borderId="42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horizontal="center" vertical="center"/>
    </xf>
    <xf numFmtId="0" fontId="40" fillId="0" borderId="32" xfId="4" applyFont="1" applyFill="1" applyBorder="1" applyAlignment="1">
      <alignment horizontal="center" vertical="center"/>
    </xf>
    <xf numFmtId="0" fontId="31" fillId="0" borderId="45" xfId="4" applyFont="1" applyFill="1" applyBorder="1" applyAlignment="1">
      <alignment horizontal="center" vertical="center"/>
    </xf>
    <xf numFmtId="0" fontId="23" fillId="0" borderId="11" xfId="4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</cellXfs>
  <cellStyles count="8">
    <cellStyle name="S10" xfId="7" xr:uid="{00000000-0005-0000-0000-000037000000}"/>
    <cellStyle name="S16" xfId="1" xr:uid="{00000000-0005-0000-0000-000005000000}"/>
    <cellStyle name="常规" xfId="0" builtinId="0"/>
    <cellStyle name="常规 2" xfId="4" xr:uid="{00000000-0005-0000-0000-000034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47625</xdr:rowOff>
        </xdr:from>
        <xdr:to>
          <xdr:col>3</xdr:col>
          <xdr:colOff>590550</xdr:colOff>
          <xdr:row>23</xdr:row>
          <xdr:rowOff>219075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38100</xdr:rowOff>
        </xdr:from>
        <xdr:to>
          <xdr:col>2</xdr:col>
          <xdr:colOff>638175</xdr:colOff>
          <xdr:row>24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8" customWidth="1"/>
    <col min="3" max="3" width="10.125" customWidth="1"/>
  </cols>
  <sheetData>
    <row r="1" spans="1:2" ht="21" customHeight="1">
      <c r="A1" s="219"/>
      <c r="B1" s="220" t="s">
        <v>0</v>
      </c>
    </row>
    <row r="2" spans="1:2">
      <c r="A2" s="24">
        <v>1</v>
      </c>
      <c r="B2" s="221" t="s">
        <v>1</v>
      </c>
    </row>
    <row r="3" spans="1:2">
      <c r="A3" s="24">
        <v>2</v>
      </c>
      <c r="B3" s="221" t="s">
        <v>2</v>
      </c>
    </row>
    <row r="4" spans="1:2">
      <c r="A4" s="24">
        <v>3</v>
      </c>
      <c r="B4" s="221" t="s">
        <v>3</v>
      </c>
    </row>
    <row r="5" spans="1:2">
      <c r="A5" s="24">
        <v>4</v>
      </c>
      <c r="B5" s="221" t="s">
        <v>4</v>
      </c>
    </row>
    <row r="6" spans="1:2">
      <c r="A6" s="24">
        <v>5</v>
      </c>
      <c r="B6" s="221" t="s">
        <v>5</v>
      </c>
    </row>
    <row r="7" spans="1:2">
      <c r="A7" s="24">
        <v>6</v>
      </c>
      <c r="B7" s="221" t="s">
        <v>6</v>
      </c>
    </row>
    <row r="8" spans="1:2" s="217" customFormat="1" ht="15" customHeight="1">
      <c r="A8" s="222">
        <v>7</v>
      </c>
      <c r="B8" s="223" t="s">
        <v>7</v>
      </c>
    </row>
    <row r="9" spans="1:2" ht="18.95" customHeight="1">
      <c r="A9" s="219"/>
      <c r="B9" s="224" t="s">
        <v>8</v>
      </c>
    </row>
    <row r="10" spans="1:2" ht="15.95" customHeight="1">
      <c r="A10" s="24">
        <v>1</v>
      </c>
      <c r="B10" s="225" t="s">
        <v>9</v>
      </c>
    </row>
    <row r="11" spans="1:2">
      <c r="A11" s="24">
        <v>2</v>
      </c>
      <c r="B11" s="221" t="s">
        <v>10</v>
      </c>
    </row>
    <row r="12" spans="1:2">
      <c r="A12" s="24">
        <v>3</v>
      </c>
      <c r="B12" s="223" t="s">
        <v>11</v>
      </c>
    </row>
    <row r="13" spans="1:2">
      <c r="A13" s="24">
        <v>4</v>
      </c>
      <c r="B13" s="221" t="s">
        <v>12</v>
      </c>
    </row>
    <row r="14" spans="1:2">
      <c r="A14" s="24">
        <v>5</v>
      </c>
      <c r="B14" s="221" t="s">
        <v>13</v>
      </c>
    </row>
    <row r="15" spans="1:2">
      <c r="A15" s="24">
        <v>6</v>
      </c>
      <c r="B15" s="221" t="s">
        <v>14</v>
      </c>
    </row>
    <row r="16" spans="1:2">
      <c r="A16" s="24">
        <v>7</v>
      </c>
      <c r="B16" s="221" t="s">
        <v>15</v>
      </c>
    </row>
    <row r="17" spans="1:2">
      <c r="A17" s="24">
        <v>8</v>
      </c>
      <c r="B17" s="221" t="s">
        <v>16</v>
      </c>
    </row>
    <row r="18" spans="1:2">
      <c r="A18" s="24">
        <v>9</v>
      </c>
      <c r="B18" s="221" t="s">
        <v>17</v>
      </c>
    </row>
    <row r="19" spans="1:2">
      <c r="A19" s="24"/>
      <c r="B19" s="221"/>
    </row>
    <row r="20" spans="1:2" ht="20.25">
      <c r="A20" s="219"/>
      <c r="B20" s="220" t="s">
        <v>18</v>
      </c>
    </row>
    <row r="21" spans="1:2">
      <c r="A21" s="24">
        <v>1</v>
      </c>
      <c r="B21" s="226" t="s">
        <v>19</v>
      </c>
    </row>
    <row r="22" spans="1:2">
      <c r="A22" s="24">
        <v>2</v>
      </c>
      <c r="B22" s="221" t="s">
        <v>20</v>
      </c>
    </row>
    <row r="23" spans="1:2">
      <c r="A23" s="24">
        <v>3</v>
      </c>
      <c r="B23" s="221" t="s">
        <v>21</v>
      </c>
    </row>
    <row r="24" spans="1:2">
      <c r="A24" s="24">
        <v>4</v>
      </c>
      <c r="B24" s="221" t="s">
        <v>22</v>
      </c>
    </row>
    <row r="25" spans="1:2">
      <c r="A25" s="24">
        <v>5</v>
      </c>
      <c r="B25" s="221" t="s">
        <v>23</v>
      </c>
    </row>
    <row r="26" spans="1:2">
      <c r="A26" s="24">
        <v>6</v>
      </c>
      <c r="B26" s="221" t="s">
        <v>24</v>
      </c>
    </row>
    <row r="27" spans="1:2">
      <c r="A27" s="24">
        <v>7</v>
      </c>
      <c r="B27" s="221" t="s">
        <v>25</v>
      </c>
    </row>
    <row r="28" spans="1:2">
      <c r="A28" s="24"/>
      <c r="B28" s="221"/>
    </row>
    <row r="29" spans="1:2" ht="20.25">
      <c r="A29" s="219"/>
      <c r="B29" s="220" t="s">
        <v>26</v>
      </c>
    </row>
    <row r="30" spans="1:2">
      <c r="A30" s="24">
        <v>1</v>
      </c>
      <c r="B30" s="226" t="s">
        <v>27</v>
      </c>
    </row>
    <row r="31" spans="1:2">
      <c r="A31" s="24">
        <v>2</v>
      </c>
      <c r="B31" s="221" t="s">
        <v>28</v>
      </c>
    </row>
    <row r="32" spans="1:2">
      <c r="A32" s="24">
        <v>3</v>
      </c>
      <c r="B32" s="221" t="s">
        <v>29</v>
      </c>
    </row>
    <row r="33" spans="1:2" ht="28.5">
      <c r="A33" s="24">
        <v>4</v>
      </c>
      <c r="B33" s="221" t="s">
        <v>30</v>
      </c>
    </row>
    <row r="34" spans="1:2">
      <c r="A34" s="24">
        <v>5</v>
      </c>
      <c r="B34" s="221" t="s">
        <v>31</v>
      </c>
    </row>
    <row r="35" spans="1:2">
      <c r="A35" s="24">
        <v>6</v>
      </c>
      <c r="B35" s="221" t="s">
        <v>32</v>
      </c>
    </row>
    <row r="36" spans="1:2">
      <c r="A36" s="24">
        <v>7</v>
      </c>
      <c r="B36" s="221" t="s">
        <v>33</v>
      </c>
    </row>
    <row r="37" spans="1:2">
      <c r="A37" s="24"/>
      <c r="B37" s="221"/>
    </row>
    <row r="39" spans="1:2">
      <c r="A39" s="227" t="s">
        <v>34</v>
      </c>
      <c r="B39" s="228"/>
    </row>
  </sheetData>
  <phoneticPr fontId="6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4" sqref="E4:E6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31" t="s">
        <v>316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</row>
    <row r="2" spans="1:13" s="2" customFormat="1" ht="18" customHeight="1">
      <c r="A2" s="440" t="s">
        <v>290</v>
      </c>
      <c r="B2" s="441" t="s">
        <v>295</v>
      </c>
      <c r="C2" s="441" t="s">
        <v>291</v>
      </c>
      <c r="D2" s="441" t="s">
        <v>292</v>
      </c>
      <c r="E2" s="441" t="s">
        <v>293</v>
      </c>
      <c r="F2" s="441" t="s">
        <v>294</v>
      </c>
      <c r="G2" s="440" t="s">
        <v>317</v>
      </c>
      <c r="H2" s="440"/>
      <c r="I2" s="440" t="s">
        <v>318</v>
      </c>
      <c r="J2" s="440"/>
      <c r="K2" s="446" t="s">
        <v>319</v>
      </c>
      <c r="L2" s="448" t="s">
        <v>320</v>
      </c>
      <c r="M2" s="450" t="s">
        <v>321</v>
      </c>
    </row>
    <row r="3" spans="1:13" s="2" customFormat="1" ht="21" customHeight="1">
      <c r="A3" s="440"/>
      <c r="B3" s="442"/>
      <c r="C3" s="442"/>
      <c r="D3" s="442"/>
      <c r="E3" s="442"/>
      <c r="F3" s="442"/>
      <c r="G3" s="4" t="s">
        <v>322</v>
      </c>
      <c r="H3" s="4" t="s">
        <v>323</v>
      </c>
      <c r="I3" s="4" t="s">
        <v>322</v>
      </c>
      <c r="J3" s="4" t="s">
        <v>323</v>
      </c>
      <c r="K3" s="447"/>
      <c r="L3" s="449"/>
      <c r="M3" s="451"/>
    </row>
    <row r="4" spans="1:13" ht="14.25" customHeight="1">
      <c r="A4" s="6">
        <v>1</v>
      </c>
      <c r="B4" s="34" t="s">
        <v>308</v>
      </c>
      <c r="C4" s="17" t="s">
        <v>305</v>
      </c>
      <c r="D4" s="229" t="s">
        <v>306</v>
      </c>
      <c r="E4" s="17" t="s">
        <v>307</v>
      </c>
      <c r="F4" s="9" t="s">
        <v>62</v>
      </c>
      <c r="G4" s="10">
        <v>-0.01</v>
      </c>
      <c r="H4" s="10">
        <v>-0.01</v>
      </c>
      <c r="I4" s="10">
        <v>-0.01</v>
      </c>
      <c r="J4" s="10">
        <v>-0.01</v>
      </c>
      <c r="K4" s="37">
        <f>SUM(G4:J4)</f>
        <v>-0.04</v>
      </c>
      <c r="L4" s="6" t="s">
        <v>324</v>
      </c>
      <c r="M4" s="6" t="s">
        <v>325</v>
      </c>
    </row>
    <row r="5" spans="1:13" ht="14.25" customHeight="1">
      <c r="A5" s="6">
        <v>2</v>
      </c>
      <c r="B5" s="34" t="s">
        <v>308</v>
      </c>
      <c r="C5" s="17" t="s">
        <v>309</v>
      </c>
      <c r="D5" s="229" t="s">
        <v>306</v>
      </c>
      <c r="E5" s="17" t="s">
        <v>310</v>
      </c>
      <c r="F5" s="9" t="s">
        <v>62</v>
      </c>
      <c r="G5" s="10">
        <v>-0.01</v>
      </c>
      <c r="H5" s="10">
        <v>-0.01</v>
      </c>
      <c r="I5" s="10">
        <v>-0.02</v>
      </c>
      <c r="J5" s="10">
        <v>-0.01</v>
      </c>
      <c r="K5" s="37">
        <f t="shared" ref="K5:K6" si="0">SUM(G5:J5)</f>
        <v>-0.05</v>
      </c>
      <c r="L5" s="6" t="s">
        <v>324</v>
      </c>
      <c r="M5" s="6" t="s">
        <v>325</v>
      </c>
    </row>
    <row r="6" spans="1:13" ht="14.25" customHeight="1">
      <c r="A6" s="6">
        <v>3</v>
      </c>
      <c r="B6" s="34" t="s">
        <v>308</v>
      </c>
      <c r="C6" s="17" t="s">
        <v>311</v>
      </c>
      <c r="D6" s="229" t="s">
        <v>306</v>
      </c>
      <c r="E6" s="17" t="s">
        <v>312</v>
      </c>
      <c r="F6" s="9" t="s">
        <v>62</v>
      </c>
      <c r="G6" s="35">
        <v>-0.01</v>
      </c>
      <c r="H6" s="10">
        <v>-0.02</v>
      </c>
      <c r="I6" s="10">
        <v>-0.01</v>
      </c>
      <c r="J6" s="10">
        <v>-0.01</v>
      </c>
      <c r="K6" s="37">
        <f t="shared" si="0"/>
        <v>-0.05</v>
      </c>
      <c r="L6" s="6" t="s">
        <v>324</v>
      </c>
      <c r="M6" s="6" t="s">
        <v>325</v>
      </c>
    </row>
    <row r="7" spans="1:13" ht="14.25" customHeight="1">
      <c r="A7" s="6"/>
      <c r="B7" s="6"/>
      <c r="C7" s="17"/>
      <c r="D7" s="7"/>
      <c r="E7" s="17"/>
      <c r="F7" s="6"/>
      <c r="G7" s="10"/>
      <c r="H7" s="35"/>
      <c r="I7" s="35"/>
      <c r="J7" s="10"/>
      <c r="K7" s="37"/>
      <c r="L7" s="6"/>
      <c r="M7" s="6"/>
    </row>
    <row r="8" spans="1:13" ht="14.25" customHeight="1">
      <c r="A8" s="7"/>
      <c r="B8" s="7"/>
      <c r="C8" s="17"/>
      <c r="D8" s="36"/>
      <c r="E8" s="17"/>
      <c r="F8" s="6"/>
      <c r="G8" s="35"/>
      <c r="H8" s="10"/>
      <c r="I8" s="10"/>
      <c r="J8" s="10"/>
      <c r="K8" s="37"/>
      <c r="L8" s="6"/>
      <c r="M8" s="6"/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432" t="s">
        <v>326</v>
      </c>
      <c r="B12" s="433"/>
      <c r="C12" s="433"/>
      <c r="D12" s="433"/>
      <c r="E12" s="434"/>
      <c r="F12" s="435"/>
      <c r="G12" s="437"/>
      <c r="H12" s="432" t="s">
        <v>314</v>
      </c>
      <c r="I12" s="433"/>
      <c r="J12" s="433"/>
      <c r="K12" s="434"/>
      <c r="L12" s="443"/>
      <c r="M12" s="444"/>
    </row>
    <row r="13" spans="1:13" ht="105" customHeight="1">
      <c r="A13" s="438" t="s">
        <v>327</v>
      </c>
      <c r="B13" s="445"/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43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0" type="noConversion"/>
  <dataValidations count="1">
    <dataValidation type="list" allowBlank="1" showInputMessage="1" showErrorMessage="1" sqref="M8 M1:M4 M5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7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5.12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31" t="s">
        <v>328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</row>
    <row r="2" spans="1:23" s="2" customFormat="1" ht="15.95" customHeight="1">
      <c r="A2" s="441" t="s">
        <v>329</v>
      </c>
      <c r="B2" s="441" t="s">
        <v>295</v>
      </c>
      <c r="C2" s="441" t="s">
        <v>291</v>
      </c>
      <c r="D2" s="441" t="s">
        <v>292</v>
      </c>
      <c r="E2" s="441" t="s">
        <v>293</v>
      </c>
      <c r="F2" s="441" t="s">
        <v>294</v>
      </c>
      <c r="G2" s="452" t="s">
        <v>330</v>
      </c>
      <c r="H2" s="453"/>
      <c r="I2" s="454"/>
      <c r="J2" s="452" t="s">
        <v>331</v>
      </c>
      <c r="K2" s="453"/>
      <c r="L2" s="454"/>
      <c r="M2" s="452" t="s">
        <v>332</v>
      </c>
      <c r="N2" s="453"/>
      <c r="O2" s="454"/>
      <c r="P2" s="452" t="s">
        <v>333</v>
      </c>
      <c r="Q2" s="453"/>
      <c r="R2" s="454"/>
      <c r="S2" s="453" t="s">
        <v>334</v>
      </c>
      <c r="T2" s="453"/>
      <c r="U2" s="454"/>
      <c r="V2" s="463" t="s">
        <v>335</v>
      </c>
      <c r="W2" s="463" t="s">
        <v>304</v>
      </c>
    </row>
    <row r="3" spans="1:23" s="2" customFormat="1" ht="18" customHeight="1">
      <c r="A3" s="442"/>
      <c r="B3" s="460"/>
      <c r="C3" s="460"/>
      <c r="D3" s="460"/>
      <c r="E3" s="460"/>
      <c r="F3" s="460"/>
      <c r="G3" s="4" t="s">
        <v>336</v>
      </c>
      <c r="H3" s="4" t="s">
        <v>67</v>
      </c>
      <c r="I3" s="4" t="s">
        <v>295</v>
      </c>
      <c r="J3" s="4" t="s">
        <v>336</v>
      </c>
      <c r="K3" s="4" t="s">
        <v>67</v>
      </c>
      <c r="L3" s="4" t="s">
        <v>295</v>
      </c>
      <c r="M3" s="4" t="s">
        <v>336</v>
      </c>
      <c r="N3" s="4" t="s">
        <v>67</v>
      </c>
      <c r="O3" s="4" t="s">
        <v>295</v>
      </c>
      <c r="P3" s="4" t="s">
        <v>336</v>
      </c>
      <c r="Q3" s="4" t="s">
        <v>67</v>
      </c>
      <c r="R3" s="4" t="s">
        <v>295</v>
      </c>
      <c r="S3" s="4" t="s">
        <v>336</v>
      </c>
      <c r="T3" s="4" t="s">
        <v>67</v>
      </c>
      <c r="U3" s="4" t="s">
        <v>295</v>
      </c>
      <c r="V3" s="464"/>
      <c r="W3" s="464"/>
    </row>
    <row r="4" spans="1:23" ht="14.25" customHeight="1">
      <c r="A4" s="455" t="s">
        <v>337</v>
      </c>
      <c r="B4" s="455" t="s">
        <v>308</v>
      </c>
      <c r="C4" s="461" t="s">
        <v>338</v>
      </c>
      <c r="D4" s="462" t="s">
        <v>306</v>
      </c>
      <c r="E4" s="17" t="s">
        <v>307</v>
      </c>
      <c r="F4" s="455" t="s">
        <v>62</v>
      </c>
      <c r="G4" s="6" t="s">
        <v>306</v>
      </c>
      <c r="H4" s="31" t="s">
        <v>339</v>
      </c>
      <c r="I4" s="6" t="s">
        <v>308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56"/>
      <c r="B5" s="456"/>
      <c r="C5" s="456"/>
      <c r="D5" s="456"/>
      <c r="E5" s="17" t="s">
        <v>310</v>
      </c>
      <c r="F5" s="456"/>
      <c r="G5" s="452"/>
      <c r="H5" s="453"/>
      <c r="I5" s="454"/>
      <c r="J5" s="452"/>
      <c r="K5" s="453"/>
      <c r="L5" s="454"/>
      <c r="M5" s="452"/>
      <c r="N5" s="453"/>
      <c r="O5" s="454"/>
      <c r="P5" s="452"/>
      <c r="Q5" s="453"/>
      <c r="R5" s="454"/>
      <c r="S5" s="453"/>
      <c r="T5" s="453"/>
      <c r="U5" s="454"/>
      <c r="V5" s="6"/>
      <c r="W5" s="6"/>
    </row>
    <row r="6" spans="1:23" ht="14.25" customHeight="1">
      <c r="A6" s="456"/>
      <c r="B6" s="456"/>
      <c r="C6" s="456"/>
      <c r="D6" s="456"/>
      <c r="E6" s="17" t="s">
        <v>312</v>
      </c>
      <c r="F6" s="45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6"/>
      <c r="W6" s="6"/>
    </row>
    <row r="7" spans="1:23" ht="14.25" customHeight="1">
      <c r="A7" s="457"/>
      <c r="B7" s="457"/>
      <c r="C7" s="457"/>
      <c r="D7" s="457"/>
      <c r="E7" s="32"/>
      <c r="F7" s="45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55"/>
      <c r="B8" s="458"/>
      <c r="C8" s="458"/>
      <c r="D8" s="458"/>
      <c r="E8" s="458"/>
      <c r="F8" s="458"/>
      <c r="G8" s="452" t="s">
        <v>340</v>
      </c>
      <c r="H8" s="453"/>
      <c r="I8" s="454"/>
      <c r="J8" s="452" t="s">
        <v>341</v>
      </c>
      <c r="K8" s="453"/>
      <c r="L8" s="454"/>
      <c r="M8" s="452" t="s">
        <v>342</v>
      </c>
      <c r="N8" s="453"/>
      <c r="O8" s="454"/>
      <c r="P8" s="452" t="s">
        <v>343</v>
      </c>
      <c r="Q8" s="453"/>
      <c r="R8" s="454"/>
      <c r="S8" s="453" t="s">
        <v>344</v>
      </c>
      <c r="T8" s="453"/>
      <c r="U8" s="454"/>
      <c r="V8" s="6"/>
      <c r="W8" s="6"/>
    </row>
    <row r="9" spans="1:23" ht="14.25" customHeight="1">
      <c r="A9" s="457"/>
      <c r="B9" s="459"/>
      <c r="C9" s="459"/>
      <c r="D9" s="459"/>
      <c r="E9" s="459"/>
      <c r="F9" s="459"/>
      <c r="G9" s="4" t="s">
        <v>336</v>
      </c>
      <c r="H9" s="4" t="s">
        <v>67</v>
      </c>
      <c r="I9" s="4" t="s">
        <v>295</v>
      </c>
      <c r="J9" s="4" t="s">
        <v>336</v>
      </c>
      <c r="K9" s="4" t="s">
        <v>67</v>
      </c>
      <c r="L9" s="4" t="s">
        <v>295</v>
      </c>
      <c r="M9" s="4" t="s">
        <v>336</v>
      </c>
      <c r="N9" s="4" t="s">
        <v>67</v>
      </c>
      <c r="O9" s="4" t="s">
        <v>295</v>
      </c>
      <c r="P9" s="4" t="s">
        <v>336</v>
      </c>
      <c r="Q9" s="4" t="s">
        <v>67</v>
      </c>
      <c r="R9" s="4" t="s">
        <v>295</v>
      </c>
      <c r="S9" s="4" t="s">
        <v>336</v>
      </c>
      <c r="T9" s="4" t="s">
        <v>67</v>
      </c>
      <c r="U9" s="4" t="s">
        <v>295</v>
      </c>
      <c r="V9" s="6"/>
      <c r="W9" s="6"/>
    </row>
    <row r="10" spans="1:23" ht="14.25" customHeight="1">
      <c r="A10" s="455"/>
      <c r="B10" s="458"/>
      <c r="C10" s="458"/>
      <c r="D10" s="458"/>
      <c r="E10" s="458"/>
      <c r="F10" s="45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57"/>
      <c r="B11" s="459"/>
      <c r="C11" s="459"/>
      <c r="D11" s="459"/>
      <c r="E11" s="459"/>
      <c r="F11" s="45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58"/>
      <c r="B12" s="458"/>
      <c r="D12" s="458"/>
      <c r="E12" s="458"/>
      <c r="F12" s="45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59"/>
      <c r="B13" s="459"/>
      <c r="D13" s="459"/>
      <c r="E13" s="459"/>
      <c r="F13" s="45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58"/>
      <c r="B14" s="458"/>
      <c r="C14" s="458"/>
      <c r="D14" s="458"/>
      <c r="E14" s="458"/>
      <c r="F14" s="45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59"/>
      <c r="B15" s="459"/>
      <c r="C15" s="459"/>
      <c r="D15" s="459"/>
      <c r="E15" s="459"/>
      <c r="F15" s="459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432" t="s">
        <v>345</v>
      </c>
      <c r="B17" s="433"/>
      <c r="C17" s="433"/>
      <c r="D17" s="433"/>
      <c r="E17" s="434"/>
      <c r="F17" s="435"/>
      <c r="G17" s="437"/>
      <c r="H17" s="33"/>
      <c r="I17" s="33"/>
      <c r="J17" s="432" t="s">
        <v>314</v>
      </c>
      <c r="K17" s="433"/>
      <c r="L17" s="433"/>
      <c r="M17" s="433"/>
      <c r="N17" s="433"/>
      <c r="O17" s="433"/>
      <c r="P17" s="433"/>
      <c r="Q17" s="433"/>
      <c r="R17" s="433"/>
      <c r="S17" s="433"/>
      <c r="T17" s="433"/>
      <c r="U17" s="434"/>
      <c r="V17" s="14"/>
      <c r="W17" s="16"/>
    </row>
    <row r="18" spans="1:23" ht="72.95" customHeight="1">
      <c r="A18" s="438" t="s">
        <v>346</v>
      </c>
      <c r="B18" s="438"/>
      <c r="C18" s="439"/>
      <c r="D18" s="439"/>
      <c r="E18" s="439"/>
      <c r="F18" s="439"/>
      <c r="G18" s="439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  <c r="T18" s="439"/>
      <c r="U18" s="439"/>
      <c r="V18" s="439"/>
      <c r="W18" s="439"/>
    </row>
  </sheetData>
  <mergeCells count="56"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0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65" t="s">
        <v>347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</row>
    <row r="2" spans="1:14" s="20" customFormat="1" ht="16.5">
      <c r="A2" s="22" t="s">
        <v>348</v>
      </c>
      <c r="B2" s="23" t="s">
        <v>291</v>
      </c>
      <c r="C2" s="23" t="s">
        <v>292</v>
      </c>
      <c r="D2" s="23" t="s">
        <v>293</v>
      </c>
      <c r="E2" s="23" t="s">
        <v>294</v>
      </c>
      <c r="F2" s="23" t="s">
        <v>295</v>
      </c>
      <c r="G2" s="22" t="s">
        <v>349</v>
      </c>
      <c r="H2" s="22" t="s">
        <v>350</v>
      </c>
      <c r="I2" s="22" t="s">
        <v>351</v>
      </c>
      <c r="J2" s="22" t="s">
        <v>350</v>
      </c>
      <c r="K2" s="22" t="s">
        <v>352</v>
      </c>
      <c r="L2" s="22" t="s">
        <v>350</v>
      </c>
      <c r="M2" s="23" t="s">
        <v>335</v>
      </c>
      <c r="N2" s="23" t="s">
        <v>304</v>
      </c>
    </row>
    <row r="3" spans="1:14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6.5">
      <c r="A4" s="26" t="s">
        <v>348</v>
      </c>
      <c r="B4" s="27" t="s">
        <v>353</v>
      </c>
      <c r="C4" s="27" t="s">
        <v>336</v>
      </c>
      <c r="D4" s="27" t="s">
        <v>293</v>
      </c>
      <c r="E4" s="23" t="s">
        <v>294</v>
      </c>
      <c r="F4" s="23" t="s">
        <v>295</v>
      </c>
      <c r="G4" s="22" t="s">
        <v>349</v>
      </c>
      <c r="H4" s="22" t="s">
        <v>350</v>
      </c>
      <c r="I4" s="22" t="s">
        <v>351</v>
      </c>
      <c r="J4" s="22" t="s">
        <v>350</v>
      </c>
      <c r="K4" s="22" t="s">
        <v>352</v>
      </c>
      <c r="L4" s="22" t="s">
        <v>350</v>
      </c>
      <c r="M4" s="23" t="s">
        <v>335</v>
      </c>
      <c r="N4" s="23" t="s">
        <v>304</v>
      </c>
    </row>
    <row r="5" spans="1:14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s="21" customFormat="1" ht="18.75">
      <c r="A11" s="466" t="s">
        <v>354</v>
      </c>
      <c r="B11" s="467"/>
      <c r="C11" s="467"/>
      <c r="D11" s="468"/>
      <c r="E11" s="469"/>
      <c r="F11" s="470"/>
      <c r="G11" s="471"/>
      <c r="H11" s="29"/>
      <c r="I11" s="466" t="s">
        <v>355</v>
      </c>
      <c r="J11" s="467"/>
      <c r="K11" s="467"/>
      <c r="L11" s="28"/>
      <c r="M11" s="28"/>
      <c r="N11" s="30"/>
    </row>
    <row r="12" spans="1:14" ht="16.5">
      <c r="A12" s="472" t="s">
        <v>356</v>
      </c>
      <c r="B12" s="473"/>
      <c r="C12" s="473"/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473"/>
    </row>
  </sheetData>
  <mergeCells count="5">
    <mergeCell ref="A1:N1"/>
    <mergeCell ref="A11:D11"/>
    <mergeCell ref="E11:G11"/>
    <mergeCell ref="I11:K11"/>
    <mergeCell ref="A12:N12"/>
  </mergeCells>
  <phoneticPr fontId="6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D7" sqref="D7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31" t="s">
        <v>357</v>
      </c>
      <c r="B1" s="431"/>
      <c r="C1" s="431"/>
      <c r="D1" s="431"/>
      <c r="E1" s="431"/>
      <c r="F1" s="431"/>
      <c r="G1" s="431"/>
      <c r="H1" s="431"/>
      <c r="I1" s="431"/>
      <c r="J1" s="431"/>
    </row>
    <row r="2" spans="1:12" s="2" customFormat="1" ht="18" customHeight="1">
      <c r="A2" s="4" t="s">
        <v>329</v>
      </c>
      <c r="B2" s="5" t="s">
        <v>295</v>
      </c>
      <c r="C2" s="5" t="s">
        <v>291</v>
      </c>
      <c r="D2" s="5" t="s">
        <v>292</v>
      </c>
      <c r="E2" s="5" t="s">
        <v>293</v>
      </c>
      <c r="F2" s="5" t="s">
        <v>294</v>
      </c>
      <c r="G2" s="4" t="s">
        <v>358</v>
      </c>
      <c r="H2" s="4" t="s">
        <v>359</v>
      </c>
      <c r="I2" s="4" t="s">
        <v>360</v>
      </c>
      <c r="J2" s="4" t="s">
        <v>361</v>
      </c>
      <c r="K2" s="5" t="s">
        <v>335</v>
      </c>
      <c r="L2" s="5" t="s">
        <v>304</v>
      </c>
    </row>
    <row r="3" spans="1:12" ht="14.25" customHeight="1">
      <c r="A3" s="7" t="s">
        <v>337</v>
      </c>
      <c r="B3" s="7" t="s">
        <v>362</v>
      </c>
      <c r="C3" s="17" t="s">
        <v>305</v>
      </c>
      <c r="D3" s="230" t="s">
        <v>306</v>
      </c>
      <c r="E3" s="17" t="s">
        <v>307</v>
      </c>
      <c r="F3" s="6" t="s">
        <v>62</v>
      </c>
      <c r="G3" s="19" t="s">
        <v>363</v>
      </c>
      <c r="H3" s="6" t="s">
        <v>364</v>
      </c>
      <c r="I3" s="6" t="s">
        <v>365</v>
      </c>
      <c r="J3" s="6"/>
      <c r="K3" s="6" t="s">
        <v>366</v>
      </c>
      <c r="L3" s="6" t="s">
        <v>325</v>
      </c>
    </row>
    <row r="4" spans="1:12" ht="14.25" customHeight="1">
      <c r="A4" s="7" t="s">
        <v>337</v>
      </c>
      <c r="B4" s="7" t="s">
        <v>362</v>
      </c>
      <c r="C4" s="17" t="s">
        <v>309</v>
      </c>
      <c r="D4" s="230" t="s">
        <v>306</v>
      </c>
      <c r="E4" s="17" t="s">
        <v>310</v>
      </c>
      <c r="F4" s="6" t="s">
        <v>62</v>
      </c>
      <c r="G4" s="19" t="s">
        <v>363</v>
      </c>
      <c r="H4" s="6" t="s">
        <v>364</v>
      </c>
      <c r="I4" s="6" t="s">
        <v>365</v>
      </c>
      <c r="J4" s="6"/>
      <c r="K4" s="6" t="s">
        <v>366</v>
      </c>
      <c r="L4" s="6" t="s">
        <v>325</v>
      </c>
    </row>
    <row r="5" spans="1:12" ht="14.25" customHeight="1">
      <c r="A5" s="7" t="s">
        <v>367</v>
      </c>
      <c r="B5" s="7" t="s">
        <v>362</v>
      </c>
      <c r="C5" s="17" t="s">
        <v>311</v>
      </c>
      <c r="D5" s="230" t="s">
        <v>306</v>
      </c>
      <c r="E5" s="17" t="s">
        <v>312</v>
      </c>
      <c r="F5" s="6" t="s">
        <v>62</v>
      </c>
      <c r="G5" s="19" t="s">
        <v>363</v>
      </c>
      <c r="H5" s="6" t="s">
        <v>364</v>
      </c>
      <c r="I5" s="6" t="s">
        <v>365</v>
      </c>
      <c r="J5" s="6"/>
      <c r="K5" s="6" t="s">
        <v>366</v>
      </c>
      <c r="L5" s="6" t="s">
        <v>325</v>
      </c>
    </row>
    <row r="6" spans="1:12" ht="14.25" customHeight="1">
      <c r="A6" s="7"/>
      <c r="B6" s="7"/>
      <c r="C6" s="17"/>
      <c r="D6" s="18"/>
      <c r="E6" s="6"/>
      <c r="F6" s="6"/>
      <c r="G6" s="6"/>
      <c r="H6" s="6"/>
      <c r="I6" s="6"/>
      <c r="J6" s="6"/>
      <c r="K6" s="6"/>
      <c r="L6" s="6"/>
    </row>
    <row r="7" spans="1:12" ht="14.25" customHeight="1">
      <c r="A7" s="7"/>
      <c r="B7" s="7"/>
      <c r="C7" s="7"/>
      <c r="D7" s="7"/>
      <c r="E7" s="6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432" t="s">
        <v>368</v>
      </c>
      <c r="B10" s="433"/>
      <c r="C10" s="433"/>
      <c r="D10" s="433"/>
      <c r="E10" s="434"/>
      <c r="F10" s="435"/>
      <c r="G10" s="437"/>
      <c r="H10" s="432" t="s">
        <v>369</v>
      </c>
      <c r="I10" s="433"/>
      <c r="J10" s="433"/>
      <c r="K10" s="14"/>
      <c r="L10" s="16"/>
    </row>
    <row r="11" spans="1:12" ht="72.95" customHeight="1">
      <c r="A11" s="438" t="s">
        <v>370</v>
      </c>
      <c r="B11" s="438"/>
      <c r="C11" s="439"/>
      <c r="D11" s="439"/>
      <c r="E11" s="439"/>
      <c r="F11" s="439"/>
      <c r="G11" s="439"/>
      <c r="H11" s="439"/>
      <c r="I11" s="439"/>
      <c r="J11" s="439"/>
      <c r="K11" s="439"/>
      <c r="L11" s="439"/>
    </row>
  </sheetData>
  <mergeCells count="5">
    <mergeCell ref="A1:J1"/>
    <mergeCell ref="A10:E10"/>
    <mergeCell ref="F10:G10"/>
    <mergeCell ref="H10:J10"/>
    <mergeCell ref="A11:L11"/>
  </mergeCells>
  <phoneticPr fontId="60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1" sqref="F1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31" t="s">
        <v>371</v>
      </c>
      <c r="B1" s="431"/>
      <c r="C1" s="431"/>
      <c r="D1" s="431"/>
      <c r="E1" s="431"/>
      <c r="F1" s="431"/>
      <c r="G1" s="431"/>
      <c r="H1" s="431"/>
      <c r="I1" s="431"/>
    </row>
    <row r="2" spans="1:9" s="2" customFormat="1" ht="18" customHeight="1">
      <c r="A2" s="440" t="s">
        <v>290</v>
      </c>
      <c r="B2" s="441" t="s">
        <v>295</v>
      </c>
      <c r="C2" s="441" t="s">
        <v>336</v>
      </c>
      <c r="D2" s="441" t="s">
        <v>293</v>
      </c>
      <c r="E2" s="441" t="s">
        <v>294</v>
      </c>
      <c r="F2" s="4" t="s">
        <v>372</v>
      </c>
      <c r="G2" s="4" t="s">
        <v>318</v>
      </c>
      <c r="H2" s="446" t="s">
        <v>319</v>
      </c>
      <c r="I2" s="450" t="s">
        <v>321</v>
      </c>
    </row>
    <row r="3" spans="1:9" s="2" customFormat="1" ht="18" customHeight="1">
      <c r="A3" s="440"/>
      <c r="B3" s="442"/>
      <c r="C3" s="442"/>
      <c r="D3" s="442"/>
      <c r="E3" s="442"/>
      <c r="F3" s="4" t="s">
        <v>373</v>
      </c>
      <c r="G3" s="4" t="s">
        <v>322</v>
      </c>
      <c r="H3" s="447"/>
      <c r="I3" s="451"/>
    </row>
    <row r="4" spans="1:9" ht="14.25" customHeight="1">
      <c r="A4" s="6">
        <v>1</v>
      </c>
      <c r="B4" s="7" t="s">
        <v>374</v>
      </c>
      <c r="C4" s="231" t="s">
        <v>375</v>
      </c>
      <c r="D4" s="232" t="s">
        <v>376</v>
      </c>
      <c r="E4" s="9" t="s">
        <v>62</v>
      </c>
      <c r="F4" s="10">
        <v>-0.05</v>
      </c>
      <c r="G4" s="10">
        <v>-0.04</v>
      </c>
      <c r="H4" s="11">
        <f>SUM(F4:G4)</f>
        <v>-0.09</v>
      </c>
      <c r="I4" s="6" t="s">
        <v>325</v>
      </c>
    </row>
    <row r="5" spans="1:9" ht="14.25" customHeight="1">
      <c r="A5" s="6">
        <v>2</v>
      </c>
      <c r="B5" s="7" t="s">
        <v>374</v>
      </c>
      <c r="C5" s="231" t="s">
        <v>375</v>
      </c>
      <c r="D5" s="12" t="s">
        <v>377</v>
      </c>
      <c r="E5" s="9" t="s">
        <v>62</v>
      </c>
      <c r="F5" s="10">
        <v>-0.05</v>
      </c>
      <c r="G5" s="10">
        <v>-0.04</v>
      </c>
      <c r="H5" s="11">
        <f>SUM(F5:G5)</f>
        <v>-0.09</v>
      </c>
      <c r="I5" s="6" t="s">
        <v>325</v>
      </c>
    </row>
    <row r="6" spans="1:9" ht="14.25" customHeight="1">
      <c r="A6" s="6">
        <v>3</v>
      </c>
      <c r="B6" s="7" t="s">
        <v>374</v>
      </c>
      <c r="C6" s="231" t="s">
        <v>375</v>
      </c>
      <c r="D6" s="8" t="s">
        <v>378</v>
      </c>
      <c r="E6" s="9" t="s">
        <v>62</v>
      </c>
      <c r="F6" s="10">
        <v>-0.05</v>
      </c>
      <c r="G6" s="10">
        <v>-0.04</v>
      </c>
      <c r="H6" s="11">
        <f>SUM(F6:G6)</f>
        <v>-0.09</v>
      </c>
      <c r="I6" s="6" t="s">
        <v>325</v>
      </c>
    </row>
    <row r="7" spans="1:9" ht="14.25" customHeight="1">
      <c r="A7" s="6"/>
      <c r="B7" s="7"/>
      <c r="C7" s="6"/>
      <c r="D7" s="13"/>
      <c r="E7" s="6"/>
      <c r="F7" s="10"/>
      <c r="G7" s="10"/>
      <c r="H7" s="6"/>
      <c r="I7" s="6"/>
    </row>
    <row r="8" spans="1:9" ht="14.25" customHeight="1">
      <c r="A8" s="7"/>
      <c r="B8" s="7"/>
      <c r="C8" s="6"/>
      <c r="D8" s="7"/>
      <c r="E8" s="7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432" t="s">
        <v>379</v>
      </c>
      <c r="B12" s="433"/>
      <c r="C12" s="433"/>
      <c r="D12" s="434"/>
      <c r="E12" s="15"/>
      <c r="F12" s="432" t="s">
        <v>380</v>
      </c>
      <c r="G12" s="433"/>
      <c r="H12" s="434"/>
      <c r="I12" s="16"/>
    </row>
    <row r="13" spans="1:9" ht="51.95" customHeight="1">
      <c r="A13" s="438" t="s">
        <v>381</v>
      </c>
      <c r="B13" s="438"/>
      <c r="C13" s="439"/>
      <c r="D13" s="439"/>
      <c r="E13" s="439"/>
      <c r="F13" s="439"/>
      <c r="G13" s="439"/>
      <c r="H13" s="439"/>
      <c r="I13" s="43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0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3" t="s">
        <v>35</v>
      </c>
      <c r="C2" s="234"/>
      <c r="D2" s="234"/>
      <c r="E2" s="234"/>
      <c r="F2" s="234"/>
      <c r="G2" s="234"/>
      <c r="H2" s="234"/>
      <c r="I2" s="235"/>
    </row>
    <row r="3" spans="2:9" ht="27.95" customHeight="1">
      <c r="B3" s="205"/>
      <c r="C3" s="206"/>
      <c r="D3" s="236" t="s">
        <v>36</v>
      </c>
      <c r="E3" s="237"/>
      <c r="F3" s="238" t="s">
        <v>37</v>
      </c>
      <c r="G3" s="239"/>
      <c r="H3" s="236" t="s">
        <v>38</v>
      </c>
      <c r="I3" s="240"/>
    </row>
    <row r="4" spans="2:9" ht="27.95" customHeight="1">
      <c r="B4" s="205" t="s">
        <v>39</v>
      </c>
      <c r="C4" s="206" t="s">
        <v>40</v>
      </c>
      <c r="D4" s="206" t="s">
        <v>41</v>
      </c>
      <c r="E4" s="206" t="s">
        <v>42</v>
      </c>
      <c r="F4" s="207" t="s">
        <v>41</v>
      </c>
      <c r="G4" s="207" t="s">
        <v>42</v>
      </c>
      <c r="H4" s="206" t="s">
        <v>41</v>
      </c>
      <c r="I4" s="214" t="s">
        <v>42</v>
      </c>
    </row>
    <row r="5" spans="2:9" ht="27.95" customHeight="1">
      <c r="B5" s="208" t="s">
        <v>43</v>
      </c>
      <c r="C5" s="24">
        <v>13</v>
      </c>
      <c r="D5" s="24">
        <v>0</v>
      </c>
      <c r="E5" s="24">
        <v>1</v>
      </c>
      <c r="F5" s="209">
        <v>0</v>
      </c>
      <c r="G5" s="209">
        <v>1</v>
      </c>
      <c r="H5" s="24">
        <v>1</v>
      </c>
      <c r="I5" s="215">
        <v>2</v>
      </c>
    </row>
    <row r="6" spans="2:9" ht="27.95" customHeight="1">
      <c r="B6" s="208" t="s">
        <v>44</v>
      </c>
      <c r="C6" s="24">
        <v>20</v>
      </c>
      <c r="D6" s="24">
        <v>0</v>
      </c>
      <c r="E6" s="24">
        <v>1</v>
      </c>
      <c r="F6" s="209">
        <v>1</v>
      </c>
      <c r="G6" s="209">
        <v>2</v>
      </c>
      <c r="H6" s="24">
        <v>2</v>
      </c>
      <c r="I6" s="215">
        <v>3</v>
      </c>
    </row>
    <row r="7" spans="2:9" ht="27.95" customHeight="1">
      <c r="B7" s="208" t="s">
        <v>45</v>
      </c>
      <c r="C7" s="24">
        <v>32</v>
      </c>
      <c r="D7" s="24">
        <v>0</v>
      </c>
      <c r="E7" s="24">
        <v>1</v>
      </c>
      <c r="F7" s="209">
        <v>2</v>
      </c>
      <c r="G7" s="209">
        <v>3</v>
      </c>
      <c r="H7" s="24">
        <v>3</v>
      </c>
      <c r="I7" s="215">
        <v>4</v>
      </c>
    </row>
    <row r="8" spans="2:9" ht="27.95" customHeight="1">
      <c r="B8" s="208" t="s">
        <v>46</v>
      </c>
      <c r="C8" s="24">
        <v>50</v>
      </c>
      <c r="D8" s="24">
        <v>1</v>
      </c>
      <c r="E8" s="24">
        <v>2</v>
      </c>
      <c r="F8" s="209">
        <v>3</v>
      </c>
      <c r="G8" s="209">
        <v>4</v>
      </c>
      <c r="H8" s="24">
        <v>5</v>
      </c>
      <c r="I8" s="215">
        <v>6</v>
      </c>
    </row>
    <row r="9" spans="2:9" ht="27.95" customHeight="1">
      <c r="B9" s="208" t="s">
        <v>47</v>
      </c>
      <c r="C9" s="24">
        <v>80</v>
      </c>
      <c r="D9" s="24">
        <v>2</v>
      </c>
      <c r="E9" s="24">
        <v>3</v>
      </c>
      <c r="F9" s="209">
        <v>5</v>
      </c>
      <c r="G9" s="209">
        <v>6</v>
      </c>
      <c r="H9" s="24">
        <v>7</v>
      </c>
      <c r="I9" s="215">
        <v>8</v>
      </c>
    </row>
    <row r="10" spans="2:9" ht="27.95" customHeight="1">
      <c r="B10" s="208" t="s">
        <v>48</v>
      </c>
      <c r="C10" s="24">
        <v>125</v>
      </c>
      <c r="D10" s="24">
        <v>3</v>
      </c>
      <c r="E10" s="24">
        <v>4</v>
      </c>
      <c r="F10" s="209">
        <v>7</v>
      </c>
      <c r="G10" s="209">
        <v>8</v>
      </c>
      <c r="H10" s="24">
        <v>10</v>
      </c>
      <c r="I10" s="215">
        <v>11</v>
      </c>
    </row>
    <row r="11" spans="2:9" ht="27.95" customHeight="1">
      <c r="B11" s="208" t="s">
        <v>49</v>
      </c>
      <c r="C11" s="24">
        <v>200</v>
      </c>
      <c r="D11" s="24">
        <v>5</v>
      </c>
      <c r="E11" s="24">
        <v>6</v>
      </c>
      <c r="F11" s="209">
        <v>10</v>
      </c>
      <c r="G11" s="209">
        <v>11</v>
      </c>
      <c r="H11" s="24">
        <v>14</v>
      </c>
      <c r="I11" s="215">
        <v>15</v>
      </c>
    </row>
    <row r="12" spans="2:9" ht="27.95" customHeight="1">
      <c r="B12" s="210" t="s">
        <v>50</v>
      </c>
      <c r="C12" s="211">
        <v>315</v>
      </c>
      <c r="D12" s="211">
        <v>7</v>
      </c>
      <c r="E12" s="211">
        <v>8</v>
      </c>
      <c r="F12" s="212">
        <v>14</v>
      </c>
      <c r="G12" s="212">
        <v>15</v>
      </c>
      <c r="H12" s="211">
        <v>21</v>
      </c>
      <c r="I12" s="216">
        <v>22</v>
      </c>
    </row>
    <row r="14" spans="2:9">
      <c r="B14" s="213" t="s">
        <v>51</v>
      </c>
      <c r="C14" s="213"/>
      <c r="D14" s="213"/>
    </row>
  </sheetData>
  <mergeCells count="4">
    <mergeCell ref="B2:I2"/>
    <mergeCell ref="D3:E3"/>
    <mergeCell ref="F3:G3"/>
    <mergeCell ref="H3:I3"/>
  </mergeCells>
  <phoneticPr fontId="6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6" workbookViewId="0">
      <selection activeCell="A24" sqref="A24"/>
    </sheetView>
  </sheetViews>
  <sheetFormatPr defaultColWidth="10.375" defaultRowHeight="16.5" customHeight="1"/>
  <cols>
    <col min="1" max="1" width="11.125" style="138" customWidth="1"/>
    <col min="2" max="9" width="10.375" style="138"/>
    <col min="10" max="10" width="8.875" style="138" customWidth="1"/>
    <col min="11" max="11" width="12" style="138" customWidth="1"/>
    <col min="12" max="16384" width="10.375" style="138"/>
  </cols>
  <sheetData>
    <row r="1" spans="1:15" ht="20.25">
      <c r="A1" s="241" t="s">
        <v>52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5" ht="14.25">
      <c r="A2" s="139" t="s">
        <v>53</v>
      </c>
      <c r="B2" s="242" t="s">
        <v>54</v>
      </c>
      <c r="C2" s="242"/>
      <c r="D2" s="243" t="s">
        <v>55</v>
      </c>
      <c r="E2" s="243"/>
      <c r="F2" s="242"/>
      <c r="G2" s="242"/>
      <c r="H2" s="140" t="s">
        <v>56</v>
      </c>
      <c r="I2" s="244" t="s">
        <v>57</v>
      </c>
      <c r="J2" s="244"/>
      <c r="K2" s="245"/>
    </row>
    <row r="3" spans="1:15" ht="14.25">
      <c r="A3" s="246" t="s">
        <v>58</v>
      </c>
      <c r="B3" s="247"/>
      <c r="C3" s="248"/>
      <c r="D3" s="249" t="s">
        <v>59</v>
      </c>
      <c r="E3" s="250"/>
      <c r="F3" s="250"/>
      <c r="G3" s="251"/>
      <c r="H3" s="249" t="s">
        <v>60</v>
      </c>
      <c r="I3" s="250"/>
      <c r="J3" s="250"/>
      <c r="K3" s="251"/>
    </row>
    <row r="4" spans="1:15" ht="14.25">
      <c r="A4" s="143" t="s">
        <v>61</v>
      </c>
      <c r="B4" s="252" t="s">
        <v>62</v>
      </c>
      <c r="C4" s="253"/>
      <c r="D4" s="254" t="s">
        <v>63</v>
      </c>
      <c r="E4" s="255"/>
      <c r="F4" s="256">
        <v>44895</v>
      </c>
      <c r="G4" s="257"/>
      <c r="H4" s="254" t="s">
        <v>64</v>
      </c>
      <c r="I4" s="255"/>
      <c r="J4" s="155" t="s">
        <v>65</v>
      </c>
      <c r="K4" s="165" t="s">
        <v>66</v>
      </c>
    </row>
    <row r="5" spans="1:15" ht="14.25">
      <c r="A5" s="146" t="s">
        <v>67</v>
      </c>
      <c r="B5" s="252" t="s">
        <v>68</v>
      </c>
      <c r="C5" s="253"/>
      <c r="D5" s="254" t="s">
        <v>69</v>
      </c>
      <c r="E5" s="255"/>
      <c r="F5" s="256">
        <v>44886</v>
      </c>
      <c r="G5" s="257"/>
      <c r="H5" s="254" t="s">
        <v>70</v>
      </c>
      <c r="I5" s="255"/>
      <c r="J5" s="155" t="s">
        <v>65</v>
      </c>
      <c r="K5" s="165" t="s">
        <v>66</v>
      </c>
    </row>
    <row r="6" spans="1:15" ht="14.25">
      <c r="A6" s="143" t="s">
        <v>71</v>
      </c>
      <c r="B6" s="178" t="s">
        <v>72</v>
      </c>
      <c r="C6" s="179" t="s">
        <v>73</v>
      </c>
      <c r="D6" s="146" t="s">
        <v>74</v>
      </c>
      <c r="E6" s="157"/>
      <c r="F6" s="256">
        <v>44891</v>
      </c>
      <c r="G6" s="257"/>
      <c r="H6" s="254" t="s">
        <v>75</v>
      </c>
      <c r="I6" s="255"/>
      <c r="J6" s="155" t="s">
        <v>65</v>
      </c>
      <c r="K6" s="165" t="s">
        <v>66</v>
      </c>
    </row>
    <row r="7" spans="1:15" ht="14.25">
      <c r="A7" s="143" t="s">
        <v>76</v>
      </c>
      <c r="B7" s="258">
        <v>2102</v>
      </c>
      <c r="C7" s="259"/>
      <c r="D7" s="146" t="s">
        <v>77</v>
      </c>
      <c r="E7" s="156"/>
      <c r="F7" s="256">
        <v>44892</v>
      </c>
      <c r="G7" s="257"/>
      <c r="H7" s="254" t="s">
        <v>78</v>
      </c>
      <c r="I7" s="255"/>
      <c r="J7" s="155" t="s">
        <v>65</v>
      </c>
      <c r="K7" s="165" t="s">
        <v>66</v>
      </c>
    </row>
    <row r="8" spans="1:15" ht="14.25">
      <c r="A8" s="148" t="s">
        <v>79</v>
      </c>
      <c r="B8" s="260" t="s">
        <v>80</v>
      </c>
      <c r="C8" s="261"/>
      <c r="D8" s="262" t="s">
        <v>81</v>
      </c>
      <c r="E8" s="263"/>
      <c r="F8" s="264">
        <v>44893</v>
      </c>
      <c r="G8" s="265"/>
      <c r="H8" s="262" t="s">
        <v>82</v>
      </c>
      <c r="I8" s="263"/>
      <c r="J8" s="158" t="s">
        <v>65</v>
      </c>
      <c r="K8" s="167" t="s">
        <v>66</v>
      </c>
    </row>
    <row r="9" spans="1:15" ht="14.25">
      <c r="A9" s="266" t="s">
        <v>83</v>
      </c>
      <c r="B9" s="267"/>
      <c r="C9" s="267"/>
      <c r="D9" s="267"/>
      <c r="E9" s="267"/>
      <c r="F9" s="267"/>
      <c r="G9" s="267"/>
      <c r="H9" s="267"/>
      <c r="I9" s="267"/>
      <c r="J9" s="267"/>
      <c r="K9" s="268"/>
      <c r="O9" s="200"/>
    </row>
    <row r="10" spans="1:15" ht="14.25">
      <c r="A10" s="269" t="s">
        <v>84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71"/>
    </row>
    <row r="11" spans="1:15" ht="14.25">
      <c r="A11" s="180" t="s">
        <v>85</v>
      </c>
      <c r="B11" s="181" t="s">
        <v>86</v>
      </c>
      <c r="C11" s="182" t="s">
        <v>87</v>
      </c>
      <c r="D11" s="183"/>
      <c r="E11" s="184" t="s">
        <v>88</v>
      </c>
      <c r="F11" s="181" t="s">
        <v>86</v>
      </c>
      <c r="G11" s="182" t="s">
        <v>87</v>
      </c>
      <c r="H11" s="182" t="s">
        <v>89</v>
      </c>
      <c r="I11" s="184" t="s">
        <v>90</v>
      </c>
      <c r="J11" s="181" t="s">
        <v>86</v>
      </c>
      <c r="K11" s="201" t="s">
        <v>87</v>
      </c>
    </row>
    <row r="12" spans="1:15" ht="14.25">
      <c r="A12" s="146" t="s">
        <v>91</v>
      </c>
      <c r="B12" s="154" t="s">
        <v>86</v>
      </c>
      <c r="C12" s="155" t="s">
        <v>87</v>
      </c>
      <c r="D12" s="156"/>
      <c r="E12" s="157" t="s">
        <v>92</v>
      </c>
      <c r="F12" s="154" t="s">
        <v>86</v>
      </c>
      <c r="G12" s="155" t="s">
        <v>87</v>
      </c>
      <c r="H12" s="155" t="s">
        <v>89</v>
      </c>
      <c r="I12" s="157" t="s">
        <v>93</v>
      </c>
      <c r="J12" s="154" t="s">
        <v>86</v>
      </c>
      <c r="K12" s="165" t="s">
        <v>87</v>
      </c>
    </row>
    <row r="13" spans="1:15" ht="14.25">
      <c r="A13" s="146" t="s">
        <v>94</v>
      </c>
      <c r="B13" s="154" t="s">
        <v>86</v>
      </c>
      <c r="C13" s="155" t="s">
        <v>87</v>
      </c>
      <c r="D13" s="156"/>
      <c r="E13" s="157" t="s">
        <v>95</v>
      </c>
      <c r="F13" s="155" t="s">
        <v>96</v>
      </c>
      <c r="G13" s="155" t="s">
        <v>97</v>
      </c>
      <c r="H13" s="155" t="s">
        <v>89</v>
      </c>
      <c r="I13" s="157" t="s">
        <v>98</v>
      </c>
      <c r="J13" s="154" t="s">
        <v>86</v>
      </c>
      <c r="K13" s="165" t="s">
        <v>87</v>
      </c>
    </row>
    <row r="14" spans="1:15" ht="14.25">
      <c r="A14" s="262" t="s">
        <v>99</v>
      </c>
      <c r="B14" s="263"/>
      <c r="C14" s="263"/>
      <c r="D14" s="263"/>
      <c r="E14" s="263"/>
      <c r="F14" s="263"/>
      <c r="G14" s="263"/>
      <c r="H14" s="263"/>
      <c r="I14" s="263"/>
      <c r="J14" s="263"/>
      <c r="K14" s="272"/>
    </row>
    <row r="15" spans="1:15" ht="14.25">
      <c r="A15" s="269" t="s">
        <v>100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1"/>
    </row>
    <row r="16" spans="1:15" ht="14.25">
      <c r="A16" s="185" t="s">
        <v>101</v>
      </c>
      <c r="B16" s="182" t="s">
        <v>96</v>
      </c>
      <c r="C16" s="182" t="s">
        <v>97</v>
      </c>
      <c r="D16" s="186"/>
      <c r="E16" s="187" t="s">
        <v>102</v>
      </c>
      <c r="F16" s="182" t="s">
        <v>96</v>
      </c>
      <c r="G16" s="182" t="s">
        <v>97</v>
      </c>
      <c r="H16" s="188"/>
      <c r="I16" s="187" t="s">
        <v>103</v>
      </c>
      <c r="J16" s="182" t="s">
        <v>96</v>
      </c>
      <c r="K16" s="201" t="s">
        <v>97</v>
      </c>
    </row>
    <row r="17" spans="1:22" ht="16.5" customHeight="1">
      <c r="A17" s="159" t="s">
        <v>104</v>
      </c>
      <c r="B17" s="155" t="s">
        <v>96</v>
      </c>
      <c r="C17" s="155" t="s">
        <v>97</v>
      </c>
      <c r="D17" s="144"/>
      <c r="E17" s="160" t="s">
        <v>105</v>
      </c>
      <c r="F17" s="155" t="s">
        <v>96</v>
      </c>
      <c r="G17" s="155" t="s">
        <v>97</v>
      </c>
      <c r="H17" s="189"/>
      <c r="I17" s="160" t="s">
        <v>106</v>
      </c>
      <c r="J17" s="155" t="s">
        <v>96</v>
      </c>
      <c r="K17" s="165" t="s">
        <v>97</v>
      </c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</row>
    <row r="18" spans="1:22" ht="18" customHeight="1">
      <c r="A18" s="273" t="s">
        <v>107</v>
      </c>
      <c r="B18" s="274"/>
      <c r="C18" s="274"/>
      <c r="D18" s="274"/>
      <c r="E18" s="274"/>
      <c r="F18" s="274"/>
      <c r="G18" s="274"/>
      <c r="H18" s="274"/>
      <c r="I18" s="274"/>
      <c r="J18" s="274"/>
      <c r="K18" s="275"/>
    </row>
    <row r="19" spans="1:22" s="177" customFormat="1" ht="18" customHeight="1">
      <c r="A19" s="269" t="s">
        <v>108</v>
      </c>
      <c r="B19" s="270"/>
      <c r="C19" s="270"/>
      <c r="D19" s="270"/>
      <c r="E19" s="270"/>
      <c r="F19" s="270"/>
      <c r="G19" s="270"/>
      <c r="H19" s="270"/>
      <c r="I19" s="270"/>
      <c r="J19" s="270"/>
      <c r="K19" s="271"/>
    </row>
    <row r="20" spans="1:22" ht="16.5" customHeight="1">
      <c r="A20" s="276" t="s">
        <v>109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8"/>
    </row>
    <row r="21" spans="1:22" ht="21.75" customHeight="1">
      <c r="A21" s="190" t="s">
        <v>110</v>
      </c>
      <c r="B21" s="72" t="s">
        <v>111</v>
      </c>
      <c r="C21" s="72" t="s">
        <v>112</v>
      </c>
      <c r="D21" s="72" t="s">
        <v>113</v>
      </c>
      <c r="E21" s="72" t="s">
        <v>114</v>
      </c>
      <c r="F21" s="72" t="s">
        <v>115</v>
      </c>
      <c r="G21" s="72" t="s">
        <v>116</v>
      </c>
      <c r="H21" s="160"/>
      <c r="I21" s="160"/>
      <c r="J21" s="160"/>
      <c r="K21" s="168" t="s">
        <v>117</v>
      </c>
    </row>
    <row r="22" spans="1:22" ht="23.1" customHeight="1">
      <c r="A22" s="147" t="s">
        <v>118</v>
      </c>
      <c r="B22" s="191" t="s">
        <v>96</v>
      </c>
      <c r="C22" s="191" t="s">
        <v>96</v>
      </c>
      <c r="D22" s="191" t="s">
        <v>96</v>
      </c>
      <c r="E22" s="191" t="s">
        <v>96</v>
      </c>
      <c r="F22" s="191" t="s">
        <v>96</v>
      </c>
      <c r="G22" s="191" t="s">
        <v>96</v>
      </c>
      <c r="H22" s="191"/>
      <c r="I22" s="193"/>
      <c r="J22" s="193"/>
      <c r="K22" s="203"/>
    </row>
    <row r="23" spans="1:22" ht="23.1" customHeight="1">
      <c r="A23" s="147" t="s">
        <v>119</v>
      </c>
      <c r="B23" s="191" t="s">
        <v>96</v>
      </c>
      <c r="C23" s="191" t="s">
        <v>96</v>
      </c>
      <c r="D23" s="191" t="s">
        <v>96</v>
      </c>
      <c r="E23" s="191" t="s">
        <v>96</v>
      </c>
      <c r="F23" s="191" t="s">
        <v>96</v>
      </c>
      <c r="G23" s="191" t="s">
        <v>96</v>
      </c>
      <c r="H23" s="191"/>
      <c r="I23" s="193"/>
      <c r="J23" s="193"/>
      <c r="K23" s="203"/>
    </row>
    <row r="24" spans="1:22" ht="23.1" customHeight="1">
      <c r="A24" s="147" t="s">
        <v>120</v>
      </c>
      <c r="B24" s="191" t="s">
        <v>96</v>
      </c>
      <c r="C24" s="191" t="s">
        <v>96</v>
      </c>
      <c r="D24" s="191" t="s">
        <v>96</v>
      </c>
      <c r="E24" s="191" t="s">
        <v>96</v>
      </c>
      <c r="F24" s="191" t="s">
        <v>96</v>
      </c>
      <c r="G24" s="191" t="s">
        <v>96</v>
      </c>
      <c r="H24" s="191"/>
      <c r="I24" s="193"/>
      <c r="J24" s="193"/>
      <c r="K24" s="203"/>
    </row>
    <row r="25" spans="1:22" ht="23.1" customHeight="1">
      <c r="A25" s="147"/>
      <c r="B25" s="192"/>
      <c r="C25" s="192"/>
      <c r="D25" s="192"/>
      <c r="E25" s="192"/>
      <c r="F25" s="192"/>
      <c r="G25" s="192"/>
      <c r="H25" s="191"/>
      <c r="I25" s="193"/>
      <c r="J25" s="193"/>
      <c r="K25" s="203"/>
    </row>
    <row r="26" spans="1:22" ht="23.1" customHeight="1">
      <c r="A26" s="147"/>
      <c r="B26" s="192"/>
      <c r="C26" s="192"/>
      <c r="D26" s="192"/>
      <c r="E26" s="192"/>
      <c r="F26" s="192"/>
      <c r="G26" s="192"/>
      <c r="H26" s="191"/>
      <c r="I26" s="193"/>
      <c r="J26" s="193"/>
      <c r="K26" s="203"/>
    </row>
    <row r="27" spans="1:22" ht="23.1" customHeight="1">
      <c r="A27" s="147"/>
      <c r="B27" s="193"/>
      <c r="C27" s="193"/>
      <c r="D27" s="193"/>
      <c r="E27" s="193"/>
      <c r="F27" s="193"/>
      <c r="G27" s="193"/>
      <c r="H27" s="191"/>
      <c r="I27" s="193"/>
      <c r="J27" s="193"/>
      <c r="K27" s="204"/>
    </row>
    <row r="28" spans="1:22" ht="23.1" customHeight="1">
      <c r="A28" s="147"/>
      <c r="B28" s="193"/>
      <c r="C28" s="193"/>
      <c r="D28" s="193"/>
      <c r="E28" s="193"/>
      <c r="F28" s="193"/>
      <c r="G28" s="193"/>
      <c r="H28" s="191"/>
      <c r="I28" s="193"/>
      <c r="J28" s="193"/>
      <c r="K28" s="204"/>
    </row>
    <row r="29" spans="1:22" ht="18" customHeight="1">
      <c r="A29" s="279" t="s">
        <v>121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1"/>
    </row>
    <row r="30" spans="1:22" ht="18.75" customHeight="1">
      <c r="A30" s="282" t="s">
        <v>122</v>
      </c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spans="1:22" ht="18.75" customHeight="1">
      <c r="A31" s="285"/>
      <c r="B31" s="286"/>
      <c r="C31" s="286"/>
      <c r="D31" s="286"/>
      <c r="E31" s="286"/>
      <c r="F31" s="286"/>
      <c r="G31" s="286"/>
      <c r="H31" s="286"/>
      <c r="I31" s="286"/>
      <c r="J31" s="286"/>
      <c r="K31" s="287"/>
    </row>
    <row r="32" spans="1:22" ht="18" customHeight="1">
      <c r="A32" s="279" t="s">
        <v>123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1"/>
    </row>
    <row r="33" spans="1:11" ht="14.25">
      <c r="A33" s="288" t="s">
        <v>124</v>
      </c>
      <c r="B33" s="289"/>
      <c r="C33" s="289"/>
      <c r="D33" s="289"/>
      <c r="E33" s="289"/>
      <c r="F33" s="289"/>
      <c r="G33" s="289"/>
      <c r="H33" s="289"/>
      <c r="I33" s="289"/>
      <c r="J33" s="289"/>
      <c r="K33" s="290"/>
    </row>
    <row r="34" spans="1:11" ht="14.25">
      <c r="A34" s="291" t="s">
        <v>125</v>
      </c>
      <c r="B34" s="292"/>
      <c r="C34" s="155" t="s">
        <v>65</v>
      </c>
      <c r="D34" s="155" t="s">
        <v>66</v>
      </c>
      <c r="E34" s="293" t="s">
        <v>126</v>
      </c>
      <c r="F34" s="294"/>
      <c r="G34" s="294"/>
      <c r="H34" s="294"/>
      <c r="I34" s="294"/>
      <c r="J34" s="294"/>
      <c r="K34" s="295"/>
    </row>
    <row r="35" spans="1:11" ht="14.25">
      <c r="A35" s="296" t="s">
        <v>127</v>
      </c>
      <c r="B35" s="296"/>
      <c r="C35" s="296"/>
      <c r="D35" s="296"/>
      <c r="E35" s="296"/>
      <c r="F35" s="296"/>
      <c r="G35" s="296"/>
      <c r="H35" s="296"/>
      <c r="I35" s="296"/>
      <c r="J35" s="296"/>
      <c r="K35" s="296"/>
    </row>
    <row r="36" spans="1:11" ht="21" customHeight="1">
      <c r="A36" s="297" t="s">
        <v>128</v>
      </c>
      <c r="B36" s="298"/>
      <c r="C36" s="298"/>
      <c r="D36" s="298"/>
      <c r="E36" s="298"/>
      <c r="F36" s="298"/>
      <c r="G36" s="298"/>
      <c r="H36" s="298"/>
      <c r="I36" s="298"/>
      <c r="J36" s="298"/>
      <c r="K36" s="299"/>
    </row>
    <row r="37" spans="1:11" ht="21" customHeight="1">
      <c r="A37" s="300" t="s">
        <v>129</v>
      </c>
      <c r="B37" s="301"/>
      <c r="C37" s="301"/>
      <c r="D37" s="301"/>
      <c r="E37" s="301"/>
      <c r="F37" s="301"/>
      <c r="G37" s="301"/>
      <c r="H37" s="301"/>
      <c r="I37" s="301"/>
      <c r="J37" s="301"/>
      <c r="K37" s="302"/>
    </row>
    <row r="38" spans="1:11" ht="21" customHeight="1">
      <c r="A38" s="300" t="s">
        <v>130</v>
      </c>
      <c r="B38" s="301"/>
      <c r="C38" s="301"/>
      <c r="D38" s="301"/>
      <c r="E38" s="301"/>
      <c r="F38" s="301"/>
      <c r="G38" s="301"/>
      <c r="H38" s="301"/>
      <c r="I38" s="301"/>
      <c r="J38" s="301"/>
      <c r="K38" s="302"/>
    </row>
    <row r="39" spans="1:11" ht="21" customHeight="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02"/>
    </row>
    <row r="40" spans="1:11" ht="21" customHeight="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02"/>
    </row>
    <row r="41" spans="1:11" ht="21" customHeight="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02"/>
    </row>
    <row r="42" spans="1:11" ht="21" customHeight="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302"/>
    </row>
    <row r="43" spans="1:11" ht="14.25">
      <c r="A43" s="303" t="s">
        <v>131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05"/>
    </row>
    <row r="44" spans="1:11" ht="14.25">
      <c r="A44" s="269" t="s">
        <v>132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71"/>
    </row>
    <row r="45" spans="1:11" ht="14.25">
      <c r="A45" s="185" t="s">
        <v>133</v>
      </c>
      <c r="B45" s="182" t="s">
        <v>96</v>
      </c>
      <c r="C45" s="182" t="s">
        <v>97</v>
      </c>
      <c r="D45" s="182" t="s">
        <v>89</v>
      </c>
      <c r="E45" s="187" t="s">
        <v>134</v>
      </c>
      <c r="F45" s="182" t="s">
        <v>96</v>
      </c>
      <c r="G45" s="182" t="s">
        <v>97</v>
      </c>
      <c r="H45" s="182" t="s">
        <v>89</v>
      </c>
      <c r="I45" s="187" t="s">
        <v>135</v>
      </c>
      <c r="J45" s="182" t="s">
        <v>96</v>
      </c>
      <c r="K45" s="201" t="s">
        <v>97</v>
      </c>
    </row>
    <row r="46" spans="1:11" ht="14.25">
      <c r="A46" s="159" t="s">
        <v>88</v>
      </c>
      <c r="B46" s="155" t="s">
        <v>96</v>
      </c>
      <c r="C46" s="155" t="s">
        <v>97</v>
      </c>
      <c r="D46" s="155" t="s">
        <v>89</v>
      </c>
      <c r="E46" s="160" t="s">
        <v>95</v>
      </c>
      <c r="F46" s="155" t="s">
        <v>96</v>
      </c>
      <c r="G46" s="155" t="s">
        <v>97</v>
      </c>
      <c r="H46" s="155" t="s">
        <v>89</v>
      </c>
      <c r="I46" s="160" t="s">
        <v>106</v>
      </c>
      <c r="J46" s="155" t="s">
        <v>96</v>
      </c>
      <c r="K46" s="165" t="s">
        <v>97</v>
      </c>
    </row>
    <row r="47" spans="1:11" ht="14.25">
      <c r="A47" s="262" t="s">
        <v>99</v>
      </c>
      <c r="B47" s="263"/>
      <c r="C47" s="263"/>
      <c r="D47" s="263"/>
      <c r="E47" s="263"/>
      <c r="F47" s="263"/>
      <c r="G47" s="263"/>
      <c r="H47" s="263"/>
      <c r="I47" s="263"/>
      <c r="J47" s="263"/>
      <c r="K47" s="272"/>
    </row>
    <row r="48" spans="1:11" ht="14.25">
      <c r="A48" s="296" t="s">
        <v>136</v>
      </c>
      <c r="B48" s="296"/>
      <c r="C48" s="296"/>
      <c r="D48" s="296"/>
      <c r="E48" s="296"/>
      <c r="F48" s="296"/>
      <c r="G48" s="296"/>
      <c r="H48" s="296"/>
      <c r="I48" s="296"/>
      <c r="J48" s="296"/>
      <c r="K48" s="296"/>
    </row>
    <row r="49" spans="1:11" ht="14.25">
      <c r="A49" s="297"/>
      <c r="B49" s="298"/>
      <c r="C49" s="298"/>
      <c r="D49" s="298"/>
      <c r="E49" s="298"/>
      <c r="F49" s="298"/>
      <c r="G49" s="298"/>
      <c r="H49" s="298"/>
      <c r="I49" s="298"/>
      <c r="J49" s="298"/>
      <c r="K49" s="299"/>
    </row>
    <row r="50" spans="1:11" ht="14.25">
      <c r="A50" s="194" t="s">
        <v>137</v>
      </c>
      <c r="B50" s="306" t="s">
        <v>138</v>
      </c>
      <c r="C50" s="306"/>
      <c r="D50" s="195" t="s">
        <v>139</v>
      </c>
      <c r="E50" s="196" t="s">
        <v>140</v>
      </c>
      <c r="F50" s="197" t="s">
        <v>141</v>
      </c>
      <c r="G50" s="198">
        <v>44886</v>
      </c>
      <c r="H50" s="307" t="s">
        <v>142</v>
      </c>
      <c r="I50" s="308"/>
      <c r="J50" s="309" t="s">
        <v>143</v>
      </c>
      <c r="K50" s="310"/>
    </row>
    <row r="51" spans="1:11" ht="14.25">
      <c r="A51" s="296"/>
      <c r="B51" s="296"/>
      <c r="C51" s="296"/>
      <c r="D51" s="296"/>
      <c r="E51" s="296"/>
      <c r="F51" s="296"/>
      <c r="G51" s="296"/>
      <c r="H51" s="296"/>
      <c r="I51" s="296"/>
      <c r="J51" s="296"/>
      <c r="K51" s="296"/>
    </row>
    <row r="52" spans="1:11" ht="14.25">
      <c r="A52" s="311"/>
      <c r="B52" s="312"/>
      <c r="C52" s="312"/>
      <c r="D52" s="312"/>
      <c r="E52" s="312"/>
      <c r="F52" s="312"/>
      <c r="G52" s="312"/>
      <c r="H52" s="312"/>
      <c r="I52" s="312"/>
      <c r="J52" s="312"/>
      <c r="K52" s="313"/>
    </row>
    <row r="53" spans="1:11" ht="14.25">
      <c r="A53" s="194" t="s">
        <v>137</v>
      </c>
      <c r="B53" s="306" t="s">
        <v>138</v>
      </c>
      <c r="C53" s="306"/>
      <c r="D53" s="195" t="s">
        <v>139</v>
      </c>
      <c r="E53" s="199" t="s">
        <v>140</v>
      </c>
      <c r="F53" s="197" t="s">
        <v>144</v>
      </c>
      <c r="G53" s="198">
        <v>44886</v>
      </c>
      <c r="H53" s="307" t="s">
        <v>142</v>
      </c>
      <c r="I53" s="308"/>
      <c r="J53" s="309" t="s">
        <v>143</v>
      </c>
      <c r="K53" s="31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0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3"/>
  <sheetViews>
    <sheetView workbookViewId="0">
      <selection activeCell="F27" sqref="F27"/>
    </sheetView>
  </sheetViews>
  <sheetFormatPr defaultColWidth="9" defaultRowHeight="14.25"/>
  <cols>
    <col min="1" max="1" width="19.125" style="38" customWidth="1"/>
    <col min="2" max="2" width="8.5" style="38" customWidth="1"/>
    <col min="3" max="3" width="8.5" style="39" customWidth="1"/>
    <col min="4" max="8" width="8.5" style="38" customWidth="1"/>
    <col min="9" max="9" width="2.75" style="38" customWidth="1"/>
    <col min="10" max="10" width="8.75" style="38" customWidth="1"/>
    <col min="11" max="11" width="13" style="38" customWidth="1"/>
    <col min="12" max="15" width="8.75" style="38" customWidth="1"/>
    <col min="16" max="16" width="8.75" style="40" customWidth="1"/>
    <col min="17" max="254" width="9" style="38"/>
    <col min="255" max="16384" width="9" style="41"/>
  </cols>
  <sheetData>
    <row r="1" spans="1:257" s="38" customFormat="1" ht="29.1" customHeight="1">
      <c r="A1" s="314" t="s">
        <v>145</v>
      </c>
      <c r="B1" s="315"/>
      <c r="C1" s="316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69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  <c r="IW1" s="41"/>
    </row>
    <row r="2" spans="1:257" s="38" customFormat="1" ht="20.100000000000001" customHeight="1">
      <c r="A2" s="123" t="s">
        <v>61</v>
      </c>
      <c r="B2" s="317" t="s">
        <v>62</v>
      </c>
      <c r="C2" s="318"/>
      <c r="D2" s="124" t="s">
        <v>67</v>
      </c>
      <c r="E2" s="319" t="s">
        <v>68</v>
      </c>
      <c r="F2" s="319"/>
      <c r="G2" s="319"/>
      <c r="H2" s="319"/>
      <c r="I2" s="322"/>
      <c r="J2" s="70" t="s">
        <v>56</v>
      </c>
      <c r="K2" s="320" t="s">
        <v>57</v>
      </c>
      <c r="L2" s="320"/>
      <c r="M2" s="320"/>
      <c r="N2" s="320"/>
      <c r="O2" s="321"/>
      <c r="P2" s="7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</row>
    <row r="3" spans="1:257" s="38" customFormat="1" ht="16.5">
      <c r="A3" s="169" t="s">
        <v>146</v>
      </c>
      <c r="B3" s="46" t="s">
        <v>111</v>
      </c>
      <c r="C3" s="46" t="s">
        <v>112</v>
      </c>
      <c r="D3" s="46" t="s">
        <v>113</v>
      </c>
      <c r="E3" s="46" t="s">
        <v>114</v>
      </c>
      <c r="F3" s="46" t="s">
        <v>115</v>
      </c>
      <c r="G3" s="46" t="s">
        <v>147</v>
      </c>
      <c r="H3" s="46" t="s">
        <v>148</v>
      </c>
      <c r="I3" s="323"/>
      <c r="J3" s="171"/>
      <c r="K3" s="172" t="s">
        <v>120</v>
      </c>
      <c r="L3" s="72" t="s">
        <v>149</v>
      </c>
      <c r="M3" s="72" t="s">
        <v>114</v>
      </c>
      <c r="N3" s="72" t="s">
        <v>150</v>
      </c>
      <c r="O3" s="72" t="s">
        <v>114</v>
      </c>
      <c r="P3" s="73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  <c r="IW3" s="41"/>
    </row>
    <row r="4" spans="1:257" s="38" customFormat="1" ht="17.25">
      <c r="A4" s="169" t="s">
        <v>151</v>
      </c>
      <c r="B4" s="46" t="s">
        <v>152</v>
      </c>
      <c r="C4" s="46" t="s">
        <v>153</v>
      </c>
      <c r="D4" s="46" t="s">
        <v>154</v>
      </c>
      <c r="E4" s="47" t="s">
        <v>155</v>
      </c>
      <c r="F4" s="47" t="s">
        <v>156</v>
      </c>
      <c r="G4" s="47" t="s">
        <v>157</v>
      </c>
      <c r="H4" s="47" t="s">
        <v>158</v>
      </c>
      <c r="I4" s="323"/>
      <c r="J4" s="173"/>
      <c r="K4" s="173"/>
      <c r="L4" s="174"/>
      <c r="M4" s="174" t="s">
        <v>159</v>
      </c>
      <c r="N4" s="174" t="s">
        <v>160</v>
      </c>
      <c r="O4" s="174"/>
      <c r="P4" s="75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  <c r="IW4" s="41"/>
    </row>
    <row r="5" spans="1:257" s="38" customFormat="1" ht="16.5">
      <c r="A5" s="57" t="s">
        <v>161</v>
      </c>
      <c r="B5" s="127">
        <f t="shared" ref="B5:B11" si="0">C5-1</f>
        <v>54</v>
      </c>
      <c r="C5" s="127">
        <f>D5-2</f>
        <v>55</v>
      </c>
      <c r="D5" s="127">
        <v>57</v>
      </c>
      <c r="E5" s="127">
        <f>D5+2</f>
        <v>59</v>
      </c>
      <c r="F5" s="127">
        <f>E5+2</f>
        <v>61</v>
      </c>
      <c r="G5" s="127">
        <f>F5+1</f>
        <v>62</v>
      </c>
      <c r="H5" s="127">
        <f>G5+1</f>
        <v>63</v>
      </c>
      <c r="I5" s="324"/>
      <c r="J5" s="175"/>
      <c r="K5" s="175"/>
      <c r="L5" s="131"/>
      <c r="M5" s="131"/>
      <c r="N5" s="131"/>
      <c r="O5" s="131"/>
      <c r="P5" s="176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  <c r="IW5" s="41"/>
    </row>
    <row r="6" spans="1:257" s="38" customFormat="1" ht="20.100000000000001" customHeight="1">
      <c r="A6" s="57" t="s">
        <v>162</v>
      </c>
      <c r="B6" s="127">
        <f t="shared" ref="B6:B8" si="1">C6-4</f>
        <v>81</v>
      </c>
      <c r="C6" s="127">
        <f t="shared" ref="C6:C8" si="2">D6-4</f>
        <v>85</v>
      </c>
      <c r="D6" s="127">
        <v>89</v>
      </c>
      <c r="E6" s="127">
        <f t="shared" ref="E6:E8" si="3">D6+4</f>
        <v>93</v>
      </c>
      <c r="F6" s="127">
        <f>E6+4</f>
        <v>97</v>
      </c>
      <c r="G6" s="127">
        <f t="shared" ref="G6:G8" si="4">F6+6</f>
        <v>103</v>
      </c>
      <c r="H6" s="127">
        <f>G6+6</f>
        <v>109</v>
      </c>
      <c r="I6" s="324"/>
      <c r="J6" s="74"/>
      <c r="K6" s="74"/>
      <c r="L6" s="76"/>
      <c r="M6" s="74" t="s">
        <v>163</v>
      </c>
      <c r="N6" s="74" t="s">
        <v>164</v>
      </c>
      <c r="O6" s="74"/>
      <c r="P6" s="77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  <c r="IW6" s="41"/>
    </row>
    <row r="7" spans="1:257" s="38" customFormat="1" ht="20.100000000000001" customHeight="1">
      <c r="A7" s="57" t="s">
        <v>165</v>
      </c>
      <c r="B7" s="127">
        <f t="shared" si="1"/>
        <v>72</v>
      </c>
      <c r="C7" s="127">
        <f t="shared" si="2"/>
        <v>76</v>
      </c>
      <c r="D7" s="127">
        <v>80</v>
      </c>
      <c r="E7" s="127">
        <f t="shared" si="3"/>
        <v>84</v>
      </c>
      <c r="F7" s="127">
        <f>E7+5</f>
        <v>89</v>
      </c>
      <c r="G7" s="127">
        <f t="shared" si="4"/>
        <v>95</v>
      </c>
      <c r="H7" s="127">
        <f>G7+7</f>
        <v>102</v>
      </c>
      <c r="I7" s="324"/>
      <c r="J7" s="74"/>
      <c r="K7" s="74"/>
      <c r="L7" s="74"/>
      <c r="M7" s="74" t="s">
        <v>166</v>
      </c>
      <c r="N7" s="74" t="s">
        <v>166</v>
      </c>
      <c r="O7" s="74"/>
      <c r="P7" s="77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  <c r="IW7" s="41"/>
    </row>
    <row r="8" spans="1:257" s="38" customFormat="1" ht="20.100000000000001" customHeight="1">
      <c r="A8" s="57" t="s">
        <v>167</v>
      </c>
      <c r="B8" s="127">
        <f t="shared" si="1"/>
        <v>84</v>
      </c>
      <c r="C8" s="127">
        <f t="shared" si="2"/>
        <v>88</v>
      </c>
      <c r="D8" s="127">
        <v>92</v>
      </c>
      <c r="E8" s="127">
        <f t="shared" si="3"/>
        <v>96</v>
      </c>
      <c r="F8" s="127">
        <f>E8+5</f>
        <v>101</v>
      </c>
      <c r="G8" s="127">
        <f t="shared" si="4"/>
        <v>107</v>
      </c>
      <c r="H8" s="127">
        <f>G8+7</f>
        <v>114</v>
      </c>
      <c r="I8" s="324"/>
      <c r="J8" s="78"/>
      <c r="K8" s="78"/>
      <c r="L8" s="78"/>
      <c r="M8" s="78" t="s">
        <v>168</v>
      </c>
      <c r="N8" s="78" t="s">
        <v>159</v>
      </c>
      <c r="O8" s="78"/>
      <c r="P8" s="79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  <c r="IW8" s="41"/>
    </row>
    <row r="9" spans="1:257" s="38" customFormat="1" ht="20.100000000000001" customHeight="1">
      <c r="A9" s="57" t="s">
        <v>169</v>
      </c>
      <c r="B9" s="127">
        <f t="shared" si="0"/>
        <v>-2</v>
      </c>
      <c r="C9" s="127">
        <f>D9-1</f>
        <v>-1</v>
      </c>
      <c r="D9" s="127">
        <v>0</v>
      </c>
      <c r="E9" s="127">
        <f>D9+1</f>
        <v>1</v>
      </c>
      <c r="F9" s="127">
        <f>E9+1</f>
        <v>2</v>
      </c>
      <c r="G9" s="127">
        <f>F9+1.2</f>
        <v>3.2</v>
      </c>
      <c r="H9" s="127">
        <f>G9+1.2</f>
        <v>4.4000000000000004</v>
      </c>
      <c r="I9" s="324"/>
      <c r="J9" s="78"/>
      <c r="K9" s="78"/>
      <c r="L9" s="78"/>
      <c r="M9" s="78" t="s">
        <v>168</v>
      </c>
      <c r="N9" s="78" t="s">
        <v>164</v>
      </c>
      <c r="O9" s="78"/>
      <c r="P9" s="79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</row>
    <row r="10" spans="1:257" s="38" customFormat="1" ht="20.100000000000001" customHeight="1">
      <c r="A10" s="57" t="s">
        <v>170</v>
      </c>
      <c r="B10" s="127">
        <f t="shared" si="0"/>
        <v>41</v>
      </c>
      <c r="C10" s="127">
        <f>D10-1</f>
        <v>42</v>
      </c>
      <c r="D10" s="127">
        <v>43</v>
      </c>
      <c r="E10" s="127">
        <f>D10+1</f>
        <v>44</v>
      </c>
      <c r="F10" s="127">
        <f>E10+1</f>
        <v>45</v>
      </c>
      <c r="G10" s="127">
        <f>F10+1.5</f>
        <v>46.5</v>
      </c>
      <c r="H10" s="127">
        <f>G10+1.5</f>
        <v>48</v>
      </c>
      <c r="I10" s="324"/>
      <c r="J10" s="78"/>
      <c r="K10" s="78"/>
      <c r="L10" s="78"/>
      <c r="M10" s="78" t="s">
        <v>159</v>
      </c>
      <c r="N10" s="78" t="s">
        <v>171</v>
      </c>
      <c r="O10" s="78"/>
      <c r="P10" s="79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spans="1:257" s="38" customFormat="1" ht="20.100000000000001" customHeight="1">
      <c r="A11" s="57" t="s">
        <v>172</v>
      </c>
      <c r="B11" s="127">
        <f t="shared" si="0"/>
        <v>71.5</v>
      </c>
      <c r="C11" s="127">
        <f>D11-1.5</f>
        <v>72.5</v>
      </c>
      <c r="D11" s="127">
        <v>74</v>
      </c>
      <c r="E11" s="127">
        <f>D11+1.5</f>
        <v>75.5</v>
      </c>
      <c r="F11" s="127">
        <f>E11+1.5</f>
        <v>77</v>
      </c>
      <c r="G11" s="127">
        <f>F11+1.1</f>
        <v>78.099999999999994</v>
      </c>
      <c r="H11" s="127">
        <f>G11+1.1</f>
        <v>79.199999999999989</v>
      </c>
      <c r="I11" s="324"/>
      <c r="J11" s="78"/>
      <c r="K11" s="78"/>
      <c r="L11" s="78"/>
      <c r="M11" s="78" t="s">
        <v>159</v>
      </c>
      <c r="N11" s="78" t="s">
        <v>173</v>
      </c>
      <c r="O11" s="78"/>
      <c r="P11" s="79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</row>
    <row r="12" spans="1:257" s="38" customFormat="1" ht="20.100000000000001" customHeight="1">
      <c r="A12" s="57" t="s">
        <v>174</v>
      </c>
      <c r="B12" s="127">
        <f>C12-0.7</f>
        <v>14.100000000000001</v>
      </c>
      <c r="C12" s="127">
        <f>D12-0.7</f>
        <v>14.8</v>
      </c>
      <c r="D12" s="127">
        <v>15.5</v>
      </c>
      <c r="E12" s="127">
        <f>D12+0.7</f>
        <v>16.2</v>
      </c>
      <c r="F12" s="127">
        <f>E12+0.7</f>
        <v>16.899999999999999</v>
      </c>
      <c r="G12" s="127">
        <f>F12+0.95</f>
        <v>17.849999999999998</v>
      </c>
      <c r="H12" s="127">
        <f>G12+0.95</f>
        <v>18.799999999999997</v>
      </c>
      <c r="I12" s="324"/>
      <c r="J12" s="78"/>
      <c r="K12" s="78"/>
      <c r="L12" s="78"/>
      <c r="M12" s="78" t="s">
        <v>159</v>
      </c>
      <c r="N12" s="78" t="s">
        <v>159</v>
      </c>
      <c r="O12" s="78"/>
      <c r="P12" s="79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</row>
    <row r="13" spans="1:257" s="38" customFormat="1" ht="20.100000000000001" customHeight="1">
      <c r="A13" s="57" t="s">
        <v>175</v>
      </c>
      <c r="B13" s="127">
        <f>C13-0.6</f>
        <v>11.3</v>
      </c>
      <c r="C13" s="127">
        <f>D13-0.6</f>
        <v>11.9</v>
      </c>
      <c r="D13" s="127">
        <v>12.5</v>
      </c>
      <c r="E13" s="127">
        <f>D13+0.6</f>
        <v>13.1</v>
      </c>
      <c r="F13" s="127">
        <f>E13+0.6</f>
        <v>13.7</v>
      </c>
      <c r="G13" s="128">
        <f>F13+0.95</f>
        <v>14.649999999999999</v>
      </c>
      <c r="H13" s="128">
        <f>G13+0.95</f>
        <v>15.599999999999998</v>
      </c>
      <c r="I13" s="324"/>
      <c r="J13" s="78"/>
      <c r="K13" s="78"/>
      <c r="L13" s="78"/>
      <c r="M13" s="78" t="s">
        <v>159</v>
      </c>
      <c r="N13" s="78" t="s">
        <v>159</v>
      </c>
      <c r="O13" s="78"/>
      <c r="P13" s="79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</row>
    <row r="14" spans="1:257" s="38" customFormat="1" ht="20.100000000000001" customHeight="1">
      <c r="A14" s="57" t="s">
        <v>176</v>
      </c>
      <c r="B14" s="127">
        <f>C14-0.4</f>
        <v>8.6999999999999993</v>
      </c>
      <c r="C14" s="127">
        <f>D14-0.4</f>
        <v>9.1</v>
      </c>
      <c r="D14" s="127">
        <v>9.5</v>
      </c>
      <c r="E14" s="127">
        <f>D14+0.4</f>
        <v>9.9</v>
      </c>
      <c r="F14" s="127">
        <f>E14+0.4</f>
        <v>10.3</v>
      </c>
      <c r="G14" s="127">
        <f>F14+0.6</f>
        <v>10.9</v>
      </c>
      <c r="H14" s="127">
        <f>G14+0.6</f>
        <v>11.5</v>
      </c>
      <c r="I14" s="324"/>
      <c r="J14" s="78"/>
      <c r="K14" s="78"/>
      <c r="L14" s="78"/>
      <c r="M14" s="78" t="s">
        <v>159</v>
      </c>
      <c r="N14" s="78" t="s">
        <v>159</v>
      </c>
      <c r="O14" s="78"/>
      <c r="P14" s="79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  <c r="IW14" s="41"/>
    </row>
    <row r="15" spans="1:257" s="38" customFormat="1" ht="20.100000000000001" customHeight="1">
      <c r="A15" s="170" t="s">
        <v>177</v>
      </c>
      <c r="B15" s="127">
        <f>C15-0</f>
        <v>18.600000000000001</v>
      </c>
      <c r="C15" s="127">
        <f>D15-0.4</f>
        <v>18.600000000000001</v>
      </c>
      <c r="D15" s="127">
        <v>19</v>
      </c>
      <c r="E15" s="127">
        <f>D15+0.4</f>
        <v>19.399999999999999</v>
      </c>
      <c r="F15" s="127">
        <f>E15+0.4</f>
        <v>19.799999999999997</v>
      </c>
      <c r="G15" s="127">
        <f>F15+0.6</f>
        <v>20.399999999999999</v>
      </c>
      <c r="H15" s="127">
        <f>G15+0.6</f>
        <v>21</v>
      </c>
      <c r="I15" s="324"/>
      <c r="J15" s="78"/>
      <c r="K15" s="78"/>
      <c r="L15" s="78"/>
      <c r="M15" s="78" t="s">
        <v>159</v>
      </c>
      <c r="N15" s="78" t="s">
        <v>159</v>
      </c>
      <c r="O15" s="78"/>
      <c r="P15" s="79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  <c r="IW15" s="41"/>
    </row>
    <row r="16" spans="1:257" s="38" customFormat="1" ht="20.100000000000001" customHeight="1">
      <c r="A16" s="170" t="s">
        <v>178</v>
      </c>
      <c r="B16" s="127">
        <f>C16-0</f>
        <v>10.3</v>
      </c>
      <c r="C16" s="127">
        <f>D16-0.2</f>
        <v>10.3</v>
      </c>
      <c r="D16" s="127">
        <v>10.5</v>
      </c>
      <c r="E16" s="127">
        <f>D16+0.2</f>
        <v>10.7</v>
      </c>
      <c r="F16" s="127">
        <f>E16+0.2</f>
        <v>10.899999999999999</v>
      </c>
      <c r="G16" s="128">
        <f>F16+0.25</f>
        <v>11.149999999999999</v>
      </c>
      <c r="H16" s="128">
        <f>G16+0.25</f>
        <v>11.399999999999999</v>
      </c>
      <c r="I16" s="324"/>
      <c r="J16" s="78"/>
      <c r="K16" s="78"/>
      <c r="L16" s="78"/>
      <c r="M16" s="78" t="s">
        <v>159</v>
      </c>
      <c r="N16" s="78" t="s">
        <v>159</v>
      </c>
      <c r="O16" s="78"/>
      <c r="P16" s="79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  <c r="IW16" s="41"/>
    </row>
    <row r="17" spans="1:257" s="38" customFormat="1" ht="20.100000000000001" customHeight="1">
      <c r="A17" s="131"/>
      <c r="B17" s="131"/>
      <c r="C17" s="131"/>
      <c r="D17" s="131"/>
      <c r="E17" s="131"/>
      <c r="F17" s="131"/>
      <c r="G17" s="131"/>
      <c r="H17" s="131"/>
      <c r="I17" s="324"/>
      <c r="J17" s="78"/>
      <c r="K17" s="78"/>
      <c r="L17" s="78"/>
      <c r="M17" s="78"/>
      <c r="N17" s="78"/>
      <c r="O17" s="78"/>
      <c r="P17" s="79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  <c r="IW17" s="41"/>
    </row>
    <row r="18" spans="1:257" s="38" customFormat="1" ht="20.100000000000001" customHeight="1">
      <c r="A18" s="56"/>
      <c r="B18" s="57"/>
      <c r="C18" s="57"/>
      <c r="D18" s="57"/>
      <c r="E18" s="57"/>
      <c r="F18" s="57"/>
      <c r="G18" s="57"/>
      <c r="H18" s="57"/>
      <c r="I18" s="324"/>
      <c r="J18" s="78"/>
      <c r="K18" s="78"/>
      <c r="L18" s="78"/>
      <c r="M18" s="78"/>
      <c r="N18" s="78"/>
      <c r="O18" s="78"/>
      <c r="P18" s="79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  <c r="IW18" s="41"/>
    </row>
    <row r="19" spans="1:257" s="38" customFormat="1" ht="20.100000000000001" customHeight="1">
      <c r="A19" s="58"/>
      <c r="B19" s="59"/>
      <c r="C19" s="59"/>
      <c r="D19" s="59"/>
      <c r="E19" s="59"/>
      <c r="F19" s="59"/>
      <c r="G19" s="59"/>
      <c r="H19" s="59"/>
      <c r="I19" s="324"/>
      <c r="J19" s="78"/>
      <c r="K19" s="78"/>
      <c r="L19" s="78"/>
      <c r="M19" s="78"/>
      <c r="N19" s="78"/>
      <c r="O19" s="78"/>
      <c r="P19" s="79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41"/>
    </row>
    <row r="20" spans="1:257" s="38" customFormat="1" ht="20.100000000000001" customHeight="1">
      <c r="A20" s="60"/>
      <c r="B20" s="61"/>
      <c r="C20" s="61"/>
      <c r="D20" s="62"/>
      <c r="E20" s="61"/>
      <c r="F20" s="61"/>
      <c r="G20" s="61"/>
      <c r="H20" s="61"/>
      <c r="I20" s="325"/>
      <c r="J20" s="80"/>
      <c r="K20" s="80"/>
      <c r="L20" s="81"/>
      <c r="M20" s="80"/>
      <c r="N20" s="80"/>
      <c r="O20" s="81"/>
      <c r="P20" s="82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</row>
    <row r="21" spans="1:257" s="38" customFormat="1" ht="16.5">
      <c r="A21" s="63"/>
      <c r="B21" s="64"/>
      <c r="C21" s="64"/>
      <c r="D21" s="65"/>
      <c r="E21" s="64"/>
      <c r="F21" s="64"/>
      <c r="G21" s="64"/>
      <c r="H21" s="66"/>
      <c r="P21" s="69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  <c r="IW21" s="41"/>
    </row>
    <row r="22" spans="1:257" s="38" customFormat="1">
      <c r="A22" s="67" t="s">
        <v>179</v>
      </c>
      <c r="B22" s="67"/>
      <c r="C22" s="68"/>
      <c r="P22" s="69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  <c r="IU22" s="41"/>
      <c r="IV22" s="41"/>
      <c r="IW22" s="41"/>
    </row>
    <row r="23" spans="1:257" s="38" customFormat="1">
      <c r="C23" s="39"/>
      <c r="J23" s="84" t="s">
        <v>180</v>
      </c>
      <c r="K23" s="134">
        <v>44886</v>
      </c>
      <c r="L23" s="84" t="s">
        <v>181</v>
      </c>
      <c r="M23" s="84" t="s">
        <v>140</v>
      </c>
      <c r="N23" s="84" t="s">
        <v>182</v>
      </c>
      <c r="O23" s="38" t="s">
        <v>143</v>
      </c>
      <c r="P23" s="69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  <c r="IW23" s="41"/>
    </row>
  </sheetData>
  <mergeCells count="5">
    <mergeCell ref="A1:O1"/>
    <mergeCell ref="B2:C2"/>
    <mergeCell ref="E2:H2"/>
    <mergeCell ref="K2:O2"/>
    <mergeCell ref="I2:I20"/>
  </mergeCells>
  <phoneticPr fontId="60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P17" sqref="P17"/>
    </sheetView>
  </sheetViews>
  <sheetFormatPr defaultColWidth="10" defaultRowHeight="16.5" customHeight="1"/>
  <cols>
    <col min="1" max="1" width="10.875" style="138" customWidth="1"/>
    <col min="2" max="16384" width="10" style="138"/>
  </cols>
  <sheetData>
    <row r="1" spans="1:11" ht="22.5" customHeight="1">
      <c r="A1" s="326" t="s">
        <v>183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7.25" customHeight="1">
      <c r="A2" s="139" t="s">
        <v>53</v>
      </c>
      <c r="B2" s="242"/>
      <c r="C2" s="242"/>
      <c r="D2" s="243" t="s">
        <v>55</v>
      </c>
      <c r="E2" s="243"/>
      <c r="F2" s="242"/>
      <c r="G2" s="242"/>
      <c r="H2" s="140" t="s">
        <v>56</v>
      </c>
      <c r="I2" s="244"/>
      <c r="J2" s="244"/>
      <c r="K2" s="245"/>
    </row>
    <row r="3" spans="1:11" ht="16.5" customHeight="1">
      <c r="A3" s="246" t="s">
        <v>58</v>
      </c>
      <c r="B3" s="247"/>
      <c r="C3" s="248"/>
      <c r="D3" s="249" t="s">
        <v>59</v>
      </c>
      <c r="E3" s="250"/>
      <c r="F3" s="250"/>
      <c r="G3" s="251"/>
      <c r="H3" s="249" t="s">
        <v>60</v>
      </c>
      <c r="I3" s="250"/>
      <c r="J3" s="250"/>
      <c r="K3" s="251"/>
    </row>
    <row r="4" spans="1:11" ht="16.5" customHeight="1">
      <c r="A4" s="143" t="s">
        <v>61</v>
      </c>
      <c r="B4" s="327" t="s">
        <v>62</v>
      </c>
      <c r="C4" s="328"/>
      <c r="D4" s="254" t="s">
        <v>63</v>
      </c>
      <c r="E4" s="255"/>
      <c r="F4" s="256">
        <v>44895</v>
      </c>
      <c r="G4" s="257"/>
      <c r="H4" s="254" t="s">
        <v>184</v>
      </c>
      <c r="I4" s="255"/>
      <c r="J4" s="155" t="s">
        <v>65</v>
      </c>
      <c r="K4" s="165" t="s">
        <v>66</v>
      </c>
    </row>
    <row r="5" spans="1:11" ht="16.5" customHeight="1">
      <c r="A5" s="146" t="s">
        <v>67</v>
      </c>
      <c r="B5" s="329" t="s">
        <v>68</v>
      </c>
      <c r="C5" s="330"/>
      <c r="D5" s="254" t="s">
        <v>185</v>
      </c>
      <c r="E5" s="255"/>
      <c r="F5" s="327">
        <v>2060</v>
      </c>
      <c r="G5" s="328"/>
      <c r="H5" s="254" t="s">
        <v>186</v>
      </c>
      <c r="I5" s="255"/>
      <c r="J5" s="155" t="s">
        <v>65</v>
      </c>
      <c r="K5" s="165" t="s">
        <v>66</v>
      </c>
    </row>
    <row r="6" spans="1:11" ht="16.5" customHeight="1">
      <c r="A6" s="143" t="s">
        <v>71</v>
      </c>
      <c r="B6" s="331">
        <v>44626</v>
      </c>
      <c r="C6" s="330"/>
      <c r="D6" s="254" t="s">
        <v>187</v>
      </c>
      <c r="E6" s="255"/>
      <c r="F6" s="327">
        <v>2060</v>
      </c>
      <c r="G6" s="328"/>
      <c r="H6" s="254" t="s">
        <v>188</v>
      </c>
      <c r="I6" s="255"/>
      <c r="J6" s="255"/>
      <c r="K6" s="332"/>
    </row>
    <row r="7" spans="1:11" ht="16.5" customHeight="1">
      <c r="A7" s="143" t="s">
        <v>76</v>
      </c>
      <c r="B7" s="327">
        <v>2054</v>
      </c>
      <c r="C7" s="328"/>
      <c r="D7" s="143" t="s">
        <v>189</v>
      </c>
      <c r="E7" s="145"/>
      <c r="F7" s="327">
        <v>2060</v>
      </c>
      <c r="G7" s="328"/>
      <c r="H7" s="333"/>
      <c r="I7" s="252"/>
      <c r="J7" s="252"/>
      <c r="K7" s="253"/>
    </row>
    <row r="8" spans="1:11" ht="16.5" customHeight="1">
      <c r="A8" s="148" t="s">
        <v>79</v>
      </c>
      <c r="B8" s="260" t="s">
        <v>80</v>
      </c>
      <c r="C8" s="261"/>
      <c r="D8" s="262" t="s">
        <v>81</v>
      </c>
      <c r="E8" s="263"/>
      <c r="F8" s="264">
        <v>44895</v>
      </c>
      <c r="G8" s="265"/>
      <c r="H8" s="262"/>
      <c r="I8" s="263"/>
      <c r="J8" s="263"/>
      <c r="K8" s="272"/>
    </row>
    <row r="9" spans="1:11" ht="16.5" customHeight="1">
      <c r="A9" s="334" t="s">
        <v>190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</row>
    <row r="10" spans="1:11" ht="16.5" customHeight="1">
      <c r="A10" s="149" t="s">
        <v>85</v>
      </c>
      <c r="B10" s="150" t="s">
        <v>86</v>
      </c>
      <c r="C10" s="151" t="s">
        <v>87</v>
      </c>
      <c r="D10" s="152"/>
      <c r="E10" s="153" t="s">
        <v>90</v>
      </c>
      <c r="F10" s="150" t="s">
        <v>86</v>
      </c>
      <c r="G10" s="151" t="s">
        <v>87</v>
      </c>
      <c r="H10" s="150"/>
      <c r="I10" s="153" t="s">
        <v>88</v>
      </c>
      <c r="J10" s="150" t="s">
        <v>86</v>
      </c>
      <c r="K10" s="166" t="s">
        <v>87</v>
      </c>
    </row>
    <row r="11" spans="1:11" ht="16.5" customHeight="1">
      <c r="A11" s="146" t="s">
        <v>91</v>
      </c>
      <c r="B11" s="154" t="s">
        <v>86</v>
      </c>
      <c r="C11" s="155" t="s">
        <v>87</v>
      </c>
      <c r="D11" s="156"/>
      <c r="E11" s="157" t="s">
        <v>93</v>
      </c>
      <c r="F11" s="154" t="s">
        <v>86</v>
      </c>
      <c r="G11" s="155" t="s">
        <v>87</v>
      </c>
      <c r="H11" s="154"/>
      <c r="I11" s="157" t="s">
        <v>98</v>
      </c>
      <c r="J11" s="154" t="s">
        <v>86</v>
      </c>
      <c r="K11" s="165" t="s">
        <v>87</v>
      </c>
    </row>
    <row r="12" spans="1:11" ht="16.5" customHeight="1">
      <c r="A12" s="262" t="s">
        <v>126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72"/>
    </row>
    <row r="13" spans="1:11" ht="16.5" customHeight="1">
      <c r="A13" s="335" t="s">
        <v>191</v>
      </c>
      <c r="B13" s="335"/>
      <c r="C13" s="335"/>
      <c r="D13" s="335"/>
      <c r="E13" s="335"/>
      <c r="F13" s="335"/>
      <c r="G13" s="335"/>
      <c r="H13" s="335"/>
      <c r="I13" s="335"/>
      <c r="J13" s="335"/>
      <c r="K13" s="335"/>
    </row>
    <row r="14" spans="1:11" ht="16.5" customHeight="1">
      <c r="A14" s="336" t="s">
        <v>192</v>
      </c>
      <c r="B14" s="337"/>
      <c r="C14" s="337"/>
      <c r="D14" s="337"/>
      <c r="E14" s="337"/>
      <c r="F14" s="337"/>
      <c r="G14" s="337"/>
      <c r="H14" s="337"/>
      <c r="I14" s="338"/>
      <c r="J14" s="338"/>
      <c r="K14" s="339"/>
    </row>
    <row r="15" spans="1:11" ht="16.5" customHeight="1">
      <c r="A15" s="340"/>
      <c r="B15" s="341"/>
      <c r="C15" s="341"/>
      <c r="D15" s="342"/>
      <c r="E15" s="343"/>
      <c r="F15" s="341"/>
      <c r="G15" s="341"/>
      <c r="H15" s="342"/>
      <c r="I15" s="344"/>
      <c r="J15" s="345"/>
      <c r="K15" s="346"/>
    </row>
    <row r="16" spans="1:11" ht="16.5" customHeight="1">
      <c r="A16" s="347"/>
      <c r="B16" s="348"/>
      <c r="C16" s="348"/>
      <c r="D16" s="348"/>
      <c r="E16" s="348"/>
      <c r="F16" s="348"/>
      <c r="G16" s="348"/>
      <c r="H16" s="348"/>
      <c r="I16" s="348"/>
      <c r="J16" s="348"/>
      <c r="K16" s="349"/>
    </row>
    <row r="17" spans="1:11" ht="16.5" customHeight="1">
      <c r="A17" s="335" t="s">
        <v>193</v>
      </c>
      <c r="B17" s="335"/>
      <c r="C17" s="335"/>
      <c r="D17" s="335"/>
      <c r="E17" s="335"/>
      <c r="F17" s="335"/>
      <c r="G17" s="335"/>
      <c r="H17" s="335"/>
      <c r="I17" s="335"/>
      <c r="J17" s="335"/>
      <c r="K17" s="335"/>
    </row>
    <row r="18" spans="1:11" ht="16.5" customHeight="1">
      <c r="A18" s="336" t="s">
        <v>194</v>
      </c>
      <c r="B18" s="337"/>
      <c r="C18" s="337"/>
      <c r="D18" s="337"/>
      <c r="E18" s="337"/>
      <c r="F18" s="337"/>
      <c r="G18" s="337"/>
      <c r="H18" s="337"/>
      <c r="I18" s="338"/>
      <c r="J18" s="338"/>
      <c r="K18" s="339"/>
    </row>
    <row r="19" spans="1:11" ht="16.5" customHeight="1">
      <c r="A19" s="340"/>
      <c r="B19" s="341"/>
      <c r="C19" s="341"/>
      <c r="D19" s="342"/>
      <c r="E19" s="343"/>
      <c r="F19" s="341"/>
      <c r="G19" s="341"/>
      <c r="H19" s="342"/>
      <c r="I19" s="344"/>
      <c r="J19" s="345"/>
      <c r="K19" s="346"/>
    </row>
    <row r="20" spans="1:11" ht="16.5" customHeight="1">
      <c r="A20" s="347"/>
      <c r="B20" s="348"/>
      <c r="C20" s="348"/>
      <c r="D20" s="348"/>
      <c r="E20" s="348"/>
      <c r="F20" s="348"/>
      <c r="G20" s="348"/>
      <c r="H20" s="348"/>
      <c r="I20" s="348"/>
      <c r="J20" s="348"/>
      <c r="K20" s="349"/>
    </row>
    <row r="21" spans="1:11" ht="16.5" customHeight="1">
      <c r="A21" s="350" t="s">
        <v>123</v>
      </c>
      <c r="B21" s="350"/>
      <c r="C21" s="350"/>
      <c r="D21" s="350"/>
      <c r="E21" s="350"/>
      <c r="F21" s="350"/>
      <c r="G21" s="350"/>
      <c r="H21" s="350"/>
      <c r="I21" s="350"/>
      <c r="J21" s="350"/>
      <c r="K21" s="350"/>
    </row>
    <row r="22" spans="1:11" ht="16.5" customHeight="1">
      <c r="A22" s="351" t="s">
        <v>124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3"/>
    </row>
    <row r="23" spans="1:11" ht="16.5" customHeight="1">
      <c r="A23" s="291" t="s">
        <v>125</v>
      </c>
      <c r="B23" s="292"/>
      <c r="C23" s="155" t="s">
        <v>65</v>
      </c>
      <c r="D23" s="155" t="s">
        <v>66</v>
      </c>
      <c r="E23" s="354"/>
      <c r="F23" s="354"/>
      <c r="G23" s="354"/>
      <c r="H23" s="354"/>
      <c r="I23" s="354"/>
      <c r="J23" s="354"/>
      <c r="K23" s="355"/>
    </row>
    <row r="24" spans="1:11" ht="16.5" customHeight="1">
      <c r="A24" s="356" t="s">
        <v>195</v>
      </c>
      <c r="B24" s="357"/>
      <c r="C24" s="357"/>
      <c r="D24" s="357"/>
      <c r="E24" s="357"/>
      <c r="F24" s="357"/>
      <c r="G24" s="357"/>
      <c r="H24" s="357"/>
      <c r="I24" s="357"/>
      <c r="J24" s="357"/>
      <c r="K24" s="358"/>
    </row>
    <row r="25" spans="1:11" ht="16.5" customHeight="1">
      <c r="A25" s="359"/>
      <c r="B25" s="360"/>
      <c r="C25" s="360"/>
      <c r="D25" s="360"/>
      <c r="E25" s="360"/>
      <c r="F25" s="360"/>
      <c r="G25" s="360"/>
      <c r="H25" s="360"/>
      <c r="I25" s="360"/>
      <c r="J25" s="360"/>
      <c r="K25" s="361"/>
    </row>
    <row r="26" spans="1:11" ht="16.5" customHeight="1">
      <c r="A26" s="334" t="s">
        <v>132</v>
      </c>
      <c r="B26" s="334"/>
      <c r="C26" s="334"/>
      <c r="D26" s="334"/>
      <c r="E26" s="334"/>
      <c r="F26" s="334"/>
      <c r="G26" s="334"/>
      <c r="H26" s="334"/>
      <c r="I26" s="334"/>
      <c r="J26" s="334"/>
      <c r="K26" s="334"/>
    </row>
    <row r="27" spans="1:11" ht="16.5" customHeight="1">
      <c r="A27" s="141" t="s">
        <v>133</v>
      </c>
      <c r="B27" s="151" t="s">
        <v>96</v>
      </c>
      <c r="C27" s="151" t="s">
        <v>97</v>
      </c>
      <c r="D27" s="151" t="s">
        <v>89</v>
      </c>
      <c r="E27" s="142" t="s">
        <v>134</v>
      </c>
      <c r="F27" s="151" t="s">
        <v>96</v>
      </c>
      <c r="G27" s="151" t="s">
        <v>97</v>
      </c>
      <c r="H27" s="151" t="s">
        <v>89</v>
      </c>
      <c r="I27" s="142" t="s">
        <v>135</v>
      </c>
      <c r="J27" s="151" t="s">
        <v>96</v>
      </c>
      <c r="K27" s="166" t="s">
        <v>97</v>
      </c>
    </row>
    <row r="28" spans="1:11" ht="16.5" customHeight="1">
      <c r="A28" s="159" t="s">
        <v>88</v>
      </c>
      <c r="B28" s="155" t="s">
        <v>96</v>
      </c>
      <c r="C28" s="155" t="s">
        <v>97</v>
      </c>
      <c r="D28" s="155" t="s">
        <v>89</v>
      </c>
      <c r="E28" s="160" t="s">
        <v>95</v>
      </c>
      <c r="F28" s="155" t="s">
        <v>96</v>
      </c>
      <c r="G28" s="155" t="s">
        <v>97</v>
      </c>
      <c r="H28" s="155" t="s">
        <v>89</v>
      </c>
      <c r="I28" s="160" t="s">
        <v>106</v>
      </c>
      <c r="J28" s="155" t="s">
        <v>96</v>
      </c>
      <c r="K28" s="165" t="s">
        <v>97</v>
      </c>
    </row>
    <row r="29" spans="1:11" ht="16.5" customHeight="1">
      <c r="A29" s="254" t="s">
        <v>99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3"/>
    </row>
    <row r="30" spans="1:11" ht="16.5" customHeight="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05"/>
    </row>
    <row r="31" spans="1:11" ht="16.5" customHeight="1">
      <c r="A31" s="364" t="s">
        <v>196</v>
      </c>
      <c r="B31" s="364"/>
      <c r="C31" s="364"/>
      <c r="D31" s="364"/>
      <c r="E31" s="364"/>
      <c r="F31" s="364"/>
      <c r="G31" s="364"/>
      <c r="H31" s="364"/>
      <c r="I31" s="364"/>
      <c r="J31" s="364"/>
      <c r="K31" s="364"/>
    </row>
    <row r="32" spans="1:11" ht="21" customHeight="1">
      <c r="A32" s="365" t="s">
        <v>197</v>
      </c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1" ht="21" customHeight="1">
      <c r="A33" s="300" t="s">
        <v>198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2"/>
    </row>
    <row r="34" spans="1:11" ht="21" customHeight="1">
      <c r="A34" s="300" t="s">
        <v>199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02"/>
    </row>
    <row r="35" spans="1:11" ht="21" customHeight="1">
      <c r="A35" s="300"/>
      <c r="B35" s="301"/>
      <c r="C35" s="301"/>
      <c r="D35" s="301"/>
      <c r="E35" s="301"/>
      <c r="F35" s="301"/>
      <c r="G35" s="301"/>
      <c r="H35" s="301"/>
      <c r="I35" s="301"/>
      <c r="J35" s="301"/>
      <c r="K35" s="302"/>
    </row>
    <row r="36" spans="1:11" ht="21" customHeight="1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302"/>
    </row>
    <row r="37" spans="1:11" ht="21" customHeight="1">
      <c r="A37" s="300"/>
      <c r="B37" s="301"/>
      <c r="C37" s="301"/>
      <c r="D37" s="301"/>
      <c r="E37" s="301"/>
      <c r="F37" s="301"/>
      <c r="G37" s="301"/>
      <c r="H37" s="301"/>
      <c r="I37" s="301"/>
      <c r="J37" s="301"/>
      <c r="K37" s="302"/>
    </row>
    <row r="38" spans="1:11" ht="21" customHeight="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302"/>
    </row>
    <row r="39" spans="1:11" ht="21" customHeight="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02"/>
    </row>
    <row r="40" spans="1:11" ht="21" customHeight="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02"/>
    </row>
    <row r="41" spans="1:11" ht="21" customHeight="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02"/>
    </row>
    <row r="42" spans="1:11" ht="21" customHeight="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302"/>
    </row>
    <row r="43" spans="1:11" ht="17.25" customHeight="1">
      <c r="A43" s="303" t="s">
        <v>131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05"/>
    </row>
    <row r="44" spans="1:11" ht="16.5" customHeight="1">
      <c r="A44" s="364" t="s">
        <v>200</v>
      </c>
      <c r="B44" s="364"/>
      <c r="C44" s="364"/>
      <c r="D44" s="364"/>
      <c r="E44" s="364"/>
      <c r="F44" s="364"/>
      <c r="G44" s="364"/>
      <c r="H44" s="364"/>
      <c r="I44" s="364"/>
      <c r="J44" s="364"/>
      <c r="K44" s="364"/>
    </row>
    <row r="45" spans="1:11" ht="18" customHeight="1">
      <c r="A45" s="368" t="s">
        <v>126</v>
      </c>
      <c r="B45" s="369"/>
      <c r="C45" s="369"/>
      <c r="D45" s="369"/>
      <c r="E45" s="369"/>
      <c r="F45" s="369"/>
      <c r="G45" s="369"/>
      <c r="H45" s="369"/>
      <c r="I45" s="369"/>
      <c r="J45" s="369"/>
      <c r="K45" s="370"/>
    </row>
    <row r="46" spans="1:11" ht="18" customHeight="1">
      <c r="A46" s="368"/>
      <c r="B46" s="369"/>
      <c r="C46" s="369"/>
      <c r="D46" s="369"/>
      <c r="E46" s="369"/>
      <c r="F46" s="369"/>
      <c r="G46" s="369"/>
      <c r="H46" s="369"/>
      <c r="I46" s="369"/>
      <c r="J46" s="369"/>
      <c r="K46" s="370"/>
    </row>
    <row r="47" spans="1:11" ht="18" customHeight="1">
      <c r="A47" s="359"/>
      <c r="B47" s="360"/>
      <c r="C47" s="360"/>
      <c r="D47" s="360"/>
      <c r="E47" s="360"/>
      <c r="F47" s="360"/>
      <c r="G47" s="360"/>
      <c r="H47" s="360"/>
      <c r="I47" s="360"/>
      <c r="J47" s="360"/>
      <c r="K47" s="361"/>
    </row>
    <row r="48" spans="1:11" ht="21" customHeight="1">
      <c r="A48" s="161" t="s">
        <v>137</v>
      </c>
      <c r="B48" s="371" t="s">
        <v>138</v>
      </c>
      <c r="C48" s="371"/>
      <c r="D48" s="162" t="s">
        <v>139</v>
      </c>
      <c r="E48" s="163" t="s">
        <v>140</v>
      </c>
      <c r="F48" s="162" t="s">
        <v>141</v>
      </c>
      <c r="G48" s="164">
        <v>44893</v>
      </c>
      <c r="H48" s="372" t="s">
        <v>142</v>
      </c>
      <c r="I48" s="372"/>
      <c r="J48" s="371" t="s">
        <v>143</v>
      </c>
      <c r="K48" s="373"/>
    </row>
    <row r="49" spans="1:11" ht="16.5" customHeight="1">
      <c r="A49" s="374" t="s">
        <v>201</v>
      </c>
      <c r="B49" s="375"/>
      <c r="C49" s="375"/>
      <c r="D49" s="375"/>
      <c r="E49" s="375"/>
      <c r="F49" s="375"/>
      <c r="G49" s="375"/>
      <c r="H49" s="375"/>
      <c r="I49" s="375"/>
      <c r="J49" s="375"/>
      <c r="K49" s="376"/>
    </row>
    <row r="50" spans="1:11" ht="16.5" customHeight="1">
      <c r="A50" s="377"/>
      <c r="B50" s="378"/>
      <c r="C50" s="378"/>
      <c r="D50" s="378"/>
      <c r="E50" s="378"/>
      <c r="F50" s="378"/>
      <c r="G50" s="378"/>
      <c r="H50" s="378"/>
      <c r="I50" s="378"/>
      <c r="J50" s="378"/>
      <c r="K50" s="379"/>
    </row>
    <row r="51" spans="1:11" ht="16.5" customHeight="1">
      <c r="A51" s="380"/>
      <c r="B51" s="381"/>
      <c r="C51" s="381"/>
      <c r="D51" s="381"/>
      <c r="E51" s="381"/>
      <c r="F51" s="381"/>
      <c r="G51" s="381"/>
      <c r="H51" s="381"/>
      <c r="I51" s="381"/>
      <c r="J51" s="381"/>
      <c r="K51" s="382"/>
    </row>
    <row r="52" spans="1:11" ht="21" customHeight="1">
      <c r="A52" s="161" t="s">
        <v>137</v>
      </c>
      <c r="B52" s="371" t="s">
        <v>138</v>
      </c>
      <c r="C52" s="371"/>
      <c r="D52" s="162" t="s">
        <v>139</v>
      </c>
      <c r="E52" s="162" t="s">
        <v>140</v>
      </c>
      <c r="F52" s="162" t="s">
        <v>141</v>
      </c>
      <c r="G52" s="164">
        <v>44893</v>
      </c>
      <c r="H52" s="372" t="s">
        <v>142</v>
      </c>
      <c r="I52" s="372"/>
      <c r="J52" s="383" t="s">
        <v>143</v>
      </c>
      <c r="K52" s="384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0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3"/>
  <sheetViews>
    <sheetView workbookViewId="0">
      <selection activeCell="A2" sqref="A2:H2"/>
    </sheetView>
  </sheetViews>
  <sheetFormatPr defaultColWidth="9" defaultRowHeight="14.25"/>
  <cols>
    <col min="1" max="1" width="16" style="38" customWidth="1"/>
    <col min="2" max="2" width="8.5" style="38" customWidth="1"/>
    <col min="3" max="3" width="8.5" style="39" customWidth="1"/>
    <col min="4" max="8" width="8.5" style="38" customWidth="1"/>
    <col min="9" max="9" width="2.75" style="38" customWidth="1"/>
    <col min="10" max="21" width="7" style="38" customWidth="1"/>
    <col min="22" max="259" width="9" style="38"/>
    <col min="260" max="16384" width="9" style="41"/>
  </cols>
  <sheetData>
    <row r="1" spans="1:262" s="38" customFormat="1" ht="29.1" customHeight="1">
      <c r="A1" s="314" t="s">
        <v>145</v>
      </c>
      <c r="B1" s="315"/>
      <c r="C1" s="316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42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  <c r="IW1" s="41"/>
      <c r="IX1" s="41"/>
      <c r="IY1" s="41"/>
      <c r="IZ1" s="41"/>
      <c r="JA1" s="41"/>
      <c r="JB1" s="41"/>
    </row>
    <row r="2" spans="1:262" s="38" customFormat="1" ht="20.100000000000001" customHeight="1">
      <c r="A2" s="123" t="s">
        <v>61</v>
      </c>
      <c r="B2" s="317" t="s">
        <v>62</v>
      </c>
      <c r="C2" s="318"/>
      <c r="D2" s="124" t="s">
        <v>67</v>
      </c>
      <c r="E2" s="319" t="s">
        <v>68</v>
      </c>
      <c r="F2" s="319"/>
      <c r="G2" s="319"/>
      <c r="H2" s="319"/>
      <c r="I2" s="322"/>
      <c r="J2" s="70" t="s">
        <v>56</v>
      </c>
      <c r="K2" s="70"/>
      <c r="L2" s="320" t="s">
        <v>57</v>
      </c>
      <c r="M2" s="320"/>
      <c r="N2" s="320"/>
      <c r="O2" s="320"/>
      <c r="P2" s="320"/>
      <c r="Q2" s="320"/>
      <c r="R2" s="320"/>
      <c r="S2" s="385"/>
      <c r="T2" s="321"/>
      <c r="U2" s="135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  <c r="IX2" s="41"/>
      <c r="IY2" s="41"/>
      <c r="IZ2" s="41"/>
      <c r="JA2" s="41"/>
      <c r="JB2" s="41"/>
    </row>
    <row r="3" spans="1:262" s="38" customFormat="1" ht="16.5">
      <c r="A3" s="125" t="s">
        <v>146</v>
      </c>
      <c r="B3" s="46" t="s">
        <v>111</v>
      </c>
      <c r="C3" s="46" t="s">
        <v>112</v>
      </c>
      <c r="D3" s="46" t="s">
        <v>113</v>
      </c>
      <c r="E3" s="46" t="s">
        <v>114</v>
      </c>
      <c r="F3" s="46" t="s">
        <v>115</v>
      </c>
      <c r="G3" s="46" t="s">
        <v>147</v>
      </c>
      <c r="H3" s="46" t="s">
        <v>148</v>
      </c>
      <c r="I3" s="323"/>
      <c r="J3" s="46" t="s">
        <v>111</v>
      </c>
      <c r="K3" s="46" t="s">
        <v>111</v>
      </c>
      <c r="L3" s="46" t="s">
        <v>112</v>
      </c>
      <c r="M3" s="46" t="s">
        <v>112</v>
      </c>
      <c r="N3" s="46" t="s">
        <v>113</v>
      </c>
      <c r="O3" s="46" t="s">
        <v>113</v>
      </c>
      <c r="P3" s="46" t="s">
        <v>114</v>
      </c>
      <c r="Q3" s="46" t="s">
        <v>114</v>
      </c>
      <c r="R3" s="46" t="s">
        <v>115</v>
      </c>
      <c r="S3" s="46" t="s">
        <v>115</v>
      </c>
      <c r="T3" s="46" t="s">
        <v>147</v>
      </c>
      <c r="U3" s="136" t="s">
        <v>147</v>
      </c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  <c r="IW3" s="41"/>
      <c r="IX3" s="41"/>
      <c r="IY3" s="41"/>
      <c r="IZ3" s="41"/>
      <c r="JA3" s="41"/>
      <c r="JB3" s="41"/>
    </row>
    <row r="4" spans="1:262" s="38" customFormat="1" ht="17.25">
      <c r="A4" s="125" t="s">
        <v>151</v>
      </c>
      <c r="B4" s="46" t="s">
        <v>152</v>
      </c>
      <c r="C4" s="46" t="s">
        <v>153</v>
      </c>
      <c r="D4" s="46" t="s">
        <v>154</v>
      </c>
      <c r="E4" s="47" t="s">
        <v>155</v>
      </c>
      <c r="F4" s="47" t="s">
        <v>156</v>
      </c>
      <c r="G4" s="47" t="s">
        <v>157</v>
      </c>
      <c r="H4" s="47" t="s">
        <v>158</v>
      </c>
      <c r="I4" s="323"/>
      <c r="J4" s="132" t="s">
        <v>202</v>
      </c>
      <c r="K4" s="132" t="s">
        <v>203</v>
      </c>
      <c r="L4" s="132" t="s">
        <v>203</v>
      </c>
      <c r="M4" s="132" t="s">
        <v>203</v>
      </c>
      <c r="N4" s="132" t="s">
        <v>204</v>
      </c>
      <c r="O4" s="132" t="s">
        <v>205</v>
      </c>
      <c r="P4" s="132" t="s">
        <v>206</v>
      </c>
      <c r="Q4" s="132" t="s">
        <v>207</v>
      </c>
      <c r="R4" s="132" t="s">
        <v>206</v>
      </c>
      <c r="S4" s="132" t="s">
        <v>207</v>
      </c>
      <c r="T4" s="132" t="s">
        <v>204</v>
      </c>
      <c r="U4" s="137" t="s">
        <v>205</v>
      </c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  <c r="IW4" s="41"/>
      <c r="IX4" s="41"/>
      <c r="IY4" s="41"/>
      <c r="IZ4" s="41"/>
      <c r="JA4" s="41"/>
      <c r="JB4" s="41"/>
    </row>
    <row r="5" spans="1:262" s="38" customFormat="1" ht="16.5">
      <c r="A5" s="126" t="s">
        <v>161</v>
      </c>
      <c r="B5" s="127">
        <f>C5-1</f>
        <v>54</v>
      </c>
      <c r="C5" s="127">
        <f>D5-2</f>
        <v>55</v>
      </c>
      <c r="D5" s="127">
        <v>57</v>
      </c>
      <c r="E5" s="127">
        <f>D5+2</f>
        <v>59</v>
      </c>
      <c r="F5" s="127">
        <f>E5+2</f>
        <v>61</v>
      </c>
      <c r="G5" s="127">
        <f>F5+1</f>
        <v>62</v>
      </c>
      <c r="H5" s="127">
        <f>G5+1</f>
        <v>63</v>
      </c>
      <c r="I5" s="324"/>
      <c r="J5" s="78" t="s">
        <v>159</v>
      </c>
      <c r="K5" s="78" t="s">
        <v>159</v>
      </c>
      <c r="L5" s="78" t="s">
        <v>160</v>
      </c>
      <c r="M5" s="78" t="s">
        <v>160</v>
      </c>
      <c r="N5" s="78" t="s">
        <v>208</v>
      </c>
      <c r="O5" s="78" t="s">
        <v>208</v>
      </c>
      <c r="P5" s="78" t="s">
        <v>160</v>
      </c>
      <c r="Q5" s="78" t="s">
        <v>208</v>
      </c>
      <c r="R5" s="78" t="s">
        <v>168</v>
      </c>
      <c r="S5" s="78" t="s">
        <v>160</v>
      </c>
      <c r="T5" s="78" t="s">
        <v>159</v>
      </c>
      <c r="U5" s="79" t="s">
        <v>160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  <c r="IW5" s="41"/>
      <c r="IX5" s="41"/>
      <c r="IY5" s="41"/>
      <c r="IZ5" s="41"/>
      <c r="JA5" s="41"/>
      <c r="JB5" s="41"/>
    </row>
    <row r="6" spans="1:262" s="38" customFormat="1" ht="20.100000000000001" customHeight="1">
      <c r="A6" s="126" t="s">
        <v>162</v>
      </c>
      <c r="B6" s="127">
        <f t="shared" ref="B6:B8" si="0">C6-4</f>
        <v>81</v>
      </c>
      <c r="C6" s="127">
        <f t="shared" ref="C6:C8" si="1">D6-4</f>
        <v>85</v>
      </c>
      <c r="D6" s="127">
        <v>89</v>
      </c>
      <c r="E6" s="127">
        <f t="shared" ref="E6:E8" si="2">D6+4</f>
        <v>93</v>
      </c>
      <c r="F6" s="127">
        <f>E6+4</f>
        <v>97</v>
      </c>
      <c r="G6" s="127">
        <f t="shared" ref="G6:G8" si="3">F6+6</f>
        <v>103</v>
      </c>
      <c r="H6" s="127">
        <f>G6+6</f>
        <v>109</v>
      </c>
      <c r="I6" s="324"/>
      <c r="J6" s="78" t="s">
        <v>168</v>
      </c>
      <c r="K6" s="78" t="s">
        <v>168</v>
      </c>
      <c r="L6" s="78" t="s">
        <v>168</v>
      </c>
      <c r="M6" s="78" t="s">
        <v>168</v>
      </c>
      <c r="N6" s="78" t="s">
        <v>208</v>
      </c>
      <c r="O6" s="78" t="s">
        <v>171</v>
      </c>
      <c r="P6" s="78" t="s">
        <v>163</v>
      </c>
      <c r="Q6" s="78" t="s">
        <v>164</v>
      </c>
      <c r="R6" s="78" t="s">
        <v>168</v>
      </c>
      <c r="S6" s="78" t="s">
        <v>160</v>
      </c>
      <c r="T6" s="78" t="s">
        <v>159</v>
      </c>
      <c r="U6" s="79" t="s">
        <v>159</v>
      </c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  <c r="IW6" s="41"/>
      <c r="IX6" s="41"/>
      <c r="IY6" s="41"/>
      <c r="IZ6" s="41"/>
      <c r="JA6" s="41"/>
      <c r="JB6" s="41"/>
    </row>
    <row r="7" spans="1:262" s="38" customFormat="1" ht="20.100000000000001" customHeight="1">
      <c r="A7" s="126" t="s">
        <v>165</v>
      </c>
      <c r="B7" s="127">
        <f t="shared" si="0"/>
        <v>72</v>
      </c>
      <c r="C7" s="127">
        <f t="shared" si="1"/>
        <v>76</v>
      </c>
      <c r="D7" s="127">
        <v>80</v>
      </c>
      <c r="E7" s="127">
        <f t="shared" si="2"/>
        <v>84</v>
      </c>
      <c r="F7" s="127">
        <f>E7+5</f>
        <v>89</v>
      </c>
      <c r="G7" s="127">
        <f t="shared" si="3"/>
        <v>95</v>
      </c>
      <c r="H7" s="127">
        <f>G7+7</f>
        <v>102</v>
      </c>
      <c r="I7" s="324"/>
      <c r="J7" s="74" t="s">
        <v>168</v>
      </c>
      <c r="K7" s="74" t="s">
        <v>168</v>
      </c>
      <c r="L7" s="74" t="s">
        <v>159</v>
      </c>
      <c r="M7" s="74" t="s">
        <v>168</v>
      </c>
      <c r="N7" s="74" t="s">
        <v>168</v>
      </c>
      <c r="O7" s="74" t="s">
        <v>159</v>
      </c>
      <c r="P7" s="74" t="s">
        <v>163</v>
      </c>
      <c r="Q7" s="74" t="s">
        <v>168</v>
      </c>
      <c r="R7" s="74" t="s">
        <v>163</v>
      </c>
      <c r="S7" s="74" t="s">
        <v>159</v>
      </c>
      <c r="T7" s="74" t="s">
        <v>168</v>
      </c>
      <c r="U7" s="77" t="s">
        <v>168</v>
      </c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  <c r="IW7" s="41"/>
      <c r="IX7" s="41"/>
      <c r="IY7" s="41"/>
      <c r="IZ7" s="41"/>
      <c r="JA7" s="41"/>
      <c r="JB7" s="41"/>
    </row>
    <row r="8" spans="1:262" s="38" customFormat="1" ht="20.100000000000001" customHeight="1">
      <c r="A8" s="126" t="s">
        <v>167</v>
      </c>
      <c r="B8" s="127">
        <f t="shared" si="0"/>
        <v>84</v>
      </c>
      <c r="C8" s="127">
        <f t="shared" si="1"/>
        <v>88</v>
      </c>
      <c r="D8" s="127">
        <v>92</v>
      </c>
      <c r="E8" s="127">
        <f t="shared" si="2"/>
        <v>96</v>
      </c>
      <c r="F8" s="127">
        <f>E8+5</f>
        <v>101</v>
      </c>
      <c r="G8" s="127">
        <f t="shared" si="3"/>
        <v>107</v>
      </c>
      <c r="H8" s="127">
        <f>G8+7</f>
        <v>114</v>
      </c>
      <c r="I8" s="324"/>
      <c r="J8" s="78" t="s">
        <v>168</v>
      </c>
      <c r="K8" s="78" t="s">
        <v>159</v>
      </c>
      <c r="L8" s="78" t="s">
        <v>159</v>
      </c>
      <c r="M8" s="78" t="s">
        <v>159</v>
      </c>
      <c r="N8" s="78" t="s">
        <v>159</v>
      </c>
      <c r="O8" s="78" t="s">
        <v>159</v>
      </c>
      <c r="P8" s="78" t="s">
        <v>159</v>
      </c>
      <c r="Q8" s="78" t="s">
        <v>159</v>
      </c>
      <c r="R8" s="78" t="s">
        <v>159</v>
      </c>
      <c r="S8" s="78" t="s">
        <v>208</v>
      </c>
      <c r="T8" s="78" t="s">
        <v>208</v>
      </c>
      <c r="U8" s="79" t="s">
        <v>159</v>
      </c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  <c r="IW8" s="41"/>
      <c r="IX8" s="41"/>
      <c r="IY8" s="41"/>
      <c r="IZ8" s="41"/>
      <c r="JA8" s="41"/>
      <c r="JB8" s="41"/>
    </row>
    <row r="9" spans="1:262" s="38" customFormat="1" ht="20.100000000000001" customHeight="1">
      <c r="A9" s="126" t="s">
        <v>172</v>
      </c>
      <c r="B9" s="127">
        <f>C9-1</f>
        <v>71.5</v>
      </c>
      <c r="C9" s="127">
        <f>D9-1.5</f>
        <v>72.5</v>
      </c>
      <c r="D9" s="127">
        <v>74</v>
      </c>
      <c r="E9" s="127">
        <f>D9+1.5</f>
        <v>75.5</v>
      </c>
      <c r="F9" s="127">
        <f>E9+1.5</f>
        <v>77</v>
      </c>
      <c r="G9" s="127">
        <f>F9+1.1</f>
        <v>78.099999999999994</v>
      </c>
      <c r="H9" s="127">
        <f>G9+1.1</f>
        <v>79.199999999999989</v>
      </c>
      <c r="I9" s="324"/>
      <c r="J9" s="78" t="s">
        <v>160</v>
      </c>
      <c r="K9" s="78" t="s">
        <v>160</v>
      </c>
      <c r="L9" s="78" t="s">
        <v>160</v>
      </c>
      <c r="M9" s="78" t="s">
        <v>209</v>
      </c>
      <c r="N9" s="78" t="s">
        <v>159</v>
      </c>
      <c r="O9" s="78" t="s">
        <v>159</v>
      </c>
      <c r="P9" s="78" t="s">
        <v>168</v>
      </c>
      <c r="Q9" s="78" t="s">
        <v>164</v>
      </c>
      <c r="R9" s="78" t="s">
        <v>159</v>
      </c>
      <c r="S9" s="78" t="s">
        <v>159</v>
      </c>
      <c r="T9" s="78" t="s">
        <v>209</v>
      </c>
      <c r="U9" s="79" t="s">
        <v>159</v>
      </c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  <c r="IX9" s="41"/>
      <c r="IY9" s="41"/>
      <c r="IZ9" s="41"/>
      <c r="JA9" s="41"/>
      <c r="JB9" s="41"/>
    </row>
    <row r="10" spans="1:262" s="38" customFormat="1" ht="20.100000000000001" customHeight="1">
      <c r="A10" s="126" t="s">
        <v>174</v>
      </c>
      <c r="B10" s="127">
        <f>C10-0.7</f>
        <v>14.100000000000001</v>
      </c>
      <c r="C10" s="127">
        <f>D10-0.7</f>
        <v>14.8</v>
      </c>
      <c r="D10" s="127">
        <v>15.5</v>
      </c>
      <c r="E10" s="127">
        <f>D10+0.7</f>
        <v>16.2</v>
      </c>
      <c r="F10" s="127">
        <f>E10+0.7</f>
        <v>16.899999999999999</v>
      </c>
      <c r="G10" s="127">
        <f>F10+0.95</f>
        <v>17.849999999999998</v>
      </c>
      <c r="H10" s="127">
        <f>G10+0.95</f>
        <v>18.799999999999997</v>
      </c>
      <c r="I10" s="324"/>
      <c r="J10" s="78" t="s">
        <v>159</v>
      </c>
      <c r="K10" s="78" t="s">
        <v>159</v>
      </c>
      <c r="L10" s="78" t="s">
        <v>159</v>
      </c>
      <c r="M10" s="78" t="s">
        <v>160</v>
      </c>
      <c r="N10" s="78" t="s">
        <v>159</v>
      </c>
      <c r="O10" s="78" t="s">
        <v>159</v>
      </c>
      <c r="P10" s="78" t="s">
        <v>164</v>
      </c>
      <c r="Q10" s="78" t="s">
        <v>159</v>
      </c>
      <c r="R10" s="78" t="s">
        <v>159</v>
      </c>
      <c r="S10" s="78" t="s">
        <v>159</v>
      </c>
      <c r="T10" s="78" t="s">
        <v>159</v>
      </c>
      <c r="U10" s="79" t="s">
        <v>159</v>
      </c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  <c r="IX10" s="41"/>
      <c r="IY10" s="41"/>
      <c r="IZ10" s="41"/>
      <c r="JA10" s="41"/>
      <c r="JB10" s="41"/>
    </row>
    <row r="11" spans="1:262" s="38" customFormat="1" ht="20.100000000000001" customHeight="1">
      <c r="A11" s="126" t="s">
        <v>175</v>
      </c>
      <c r="B11" s="127">
        <f>C11-0.6</f>
        <v>11.3</v>
      </c>
      <c r="C11" s="127">
        <f>D11-0.6</f>
        <v>11.9</v>
      </c>
      <c r="D11" s="127">
        <v>12.5</v>
      </c>
      <c r="E11" s="127">
        <f>D11+0.6</f>
        <v>13.1</v>
      </c>
      <c r="F11" s="127">
        <f>E11+0.6</f>
        <v>13.7</v>
      </c>
      <c r="G11" s="128">
        <f>F11+0.95</f>
        <v>14.649999999999999</v>
      </c>
      <c r="H11" s="128">
        <f>G11+0.95</f>
        <v>15.599999999999998</v>
      </c>
      <c r="I11" s="324"/>
      <c r="J11" s="78" t="s">
        <v>210</v>
      </c>
      <c r="K11" s="78" t="s">
        <v>159</v>
      </c>
      <c r="L11" s="78" t="s">
        <v>159</v>
      </c>
      <c r="M11" s="78" t="s">
        <v>159</v>
      </c>
      <c r="N11" s="78" t="s">
        <v>173</v>
      </c>
      <c r="O11" s="78" t="s">
        <v>159</v>
      </c>
      <c r="P11" s="78" t="s">
        <v>159</v>
      </c>
      <c r="Q11" s="78" t="s">
        <v>159</v>
      </c>
      <c r="R11" s="78" t="s">
        <v>159</v>
      </c>
      <c r="S11" s="78" t="s">
        <v>159</v>
      </c>
      <c r="T11" s="78" t="s">
        <v>211</v>
      </c>
      <c r="U11" s="79" t="s">
        <v>159</v>
      </c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</row>
    <row r="12" spans="1:262" s="38" customFormat="1" ht="20.100000000000001" customHeight="1">
      <c r="A12" s="129" t="s">
        <v>177</v>
      </c>
      <c r="B12" s="127">
        <f>C12-0</f>
        <v>18.600000000000001</v>
      </c>
      <c r="C12" s="127">
        <f>D12-0.4</f>
        <v>18.600000000000001</v>
      </c>
      <c r="D12" s="127">
        <v>19</v>
      </c>
      <c r="E12" s="127">
        <f>D12+0.4</f>
        <v>19.399999999999999</v>
      </c>
      <c r="F12" s="127">
        <f>E12+0.4</f>
        <v>19.799999999999997</v>
      </c>
      <c r="G12" s="127">
        <f>F12+0.6</f>
        <v>20.399999999999999</v>
      </c>
      <c r="H12" s="127">
        <f>G12+0.6</f>
        <v>21</v>
      </c>
      <c r="I12" s="324"/>
      <c r="J12" s="78" t="s">
        <v>212</v>
      </c>
      <c r="K12" s="78" t="s">
        <v>159</v>
      </c>
      <c r="L12" s="78" t="s">
        <v>168</v>
      </c>
      <c r="M12" s="78" t="s">
        <v>159</v>
      </c>
      <c r="N12" s="78" t="s">
        <v>166</v>
      </c>
      <c r="O12" s="78" t="s">
        <v>168</v>
      </c>
      <c r="P12" s="78" t="s">
        <v>168</v>
      </c>
      <c r="Q12" s="78" t="s">
        <v>168</v>
      </c>
      <c r="R12" s="78" t="s">
        <v>168</v>
      </c>
      <c r="S12" s="78" t="s">
        <v>168</v>
      </c>
      <c r="T12" s="78" t="s">
        <v>163</v>
      </c>
      <c r="U12" s="79" t="s">
        <v>164</v>
      </c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  <c r="IX12" s="41"/>
      <c r="IY12" s="41"/>
      <c r="IZ12" s="41"/>
      <c r="JA12" s="41"/>
      <c r="JB12" s="41"/>
    </row>
    <row r="13" spans="1:262" s="38" customFormat="1" ht="20.100000000000001" customHeight="1">
      <c r="A13" s="129"/>
      <c r="B13" s="127"/>
      <c r="C13" s="127"/>
      <c r="D13" s="127"/>
      <c r="E13" s="127"/>
      <c r="F13" s="127"/>
      <c r="G13" s="128"/>
      <c r="H13" s="128"/>
      <c r="I13" s="324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9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  <c r="IX13" s="41"/>
      <c r="IY13" s="41"/>
      <c r="IZ13" s="41"/>
      <c r="JA13" s="41"/>
      <c r="JB13" s="41"/>
    </row>
    <row r="14" spans="1:262" s="38" customFormat="1" ht="20.100000000000001" customHeight="1">
      <c r="A14" s="130"/>
      <c r="B14" s="131"/>
      <c r="C14" s="131"/>
      <c r="D14" s="131"/>
      <c r="E14" s="131"/>
      <c r="F14" s="131"/>
      <c r="G14" s="131"/>
      <c r="H14" s="131"/>
      <c r="I14" s="324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  <c r="IW14" s="41"/>
      <c r="IX14" s="41"/>
      <c r="IY14" s="41"/>
      <c r="IZ14" s="41"/>
      <c r="JA14" s="41"/>
      <c r="JB14" s="41"/>
    </row>
    <row r="15" spans="1:262" s="38" customFormat="1" ht="20.100000000000001" customHeight="1">
      <c r="A15" s="130"/>
      <c r="B15" s="131"/>
      <c r="C15" s="131"/>
      <c r="D15" s="131"/>
      <c r="E15" s="131"/>
      <c r="F15" s="131"/>
      <c r="G15" s="131"/>
      <c r="H15" s="131"/>
      <c r="I15" s="324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9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  <c r="IW15" s="41"/>
      <c r="IX15" s="41"/>
      <c r="IY15" s="41"/>
      <c r="IZ15" s="41"/>
      <c r="JA15" s="41"/>
      <c r="JB15" s="41"/>
    </row>
    <row r="16" spans="1:262" s="38" customFormat="1" ht="20.100000000000001" customHeight="1">
      <c r="A16" s="56"/>
      <c r="B16" s="57"/>
      <c r="C16" s="57"/>
      <c r="D16" s="57"/>
      <c r="E16" s="57"/>
      <c r="F16" s="57"/>
      <c r="G16" s="57"/>
      <c r="H16" s="57"/>
      <c r="I16" s="324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9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  <c r="IW16" s="41"/>
      <c r="IX16" s="41"/>
      <c r="IY16" s="41"/>
      <c r="IZ16" s="41"/>
      <c r="JA16" s="41"/>
      <c r="JB16" s="41"/>
    </row>
    <row r="17" spans="1:262" s="38" customFormat="1" ht="20.100000000000001" customHeight="1">
      <c r="A17" s="58"/>
      <c r="B17" s="59"/>
      <c r="C17" s="59"/>
      <c r="D17" s="59"/>
      <c r="E17" s="59"/>
      <c r="F17" s="59"/>
      <c r="G17" s="59"/>
      <c r="H17" s="59"/>
      <c r="I17" s="324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9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  <c r="IW17" s="41"/>
      <c r="IX17" s="41"/>
      <c r="IY17" s="41"/>
      <c r="IZ17" s="41"/>
      <c r="JA17" s="41"/>
      <c r="JB17" s="41"/>
    </row>
    <row r="18" spans="1:262" s="38" customFormat="1" ht="20.100000000000001" customHeight="1">
      <c r="A18" s="60"/>
      <c r="B18" s="61"/>
      <c r="C18" s="61"/>
      <c r="D18" s="62"/>
      <c r="E18" s="61"/>
      <c r="F18" s="61"/>
      <c r="G18" s="61"/>
      <c r="H18" s="61"/>
      <c r="I18" s="325"/>
      <c r="J18" s="80"/>
      <c r="K18" s="80"/>
      <c r="L18" s="80"/>
      <c r="M18" s="80"/>
      <c r="N18" s="81"/>
      <c r="O18" s="81"/>
      <c r="P18" s="80"/>
      <c r="Q18" s="80"/>
      <c r="R18" s="80"/>
      <c r="S18" s="80"/>
      <c r="T18" s="81"/>
      <c r="U18" s="82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  <c r="IW18" s="41"/>
      <c r="IX18" s="41"/>
      <c r="IY18" s="41"/>
      <c r="IZ18" s="41"/>
      <c r="JA18" s="41"/>
      <c r="JB18" s="41"/>
    </row>
    <row r="19" spans="1:262" s="38" customFormat="1" ht="16.5">
      <c r="A19" s="63"/>
      <c r="B19" s="64"/>
      <c r="C19" s="64"/>
      <c r="D19" s="65"/>
      <c r="E19" s="64"/>
      <c r="F19" s="64"/>
      <c r="G19" s="64"/>
      <c r="H19" s="66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41"/>
      <c r="IX19" s="41"/>
      <c r="IY19" s="41"/>
      <c r="IZ19" s="41"/>
      <c r="JA19" s="41"/>
      <c r="JB19" s="41"/>
    </row>
    <row r="20" spans="1:262" s="38" customFormat="1">
      <c r="A20" s="67" t="s">
        <v>179</v>
      </c>
      <c r="B20" s="67"/>
      <c r="C20" s="68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  <c r="IX20" s="41"/>
      <c r="IY20" s="41"/>
      <c r="IZ20" s="41"/>
      <c r="JA20" s="41"/>
      <c r="JB20" s="41"/>
    </row>
    <row r="21" spans="1:262" s="38" customFormat="1">
      <c r="C21" s="39"/>
      <c r="J21" s="84" t="s">
        <v>180</v>
      </c>
      <c r="K21" s="84"/>
      <c r="L21" s="133"/>
      <c r="M21" s="134"/>
      <c r="N21" s="84" t="s">
        <v>181</v>
      </c>
      <c r="O21" s="84"/>
      <c r="P21" s="84" t="s">
        <v>140</v>
      </c>
      <c r="Q21" s="84"/>
      <c r="R21" s="84" t="s">
        <v>182</v>
      </c>
      <c r="S21" s="84"/>
      <c r="T21" s="38" t="s">
        <v>143</v>
      </c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  <c r="IW21" s="41"/>
      <c r="IX21" s="41"/>
      <c r="IY21" s="41"/>
      <c r="IZ21" s="41"/>
      <c r="JA21" s="41"/>
      <c r="JB21" s="41"/>
    </row>
    <row r="22" spans="1:262" s="38" customFormat="1">
      <c r="C22" s="39"/>
      <c r="IZ22" s="41"/>
      <c r="JA22" s="41"/>
    </row>
    <row r="23" spans="1:262" s="38" customFormat="1">
      <c r="C23" s="39"/>
      <c r="IZ23" s="41"/>
      <c r="JA23" s="41"/>
    </row>
  </sheetData>
  <mergeCells count="5">
    <mergeCell ref="A1:T1"/>
    <mergeCell ref="B2:C2"/>
    <mergeCell ref="E2:H2"/>
    <mergeCell ref="L2:T2"/>
    <mergeCell ref="I2:I18"/>
  </mergeCells>
  <phoneticPr fontId="60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workbookViewId="0">
      <selection activeCell="N8" sqref="N8"/>
    </sheetView>
  </sheetViews>
  <sheetFormatPr defaultColWidth="10.125" defaultRowHeight="14.25"/>
  <cols>
    <col min="1" max="1" width="9.625" style="89" customWidth="1"/>
    <col min="2" max="2" width="9.25" style="89" customWidth="1"/>
    <col min="3" max="3" width="11.875" style="89" customWidth="1"/>
    <col min="4" max="4" width="9.5" style="89" customWidth="1"/>
    <col min="5" max="6" width="10.375" style="89" customWidth="1"/>
    <col min="7" max="7" width="9.5" style="89" customWidth="1"/>
    <col min="8" max="8" width="9.125" style="89" customWidth="1"/>
    <col min="9" max="9" width="8.125" style="89" customWidth="1"/>
    <col min="10" max="10" width="10.5" style="89" customWidth="1"/>
    <col min="11" max="11" width="12.125" style="89" customWidth="1"/>
    <col min="12" max="16384" width="10.125" style="89"/>
  </cols>
  <sheetData>
    <row r="1" spans="1:11" ht="25.5">
      <c r="A1" s="386" t="s">
        <v>213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18" customHeight="1">
      <c r="A2" s="90" t="s">
        <v>53</v>
      </c>
      <c r="B2" s="387" t="s">
        <v>214</v>
      </c>
      <c r="C2" s="387"/>
      <c r="D2" s="91" t="s">
        <v>61</v>
      </c>
      <c r="E2" s="92" t="s">
        <v>62</v>
      </c>
      <c r="F2" s="93" t="s">
        <v>215</v>
      </c>
      <c r="G2" s="388" t="s">
        <v>68</v>
      </c>
      <c r="H2" s="388"/>
      <c r="I2" s="111" t="s">
        <v>56</v>
      </c>
      <c r="J2" s="388" t="s">
        <v>57</v>
      </c>
      <c r="K2" s="389"/>
    </row>
    <row r="3" spans="1:11" ht="18" customHeight="1">
      <c r="A3" s="94" t="s">
        <v>76</v>
      </c>
      <c r="B3" s="390">
        <v>2054</v>
      </c>
      <c r="C3" s="390"/>
      <c r="D3" s="95" t="s">
        <v>216</v>
      </c>
      <c r="E3" s="391">
        <v>44895</v>
      </c>
      <c r="F3" s="391"/>
      <c r="G3" s="391"/>
      <c r="H3" s="354" t="s">
        <v>217</v>
      </c>
      <c r="I3" s="354"/>
      <c r="J3" s="354"/>
      <c r="K3" s="355"/>
    </row>
    <row r="4" spans="1:11" ht="18" customHeight="1">
      <c r="A4" s="96" t="s">
        <v>71</v>
      </c>
      <c r="B4" s="97" t="s">
        <v>218</v>
      </c>
      <c r="C4" s="98">
        <v>6</v>
      </c>
      <c r="D4" s="99" t="s">
        <v>219</v>
      </c>
      <c r="E4" s="392" t="s">
        <v>220</v>
      </c>
      <c r="F4" s="392"/>
      <c r="G4" s="392"/>
      <c r="H4" s="292" t="s">
        <v>221</v>
      </c>
      <c r="I4" s="292"/>
      <c r="J4" s="98" t="s">
        <v>65</v>
      </c>
      <c r="K4" s="115" t="s">
        <v>66</v>
      </c>
    </row>
    <row r="5" spans="1:11" ht="18" customHeight="1">
      <c r="A5" s="96" t="s">
        <v>222</v>
      </c>
      <c r="B5" s="390">
        <v>1</v>
      </c>
      <c r="C5" s="390"/>
      <c r="D5" s="95" t="s">
        <v>223</v>
      </c>
      <c r="E5" s="95" t="s">
        <v>224</v>
      </c>
      <c r="G5" s="95"/>
      <c r="H5" s="292" t="s">
        <v>225</v>
      </c>
      <c r="I5" s="292"/>
      <c r="J5" s="98" t="s">
        <v>65</v>
      </c>
      <c r="K5" s="115" t="s">
        <v>66</v>
      </c>
    </row>
    <row r="6" spans="1:11" ht="18" customHeight="1">
      <c r="A6" s="100" t="s">
        <v>226</v>
      </c>
      <c r="B6" s="393">
        <v>125</v>
      </c>
      <c r="C6" s="393"/>
      <c r="D6" s="101" t="s">
        <v>227</v>
      </c>
      <c r="E6" s="102">
        <v>2090</v>
      </c>
      <c r="F6" s="103"/>
      <c r="G6" s="101"/>
      <c r="H6" s="394" t="s">
        <v>228</v>
      </c>
      <c r="I6" s="394"/>
      <c r="J6" s="103" t="s">
        <v>65</v>
      </c>
      <c r="K6" s="116" t="s">
        <v>66</v>
      </c>
    </row>
    <row r="7" spans="1:11" ht="18" customHeight="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 ht="18" customHeight="1">
      <c r="A8" s="107" t="s">
        <v>229</v>
      </c>
      <c r="B8" s="93" t="s">
        <v>230</v>
      </c>
      <c r="C8" s="93" t="s">
        <v>231</v>
      </c>
      <c r="D8" s="93" t="s">
        <v>232</v>
      </c>
      <c r="E8" s="93" t="s">
        <v>233</v>
      </c>
      <c r="F8" s="93" t="s">
        <v>234</v>
      </c>
      <c r="G8" s="395" t="s">
        <v>235</v>
      </c>
      <c r="H8" s="396"/>
      <c r="I8" s="396"/>
      <c r="J8" s="396"/>
      <c r="K8" s="397"/>
    </row>
    <row r="9" spans="1:11" ht="18" customHeight="1">
      <c r="A9" s="291" t="s">
        <v>236</v>
      </c>
      <c r="B9" s="292"/>
      <c r="C9" s="98" t="s">
        <v>65</v>
      </c>
      <c r="D9" s="98" t="s">
        <v>66</v>
      </c>
      <c r="E9" s="95" t="s">
        <v>237</v>
      </c>
      <c r="F9" s="108" t="s">
        <v>238</v>
      </c>
      <c r="G9" s="398"/>
      <c r="H9" s="399"/>
      <c r="I9" s="399"/>
      <c r="J9" s="399"/>
      <c r="K9" s="400"/>
    </row>
    <row r="10" spans="1:11" ht="18" customHeight="1">
      <c r="A10" s="291" t="s">
        <v>239</v>
      </c>
      <c r="B10" s="292"/>
      <c r="C10" s="98" t="s">
        <v>65</v>
      </c>
      <c r="D10" s="98" t="s">
        <v>66</v>
      </c>
      <c r="E10" s="95" t="s">
        <v>240</v>
      </c>
      <c r="F10" s="108" t="s">
        <v>241</v>
      </c>
      <c r="G10" s="398" t="s">
        <v>242</v>
      </c>
      <c r="H10" s="399"/>
      <c r="I10" s="399"/>
      <c r="J10" s="399"/>
      <c r="K10" s="400"/>
    </row>
    <row r="11" spans="1:11" ht="18" customHeight="1">
      <c r="A11" s="401" t="s">
        <v>190</v>
      </c>
      <c r="B11" s="402"/>
      <c r="C11" s="402"/>
      <c r="D11" s="402"/>
      <c r="E11" s="402"/>
      <c r="F11" s="402"/>
      <c r="G11" s="402"/>
      <c r="H11" s="402"/>
      <c r="I11" s="402"/>
      <c r="J11" s="402"/>
      <c r="K11" s="403"/>
    </row>
    <row r="12" spans="1:11" ht="18" customHeight="1">
      <c r="A12" s="94" t="s">
        <v>90</v>
      </c>
      <c r="B12" s="98" t="s">
        <v>86</v>
      </c>
      <c r="C12" s="98" t="s">
        <v>87</v>
      </c>
      <c r="D12" s="108"/>
      <c r="E12" s="95" t="s">
        <v>88</v>
      </c>
      <c r="F12" s="98" t="s">
        <v>86</v>
      </c>
      <c r="G12" s="98" t="s">
        <v>87</v>
      </c>
      <c r="H12" s="98"/>
      <c r="I12" s="95" t="s">
        <v>243</v>
      </c>
      <c r="J12" s="98" t="s">
        <v>86</v>
      </c>
      <c r="K12" s="115" t="s">
        <v>87</v>
      </c>
    </row>
    <row r="13" spans="1:11" ht="18" customHeight="1">
      <c r="A13" s="94" t="s">
        <v>93</v>
      </c>
      <c r="B13" s="98" t="s">
        <v>86</v>
      </c>
      <c r="C13" s="98" t="s">
        <v>87</v>
      </c>
      <c r="D13" s="108"/>
      <c r="E13" s="95" t="s">
        <v>98</v>
      </c>
      <c r="F13" s="98" t="s">
        <v>86</v>
      </c>
      <c r="G13" s="98" t="s">
        <v>87</v>
      </c>
      <c r="H13" s="98"/>
      <c r="I13" s="95" t="s">
        <v>244</v>
      </c>
      <c r="J13" s="98" t="s">
        <v>86</v>
      </c>
      <c r="K13" s="115" t="s">
        <v>87</v>
      </c>
    </row>
    <row r="14" spans="1:11" ht="18" customHeight="1">
      <c r="A14" s="100" t="s">
        <v>245</v>
      </c>
      <c r="B14" s="103" t="s">
        <v>86</v>
      </c>
      <c r="C14" s="103" t="s">
        <v>87</v>
      </c>
      <c r="D14" s="109"/>
      <c r="E14" s="101" t="s">
        <v>246</v>
      </c>
      <c r="F14" s="103" t="s">
        <v>86</v>
      </c>
      <c r="G14" s="103" t="s">
        <v>87</v>
      </c>
      <c r="H14" s="103"/>
      <c r="I14" s="101" t="s">
        <v>247</v>
      </c>
      <c r="J14" s="103" t="s">
        <v>86</v>
      </c>
      <c r="K14" s="116" t="s">
        <v>87</v>
      </c>
    </row>
    <row r="15" spans="1:11" ht="18" customHeight="1">
      <c r="A15" s="104"/>
      <c r="B15" s="110"/>
      <c r="C15" s="110"/>
      <c r="D15" s="105"/>
      <c r="E15" s="104"/>
      <c r="F15" s="110"/>
      <c r="G15" s="110"/>
      <c r="H15" s="110"/>
      <c r="I15" s="104"/>
      <c r="J15" s="110"/>
      <c r="K15" s="110"/>
    </row>
    <row r="16" spans="1:11" s="87" customFormat="1" ht="18" customHeight="1">
      <c r="A16" s="351" t="s">
        <v>248</v>
      </c>
      <c r="B16" s="352"/>
      <c r="C16" s="352"/>
      <c r="D16" s="352"/>
      <c r="E16" s="352"/>
      <c r="F16" s="352"/>
      <c r="G16" s="352"/>
      <c r="H16" s="352"/>
      <c r="I16" s="352"/>
      <c r="J16" s="352"/>
      <c r="K16" s="353"/>
    </row>
    <row r="17" spans="1:11" ht="18" customHeight="1">
      <c r="A17" s="291" t="s">
        <v>249</v>
      </c>
      <c r="B17" s="292"/>
      <c r="C17" s="292"/>
      <c r="D17" s="292"/>
      <c r="E17" s="292"/>
      <c r="F17" s="292"/>
      <c r="G17" s="292"/>
      <c r="H17" s="292"/>
      <c r="I17" s="292"/>
      <c r="J17" s="292"/>
      <c r="K17" s="404"/>
    </row>
    <row r="18" spans="1:11" ht="18" customHeight="1">
      <c r="A18" s="291" t="s">
        <v>250</v>
      </c>
      <c r="B18" s="292"/>
      <c r="C18" s="292"/>
      <c r="D18" s="292"/>
      <c r="E18" s="292"/>
      <c r="F18" s="292"/>
      <c r="G18" s="292"/>
      <c r="H18" s="292"/>
      <c r="I18" s="292"/>
      <c r="J18" s="292"/>
      <c r="K18" s="404"/>
    </row>
    <row r="19" spans="1:11" ht="21.95" customHeight="1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7"/>
    </row>
    <row r="20" spans="1:11" ht="21.95" customHeight="1">
      <c r="A20" s="408"/>
      <c r="B20" s="409"/>
      <c r="C20" s="409"/>
      <c r="D20" s="409"/>
      <c r="E20" s="409"/>
      <c r="F20" s="409"/>
      <c r="G20" s="409"/>
      <c r="H20" s="409"/>
      <c r="I20" s="409"/>
      <c r="J20" s="409"/>
      <c r="K20" s="410"/>
    </row>
    <row r="21" spans="1:11" ht="21.95" customHeight="1">
      <c r="A21" s="408"/>
      <c r="B21" s="409"/>
      <c r="C21" s="409"/>
      <c r="D21" s="409"/>
      <c r="E21" s="409"/>
      <c r="F21" s="409"/>
      <c r="G21" s="409"/>
      <c r="H21" s="409"/>
      <c r="I21" s="409"/>
      <c r="J21" s="409"/>
      <c r="K21" s="410"/>
    </row>
    <row r="22" spans="1:11" ht="21.95" customHeight="1">
      <c r="A22" s="408"/>
      <c r="B22" s="409"/>
      <c r="C22" s="409"/>
      <c r="D22" s="409"/>
      <c r="E22" s="409"/>
      <c r="F22" s="409"/>
      <c r="G22" s="409"/>
      <c r="H22" s="409"/>
      <c r="I22" s="409"/>
      <c r="J22" s="409"/>
      <c r="K22" s="410"/>
    </row>
    <row r="23" spans="1:11" ht="21.95" customHeight="1">
      <c r="A23" s="411"/>
      <c r="B23" s="412"/>
      <c r="C23" s="412"/>
      <c r="D23" s="412"/>
      <c r="E23" s="412"/>
      <c r="F23" s="412"/>
      <c r="G23" s="412"/>
      <c r="H23" s="412"/>
      <c r="I23" s="412"/>
      <c r="J23" s="412"/>
      <c r="K23" s="413"/>
    </row>
    <row r="24" spans="1:11" ht="18" customHeight="1">
      <c r="A24" s="291" t="s">
        <v>125</v>
      </c>
      <c r="B24" s="292"/>
      <c r="C24" s="98" t="s">
        <v>65</v>
      </c>
      <c r="D24" s="98" t="s">
        <v>66</v>
      </c>
      <c r="E24" s="354"/>
      <c r="F24" s="354"/>
      <c r="G24" s="354"/>
      <c r="H24" s="354"/>
      <c r="I24" s="354"/>
      <c r="J24" s="354"/>
      <c r="K24" s="355"/>
    </row>
    <row r="25" spans="1:11" ht="18" customHeight="1">
      <c r="A25" s="112" t="s">
        <v>251</v>
      </c>
      <c r="B25" s="414"/>
      <c r="C25" s="414"/>
      <c r="D25" s="414"/>
      <c r="E25" s="414"/>
      <c r="F25" s="414"/>
      <c r="G25" s="414"/>
      <c r="H25" s="414"/>
      <c r="I25" s="414"/>
      <c r="J25" s="414"/>
      <c r="K25" s="415"/>
    </row>
    <row r="26" spans="1:11">
      <c r="A26" s="416"/>
      <c r="B26" s="416"/>
      <c r="C26" s="416"/>
      <c r="D26" s="416"/>
      <c r="E26" s="416"/>
      <c r="F26" s="416"/>
      <c r="G26" s="416"/>
      <c r="H26" s="416"/>
      <c r="I26" s="416"/>
      <c r="J26" s="416"/>
      <c r="K26" s="416"/>
    </row>
    <row r="27" spans="1:11" ht="20.100000000000001" customHeight="1">
      <c r="A27" s="417" t="s">
        <v>252</v>
      </c>
      <c r="B27" s="396"/>
      <c r="C27" s="396"/>
      <c r="D27" s="396"/>
      <c r="E27" s="396"/>
      <c r="F27" s="396"/>
      <c r="G27" s="396"/>
      <c r="H27" s="396"/>
      <c r="I27" s="396"/>
      <c r="J27" s="396"/>
      <c r="K27" s="118" t="s">
        <v>253</v>
      </c>
    </row>
    <row r="28" spans="1:11" ht="23.1" customHeight="1">
      <c r="A28" s="418" t="s">
        <v>197</v>
      </c>
      <c r="B28" s="419"/>
      <c r="C28" s="419"/>
      <c r="D28" s="419"/>
      <c r="E28" s="419"/>
      <c r="F28" s="419"/>
      <c r="G28" s="419"/>
      <c r="H28" s="419"/>
      <c r="I28" s="419"/>
      <c r="J28" s="419"/>
      <c r="K28" s="119">
        <v>1</v>
      </c>
    </row>
    <row r="29" spans="1:11" ht="23.1" customHeight="1">
      <c r="A29" s="418" t="s">
        <v>254</v>
      </c>
      <c r="B29" s="419"/>
      <c r="C29" s="419"/>
      <c r="D29" s="419"/>
      <c r="E29" s="419"/>
      <c r="F29" s="419"/>
      <c r="G29" s="419"/>
      <c r="H29" s="419"/>
      <c r="I29" s="419"/>
      <c r="J29" s="419"/>
      <c r="K29" s="120">
        <v>1</v>
      </c>
    </row>
    <row r="30" spans="1:11" ht="23.1" customHeight="1">
      <c r="A30" s="418" t="s">
        <v>255</v>
      </c>
      <c r="B30" s="419"/>
      <c r="C30" s="419"/>
      <c r="D30" s="419"/>
      <c r="E30" s="419"/>
      <c r="F30" s="419"/>
      <c r="G30" s="419"/>
      <c r="H30" s="419"/>
      <c r="I30" s="419"/>
      <c r="J30" s="419"/>
      <c r="K30" s="120">
        <v>1</v>
      </c>
    </row>
    <row r="31" spans="1:11" ht="23.1" customHeight="1">
      <c r="A31" s="418"/>
      <c r="B31" s="419"/>
      <c r="C31" s="419"/>
      <c r="D31" s="419"/>
      <c r="E31" s="419"/>
      <c r="F31" s="419"/>
      <c r="G31" s="419"/>
      <c r="H31" s="419"/>
      <c r="I31" s="419"/>
      <c r="J31" s="419"/>
      <c r="K31" s="120"/>
    </row>
    <row r="32" spans="1:11" ht="23.1" customHeight="1">
      <c r="A32" s="418"/>
      <c r="B32" s="419"/>
      <c r="C32" s="419"/>
      <c r="D32" s="419"/>
      <c r="E32" s="419"/>
      <c r="F32" s="419"/>
      <c r="G32" s="419"/>
      <c r="H32" s="419"/>
      <c r="I32" s="419"/>
      <c r="J32" s="419"/>
      <c r="K32" s="120"/>
    </row>
    <row r="33" spans="1:13" ht="23.1" customHeight="1">
      <c r="A33" s="418"/>
      <c r="B33" s="419"/>
      <c r="C33" s="419"/>
      <c r="D33" s="419"/>
      <c r="E33" s="419"/>
      <c r="F33" s="419"/>
      <c r="G33" s="419"/>
      <c r="H33" s="419"/>
      <c r="I33" s="419"/>
      <c r="J33" s="419"/>
      <c r="K33" s="120"/>
    </row>
    <row r="34" spans="1:13" ht="23.1" customHeight="1">
      <c r="A34" s="418"/>
      <c r="B34" s="419"/>
      <c r="C34" s="419"/>
      <c r="D34" s="419"/>
      <c r="E34" s="419"/>
      <c r="F34" s="419"/>
      <c r="G34" s="419"/>
      <c r="H34" s="419"/>
      <c r="I34" s="419"/>
      <c r="J34" s="419"/>
      <c r="K34" s="117"/>
    </row>
    <row r="35" spans="1:13" ht="23.1" customHeight="1">
      <c r="A35" s="418"/>
      <c r="B35" s="419"/>
      <c r="C35" s="419"/>
      <c r="D35" s="419"/>
      <c r="E35" s="419"/>
      <c r="F35" s="419"/>
      <c r="G35" s="419"/>
      <c r="H35" s="419"/>
      <c r="I35" s="419"/>
      <c r="J35" s="419"/>
      <c r="K35" s="121"/>
    </row>
    <row r="36" spans="1:13" ht="23.1" customHeight="1">
      <c r="A36" s="420" t="s">
        <v>256</v>
      </c>
      <c r="B36" s="421"/>
      <c r="C36" s="421"/>
      <c r="D36" s="421"/>
      <c r="E36" s="421"/>
      <c r="F36" s="421"/>
      <c r="G36" s="421"/>
      <c r="H36" s="421"/>
      <c r="I36" s="421"/>
      <c r="J36" s="421"/>
      <c r="K36" s="122">
        <f>SUM(K28:K35)</f>
        <v>3</v>
      </c>
    </row>
    <row r="37" spans="1:13" ht="18.75" customHeight="1">
      <c r="A37" s="422" t="s">
        <v>257</v>
      </c>
      <c r="B37" s="423"/>
      <c r="C37" s="423"/>
      <c r="D37" s="423"/>
      <c r="E37" s="423"/>
      <c r="F37" s="423"/>
      <c r="G37" s="423"/>
      <c r="H37" s="423"/>
      <c r="I37" s="423"/>
      <c r="J37" s="423"/>
      <c r="K37" s="424"/>
    </row>
    <row r="38" spans="1:13" s="88" customFormat="1" ht="18.75" customHeight="1">
      <c r="A38" s="291" t="s">
        <v>258</v>
      </c>
      <c r="B38" s="292"/>
      <c r="C38" s="292"/>
      <c r="D38" s="354" t="s">
        <v>259</v>
      </c>
      <c r="E38" s="354"/>
      <c r="F38" s="425" t="s">
        <v>260</v>
      </c>
      <c r="G38" s="426"/>
      <c r="H38" s="292" t="s">
        <v>261</v>
      </c>
      <c r="I38" s="292"/>
      <c r="J38" s="292" t="s">
        <v>262</v>
      </c>
      <c r="K38" s="404"/>
    </row>
    <row r="39" spans="1:13" ht="18.75" customHeight="1">
      <c r="A39" s="96" t="s">
        <v>126</v>
      </c>
      <c r="B39" s="292" t="s">
        <v>263</v>
      </c>
      <c r="C39" s="292"/>
      <c r="D39" s="292"/>
      <c r="E39" s="292"/>
      <c r="F39" s="292"/>
      <c r="G39" s="292"/>
      <c r="H39" s="292"/>
      <c r="I39" s="292"/>
      <c r="J39" s="292"/>
      <c r="K39" s="404"/>
      <c r="M39" s="88"/>
    </row>
    <row r="40" spans="1:13" ht="24" customHeight="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404"/>
    </row>
    <row r="41" spans="1:13" ht="24" customHeight="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404"/>
    </row>
    <row r="42" spans="1:13" ht="32.1" customHeight="1">
      <c r="A42" s="100" t="s">
        <v>137</v>
      </c>
      <c r="B42" s="427" t="s">
        <v>264</v>
      </c>
      <c r="C42" s="427"/>
      <c r="D42" s="101" t="s">
        <v>265</v>
      </c>
      <c r="E42" s="109" t="s">
        <v>140</v>
      </c>
      <c r="F42" s="113">
        <v>44894</v>
      </c>
      <c r="G42" s="114"/>
      <c r="H42" s="428" t="s">
        <v>142</v>
      </c>
      <c r="I42" s="428"/>
      <c r="J42" s="427" t="s">
        <v>143</v>
      </c>
      <c r="K42" s="429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0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190500</xdr:colOff>
                    <xdr:row>23</xdr:row>
                    <xdr:rowOff>47625</xdr:rowOff>
                  </from>
                  <to>
                    <xdr:col>3</xdr:col>
                    <xdr:colOff>590550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23</xdr:row>
                    <xdr:rowOff>38100</xdr:rowOff>
                  </from>
                  <to>
                    <xdr:col>2</xdr:col>
                    <xdr:colOff>638175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0"/>
  <sheetViews>
    <sheetView workbookViewId="0">
      <selection activeCell="Q3" sqref="Q3"/>
    </sheetView>
  </sheetViews>
  <sheetFormatPr defaultColWidth="9" defaultRowHeight="14.25"/>
  <cols>
    <col min="1" max="1" width="13.625" style="38" customWidth="1"/>
    <col min="2" max="2" width="8.5" style="38" customWidth="1"/>
    <col min="3" max="3" width="8.5" style="39" customWidth="1"/>
    <col min="4" max="7" width="8.5" style="38" customWidth="1"/>
    <col min="8" max="8" width="2.75" style="38" customWidth="1"/>
    <col min="9" max="9" width="9.125" style="38" customWidth="1"/>
    <col min="10" max="10" width="10.5" style="38" customWidth="1"/>
    <col min="11" max="14" width="9.75" style="38" customWidth="1"/>
    <col min="15" max="252" width="9" style="38"/>
    <col min="253" max="16384" width="9" style="41"/>
  </cols>
  <sheetData>
    <row r="1" spans="1:255" s="38" customFormat="1" ht="29.1" customHeight="1">
      <c r="A1" s="314" t="s">
        <v>145</v>
      </c>
      <c r="B1" s="315"/>
      <c r="C1" s="316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</row>
    <row r="2" spans="1:255" s="38" customFormat="1" ht="20.100000000000001" customHeight="1">
      <c r="A2" s="43" t="s">
        <v>61</v>
      </c>
      <c r="B2" s="318" t="s">
        <v>266</v>
      </c>
      <c r="C2" s="318"/>
      <c r="D2" s="44" t="s">
        <v>67</v>
      </c>
      <c r="E2" s="430" t="s">
        <v>68</v>
      </c>
      <c r="F2" s="430"/>
      <c r="G2" s="430"/>
      <c r="H2" s="322"/>
      <c r="I2" s="70" t="s">
        <v>56</v>
      </c>
      <c r="J2" s="320" t="s">
        <v>57</v>
      </c>
      <c r="K2" s="320"/>
      <c r="L2" s="320"/>
      <c r="M2" s="320"/>
      <c r="N2" s="32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</row>
    <row r="3" spans="1:255" s="38" customFormat="1" ht="16.5">
      <c r="A3" s="45" t="s">
        <v>146</v>
      </c>
      <c r="B3" s="46" t="s">
        <v>111</v>
      </c>
      <c r="C3" s="46" t="s">
        <v>112</v>
      </c>
      <c r="D3" s="46" t="s">
        <v>113</v>
      </c>
      <c r="E3" s="46" t="s">
        <v>114</v>
      </c>
      <c r="F3" s="46" t="s">
        <v>115</v>
      </c>
      <c r="G3" s="46" t="s">
        <v>147</v>
      </c>
      <c r="H3" s="323"/>
      <c r="I3" s="72" t="s">
        <v>111</v>
      </c>
      <c r="J3" s="72" t="s">
        <v>112</v>
      </c>
      <c r="K3" s="72" t="s">
        <v>113</v>
      </c>
      <c r="L3" s="72" t="s">
        <v>114</v>
      </c>
      <c r="M3" s="72" t="s">
        <v>115</v>
      </c>
      <c r="N3" s="72" t="s">
        <v>116</v>
      </c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</row>
    <row r="4" spans="1:255" s="38" customFormat="1" ht="17.100000000000001" customHeight="1">
      <c r="A4" s="45" t="s">
        <v>151</v>
      </c>
      <c r="B4" s="46" t="s">
        <v>152</v>
      </c>
      <c r="C4" s="46" t="s">
        <v>153</v>
      </c>
      <c r="D4" s="46" t="s">
        <v>154</v>
      </c>
      <c r="E4" s="47" t="s">
        <v>155</v>
      </c>
      <c r="F4" s="47" t="s">
        <v>156</v>
      </c>
      <c r="G4" s="47" t="s">
        <v>157</v>
      </c>
      <c r="H4" s="323"/>
      <c r="I4" s="74" t="s">
        <v>118</v>
      </c>
      <c r="J4" s="74" t="s">
        <v>118</v>
      </c>
      <c r="K4" s="74" t="s">
        <v>120</v>
      </c>
      <c r="L4" s="74" t="s">
        <v>120</v>
      </c>
      <c r="M4" s="74" t="s">
        <v>119</v>
      </c>
      <c r="N4" s="74" t="s">
        <v>119</v>
      </c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</row>
    <row r="5" spans="1:255" s="38" customFormat="1">
      <c r="A5" s="45" t="s">
        <v>161</v>
      </c>
      <c r="B5" s="48">
        <v>54</v>
      </c>
      <c r="C5" s="48">
        <v>55</v>
      </c>
      <c r="D5" s="48">
        <v>57</v>
      </c>
      <c r="E5" s="48">
        <v>59</v>
      </c>
      <c r="F5" s="48">
        <v>61</v>
      </c>
      <c r="G5" s="48">
        <v>62</v>
      </c>
      <c r="H5" s="324"/>
      <c r="I5" s="74" t="s">
        <v>267</v>
      </c>
      <c r="J5" s="74" t="s">
        <v>268</v>
      </c>
      <c r="K5" s="74" t="s">
        <v>268</v>
      </c>
      <c r="L5" s="74" t="s">
        <v>382</v>
      </c>
      <c r="M5" s="74" t="s">
        <v>269</v>
      </c>
      <c r="N5" s="74" t="s">
        <v>270</v>
      </c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</row>
    <row r="6" spans="1:255" s="38" customFormat="1" ht="21" customHeight="1">
      <c r="A6" s="45" t="s">
        <v>162</v>
      </c>
      <c r="B6" s="48">
        <v>81</v>
      </c>
      <c r="C6" s="48">
        <v>85</v>
      </c>
      <c r="D6" s="48">
        <v>89</v>
      </c>
      <c r="E6" s="48">
        <v>93</v>
      </c>
      <c r="F6" s="48">
        <v>97</v>
      </c>
      <c r="G6" s="48">
        <v>103</v>
      </c>
      <c r="H6" s="324"/>
      <c r="I6" s="74" t="s">
        <v>271</v>
      </c>
      <c r="J6" s="74" t="s">
        <v>272</v>
      </c>
      <c r="K6" s="76" t="s">
        <v>273</v>
      </c>
      <c r="L6" s="74" t="s">
        <v>273</v>
      </c>
      <c r="M6" s="74" t="s">
        <v>273</v>
      </c>
      <c r="N6" s="74" t="s">
        <v>273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</row>
    <row r="7" spans="1:255" s="38" customFormat="1" ht="21" customHeight="1">
      <c r="A7" s="45" t="s">
        <v>165</v>
      </c>
      <c r="B7" s="48">
        <v>72</v>
      </c>
      <c r="C7" s="48">
        <v>76</v>
      </c>
      <c r="D7" s="48">
        <v>80</v>
      </c>
      <c r="E7" s="48">
        <v>84</v>
      </c>
      <c r="F7" s="48">
        <v>89</v>
      </c>
      <c r="G7" s="48">
        <v>95</v>
      </c>
      <c r="H7" s="324"/>
      <c r="I7" s="78" t="s">
        <v>271</v>
      </c>
      <c r="J7" s="78" t="s">
        <v>269</v>
      </c>
      <c r="K7" s="78" t="s">
        <v>274</v>
      </c>
      <c r="L7" s="78" t="s">
        <v>273</v>
      </c>
      <c r="M7" s="78" t="s">
        <v>271</v>
      </c>
      <c r="N7" s="78" t="s">
        <v>271</v>
      </c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</row>
    <row r="8" spans="1:255" s="38" customFormat="1" ht="21" customHeight="1">
      <c r="A8" s="45" t="s">
        <v>167</v>
      </c>
      <c r="B8" s="48">
        <v>84</v>
      </c>
      <c r="C8" s="48">
        <v>88</v>
      </c>
      <c r="D8" s="48">
        <v>92</v>
      </c>
      <c r="E8" s="48">
        <v>96</v>
      </c>
      <c r="F8" s="48">
        <v>101</v>
      </c>
      <c r="G8" s="48">
        <v>107</v>
      </c>
      <c r="H8" s="324"/>
      <c r="I8" s="78" t="s">
        <v>275</v>
      </c>
      <c r="J8" s="78" t="s">
        <v>276</v>
      </c>
      <c r="K8" s="78" t="s">
        <v>277</v>
      </c>
      <c r="L8" s="78" t="s">
        <v>271</v>
      </c>
      <c r="M8" s="78" t="s">
        <v>273</v>
      </c>
      <c r="N8" s="78" t="s">
        <v>271</v>
      </c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</row>
    <row r="9" spans="1:255" s="38" customFormat="1" ht="21" customHeight="1">
      <c r="A9" s="49" t="s">
        <v>278</v>
      </c>
      <c r="B9" s="50">
        <v>71.5</v>
      </c>
      <c r="C9" s="50">
        <v>72.5</v>
      </c>
      <c r="D9" s="50">
        <v>74</v>
      </c>
      <c r="E9" s="50">
        <v>75.5</v>
      </c>
      <c r="F9" s="50">
        <v>77</v>
      </c>
      <c r="G9" s="50">
        <v>78.099999999999994</v>
      </c>
      <c r="H9" s="324"/>
      <c r="I9" s="78" t="s">
        <v>274</v>
      </c>
      <c r="J9" s="78" t="s">
        <v>279</v>
      </c>
      <c r="K9" s="78" t="s">
        <v>274</v>
      </c>
      <c r="L9" s="78" t="s">
        <v>274</v>
      </c>
      <c r="M9" s="78" t="s">
        <v>280</v>
      </c>
      <c r="N9" s="78" t="s">
        <v>281</v>
      </c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</row>
    <row r="10" spans="1:255" s="38" customFormat="1" ht="21" customHeight="1">
      <c r="A10" s="49" t="s">
        <v>282</v>
      </c>
      <c r="B10" s="50">
        <v>14.1</v>
      </c>
      <c r="C10" s="50">
        <v>14.8</v>
      </c>
      <c r="D10" s="50">
        <v>15.5</v>
      </c>
      <c r="E10" s="50">
        <v>16.2</v>
      </c>
      <c r="F10" s="50">
        <v>16.899999999999999</v>
      </c>
      <c r="G10" s="50">
        <v>17.899999999999999</v>
      </c>
      <c r="H10" s="324"/>
      <c r="I10" s="78" t="s">
        <v>275</v>
      </c>
      <c r="J10" s="78" t="s">
        <v>283</v>
      </c>
      <c r="K10" s="78" t="s">
        <v>284</v>
      </c>
      <c r="L10" s="78" t="s">
        <v>285</v>
      </c>
      <c r="M10" s="78" t="s">
        <v>286</v>
      </c>
      <c r="N10" s="78" t="s">
        <v>287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</row>
    <row r="11" spans="1:255" s="38" customFormat="1" ht="21" customHeight="1">
      <c r="A11" s="49" t="s">
        <v>288</v>
      </c>
      <c r="B11" s="51">
        <v>8.6999999999999993</v>
      </c>
      <c r="C11" s="51">
        <v>9.1</v>
      </c>
      <c r="D11" s="51">
        <v>9.5</v>
      </c>
      <c r="E11" s="51">
        <v>9.9</v>
      </c>
      <c r="F11" s="51">
        <v>10.3</v>
      </c>
      <c r="G11" s="51">
        <v>10.9</v>
      </c>
      <c r="H11" s="324"/>
      <c r="I11" s="78" t="s">
        <v>275</v>
      </c>
      <c r="J11" s="78" t="s">
        <v>275</v>
      </c>
      <c r="K11" s="78" t="s">
        <v>275</v>
      </c>
      <c r="L11" s="78" t="s">
        <v>275</v>
      </c>
      <c r="M11" s="78" t="s">
        <v>275</v>
      </c>
      <c r="N11" s="78" t="s">
        <v>275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</row>
    <row r="12" spans="1:255" s="38" customFormat="1" ht="21" customHeight="1">
      <c r="A12" s="52"/>
      <c r="B12" s="53"/>
      <c r="C12" s="53"/>
      <c r="D12" s="54"/>
      <c r="E12" s="53"/>
      <c r="F12" s="53"/>
      <c r="G12" s="53"/>
      <c r="H12" s="324"/>
      <c r="I12" s="78"/>
      <c r="J12" s="78"/>
      <c r="K12" s="78"/>
      <c r="L12" s="78"/>
      <c r="M12" s="78"/>
      <c r="N12" s="78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</row>
    <row r="13" spans="1:255" s="38" customFormat="1" ht="21" customHeight="1">
      <c r="A13" s="52"/>
      <c r="B13" s="53"/>
      <c r="C13" s="53"/>
      <c r="D13" s="55"/>
      <c r="E13" s="53"/>
      <c r="F13" s="53"/>
      <c r="G13" s="53"/>
      <c r="H13" s="324"/>
      <c r="I13" s="78"/>
      <c r="J13" s="78"/>
      <c r="K13" s="78"/>
      <c r="L13" s="78"/>
      <c r="M13" s="78"/>
      <c r="N13" s="78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</row>
    <row r="14" spans="1:255" s="38" customFormat="1" ht="21" customHeight="1">
      <c r="A14" s="56"/>
      <c r="B14" s="57"/>
      <c r="C14" s="57"/>
      <c r="D14" s="57"/>
      <c r="E14" s="57"/>
      <c r="F14" s="57"/>
      <c r="G14" s="57"/>
      <c r="H14" s="324"/>
      <c r="I14" s="78"/>
      <c r="J14" s="78"/>
      <c r="K14" s="78"/>
      <c r="L14" s="78"/>
      <c r="M14" s="78"/>
      <c r="N14" s="78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</row>
    <row r="15" spans="1:255" s="38" customFormat="1" ht="21" customHeight="1">
      <c r="A15" s="58"/>
      <c r="B15" s="59"/>
      <c r="C15" s="59"/>
      <c r="D15" s="59"/>
      <c r="E15" s="59"/>
      <c r="F15" s="59"/>
      <c r="G15" s="59"/>
      <c r="H15" s="324"/>
      <c r="I15" s="78"/>
      <c r="J15" s="78"/>
      <c r="K15" s="78"/>
      <c r="L15" s="78"/>
      <c r="M15" s="78"/>
      <c r="N15" s="78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</row>
    <row r="16" spans="1:255" s="38" customFormat="1" ht="21" customHeight="1">
      <c r="A16" s="60"/>
      <c r="B16" s="61"/>
      <c r="C16" s="61"/>
      <c r="D16" s="62"/>
      <c r="E16" s="61"/>
      <c r="F16" s="61"/>
      <c r="G16" s="61"/>
      <c r="H16" s="325"/>
      <c r="I16" s="80"/>
      <c r="J16" s="80"/>
      <c r="K16" s="81"/>
      <c r="L16" s="80"/>
      <c r="M16" s="80"/>
      <c r="N16" s="8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</row>
    <row r="17" spans="1:255" s="38" customFormat="1" ht="16.5">
      <c r="A17" s="63"/>
      <c r="B17" s="64"/>
      <c r="C17" s="64"/>
      <c r="D17" s="65"/>
      <c r="E17" s="64"/>
      <c r="F17" s="64"/>
      <c r="G17" s="66"/>
      <c r="O17" s="83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</row>
    <row r="18" spans="1:255" s="38" customFormat="1">
      <c r="A18" s="67" t="s">
        <v>179</v>
      </c>
      <c r="B18" s="67"/>
      <c r="C18" s="68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</row>
    <row r="19" spans="1:255" s="38" customFormat="1">
      <c r="C19" s="39"/>
      <c r="I19" s="84" t="s">
        <v>180</v>
      </c>
      <c r="J19" s="85">
        <v>44894</v>
      </c>
      <c r="K19" s="84" t="s">
        <v>181</v>
      </c>
      <c r="L19" s="84" t="s">
        <v>140</v>
      </c>
      <c r="M19" s="84" t="s">
        <v>182</v>
      </c>
      <c r="N19" s="86" t="s">
        <v>143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</row>
    <row r="20" spans="1:255" s="38" customFormat="1">
      <c r="C20" s="39"/>
      <c r="IT20" s="41"/>
      <c r="IU20" s="41"/>
    </row>
  </sheetData>
  <mergeCells count="5">
    <mergeCell ref="A1:N1"/>
    <mergeCell ref="B2:C2"/>
    <mergeCell ref="E2:G2"/>
    <mergeCell ref="J2:N2"/>
    <mergeCell ref="H2:H16"/>
  </mergeCells>
  <phoneticPr fontId="60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zoomScale="115" zoomScaleNormal="115" workbookViewId="0">
      <selection activeCell="B4" sqref="B4:B6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10.625" style="1" customWidth="1"/>
    <col min="5" max="5" width="14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31" t="s">
        <v>289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</row>
    <row r="2" spans="1:15" s="2" customFormat="1" ht="18" customHeight="1">
      <c r="A2" s="440" t="s">
        <v>290</v>
      </c>
      <c r="B2" s="441" t="s">
        <v>291</v>
      </c>
      <c r="C2" s="441" t="s">
        <v>292</v>
      </c>
      <c r="D2" s="441" t="s">
        <v>293</v>
      </c>
      <c r="E2" s="441" t="s">
        <v>294</v>
      </c>
      <c r="F2" s="441" t="s">
        <v>295</v>
      </c>
      <c r="G2" s="441" t="s">
        <v>296</v>
      </c>
      <c r="H2" s="441" t="s">
        <v>297</v>
      </c>
      <c r="I2" s="4" t="s">
        <v>298</v>
      </c>
      <c r="J2" s="4" t="s">
        <v>299</v>
      </c>
      <c r="K2" s="4" t="s">
        <v>300</v>
      </c>
      <c r="L2" s="4" t="s">
        <v>301</v>
      </c>
      <c r="M2" s="4" t="s">
        <v>302</v>
      </c>
      <c r="N2" s="441" t="s">
        <v>303</v>
      </c>
      <c r="O2" s="441" t="s">
        <v>304</v>
      </c>
    </row>
    <row r="3" spans="1:15" s="2" customFormat="1" ht="18" customHeight="1">
      <c r="A3" s="440"/>
      <c r="B3" s="442"/>
      <c r="C3" s="442"/>
      <c r="D3" s="442"/>
      <c r="E3" s="442"/>
      <c r="F3" s="442"/>
      <c r="G3" s="442"/>
      <c r="H3" s="442"/>
      <c r="I3" s="4" t="s">
        <v>253</v>
      </c>
      <c r="J3" s="4" t="s">
        <v>253</v>
      </c>
      <c r="K3" s="4" t="s">
        <v>253</v>
      </c>
      <c r="L3" s="4" t="s">
        <v>253</v>
      </c>
      <c r="M3" s="4" t="s">
        <v>253</v>
      </c>
      <c r="N3" s="442"/>
      <c r="O3" s="442"/>
    </row>
    <row r="4" spans="1:15" ht="14.25" customHeight="1">
      <c r="A4" s="17">
        <v>1</v>
      </c>
      <c r="B4" s="17" t="s">
        <v>305</v>
      </c>
      <c r="C4" s="229" t="s">
        <v>306</v>
      </c>
      <c r="D4" s="17" t="s">
        <v>307</v>
      </c>
      <c r="E4" s="9" t="s">
        <v>62</v>
      </c>
      <c r="F4" s="34" t="s">
        <v>308</v>
      </c>
      <c r="G4" s="6" t="s">
        <v>65</v>
      </c>
      <c r="H4" s="6" t="s">
        <v>65</v>
      </c>
      <c r="I4" s="17">
        <v>1</v>
      </c>
      <c r="J4" s="17">
        <v>0</v>
      </c>
      <c r="K4" s="17">
        <v>1</v>
      </c>
      <c r="L4" s="17"/>
      <c r="M4" s="17"/>
      <c r="N4" s="17">
        <v>3</v>
      </c>
      <c r="O4" s="6"/>
    </row>
    <row r="5" spans="1:15" ht="14.25" customHeight="1">
      <c r="A5" s="17">
        <v>2</v>
      </c>
      <c r="B5" s="17" t="s">
        <v>309</v>
      </c>
      <c r="C5" s="229" t="s">
        <v>306</v>
      </c>
      <c r="D5" s="17" t="s">
        <v>310</v>
      </c>
      <c r="E5" s="9" t="s">
        <v>62</v>
      </c>
      <c r="F5" s="34" t="s">
        <v>308</v>
      </c>
      <c r="G5" s="6" t="s">
        <v>65</v>
      </c>
      <c r="H5" s="6" t="s">
        <v>65</v>
      </c>
      <c r="I5" s="17">
        <v>2</v>
      </c>
      <c r="J5" s="17"/>
      <c r="K5" s="17">
        <v>1</v>
      </c>
      <c r="L5" s="17"/>
      <c r="M5" s="17">
        <v>1</v>
      </c>
      <c r="N5" s="17">
        <v>4</v>
      </c>
      <c r="O5" s="6"/>
    </row>
    <row r="6" spans="1:15" ht="14.25" customHeight="1">
      <c r="A6" s="17">
        <v>3</v>
      </c>
      <c r="B6" s="17" t="s">
        <v>311</v>
      </c>
      <c r="C6" s="229" t="s">
        <v>306</v>
      </c>
      <c r="D6" s="17" t="s">
        <v>312</v>
      </c>
      <c r="E6" s="9" t="s">
        <v>62</v>
      </c>
      <c r="F6" s="34" t="s">
        <v>308</v>
      </c>
      <c r="G6" s="6" t="s">
        <v>65</v>
      </c>
      <c r="H6" s="6" t="s">
        <v>65</v>
      </c>
      <c r="I6" s="17">
        <v>1</v>
      </c>
      <c r="J6" s="17">
        <v>0</v>
      </c>
      <c r="K6" s="17">
        <v>1</v>
      </c>
      <c r="L6" s="17"/>
      <c r="M6" s="17"/>
      <c r="N6" s="17">
        <v>3</v>
      </c>
      <c r="O6" s="7"/>
    </row>
    <row r="7" spans="1:15" ht="14.25" customHeight="1">
      <c r="A7" s="17"/>
      <c r="B7" s="17"/>
      <c r="C7" s="7"/>
      <c r="D7" s="17"/>
      <c r="E7" s="6"/>
      <c r="F7" s="6"/>
      <c r="G7" s="6"/>
      <c r="H7" s="6"/>
      <c r="I7" s="17"/>
      <c r="J7" s="17"/>
      <c r="K7" s="17">
        <v>1</v>
      </c>
      <c r="L7" s="17"/>
      <c r="M7" s="17">
        <v>0</v>
      </c>
      <c r="N7" s="17">
        <v>1</v>
      </c>
      <c r="O7" s="7"/>
    </row>
    <row r="8" spans="1:15" ht="14.25" customHeight="1">
      <c r="A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4.25" customHeight="1">
      <c r="A9" s="7"/>
      <c r="B9" s="7"/>
      <c r="C9" s="31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" customFormat="1" ht="29.25" customHeight="1">
      <c r="A10" s="432" t="s">
        <v>313</v>
      </c>
      <c r="B10" s="433"/>
      <c r="C10" s="433"/>
      <c r="D10" s="434"/>
      <c r="E10" s="435"/>
      <c r="F10" s="436"/>
      <c r="G10" s="436"/>
      <c r="H10" s="436"/>
      <c r="I10" s="437"/>
      <c r="J10" s="432" t="s">
        <v>314</v>
      </c>
      <c r="K10" s="433"/>
      <c r="L10" s="433"/>
      <c r="M10" s="434"/>
      <c r="N10" s="14"/>
      <c r="O10" s="16"/>
    </row>
    <row r="11" spans="1:15" ht="72.95" customHeight="1">
      <c r="A11" s="438" t="s">
        <v>315</v>
      </c>
      <c r="B11" s="439"/>
      <c r="C11" s="439"/>
      <c r="D11" s="439"/>
      <c r="E11" s="439"/>
      <c r="F11" s="439"/>
      <c r="G11" s="439"/>
      <c r="H11" s="439"/>
      <c r="I11" s="439"/>
      <c r="J11" s="439"/>
      <c r="K11" s="439"/>
      <c r="L11" s="439"/>
      <c r="M11" s="439"/>
      <c r="N11" s="439"/>
      <c r="O11" s="439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0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2022-11-30T07:37:05Z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45687F7F4FCA4B02B178644E8F9A28DE</vt:lpwstr>
  </property>
  <property fmtid="{D5CDD505-2E9C-101B-9397-08002B2CF9AE}" pid="4" name="KSOReadingLayout">
    <vt:bool>true</vt:bool>
  </property>
</Properties>
</file>