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1419\11-29日俄罗斯196件\"/>
    </mc:Choice>
  </mc:AlternateContent>
  <xr:revisionPtr revIDLastSave="0" documentId="13_ncr:1_{862BEBFD-8E4B-45C3-9CB6-BFE51BEBE83C}" xr6:coauthVersionLast="47" xr6:coauthVersionMax="47" xr10:uidLastSave="{00000000-0000-0000-0000-000000000000}"/>
  <bookViews>
    <workbookView xWindow="1035" yWindow="225" windowWidth="17385" windowHeight="10695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首期!$A$1:$K$51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K6" i="8"/>
  <c r="K5" i="8"/>
  <c r="K4" i="8"/>
  <c r="E14" i="17"/>
  <c r="F14" i="17"/>
  <c r="G14" i="17"/>
  <c r="C14" i="17"/>
  <c r="B14" i="17"/>
  <c r="E13" i="17"/>
  <c r="F13" i="17"/>
  <c r="G13" i="17"/>
  <c r="C13" i="17"/>
  <c r="B13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K36" i="5"/>
  <c r="E14" i="15"/>
  <c r="F14" i="15"/>
  <c r="G14" i="15"/>
  <c r="C14" i="15"/>
  <c r="B14" i="1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<sst xmlns="http://schemas.openxmlformats.org/spreadsheetml/2006/main" count="855" uniqueCount="378">
  <si>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</si>
  <si>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</si>
  <si>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</si>
  <si>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</si>
  <si>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</si>
  <si>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</si>
  <si>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</si>
  <si>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</si>
  <si>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</si>
  <si>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</si>
  <si>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</si>
  <si>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</si>
  <si>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</si>
  <si>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</si>
  <si>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</si>
  <si>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</si>
  <si>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</si>
  <si>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</si>
  <si>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</si>
  <si>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</si>
  <si>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</si>
  <si>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</si>
  <si>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</si>
  <si>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</si>
  <si>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</si>
  <si>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</si>
  <si>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</si>
  <si>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</si>
  <si>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</si>
  <si>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</si>
  <si>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</si>
  <si>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</si>
  <si>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</si>
  <si>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</si>
  <si>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</si>
  <si>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</si>
  <si>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</si>
  <si>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</si>
  <si>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</si>
  <si>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</si>
  <si>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</si>
  <si>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</si>
  <si>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</si>
  <si>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</si>
  <si>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</si>
  <si>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</si>
  <si>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</si>
  <si>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</si>
  <si>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</si>
  <si>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</si>
  <si>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</si>
  <si>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</si>
  <si>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</si>
  <si>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</si>
  <si>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大装期货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</si>
  <si>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</si>
  <si>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</si>
  <si>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</si>
  <si>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</si>
  <si>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</si>
  <si>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</si>
  <si>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</si>
  <si>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</si>
  <si>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TAJJAL81419</t>
  </si>
  <si>
    <t>合同交期</t>
  </si>
  <si>
    <t>产前确认样</t>
  </si>
  <si>
    <t>有</t>
  </si>
  <si>
    <t>无</t>
  </si>
  <si>
    <t>品名</t>
  </si>
  <si>
    <t>男式跑步训练短袖T恤</t>
  </si>
  <si>
    <t>上线日</t>
  </si>
  <si>
    <t>原辅材料卡</t>
  </si>
  <si>
    <t>色/号型数</t>
  </si>
  <si>
    <t>2/6</t>
  </si>
  <si>
    <t>S~2XL码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</si>
  <si>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</si>
  <si>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</si>
  <si>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</si>
  <si>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</si>
  <si>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</si>
  <si>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</si>
  <si>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</si>
  <si>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</si>
  <si>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</si>
  <si>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</si>
  <si>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</si>
  <si>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</si>
  <si>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</si>
  <si>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</si>
  <si>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</si>
  <si>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</si>
  <si>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</si>
  <si>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</si>
  <si>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</si>
  <si>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</si>
  <si>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</si>
  <si>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</si>
  <si>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</si>
  <si>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</si>
  <si>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</si>
  <si>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</si>
  <si>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</si>
  <si>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</si>
  <si>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</si>
  <si>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</si>
  <si>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</si>
  <si>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</si>
  <si>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</si>
  <si>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</si>
  <si>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</si>
  <si>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</si>
  <si>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</si>
  <si>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</si>
  <si>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</si>
  <si>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</si>
  <si>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</si>
  <si>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2XL</t>
  </si>
  <si>
    <t>3XL</t>
  </si>
  <si>
    <t>未裁齐原因</t>
  </si>
  <si>
    <t>藏蓝</t>
  </si>
  <si>
    <t>蓝鹭灰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</si>
  <si>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</si>
  <si>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卵石色L码2件    2XL2件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</si>
  <si>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</si>
  <si>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</si>
  <si>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</si>
  <si>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</si>
  <si>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</si>
  <si>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1领型不圆顺，容位不均匀。</t>
  </si>
  <si>
    <t>2.包后领起拱不平服。</t>
  </si>
  <si>
    <t>3脚边坎线不顺直。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</si>
  <si>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</si>
  <si>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</si>
  <si>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</si>
  <si>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</si>
  <si>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</si>
  <si>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</si>
  <si>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</si>
  <si>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</si>
  <si>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</si>
  <si>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</si>
  <si>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</si>
  <si>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</si>
  <si>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</si>
  <si>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QC规格测量表</t>
  </si>
  <si>
    <t>码号</t>
  </si>
  <si>
    <t>XXL</t>
  </si>
  <si>
    <t>XXXL</t>
  </si>
  <si>
    <t>号型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</si>
  <si>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</si>
  <si>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</si>
  <si>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</si>
  <si>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</si>
  <si>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</si>
  <si>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</si>
  <si>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</si>
  <si>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</si>
  <si>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灰</t>
  </si>
  <si>
    <r>
      <rPr>
        <sz val="11"/>
        <rFont val="微软雅黑"/>
        <family val="2"/>
        <charset val="134"/>
      </rPr>
      <t>后中长</t>
    </r>
    <r>
      <rPr>
        <sz val="11"/>
        <color rgb="FFFF0000"/>
        <rFont val="微软雅黑"/>
        <family val="2"/>
        <charset val="134"/>
      </rPr>
      <t>(不含领）</t>
    </r>
  </si>
  <si>
    <t>/</t>
  </si>
  <si>
    <t>-0.5</t>
  </si>
  <si>
    <t>胸围</t>
  </si>
  <si>
    <t>+1</t>
  </si>
  <si>
    <t>腰围</t>
  </si>
  <si>
    <t>摆围</t>
  </si>
  <si>
    <t>-1</t>
  </si>
  <si>
    <t>肩宽</t>
  </si>
  <si>
    <t>-1.5</t>
  </si>
  <si>
    <t>肩点短袖长</t>
  </si>
  <si>
    <t>袖肥/2（参考值）</t>
  </si>
  <si>
    <t>短袖口/2</t>
  </si>
  <si>
    <t>+0.5</t>
  </si>
  <si>
    <t>圆领T恤前领宽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</si>
  <si>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</si>
  <si>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</si>
  <si>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</si>
  <si>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</si>
  <si>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</si>
  <si>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</si>
  <si>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</si>
  <si>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</si>
  <si>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</si>
  <si>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</si>
  <si>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</si>
  <si>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</si>
  <si>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</si>
  <si>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齐色码各10件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</si>
  <si>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</si>
  <si>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</si>
  <si>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</si>
  <si>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</si>
  <si>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1领型不园顺</t>
  </si>
  <si>
    <t>2坎脚边线不顺直</t>
  </si>
  <si>
    <t>3前领压线有大小</t>
  </si>
  <si>
    <t>【整改的严重缺陷及整改复核时间】</t>
  </si>
  <si>
    <t>【整改结果】</t>
  </si>
  <si>
    <t>110/28</t>
  </si>
  <si>
    <t>验货时间：2022/10/28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</si>
  <si>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</si>
  <si>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</si>
  <si>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</si>
  <si>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</si>
  <si>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</si>
  <si>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</si>
  <si>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</si>
  <si>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</si>
  <si>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</si>
  <si>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</si>
  <si>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</si>
  <si>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</si>
  <si>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</si>
  <si>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</si>
  <si>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</si>
  <si>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</si>
  <si>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</si>
  <si>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</si>
  <si>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</si>
  <si>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</si>
  <si>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</si>
  <si>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</si>
  <si>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</si>
  <si>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</si>
  <si>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</si>
  <si>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</si>
  <si>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</si>
  <si>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</si>
  <si>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</si>
  <si>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</si>
  <si>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</si>
  <si>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</si>
  <si>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</si>
  <si>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①成品完成比例（%）100%</t>
  </si>
  <si>
    <t>齐色齐码各5件</t>
  </si>
  <si>
    <t>情况说明：</t>
  </si>
  <si>
    <t xml:space="preserve">【问题点描述】  </t>
  </si>
  <si>
    <t>数量</t>
  </si>
  <si>
    <t>1领型不圆顺。</t>
  </si>
  <si>
    <t>2.脚边不顺直。</t>
  </si>
  <si>
    <t>3后领起浪。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</si>
  <si>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</si>
  <si>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</si>
  <si>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</si>
  <si>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</si>
  <si>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</si>
  <si>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</si>
  <si>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</si>
  <si>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</si>
  <si>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</si>
  <si>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</si>
  <si>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QAJJAL81419</t>
  </si>
  <si>
    <t xml:space="preserve">优溢 </t>
  </si>
  <si>
    <t>尺码</t>
  </si>
  <si>
    <t>后中长(不含领）</t>
  </si>
  <si>
    <t>+1    +0.5</t>
  </si>
  <si>
    <t>/              /</t>
  </si>
  <si>
    <t>+0.5       /</t>
  </si>
  <si>
    <t>-0.5   -0.6</t>
  </si>
  <si>
    <t>/    -0.5</t>
  </si>
  <si>
    <t>/           /</t>
  </si>
  <si>
    <t>+1     +1</t>
  </si>
  <si>
    <t>+0.5      /</t>
  </si>
  <si>
    <t>/       /</t>
  </si>
  <si>
    <t>-1      /</t>
  </si>
  <si>
    <t>/      /</t>
  </si>
  <si>
    <t>+1   +0.5</t>
  </si>
  <si>
    <t>/    +0.5</t>
  </si>
  <si>
    <t>+1       +1</t>
  </si>
  <si>
    <t>+1      /</t>
  </si>
  <si>
    <t>-1         /</t>
  </si>
  <si>
    <t>-1   -0.5</t>
  </si>
  <si>
    <t>-0.5    /</t>
  </si>
  <si>
    <t>-1     -1</t>
  </si>
  <si>
    <t>-1.5     -1</t>
  </si>
  <si>
    <t>-1      -1</t>
  </si>
  <si>
    <t>-0.5   -1</t>
  </si>
  <si>
    <t>-0.5  -0.5</t>
  </si>
  <si>
    <t>-0.5 -0.5</t>
  </si>
  <si>
    <t>-1.5      /</t>
  </si>
  <si>
    <t>-0.5     /</t>
  </si>
  <si>
    <t>/        /</t>
  </si>
  <si>
    <t>/   +0.2</t>
  </si>
  <si>
    <t>/     /</t>
  </si>
  <si>
    <t>/     +0.5</t>
  </si>
  <si>
    <t>+0.2  +0.5</t>
  </si>
  <si>
    <t>-0.3   /</t>
  </si>
  <si>
    <t>-1        /</t>
  </si>
  <si>
    <t>+0.5    /</t>
  </si>
  <si>
    <t>-0.4  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</si>
  <si>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</si>
  <si>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</si>
  <si>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</si>
  <si>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</si>
  <si>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</si>
  <si>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</si>
  <si>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</si>
  <si>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</si>
  <si>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</si>
  <si>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</si>
  <si>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</si>
  <si>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</si>
  <si>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</si>
  <si>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</si>
  <si>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</si>
  <si>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</si>
  <si>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F220906217TTUI1</t>
  </si>
  <si>
    <t>FK07380</t>
  </si>
  <si>
    <t>22FW蓝黑</t>
  </si>
  <si>
    <t>宏港</t>
  </si>
  <si>
    <t>F220906218</t>
  </si>
  <si>
    <t>黑色</t>
  </si>
  <si>
    <t>F220906215</t>
  </si>
  <si>
    <t>制表时间：2022-10-29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</si>
  <si>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</si>
  <si>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</si>
  <si>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</si>
  <si>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</si>
  <si>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</si>
  <si>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</si>
  <si>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</si>
  <si>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</si>
  <si>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</si>
  <si>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</si>
  <si>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</si>
  <si>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</si>
  <si>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</si>
  <si>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</si>
  <si>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</si>
  <si>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</si>
  <si>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</si>
  <si>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</si>
  <si>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</si>
  <si>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</si>
  <si>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</si>
  <si>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</si>
  <si>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</si>
  <si>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F220906217TTUI1
F220906218
F220906215
</t>
  </si>
  <si>
    <t>G18SSBB001-G89</t>
  </si>
  <si>
    <t>后领捆织带</t>
  </si>
  <si>
    <t>景湾</t>
  </si>
  <si>
    <t>物料6</t>
  </si>
  <si>
    <t>物料7</t>
  </si>
  <si>
    <t>物料8</t>
  </si>
  <si>
    <t>物料9</t>
  </si>
  <si>
    <t>物料10</t>
  </si>
  <si>
    <t>制表时间：2022/10/30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</si>
  <si>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</si>
  <si>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</si>
  <si>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</si>
  <si>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</si>
  <si>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</si>
  <si>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</si>
  <si>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</si>
  <si>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</si>
  <si>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</si>
  <si>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</si>
  <si>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</si>
  <si>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</si>
  <si>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</si>
  <si>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</si>
  <si>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</si>
  <si>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</si>
  <si>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</si>
  <si>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前后幅</t>
  </si>
  <si>
    <t>烫LOGO标</t>
  </si>
  <si>
    <t>后领烫唛</t>
  </si>
  <si>
    <t>无开胶/掉色</t>
  </si>
  <si>
    <t>洗测4次</t>
  </si>
  <si>
    <t>制表时间：2022/11/25</t>
  </si>
  <si>
    <t>测试人签名：刘班明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</si>
  <si>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</si>
  <si>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</si>
  <si>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</si>
  <si>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</si>
  <si>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</si>
  <si>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</si>
  <si>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t>制表时间：2022-9/20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</si>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</sst>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_ "/>
    <numFmt numFmtId="178" formatCode="0.00_ "/>
    <numFmt numFmtId="179" formatCode="_ [$¥-804]* #,##0.00_ ;_ [$¥-804]* \-#,##0.00_ ;_ [$¥-804]* &quot;-&quot;??_ ;_ @_ "/>
    <numFmt numFmtId="180" formatCode="0_ 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Microsoft YaHei"/>
      <charset val="134"/>
    </font>
    <font>
      <sz val="9"/>
      <color indexed="8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name val="微软雅黑"/>
      <family val="2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b/>
      <sz val="11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16" fillId="0" borderId="0">
      <alignment vertical="center"/>
    </xf>
    <xf numFmtId="0" fontId="6" fillId="0" borderId="0">
      <alignment horizontal="center" vertical="center"/>
    </xf>
  </cellStyleXfs>
  <cellXfs count="48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3" fillId="0" borderId="0" xfId="0" applyFont="1" applyFill="1" applyAlignment="1"/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/>
    </xf>
    <xf numFmtId="10" fontId="1" fillId="0" borderId="2" xfId="0" applyNumberFormat="1" applyFont="1" applyFill="1" applyBorder="1" applyAlignment="1"/>
    <xf numFmtId="0" fontId="1" fillId="0" borderId="2" xfId="0" applyFont="1" applyFill="1" applyBorder="1" applyAlignment="1">
      <alignment horizontal="left"/>
    </xf>
    <xf numFmtId="0" fontId="15" fillId="0" borderId="0" xfId="4" applyFont="1" applyFill="1" applyAlignment="1"/>
    <xf numFmtId="0" fontId="16" fillId="0" borderId="0" xfId="4" applyFont="1" applyFill="1" applyAlignment="1"/>
    <xf numFmtId="0" fontId="15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10" xfId="3" applyFont="1" applyFill="1" applyBorder="1" applyAlignment="1">
      <alignment horizontal="left" vertical="center"/>
    </xf>
    <xf numFmtId="0" fontId="18" fillId="0" borderId="11" xfId="3" applyFont="1" applyFill="1" applyBorder="1" applyAlignment="1">
      <alignment vertical="center"/>
    </xf>
    <xf numFmtId="0" fontId="21" fillId="0" borderId="12" xfId="3" applyNumberFormat="1" applyFont="1" applyFill="1" applyBorder="1" applyAlignment="1">
      <alignment horizontal="left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5" fillId="0" borderId="12" xfId="3" applyFont="1" applyFill="1" applyBorder="1" applyAlignment="1">
      <alignment horizontal="left"/>
    </xf>
    <xf numFmtId="0" fontId="25" fillId="0" borderId="2" xfId="3" applyFont="1" applyFill="1" applyBorder="1" applyAlignment="1">
      <alignment horizontal="center"/>
    </xf>
    <xf numFmtId="0" fontId="26" fillId="0" borderId="12" xfId="0" applyFont="1" applyFill="1" applyBorder="1" applyAlignment="1">
      <alignment vertical="center"/>
    </xf>
    <xf numFmtId="177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2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horizontal="center" vertical="center"/>
    </xf>
    <xf numFmtId="178" fontId="29" fillId="0" borderId="0" xfId="0" applyNumberFormat="1" applyFont="1" applyFill="1" applyBorder="1" applyAlignment="1">
      <alignment horizontal="center" vertical="center"/>
    </xf>
    <xf numFmtId="0" fontId="31" fillId="0" borderId="0" xfId="4" applyFont="1" applyFill="1" applyAlignment="1"/>
    <xf numFmtId="0" fontId="32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1" xfId="3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34" fillId="4" borderId="19" xfId="0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49" fontId="29" fillId="0" borderId="3" xfId="0" applyNumberFormat="1" applyFont="1" applyFill="1" applyBorder="1" applyAlignment="1">
      <alignment horizontal="center" vertical="center"/>
    </xf>
    <xf numFmtId="49" fontId="29" fillId="0" borderId="20" xfId="0" applyNumberFormat="1" applyFont="1" applyFill="1" applyBorder="1" applyAlignment="1">
      <alignment horizontal="center" vertical="center"/>
    </xf>
    <xf numFmtId="49" fontId="29" fillId="0" borderId="21" xfId="0" applyNumberFormat="1" applyFont="1" applyFill="1" applyBorder="1" applyAlignment="1">
      <alignment horizontal="center" vertical="center"/>
    </xf>
    <xf numFmtId="49" fontId="29" fillId="0" borderId="22" xfId="0" applyNumberFormat="1" applyFont="1" applyFill="1" applyBorder="1" applyAlignment="1">
      <alignment horizontal="center" vertical="center"/>
    </xf>
    <xf numFmtId="49" fontId="31" fillId="5" borderId="2" xfId="5" applyNumberFormat="1" applyFont="1" applyFill="1" applyBorder="1" applyAlignment="1">
      <alignment horizontal="center" vertical="center"/>
    </xf>
    <xf numFmtId="49" fontId="31" fillId="5" borderId="23" xfId="5" applyNumberFormat="1" applyFont="1" applyFill="1" applyBorder="1" applyAlignment="1">
      <alignment horizontal="center" vertical="center"/>
    </xf>
    <xf numFmtId="49" fontId="31" fillId="5" borderId="24" xfId="5" applyNumberFormat="1" applyFont="1" applyFill="1" applyBorder="1" applyAlignment="1">
      <alignment horizontal="center" vertical="center"/>
    </xf>
    <xf numFmtId="49" fontId="31" fillId="5" borderId="25" xfId="5" applyNumberFormat="1" applyFont="1" applyFill="1" applyBorder="1" applyAlignment="1">
      <alignment horizontal="center" vertical="center"/>
    </xf>
    <xf numFmtId="49" fontId="31" fillId="5" borderId="26" xfId="5" applyNumberFormat="1" applyFont="1" applyFill="1" applyBorder="1" applyAlignment="1">
      <alignment horizontal="center" vertical="center"/>
    </xf>
    <xf numFmtId="49" fontId="31" fillId="5" borderId="27" xfId="5" applyNumberFormat="1" applyFont="1" applyFill="1" applyBorder="1" applyAlignment="1">
      <alignment horizontal="center" vertical="center"/>
    </xf>
    <xf numFmtId="49" fontId="15" fillId="5" borderId="28" xfId="4" applyNumberFormat="1" applyFont="1" applyFill="1" applyBorder="1" applyAlignment="1">
      <alignment horizontal="center"/>
    </xf>
    <xf numFmtId="49" fontId="31" fillId="5" borderId="28" xfId="5" applyNumberFormat="1" applyFont="1" applyFill="1" applyBorder="1" applyAlignment="1">
      <alignment horizontal="center" vertical="center"/>
    </xf>
    <xf numFmtId="49" fontId="31" fillId="5" borderId="29" xfId="5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6" fillId="0" borderId="0" xfId="4" applyFont="1" applyFill="1" applyAlignment="1"/>
    <xf numFmtId="14" fontId="36" fillId="0" borderId="0" xfId="4" applyNumberFormat="1" applyFont="1" applyFill="1" applyAlignment="1"/>
    <xf numFmtId="0" fontId="37" fillId="0" borderId="0" xfId="4" applyFont="1" applyFill="1" applyAlignment="1"/>
    <xf numFmtId="0" fontId="16" fillId="0" borderId="0" xfId="3" applyFill="1" applyBorder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16" fillId="0" borderId="0" xfId="3" applyFill="1" applyAlignment="1">
      <alignment horizontal="left" vertical="center"/>
    </xf>
    <xf numFmtId="0" fontId="39" fillId="0" borderId="31" xfId="3" applyFont="1" applyFill="1" applyBorder="1" applyAlignment="1">
      <alignment horizontal="left" vertical="center"/>
    </xf>
    <xf numFmtId="0" fontId="39" fillId="0" borderId="32" xfId="3" applyFont="1" applyFill="1" applyBorder="1" applyAlignment="1">
      <alignment horizontal="center" vertical="center"/>
    </xf>
    <xf numFmtId="0" fontId="32" fillId="0" borderId="32" xfId="3" applyFont="1" applyFill="1" applyBorder="1" applyAlignment="1">
      <alignment vertical="center"/>
    </xf>
    <xf numFmtId="0" fontId="39" fillId="0" borderId="32" xfId="3" applyFont="1" applyFill="1" applyBorder="1" applyAlignment="1">
      <alignment vertical="center"/>
    </xf>
    <xf numFmtId="0" fontId="39" fillId="0" borderId="33" xfId="3" applyFont="1" applyFill="1" applyBorder="1" applyAlignment="1">
      <alignment vertical="center"/>
    </xf>
    <xf numFmtId="0" fontId="39" fillId="0" borderId="26" xfId="3" applyFont="1" applyFill="1" applyBorder="1" applyAlignment="1">
      <alignment vertical="center"/>
    </xf>
    <xf numFmtId="0" fontId="39" fillId="0" borderId="33" xfId="3" applyFont="1" applyFill="1" applyBorder="1" applyAlignment="1">
      <alignment horizontal="left" vertical="center"/>
    </xf>
    <xf numFmtId="49" fontId="28" fillId="0" borderId="26" xfId="3" applyNumberFormat="1" applyFont="1" applyFill="1" applyBorder="1" applyAlignment="1">
      <alignment horizontal="right" vertical="center"/>
    </xf>
    <xf numFmtId="0" fontId="28" fillId="0" borderId="34" xfId="3" applyFont="1" applyBorder="1" applyAlignment="1">
      <alignment vertical="center"/>
    </xf>
    <xf numFmtId="0" fontId="39" fillId="0" borderId="26" xfId="3" applyFont="1" applyFill="1" applyBorder="1" applyAlignment="1">
      <alignment horizontal="left" vertical="center"/>
    </xf>
    <xf numFmtId="0" fontId="39" fillId="0" borderId="35" xfId="3" applyFont="1" applyFill="1" applyBorder="1" applyAlignment="1">
      <alignment vertical="center"/>
    </xf>
    <xf numFmtId="0" fontId="39" fillId="0" borderId="36" xfId="3" applyFont="1" applyFill="1" applyBorder="1" applyAlignment="1">
      <alignment vertical="center"/>
    </xf>
    <xf numFmtId="0" fontId="32" fillId="0" borderId="36" xfId="3" applyFont="1" applyFill="1" applyBorder="1" applyAlignment="1">
      <alignment horizontal="center" vertical="center"/>
    </xf>
    <xf numFmtId="0" fontId="32" fillId="0" borderId="36" xfId="3" applyFont="1" applyFill="1" applyBorder="1" applyAlignment="1">
      <alignment horizontal="left" vertical="center"/>
    </xf>
    <xf numFmtId="0" fontId="39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39" fillId="0" borderId="31" xfId="3" applyFont="1" applyFill="1" applyBorder="1" applyAlignment="1">
      <alignment vertical="center"/>
    </xf>
    <xf numFmtId="0" fontId="32" fillId="0" borderId="26" xfId="3" applyFont="1" applyFill="1" applyBorder="1" applyAlignment="1">
      <alignment horizontal="left" vertical="center"/>
    </xf>
    <xf numFmtId="0" fontId="32" fillId="0" borderId="26" xfId="3" applyFont="1" applyFill="1" applyBorder="1" applyAlignment="1">
      <alignment vertical="center"/>
    </xf>
    <xf numFmtId="0" fontId="32" fillId="0" borderId="36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left" vertical="center"/>
    </xf>
    <xf numFmtId="0" fontId="39" fillId="0" borderId="32" xfId="3" applyFont="1" applyFill="1" applyBorder="1" applyAlignment="1">
      <alignment horizontal="left" vertical="center"/>
    </xf>
    <xf numFmtId="0" fontId="39" fillId="0" borderId="35" xfId="3" applyFont="1" applyFill="1" applyBorder="1" applyAlignment="1">
      <alignment horizontal="left" vertical="center"/>
    </xf>
    <xf numFmtId="58" fontId="39" fillId="0" borderId="36" xfId="3" applyNumberFormat="1" applyFont="1" applyFill="1" applyBorder="1" applyAlignment="1">
      <alignment vertical="center"/>
    </xf>
    <xf numFmtId="58" fontId="32" fillId="0" borderId="36" xfId="3" applyNumberFormat="1" applyFont="1" applyFill="1" applyBorder="1" applyAlignment="1">
      <alignment vertical="center"/>
    </xf>
    <xf numFmtId="0" fontId="32" fillId="0" borderId="34" xfId="3" applyFont="1" applyFill="1" applyBorder="1" applyAlignment="1">
      <alignment horizontal="left" vertical="center"/>
    </xf>
    <xf numFmtId="0" fontId="32" fillId="0" borderId="48" xfId="3" applyFont="1" applyFill="1" applyBorder="1" applyAlignment="1">
      <alignment horizontal="left" vertical="center"/>
    </xf>
    <xf numFmtId="0" fontId="32" fillId="0" borderId="50" xfId="3" applyFont="1" applyFill="1" applyBorder="1" applyAlignment="1">
      <alignment horizontal="center" vertical="center"/>
    </xf>
    <xf numFmtId="0" fontId="41" fillId="0" borderId="49" xfId="3" applyFont="1" applyFill="1" applyBorder="1" applyAlignment="1">
      <alignment horizontal="center" vertical="center"/>
    </xf>
    <xf numFmtId="0" fontId="16" fillId="0" borderId="51" xfId="3" applyFill="1" applyBorder="1" applyAlignment="1">
      <alignment horizontal="center" vertical="center"/>
    </xf>
    <xf numFmtId="0" fontId="16" fillId="0" borderId="50" xfId="3" applyFont="1" applyFill="1" applyBorder="1" applyAlignment="1">
      <alignment horizontal="center" vertical="center"/>
    </xf>
    <xf numFmtId="0" fontId="41" fillId="0" borderId="50" xfId="3" applyFont="1" applyFill="1" applyBorder="1" applyAlignment="1">
      <alignment horizontal="center" vertical="center"/>
    </xf>
    <xf numFmtId="0" fontId="32" fillId="0" borderId="52" xfId="3" applyFont="1" applyFill="1" applyBorder="1" applyAlignment="1">
      <alignment horizontal="center" vertical="center"/>
    </xf>
    <xf numFmtId="0" fontId="34" fillId="4" borderId="53" xfId="0" applyFont="1" applyFill="1" applyBorder="1" applyAlignment="1">
      <alignment horizontal="center" vertical="center"/>
    </xf>
    <xf numFmtId="0" fontId="34" fillId="4" borderId="54" xfId="0" applyFont="1" applyFill="1" applyBorder="1" applyAlignment="1">
      <alignment horizontal="center" vertical="center"/>
    </xf>
    <xf numFmtId="0" fontId="42" fillId="0" borderId="55" xfId="0" applyNumberFormat="1" applyFont="1" applyFill="1" applyBorder="1" applyAlignment="1">
      <alignment horizontal="center" vertical="center"/>
    </xf>
    <xf numFmtId="0" fontId="42" fillId="0" borderId="56" xfId="0" applyNumberFormat="1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left"/>
    </xf>
    <xf numFmtId="0" fontId="40" fillId="0" borderId="2" xfId="3" applyNumberFormat="1" applyFont="1" applyFill="1" applyBorder="1" applyAlignment="1">
      <alignment horizontal="center"/>
    </xf>
    <xf numFmtId="0" fontId="40" fillId="6" borderId="2" xfId="3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left"/>
    </xf>
    <xf numFmtId="0" fontId="43" fillId="0" borderId="2" xfId="0" applyNumberFormat="1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/>
    </xf>
    <xf numFmtId="0" fontId="25" fillId="0" borderId="2" xfId="3" applyFont="1" applyFill="1" applyBorder="1" applyAlignment="1">
      <alignment horizontal="left"/>
    </xf>
    <xf numFmtId="179" fontId="42" fillId="0" borderId="3" xfId="0" applyNumberFormat="1" applyFont="1" applyFill="1" applyBorder="1" applyAlignment="1">
      <alignment horizontal="center" vertical="center"/>
    </xf>
    <xf numFmtId="179" fontId="42" fillId="0" borderId="2" xfId="0" applyNumberFormat="1" applyFont="1" applyFill="1" applyBorder="1" applyAlignment="1">
      <alignment horizontal="center" vertical="center"/>
    </xf>
    <xf numFmtId="0" fontId="42" fillId="0" borderId="57" xfId="0" applyNumberFormat="1" applyFont="1" applyFill="1" applyBorder="1" applyAlignment="1">
      <alignment horizontal="left" vertical="center"/>
    </xf>
    <xf numFmtId="49" fontId="31" fillId="5" borderId="24" xfId="5" applyNumberFormat="1" applyFont="1" applyFill="1" applyBorder="1" applyAlignment="1">
      <alignment horizontal="left" vertical="center"/>
    </xf>
    <xf numFmtId="49" fontId="44" fillId="5" borderId="24" xfId="5" applyNumberFormat="1" applyFont="1" applyFill="1" applyBorder="1" applyAlignment="1">
      <alignment horizontal="center" vertical="center"/>
    </xf>
    <xf numFmtId="49" fontId="31" fillId="5" borderId="26" xfId="5" applyNumberFormat="1" applyFont="1" applyFill="1" applyBorder="1" applyAlignment="1">
      <alignment horizontal="left" vertical="center"/>
    </xf>
    <xf numFmtId="49" fontId="31" fillId="5" borderId="26" xfId="5" applyNumberFormat="1" applyFont="1" applyFill="1" applyBorder="1" applyAlignment="1">
      <alignment horizontal="justify" vertical="center"/>
    </xf>
    <xf numFmtId="0" fontId="16" fillId="0" borderId="0" xfId="3" applyFont="1" applyAlignment="1">
      <alignment horizontal="left" vertical="center"/>
    </xf>
    <xf numFmtId="0" fontId="41" fillId="0" borderId="58" xfId="3" applyFont="1" applyBorder="1" applyAlignment="1">
      <alignment horizontal="left" vertical="center"/>
    </xf>
    <xf numFmtId="0" fontId="40" fillId="0" borderId="59" xfId="3" applyFont="1" applyBorder="1" applyAlignment="1">
      <alignment horizontal="left" vertical="center"/>
    </xf>
    <xf numFmtId="0" fontId="40" fillId="0" borderId="31" xfId="3" applyFont="1" applyBorder="1" applyAlignment="1">
      <alignment horizontal="center" vertical="center"/>
    </xf>
    <xf numFmtId="0" fontId="40" fillId="0" borderId="32" xfId="3" applyFont="1" applyBorder="1" applyAlignment="1">
      <alignment horizontal="center" vertical="center"/>
    </xf>
    <xf numFmtId="0" fontId="40" fillId="0" borderId="33" xfId="3" applyFont="1" applyBorder="1" applyAlignment="1">
      <alignment horizontal="left" vertical="center"/>
    </xf>
    <xf numFmtId="0" fontId="28" fillId="0" borderId="26" xfId="3" applyFont="1" applyBorder="1" applyAlignment="1">
      <alignment horizontal="center" vertical="center"/>
    </xf>
    <xf numFmtId="0" fontId="40" fillId="0" borderId="26" xfId="3" applyFont="1" applyBorder="1" applyAlignment="1">
      <alignment horizontal="left" vertical="center"/>
    </xf>
    <xf numFmtId="0" fontId="40" fillId="0" borderId="33" xfId="3" applyFont="1" applyBorder="1" applyAlignment="1">
      <alignment vertical="center"/>
    </xf>
    <xf numFmtId="0" fontId="28" fillId="0" borderId="33" xfId="3" applyFont="1" applyBorder="1" applyAlignment="1">
      <alignment horizontal="left" vertical="center"/>
    </xf>
    <xf numFmtId="0" fontId="46" fillId="0" borderId="35" xfId="3" applyFont="1" applyBorder="1" applyAlignment="1">
      <alignment vertical="center"/>
    </xf>
    <xf numFmtId="0" fontId="40" fillId="0" borderId="31" xfId="3" applyFont="1" applyBorder="1" applyAlignment="1">
      <alignment vertical="center"/>
    </xf>
    <xf numFmtId="0" fontId="16" fillId="0" borderId="32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0" fontId="16" fillId="0" borderId="32" xfId="3" applyFont="1" applyBorder="1" applyAlignment="1">
      <alignment vertical="center"/>
    </xf>
    <xf numFmtId="0" fontId="40" fillId="0" borderId="32" xfId="3" applyFont="1" applyBorder="1" applyAlignment="1">
      <alignment vertical="center"/>
    </xf>
    <xf numFmtId="0" fontId="16" fillId="0" borderId="26" xfId="3" applyFont="1" applyBorder="1" applyAlignment="1">
      <alignment horizontal="left" vertical="center"/>
    </xf>
    <xf numFmtId="0" fontId="28" fillId="0" borderId="26" xfId="3" applyFont="1" applyBorder="1" applyAlignment="1">
      <alignment horizontal="left" vertical="center"/>
    </xf>
    <xf numFmtId="0" fontId="16" fillId="0" borderId="26" xfId="3" applyFont="1" applyBorder="1" applyAlignment="1">
      <alignment vertical="center"/>
    </xf>
    <xf numFmtId="0" fontId="40" fillId="0" borderId="26" xfId="3" applyFont="1" applyBorder="1" applyAlignment="1">
      <alignment vertical="center"/>
    </xf>
    <xf numFmtId="0" fontId="28" fillId="0" borderId="36" xfId="3" applyFont="1" applyBorder="1" applyAlignment="1">
      <alignment horizontal="left" vertical="center"/>
    </xf>
    <xf numFmtId="0" fontId="40" fillId="0" borderId="33" xfId="3" applyFont="1" applyBorder="1" applyAlignment="1">
      <alignment horizontal="center" vertical="center"/>
    </xf>
    <xf numFmtId="0" fontId="40" fillId="0" borderId="26" xfId="3" applyFont="1" applyBorder="1" applyAlignment="1">
      <alignment horizontal="center" vertical="center"/>
    </xf>
    <xf numFmtId="0" fontId="41" fillId="0" borderId="60" xfId="3" applyFont="1" applyBorder="1" applyAlignment="1">
      <alignment vertical="center"/>
    </xf>
    <xf numFmtId="0" fontId="41" fillId="0" borderId="61" xfId="3" applyFont="1" applyBorder="1" applyAlignment="1">
      <alignment vertical="center"/>
    </xf>
    <xf numFmtId="0" fontId="28" fillId="0" borderId="61" xfId="3" applyFont="1" applyBorder="1" applyAlignment="1">
      <alignment vertical="center"/>
    </xf>
    <xf numFmtId="58" fontId="16" fillId="0" borderId="61" xfId="3" applyNumberFormat="1" applyFont="1" applyBorder="1" applyAlignment="1">
      <alignment vertical="center"/>
    </xf>
    <xf numFmtId="0" fontId="28" fillId="0" borderId="34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39" fillId="0" borderId="34" xfId="3" applyFont="1" applyBorder="1" applyAlignment="1">
      <alignment horizontal="left" vertical="center"/>
    </xf>
    <xf numFmtId="0" fontId="47" fillId="0" borderId="2" xfId="0" applyFont="1" applyFill="1" applyBorder="1" applyAlignment="1">
      <alignment horizontal="center" vertical="center"/>
    </xf>
    <xf numFmtId="0" fontId="24" fillId="0" borderId="2" xfId="6" applyFont="1" applyFill="1" applyBorder="1" applyAlignment="1">
      <alignment horizontal="center"/>
    </xf>
    <xf numFmtId="0" fontId="40" fillId="0" borderId="2" xfId="3" applyNumberFormat="1" applyFont="1" applyFill="1" applyBorder="1" applyAlignment="1">
      <alignment horizontal="center" vertical="center"/>
    </xf>
    <xf numFmtId="0" fontId="40" fillId="0" borderId="21" xfId="3" applyNumberFormat="1" applyFont="1" applyFill="1" applyBorder="1" applyAlignment="1">
      <alignment horizontal="center" vertical="center"/>
    </xf>
    <xf numFmtId="0" fontId="40" fillId="0" borderId="3" xfId="3" applyNumberFormat="1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 vertical="center"/>
    </xf>
    <xf numFmtId="49" fontId="42" fillId="0" borderId="57" xfId="0" applyNumberFormat="1" applyFont="1" applyFill="1" applyBorder="1" applyAlignment="1">
      <alignment horizontal="center" vertical="center"/>
    </xf>
    <xf numFmtId="49" fontId="42" fillId="0" borderId="55" xfId="0" applyNumberFormat="1" applyFont="1" applyFill="1" applyBorder="1" applyAlignment="1">
      <alignment horizontal="center" vertical="center"/>
    </xf>
    <xf numFmtId="49" fontId="42" fillId="0" borderId="68" xfId="0" applyNumberFormat="1" applyFont="1" applyFill="1" applyBorder="1" applyAlignment="1">
      <alignment horizontal="center" vertical="center"/>
    </xf>
    <xf numFmtId="14" fontId="36" fillId="0" borderId="0" xfId="4" applyNumberFormat="1" applyFont="1" applyFill="1" applyAlignment="1">
      <alignment horizontal="center"/>
    </xf>
    <xf numFmtId="0" fontId="16" fillId="0" borderId="0" xfId="3" applyFont="1" applyBorder="1" applyAlignment="1">
      <alignment horizontal="left" vertical="center"/>
    </xf>
    <xf numFmtId="49" fontId="28" fillId="0" borderId="26" xfId="3" applyNumberFormat="1" applyFont="1" applyBorder="1" applyAlignment="1">
      <alignment vertical="center"/>
    </xf>
    <xf numFmtId="0" fontId="40" fillId="0" borderId="63" xfId="3" applyFont="1" applyBorder="1" applyAlignment="1">
      <alignment vertical="center"/>
    </xf>
    <xf numFmtId="0" fontId="16" fillId="0" borderId="24" xfId="3" applyFont="1" applyBorder="1" applyAlignment="1">
      <alignment horizontal="left" vertical="center"/>
    </xf>
    <xf numFmtId="0" fontId="28" fillId="0" borderId="24" xfId="3" applyFont="1" applyBorder="1" applyAlignment="1">
      <alignment horizontal="left" vertical="center"/>
    </xf>
    <xf numFmtId="0" fontId="16" fillId="0" borderId="24" xfId="3" applyFont="1" applyBorder="1" applyAlignment="1">
      <alignment vertical="center"/>
    </xf>
    <xf numFmtId="0" fontId="40" fillId="0" borderId="24" xfId="3" applyFont="1" applyBorder="1" applyAlignment="1">
      <alignment vertical="center"/>
    </xf>
    <xf numFmtId="0" fontId="40" fillId="0" borderId="63" xfId="3" applyFont="1" applyBorder="1" applyAlignment="1">
      <alignment horizontal="center" vertical="center"/>
    </xf>
    <xf numFmtId="0" fontId="28" fillId="0" borderId="24" xfId="3" applyFont="1" applyBorder="1" applyAlignment="1">
      <alignment horizontal="center" vertical="center"/>
    </xf>
    <xf numFmtId="0" fontId="40" fillId="0" borderId="24" xfId="3" applyFont="1" applyBorder="1" applyAlignment="1">
      <alignment horizontal="center" vertical="center"/>
    </xf>
    <xf numFmtId="0" fontId="16" fillId="0" borderId="24" xfId="3" applyFont="1" applyBorder="1" applyAlignment="1">
      <alignment horizontal="center" vertical="center"/>
    </xf>
    <xf numFmtId="0" fontId="16" fillId="0" borderId="26" xfId="3" applyFont="1" applyBorder="1" applyAlignment="1">
      <alignment horizontal="center" vertical="center"/>
    </xf>
    <xf numFmtId="0" fontId="49" fillId="0" borderId="70" xfId="3" applyFont="1" applyBorder="1" applyAlignment="1">
      <alignment horizontal="left" vertical="center" wrapText="1"/>
    </xf>
    <xf numFmtId="180" fontId="50" fillId="0" borderId="2" xfId="0" applyNumberFormat="1" applyFont="1" applyFill="1" applyBorder="1" applyAlignment="1">
      <alignment horizontal="center" vertical="center"/>
    </xf>
    <xf numFmtId="180" fontId="28" fillId="0" borderId="26" xfId="3" applyNumberFormat="1" applyFont="1" applyBorder="1" applyAlignment="1">
      <alignment horizontal="center" vertical="center"/>
    </xf>
    <xf numFmtId="0" fontId="28" fillId="0" borderId="26" xfId="3" applyNumberFormat="1" applyFont="1" applyFill="1" applyBorder="1" applyAlignment="1" applyProtection="1">
      <alignment horizontal="center" vertical="center"/>
    </xf>
    <xf numFmtId="9" fontId="28" fillId="0" borderId="26" xfId="3" applyNumberFormat="1" applyFont="1" applyBorder="1" applyAlignment="1">
      <alignment horizontal="center" vertical="center"/>
    </xf>
    <xf numFmtId="0" fontId="41" fillId="0" borderId="58" xfId="3" applyFont="1" applyBorder="1" applyAlignment="1">
      <alignment vertical="center"/>
    </xf>
    <xf numFmtId="0" fontId="41" fillId="0" borderId="59" xfId="3" applyFont="1" applyBorder="1" applyAlignment="1">
      <alignment vertical="center"/>
    </xf>
    <xf numFmtId="0" fontId="28" fillId="0" borderId="74" xfId="3" applyFont="1" applyBorder="1" applyAlignment="1">
      <alignment vertical="center"/>
    </xf>
    <xf numFmtId="0" fontId="41" fillId="0" borderId="74" xfId="3" applyFont="1" applyBorder="1" applyAlignment="1">
      <alignment vertical="center"/>
    </xf>
    <xf numFmtId="58" fontId="16" fillId="0" borderId="59" xfId="3" applyNumberFormat="1" applyFont="1" applyBorder="1" applyAlignment="1">
      <alignment vertical="center"/>
    </xf>
    <xf numFmtId="0" fontId="28" fillId="0" borderId="67" xfId="3" applyFont="1" applyBorder="1" applyAlignment="1">
      <alignment horizontal="left" vertical="center"/>
    </xf>
    <xf numFmtId="0" fontId="40" fillId="0" borderId="0" xfId="3" applyFont="1" applyBorder="1" applyAlignment="1">
      <alignment vertical="center"/>
    </xf>
    <xf numFmtId="0" fontId="51" fillId="0" borderId="34" xfId="3" applyFont="1" applyBorder="1" applyAlignment="1">
      <alignment horizontal="left" vertical="center" wrapText="1"/>
    </xf>
    <xf numFmtId="0" fontId="32" fillId="0" borderId="34" xfId="3" applyFont="1" applyBorder="1" applyAlignment="1">
      <alignment horizontal="left" vertical="center"/>
    </xf>
    <xf numFmtId="0" fontId="53" fillId="0" borderId="79" xfId="0" applyFont="1" applyBorder="1"/>
    <xf numFmtId="0" fontId="53" fillId="0" borderId="2" xfId="0" applyFont="1" applyBorder="1"/>
    <xf numFmtId="0" fontId="53" fillId="7" borderId="2" xfId="0" applyFont="1" applyFill="1" applyBorder="1"/>
    <xf numFmtId="0" fontId="0" fillId="0" borderId="79" xfId="0" applyBorder="1"/>
    <xf numFmtId="0" fontId="0" fillId="7" borderId="2" xfId="0" applyFill="1" applyBorder="1"/>
    <xf numFmtId="0" fontId="0" fillId="0" borderId="80" xfId="0" applyBorder="1"/>
    <xf numFmtId="0" fontId="0" fillId="0" borderId="55" xfId="0" applyBorder="1"/>
    <xf numFmtId="0" fontId="0" fillId="7" borderId="55" xfId="0" applyFill="1" applyBorder="1"/>
    <xf numFmtId="0" fontId="0" fillId="8" borderId="0" xfId="0" applyFill="1"/>
    <xf numFmtId="0" fontId="53" fillId="0" borderId="82" xfId="0" applyFont="1" applyBorder="1"/>
    <xf numFmtId="0" fontId="0" fillId="0" borderId="82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3" fillId="9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6" fillId="0" borderId="5" xfId="7" quotePrefix="1" applyBorder="1" applyAlignment="1">
      <alignment horizontal="center" vertical="center" wrapText="1"/>
    </xf>
    <xf numFmtId="0" fontId="52" fillId="0" borderId="78" xfId="0" applyFont="1" applyBorder="1" applyAlignment="1">
      <alignment horizontal="center" vertical="center" wrapText="1"/>
    </xf>
    <xf numFmtId="0" fontId="52" fillId="0" borderId="53" xfId="0" applyFont="1" applyBorder="1" applyAlignment="1">
      <alignment horizontal="center" vertical="center" wrapText="1"/>
    </xf>
    <xf numFmtId="0" fontId="52" fillId="0" borderId="54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3" fillId="7" borderId="6" xfId="0" applyFont="1" applyFill="1" applyBorder="1" applyAlignment="1">
      <alignment horizontal="center" vertical="center"/>
    </xf>
    <xf numFmtId="0" fontId="53" fillId="7" borderId="8" xfId="0" applyFont="1" applyFill="1" applyBorder="1" applyAlignment="1">
      <alignment horizontal="center" vertical="center"/>
    </xf>
    <xf numFmtId="0" fontId="53" fillId="0" borderId="81" xfId="0" applyFont="1" applyBorder="1" applyAlignment="1">
      <alignment horizontal="center" vertical="center"/>
    </xf>
    <xf numFmtId="0" fontId="41" fillId="0" borderId="42" xfId="3" applyFont="1" applyFill="1" applyBorder="1" applyAlignment="1">
      <alignment horizontal="left" vertical="center"/>
    </xf>
    <xf numFmtId="0" fontId="28" fillId="0" borderId="69" xfId="3" applyFont="1" applyFill="1" applyBorder="1" applyAlignment="1">
      <alignment horizontal="left" vertical="center"/>
    </xf>
    <xf numFmtId="0" fontId="28" fillId="0" borderId="42" xfId="3" applyFont="1" applyFill="1" applyBorder="1" applyAlignment="1">
      <alignment horizontal="left" vertical="center"/>
    </xf>
    <xf numFmtId="0" fontId="28" fillId="0" borderId="75" xfId="3" applyFont="1" applyFill="1" applyBorder="1" applyAlignment="1">
      <alignment horizontal="left" vertical="center"/>
    </xf>
    <xf numFmtId="0" fontId="28" fillId="0" borderId="72" xfId="3" applyFont="1" applyFill="1" applyBorder="1" applyAlignment="1">
      <alignment horizontal="left" vertical="center"/>
    </xf>
    <xf numFmtId="0" fontId="28" fillId="0" borderId="73" xfId="3" applyFont="1" applyFill="1" applyBorder="1" applyAlignment="1">
      <alignment horizontal="left" vertical="center"/>
    </xf>
    <xf numFmtId="0" fontId="28" fillId="0" borderId="76" xfId="3" applyFont="1" applyFill="1" applyBorder="1" applyAlignment="1">
      <alignment horizontal="left" vertical="center"/>
    </xf>
    <xf numFmtId="0" fontId="9" fillId="0" borderId="61" xfId="3" applyFont="1" applyBorder="1" applyAlignment="1">
      <alignment horizontal="center" vertical="center"/>
    </xf>
    <xf numFmtId="0" fontId="41" fillId="0" borderId="42" xfId="3" applyFont="1" applyBorder="1" applyAlignment="1">
      <alignment horizontal="center" vertical="center"/>
    </xf>
    <xf numFmtId="0" fontId="41" fillId="0" borderId="77" xfId="3" applyFont="1" applyBorder="1" applyAlignment="1">
      <alignment horizontal="center" vertical="center"/>
    </xf>
    <xf numFmtId="0" fontId="28" fillId="0" borderId="74" xfId="3" applyFont="1" applyBorder="1" applyAlignment="1">
      <alignment horizontal="center" vertical="center"/>
    </xf>
    <xf numFmtId="0" fontId="28" fillId="0" borderId="75" xfId="3" applyFont="1" applyBorder="1" applyAlignment="1">
      <alignment horizontal="center" vertical="center"/>
    </xf>
    <xf numFmtId="0" fontId="28" fillId="0" borderId="41" xfId="3" applyFont="1" applyFill="1" applyBorder="1" applyAlignment="1">
      <alignment horizontal="left" vertical="center"/>
    </xf>
    <xf numFmtId="0" fontId="28" fillId="0" borderId="40" xfId="3" applyFont="1" applyFill="1" applyBorder="1" applyAlignment="1">
      <alignment horizontal="left" vertical="center"/>
    </xf>
    <xf numFmtId="0" fontId="28" fillId="0" borderId="50" xfId="3" applyFont="1" applyFill="1" applyBorder="1" applyAlignment="1">
      <alignment horizontal="left" vertical="center"/>
    </xf>
    <xf numFmtId="0" fontId="40" fillId="0" borderId="44" xfId="3" applyFont="1" applyFill="1" applyBorder="1" applyAlignment="1">
      <alignment horizontal="left" vertical="center"/>
    </xf>
    <xf numFmtId="0" fontId="40" fillId="0" borderId="45" xfId="3" applyFont="1" applyFill="1" applyBorder="1" applyAlignment="1">
      <alignment horizontal="left" vertical="center"/>
    </xf>
    <xf numFmtId="0" fontId="40" fillId="0" borderId="52" xfId="3" applyFont="1" applyFill="1" applyBorder="1" applyAlignment="1">
      <alignment horizontal="left" vertical="center"/>
    </xf>
    <xf numFmtId="0" fontId="41" fillId="0" borderId="62" xfId="3" applyFont="1" applyBorder="1" applyAlignment="1">
      <alignment horizontal="left" vertical="center"/>
    </xf>
    <xf numFmtId="0" fontId="41" fillId="0" borderId="61" xfId="3" applyFont="1" applyBorder="1" applyAlignment="1">
      <alignment horizontal="left" vertical="center"/>
    </xf>
    <xf numFmtId="0" fontId="41" fillId="0" borderId="66" xfId="3" applyFont="1" applyBorder="1" applyAlignment="1">
      <alignment horizontal="left" vertical="center"/>
    </xf>
    <xf numFmtId="0" fontId="40" fillId="0" borderId="35" xfId="3" applyFont="1" applyBorder="1" applyAlignment="1">
      <alignment horizontal="left" vertical="center"/>
    </xf>
    <xf numFmtId="0" fontId="40" fillId="0" borderId="36" xfId="3" applyFont="1" applyBorder="1" applyAlignment="1">
      <alignment horizontal="left" vertical="center"/>
    </xf>
    <xf numFmtId="0" fontId="40" fillId="0" borderId="48" xfId="3" applyFont="1" applyBorder="1" applyAlignment="1">
      <alignment horizontal="left" vertical="center"/>
    </xf>
    <xf numFmtId="0" fontId="41" fillId="0" borderId="62" xfId="0" applyFont="1" applyBorder="1" applyAlignment="1">
      <alignment horizontal="left" vertical="center"/>
    </xf>
    <xf numFmtId="0" fontId="41" fillId="0" borderId="61" xfId="0" applyFont="1" applyBorder="1" applyAlignment="1">
      <alignment horizontal="left" vertical="center"/>
    </xf>
    <xf numFmtId="0" fontId="41" fillId="0" borderId="66" xfId="0" applyFont="1" applyBorder="1" applyAlignment="1">
      <alignment horizontal="left" vertical="center"/>
    </xf>
    <xf numFmtId="0" fontId="39" fillId="0" borderId="63" xfId="3" applyFont="1" applyFill="1" applyBorder="1" applyAlignment="1">
      <alignment horizontal="left" vertical="center"/>
    </xf>
    <xf numFmtId="0" fontId="39" fillId="0" borderId="24" xfId="3" applyFont="1" applyFill="1" applyBorder="1" applyAlignment="1">
      <alignment horizontal="left" vertical="center"/>
    </xf>
    <xf numFmtId="0" fontId="39" fillId="0" borderId="67" xfId="3" applyFont="1" applyFill="1" applyBorder="1" applyAlignment="1">
      <alignment horizontal="left" vertical="center"/>
    </xf>
    <xf numFmtId="0" fontId="39" fillId="0" borderId="33" xfId="3" applyFont="1" applyFill="1" applyBorder="1" applyAlignment="1">
      <alignment horizontal="left" vertical="center"/>
    </xf>
    <xf numFmtId="0" fontId="39" fillId="0" borderId="26" xfId="3" applyFont="1" applyFill="1" applyBorder="1" applyAlignment="1">
      <alignment horizontal="left" vertical="center"/>
    </xf>
    <xf numFmtId="0" fontId="39" fillId="0" borderId="71" xfId="3" applyFont="1" applyFill="1" applyBorder="1" applyAlignment="1">
      <alignment horizontal="left" vertical="center"/>
    </xf>
    <xf numFmtId="0" fontId="39" fillId="0" borderId="45" xfId="3" applyFont="1" applyFill="1" applyBorder="1" applyAlignment="1">
      <alignment horizontal="left" vertical="center"/>
    </xf>
    <xf numFmtId="0" fontId="39" fillId="0" borderId="52" xfId="3" applyFont="1" applyFill="1" applyBorder="1" applyAlignment="1">
      <alignment horizontal="left" vertical="center"/>
    </xf>
    <xf numFmtId="0" fontId="40" fillId="0" borderId="63" xfId="3" applyFont="1" applyBorder="1" applyAlignment="1">
      <alignment horizontal="left" vertical="center"/>
    </xf>
    <xf numFmtId="0" fontId="40" fillId="0" borderId="24" xfId="3" applyFont="1" applyBorder="1" applyAlignment="1">
      <alignment horizontal="left" vertical="center"/>
    </xf>
    <xf numFmtId="0" fontId="40" fillId="0" borderId="67" xfId="3" applyFont="1" applyBorder="1" applyAlignment="1">
      <alignment horizontal="left" vertical="center"/>
    </xf>
    <xf numFmtId="9" fontId="28" fillId="0" borderId="43" xfId="3" applyNumberFormat="1" applyFont="1" applyBorder="1" applyAlignment="1">
      <alignment horizontal="left" vertical="center"/>
    </xf>
    <xf numFmtId="9" fontId="28" fillId="0" borderId="38" xfId="3" applyNumberFormat="1" applyFont="1" applyBorder="1" applyAlignment="1">
      <alignment horizontal="left" vertical="center"/>
    </xf>
    <xf numFmtId="9" fontId="28" fillId="0" borderId="49" xfId="3" applyNumberFormat="1" applyFont="1" applyBorder="1" applyAlignment="1">
      <alignment horizontal="left" vertical="center"/>
    </xf>
    <xf numFmtId="9" fontId="28" fillId="0" borderId="44" xfId="3" applyNumberFormat="1" applyFont="1" applyBorder="1" applyAlignment="1">
      <alignment horizontal="left" vertical="center"/>
    </xf>
    <xf numFmtId="9" fontId="28" fillId="0" borderId="45" xfId="3" applyNumberFormat="1" applyFont="1" applyBorder="1" applyAlignment="1">
      <alignment horizontal="left" vertical="center"/>
    </xf>
    <xf numFmtId="9" fontId="28" fillId="0" borderId="52" xfId="3" applyNumberFormat="1" applyFont="1" applyBorder="1" applyAlignment="1">
      <alignment horizontal="left" vertical="center"/>
    </xf>
    <xf numFmtId="0" fontId="40" fillId="0" borderId="69" xfId="3" applyFont="1" applyBorder="1" applyAlignment="1">
      <alignment horizontal="left" vertical="center"/>
    </xf>
    <xf numFmtId="0" fontId="40" fillId="0" borderId="42" xfId="3" applyFont="1" applyBorder="1" applyAlignment="1">
      <alignment horizontal="left" vertical="center"/>
    </xf>
    <xf numFmtId="0" fontId="40" fillId="0" borderId="75" xfId="3" applyFont="1" applyBorder="1" applyAlignment="1">
      <alignment horizontal="left" vertical="center"/>
    </xf>
    <xf numFmtId="0" fontId="40" fillId="0" borderId="44" xfId="3" applyFont="1" applyBorder="1" applyAlignment="1">
      <alignment horizontal="left" vertical="center" wrapText="1"/>
    </xf>
    <xf numFmtId="0" fontId="40" fillId="0" borderId="45" xfId="3" applyFont="1" applyBorder="1" applyAlignment="1">
      <alignment horizontal="left" vertical="center" wrapText="1"/>
    </xf>
    <xf numFmtId="0" fontId="40" fillId="0" borderId="52" xfId="3" applyFont="1" applyBorder="1" applyAlignment="1">
      <alignment horizontal="left" vertical="center" wrapText="1"/>
    </xf>
    <xf numFmtId="0" fontId="28" fillId="0" borderId="39" xfId="3" applyFont="1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14" fontId="28" fillId="0" borderId="26" xfId="3" applyNumberFormat="1" applyFont="1" applyBorder="1" applyAlignment="1">
      <alignment horizontal="center" vertical="center"/>
    </xf>
    <xf numFmtId="14" fontId="28" fillId="0" borderId="34" xfId="3" applyNumberFormat="1" applyFont="1" applyBorder="1" applyAlignment="1">
      <alignment horizontal="center" vertical="center"/>
    </xf>
    <xf numFmtId="0" fontId="40" fillId="0" borderId="33" xfId="3" applyFont="1" applyBorder="1" applyAlignment="1">
      <alignment horizontal="left" vertical="center"/>
    </xf>
    <xf numFmtId="0" fontId="40" fillId="0" borderId="26" xfId="3" applyFont="1" applyBorder="1" applyAlignment="1">
      <alignment horizontal="left" vertical="center"/>
    </xf>
    <xf numFmtId="0" fontId="28" fillId="0" borderId="36" xfId="3" applyFont="1" applyBorder="1" applyAlignment="1">
      <alignment horizontal="center" vertical="center"/>
    </xf>
    <xf numFmtId="0" fontId="28" fillId="0" borderId="48" xfId="3" applyFont="1" applyBorder="1" applyAlignment="1">
      <alignment horizontal="center" vertical="center"/>
    </xf>
    <xf numFmtId="14" fontId="28" fillId="0" borderId="36" xfId="3" applyNumberFormat="1" applyFont="1" applyBorder="1" applyAlignment="1">
      <alignment horizontal="center" vertical="center"/>
    </xf>
    <xf numFmtId="14" fontId="28" fillId="0" borderId="48" xfId="3" applyNumberFormat="1" applyFont="1" applyBorder="1" applyAlignment="1">
      <alignment horizontal="center" vertical="center"/>
    </xf>
    <xf numFmtId="0" fontId="28" fillId="0" borderId="26" xfId="3" applyFont="1" applyBorder="1" applyAlignment="1">
      <alignment horizontal="left" vertical="center"/>
    </xf>
    <xf numFmtId="0" fontId="28" fillId="0" borderId="34" xfId="3" applyFont="1" applyBorder="1" applyAlignment="1">
      <alignment horizontal="left" vertical="center"/>
    </xf>
    <xf numFmtId="0" fontId="40" fillId="0" borderId="31" xfId="3" applyFont="1" applyBorder="1" applyAlignment="1">
      <alignment horizontal="center" vertical="center"/>
    </xf>
    <xf numFmtId="0" fontId="40" fillId="0" borderId="32" xfId="3" applyFont="1" applyBorder="1" applyAlignment="1">
      <alignment horizontal="center" vertical="center"/>
    </xf>
    <xf numFmtId="0" fontId="40" fillId="0" borderId="47" xfId="3" applyFont="1" applyBorder="1" applyAlignment="1">
      <alignment horizontal="center" vertical="center"/>
    </xf>
    <xf numFmtId="0" fontId="41" fillId="0" borderId="31" xfId="3" applyFont="1" applyBorder="1" applyAlignment="1">
      <alignment horizontal="center" vertical="center"/>
    </xf>
    <xf numFmtId="0" fontId="41" fillId="0" borderId="32" xfId="3" applyFont="1" applyBorder="1" applyAlignment="1">
      <alignment horizontal="center" vertical="center"/>
    </xf>
    <xf numFmtId="0" fontId="41" fillId="0" borderId="47" xfId="3" applyFont="1" applyBorder="1" applyAlignment="1">
      <alignment horizontal="center" vertical="center"/>
    </xf>
    <xf numFmtId="0" fontId="48" fillId="0" borderId="30" xfId="3" applyFont="1" applyBorder="1" applyAlignment="1">
      <alignment horizontal="center" vertical="top"/>
    </xf>
    <xf numFmtId="0" fontId="28" fillId="0" borderId="59" xfId="3" applyFont="1" applyBorder="1" applyAlignment="1">
      <alignment horizontal="center" vertical="center"/>
    </xf>
    <xf numFmtId="0" fontId="41" fillId="0" borderId="59" xfId="3" applyFont="1" applyBorder="1" applyAlignment="1">
      <alignment horizontal="center" vertical="center"/>
    </xf>
    <xf numFmtId="0" fontId="16" fillId="0" borderId="59" xfId="3" applyFont="1" applyBorder="1" applyAlignment="1">
      <alignment horizontal="center" vertical="center"/>
    </xf>
    <xf numFmtId="0" fontId="16" fillId="0" borderId="64" xfId="3" applyFont="1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19" fillId="0" borderId="11" xfId="3" applyFont="1" applyFill="1" applyBorder="1" applyAlignment="1">
      <alignment horizontal="center" vertical="center"/>
    </xf>
    <xf numFmtId="0" fontId="20" fillId="0" borderId="11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center"/>
    </xf>
    <xf numFmtId="0" fontId="15" fillId="0" borderId="6" xfId="4" applyFont="1" applyFill="1" applyBorder="1" applyAlignment="1">
      <alignment horizontal="center"/>
    </xf>
    <xf numFmtId="0" fontId="15" fillId="0" borderId="15" xfId="4" applyFont="1" applyFill="1" applyBorder="1" applyAlignment="1">
      <alignment horizontal="center"/>
    </xf>
    <xf numFmtId="0" fontId="41" fillId="0" borderId="62" xfId="3" applyFont="1" applyFill="1" applyBorder="1" applyAlignment="1">
      <alignment horizontal="left" vertical="center"/>
    </xf>
    <xf numFmtId="0" fontId="41" fillId="0" borderId="61" xfId="3" applyFont="1" applyFill="1" applyBorder="1" applyAlignment="1">
      <alignment horizontal="left" vertical="center"/>
    </xf>
    <xf numFmtId="0" fontId="41" fillId="0" borderId="66" xfId="3" applyFont="1" applyFill="1" applyBorder="1" applyAlignment="1">
      <alignment horizontal="left" vertical="center"/>
    </xf>
    <xf numFmtId="0" fontId="41" fillId="0" borderId="63" xfId="3" applyFont="1" applyFill="1" applyBorder="1" applyAlignment="1">
      <alignment horizontal="center" vertical="center"/>
    </xf>
    <xf numFmtId="0" fontId="41" fillId="0" borderId="24" xfId="3" applyFont="1" applyFill="1" applyBorder="1" applyAlignment="1">
      <alignment horizontal="center" vertical="center"/>
    </xf>
    <xf numFmtId="0" fontId="41" fillId="0" borderId="67" xfId="3" applyFont="1" applyFill="1" applyBorder="1" applyAlignment="1">
      <alignment horizontal="center" vertical="center"/>
    </xf>
    <xf numFmtId="0" fontId="41" fillId="0" borderId="35" xfId="3" applyFont="1" applyFill="1" applyBorder="1" applyAlignment="1">
      <alignment horizontal="center" vertical="center"/>
    </xf>
    <xf numFmtId="0" fontId="41" fillId="0" borderId="36" xfId="3" applyFont="1" applyFill="1" applyBorder="1" applyAlignment="1">
      <alignment horizontal="center" vertical="center"/>
    </xf>
    <xf numFmtId="0" fontId="41" fillId="0" borderId="48" xfId="3" applyFont="1" applyFill="1" applyBorder="1" applyAlignment="1">
      <alignment horizontal="center" vertical="center"/>
    </xf>
    <xf numFmtId="0" fontId="28" fillId="0" borderId="61" xfId="3" applyFont="1" applyBorder="1" applyAlignment="1">
      <alignment horizontal="center" vertical="center"/>
    </xf>
    <xf numFmtId="0" fontId="41" fillId="0" borderId="61" xfId="3" applyFont="1" applyBorder="1" applyAlignment="1">
      <alignment horizontal="center" vertical="center"/>
    </xf>
    <xf numFmtId="0" fontId="16" fillId="0" borderId="61" xfId="3" applyFont="1" applyBorder="1" applyAlignment="1">
      <alignment horizontal="center" vertical="center"/>
    </xf>
    <xf numFmtId="0" fontId="16" fillId="0" borderId="65" xfId="3" applyFont="1" applyBorder="1" applyAlignment="1">
      <alignment horizontal="center" vertical="center"/>
    </xf>
    <xf numFmtId="0" fontId="41" fillId="0" borderId="0" xfId="3" applyFont="1" applyFill="1" applyBorder="1" applyAlignment="1">
      <alignment horizontal="left" vertical="center"/>
    </xf>
    <xf numFmtId="0" fontId="40" fillId="0" borderId="41" xfId="3" applyFont="1" applyBorder="1" applyAlignment="1">
      <alignment horizontal="left" vertical="center"/>
    </xf>
    <xf numFmtId="0" fontId="40" fillId="0" borderId="40" xfId="3" applyFont="1" applyBorder="1" applyAlignment="1">
      <alignment horizontal="left" vertical="center"/>
    </xf>
    <xf numFmtId="0" fontId="40" fillId="0" borderId="50" xfId="3" applyFont="1" applyBorder="1" applyAlignment="1">
      <alignment horizontal="left" vertical="center"/>
    </xf>
    <xf numFmtId="0" fontId="40" fillId="0" borderId="35" xfId="3" applyFont="1" applyBorder="1" applyAlignment="1">
      <alignment horizontal="center" vertical="center"/>
    </xf>
    <xf numFmtId="0" fontId="40" fillId="0" borderId="36" xfId="3" applyFont="1" applyBorder="1" applyAlignment="1">
      <alignment horizontal="center" vertical="center"/>
    </xf>
    <xf numFmtId="0" fontId="40" fillId="0" borderId="48" xfId="3" applyFont="1" applyBorder="1" applyAlignment="1">
      <alignment horizontal="center" vertical="center"/>
    </xf>
    <xf numFmtId="0" fontId="28" fillId="0" borderId="65" xfId="3" applyFont="1" applyBorder="1" applyAlignment="1">
      <alignment horizontal="center" vertical="center"/>
    </xf>
    <xf numFmtId="0" fontId="39" fillId="0" borderId="26" xfId="3" applyFont="1" applyBorder="1" applyAlignment="1">
      <alignment horizontal="left" vertical="center"/>
    </xf>
    <xf numFmtId="0" fontId="39" fillId="0" borderId="34" xfId="3" applyFont="1" applyBorder="1" applyAlignment="1">
      <alignment horizontal="left" vertical="center"/>
    </xf>
    <xf numFmtId="0" fontId="28" fillId="0" borderId="43" xfId="3" applyFont="1" applyFill="1" applyBorder="1" applyAlignment="1">
      <alignment horizontal="left" vertical="center"/>
    </xf>
    <xf numFmtId="0" fontId="28" fillId="0" borderId="38" xfId="3" applyFont="1" applyFill="1" applyBorder="1" applyAlignment="1">
      <alignment horizontal="left" vertical="center"/>
    </xf>
    <xf numFmtId="0" fontId="28" fillId="0" borderId="49" xfId="3" applyFont="1" applyFill="1" applyBorder="1" applyAlignment="1">
      <alignment horizontal="left" vertical="center"/>
    </xf>
    <xf numFmtId="0" fontId="39" fillId="0" borderId="26" xfId="3" applyFont="1" applyFill="1" applyBorder="1" applyAlignment="1">
      <alignment horizontal="center" vertical="center"/>
    </xf>
    <xf numFmtId="0" fontId="39" fillId="0" borderId="34" xfId="3" applyFont="1" applyFill="1" applyBorder="1" applyAlignment="1">
      <alignment horizontal="center" vertical="center"/>
    </xf>
    <xf numFmtId="0" fontId="40" fillId="0" borderId="33" xfId="3" applyFont="1" applyFill="1" applyBorder="1" applyAlignment="1">
      <alignment horizontal="left" vertical="center"/>
    </xf>
    <xf numFmtId="0" fontId="28" fillId="0" borderId="26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horizontal="left" vertical="center"/>
    </xf>
    <xf numFmtId="0" fontId="41" fillId="0" borderId="0" xfId="3" applyFont="1" applyBorder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39" fillId="0" borderId="31" xfId="3" applyFont="1" applyFill="1" applyBorder="1" applyAlignment="1">
      <alignment horizontal="left" vertical="center"/>
    </xf>
    <xf numFmtId="0" fontId="39" fillId="0" borderId="32" xfId="3" applyFont="1" applyFill="1" applyBorder="1" applyAlignment="1">
      <alignment horizontal="left" vertical="center"/>
    </xf>
    <xf numFmtId="0" fontId="39" fillId="0" borderId="47" xfId="3" applyFont="1" applyFill="1" applyBorder="1" applyAlignment="1">
      <alignment horizontal="left" vertical="center"/>
    </xf>
    <xf numFmtId="0" fontId="40" fillId="0" borderId="0" xfId="3" applyFont="1" applyBorder="1" applyAlignment="1">
      <alignment horizontal="left" vertical="center"/>
    </xf>
    <xf numFmtId="0" fontId="32" fillId="0" borderId="31" xfId="3" applyFont="1" applyBorder="1" applyAlignment="1">
      <alignment horizontal="left" vertical="center"/>
    </xf>
    <xf numFmtId="0" fontId="32" fillId="0" borderId="32" xfId="3" applyFont="1" applyBorder="1" applyAlignment="1">
      <alignment horizontal="left" vertical="center"/>
    </xf>
    <xf numFmtId="0" fontId="39" fillId="0" borderId="32" xfId="3" applyFont="1" applyBorder="1" applyAlignment="1">
      <alignment horizontal="left" vertical="center"/>
    </xf>
    <xf numFmtId="0" fontId="39" fillId="0" borderId="47" xfId="3" applyFont="1" applyBorder="1" applyAlignment="1">
      <alignment horizontal="left" vertical="center"/>
    </xf>
    <xf numFmtId="0" fontId="32" fillId="0" borderId="41" xfId="3" applyFont="1" applyBorder="1" applyAlignment="1">
      <alignment horizontal="left" vertical="center"/>
    </xf>
    <xf numFmtId="0" fontId="32" fillId="0" borderId="40" xfId="3" applyFont="1" applyBorder="1" applyAlignment="1">
      <alignment horizontal="left" vertical="center"/>
    </xf>
    <xf numFmtId="0" fontId="32" fillId="0" borderId="46" xfId="3" applyFont="1" applyBorder="1" applyAlignment="1">
      <alignment horizontal="left" vertical="center"/>
    </xf>
    <xf numFmtId="0" fontId="32" fillId="0" borderId="39" xfId="3" applyFont="1" applyBorder="1" applyAlignment="1">
      <alignment horizontal="left" vertical="center"/>
    </xf>
    <xf numFmtId="0" fontId="39" fillId="0" borderId="39" xfId="3" applyFont="1" applyBorder="1" applyAlignment="1">
      <alignment horizontal="left" vertical="center"/>
    </xf>
    <xf numFmtId="0" fontId="39" fillId="0" borderId="40" xfId="3" applyFont="1" applyBorder="1" applyAlignment="1">
      <alignment horizontal="left" vertical="center"/>
    </xf>
    <xf numFmtId="0" fontId="39" fillId="0" borderId="50" xfId="3" applyFont="1" applyBorder="1" applyAlignment="1">
      <alignment horizontal="left" vertical="center"/>
    </xf>
    <xf numFmtId="0" fontId="28" fillId="0" borderId="26" xfId="3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center"/>
    </xf>
    <xf numFmtId="0" fontId="28" fillId="0" borderId="33" xfId="3" applyFont="1" applyBorder="1" applyAlignment="1">
      <alignment horizontal="left" vertical="center"/>
    </xf>
    <xf numFmtId="0" fontId="32" fillId="0" borderId="26" xfId="3" applyFont="1" applyBorder="1" applyAlignment="1">
      <alignment horizontal="center" vertical="center"/>
    </xf>
    <xf numFmtId="0" fontId="32" fillId="0" borderId="34" xfId="3" applyFont="1" applyBorder="1" applyAlignment="1">
      <alignment horizontal="center" vertical="center"/>
    </xf>
    <xf numFmtId="58" fontId="32" fillId="0" borderId="26" xfId="3" applyNumberFormat="1" applyFont="1" applyBorder="1" applyAlignment="1">
      <alignment horizontal="center" vertical="center"/>
    </xf>
    <xf numFmtId="0" fontId="40" fillId="0" borderId="34" xfId="3" applyFont="1" applyBorder="1" applyAlignment="1">
      <alignment horizontal="left" vertical="center"/>
    </xf>
    <xf numFmtId="0" fontId="45" fillId="0" borderId="30" xfId="3" applyFont="1" applyBorder="1" applyAlignment="1">
      <alignment horizontal="center" vertical="top"/>
    </xf>
    <xf numFmtId="0" fontId="36" fillId="0" borderId="2" xfId="4" applyFont="1" applyFill="1" applyBorder="1" applyAlignment="1">
      <alignment horizontal="center" vertical="center"/>
    </xf>
    <xf numFmtId="0" fontId="32" fillId="0" borderId="2" xfId="4" applyFont="1" applyFill="1" applyBorder="1" applyAlignment="1">
      <alignment horizontal="center" vertical="center"/>
    </xf>
    <xf numFmtId="0" fontId="36" fillId="0" borderId="2" xfId="4" applyFont="1" applyFill="1" applyBorder="1" applyAlignment="1" applyProtection="1">
      <alignment horizontal="center" vertical="center"/>
    </xf>
    <xf numFmtId="0" fontId="36" fillId="0" borderId="23" xfId="4" applyFont="1" applyFill="1" applyBorder="1" applyAlignment="1" applyProtection="1">
      <alignment horizontal="center" vertical="center"/>
    </xf>
    <xf numFmtId="0" fontId="37" fillId="0" borderId="12" xfId="4" applyFont="1" applyFill="1" applyBorder="1" applyAlignment="1" applyProtection="1">
      <alignment horizontal="center" vertical="center"/>
    </xf>
    <xf numFmtId="0" fontId="39" fillId="0" borderId="34" xfId="3" applyFont="1" applyFill="1" applyBorder="1" applyAlignment="1">
      <alignment horizontal="left" vertical="center"/>
    </xf>
    <xf numFmtId="0" fontId="32" fillId="0" borderId="36" xfId="3" applyFont="1" applyFill="1" applyBorder="1" applyAlignment="1">
      <alignment horizontal="center" vertical="center"/>
    </xf>
    <xf numFmtId="0" fontId="39" fillId="0" borderId="36" xfId="3" applyFont="1" applyFill="1" applyBorder="1" applyAlignment="1">
      <alignment horizontal="center" vertical="center"/>
    </xf>
    <xf numFmtId="0" fontId="32" fillId="0" borderId="48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horizontal="left" vertical="center"/>
    </xf>
    <xf numFmtId="0" fontId="16" fillId="0" borderId="40" xfId="3" applyFont="1" applyFill="1" applyBorder="1" applyAlignment="1">
      <alignment horizontal="left" vertical="center"/>
    </xf>
    <xf numFmtId="0" fontId="16" fillId="0" borderId="44" xfId="3" applyFont="1" applyFill="1" applyBorder="1" applyAlignment="1">
      <alignment horizontal="right" vertical="center"/>
    </xf>
    <xf numFmtId="0" fontId="16" fillId="0" borderId="45" xfId="3" applyFont="1" applyFill="1" applyBorder="1" applyAlignment="1">
      <alignment horizontal="right" vertical="center"/>
    </xf>
    <xf numFmtId="0" fontId="40" fillId="0" borderId="31" xfId="3" applyFont="1" applyFill="1" applyBorder="1" applyAlignment="1">
      <alignment horizontal="left" vertical="center"/>
    </xf>
    <xf numFmtId="0" fontId="40" fillId="0" borderId="32" xfId="3" applyFont="1" applyFill="1" applyBorder="1" applyAlignment="1">
      <alignment horizontal="left" vertical="center"/>
    </xf>
    <xf numFmtId="0" fontId="40" fillId="0" borderId="47" xfId="3" applyFont="1" applyFill="1" applyBorder="1" applyAlignment="1">
      <alignment horizontal="left" vertical="center"/>
    </xf>
    <xf numFmtId="0" fontId="39" fillId="0" borderId="39" xfId="3" applyFont="1" applyFill="1" applyBorder="1" applyAlignment="1">
      <alignment horizontal="left" vertical="center"/>
    </xf>
    <xf numFmtId="0" fontId="39" fillId="0" borderId="46" xfId="3" applyFont="1" applyFill="1" applyBorder="1" applyAlignment="1">
      <alignment horizontal="left" vertical="center"/>
    </xf>
    <xf numFmtId="0" fontId="16" fillId="0" borderId="36" xfId="3" applyFill="1" applyBorder="1" applyAlignment="1">
      <alignment horizontal="center" vertical="center"/>
    </xf>
    <xf numFmtId="0" fontId="16" fillId="0" borderId="48" xfId="3" applyFill="1" applyBorder="1" applyAlignment="1">
      <alignment horizontal="center" vertical="center"/>
    </xf>
    <xf numFmtId="0" fontId="39" fillId="0" borderId="42" xfId="3" applyFont="1" applyFill="1" applyBorder="1" applyAlignment="1">
      <alignment horizontal="center" vertical="center"/>
    </xf>
    <xf numFmtId="0" fontId="39" fillId="0" borderId="43" xfId="3" applyFont="1" applyFill="1" applyBorder="1" applyAlignment="1">
      <alignment horizontal="left" vertical="center"/>
    </xf>
    <xf numFmtId="0" fontId="39" fillId="0" borderId="38" xfId="3" applyFont="1" applyFill="1" applyBorder="1" applyAlignment="1">
      <alignment horizontal="left" vertical="center"/>
    </xf>
    <xf numFmtId="0" fontId="32" fillId="0" borderId="41" xfId="3" applyFont="1" applyFill="1" applyBorder="1" applyAlignment="1">
      <alignment horizontal="left" vertical="center"/>
    </xf>
    <xf numFmtId="0" fontId="32" fillId="0" borderId="40" xfId="3" applyFont="1" applyFill="1" applyBorder="1" applyAlignment="1">
      <alignment horizontal="left" vertical="center"/>
    </xf>
    <xf numFmtId="0" fontId="32" fillId="0" borderId="50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 wrapText="1"/>
    </xf>
    <xf numFmtId="0" fontId="32" fillId="0" borderId="26" xfId="3" applyFont="1" applyFill="1" applyBorder="1" applyAlignment="1">
      <alignment horizontal="left" vertical="center" wrapText="1"/>
    </xf>
    <xf numFmtId="0" fontId="32" fillId="0" borderId="34" xfId="3" applyFont="1" applyFill="1" applyBorder="1" applyAlignment="1">
      <alignment horizontal="left" vertical="center" wrapText="1"/>
    </xf>
    <xf numFmtId="0" fontId="40" fillId="0" borderId="41" xfId="3" applyFont="1" applyFill="1" applyBorder="1" applyAlignment="1">
      <alignment horizontal="left" vertical="center"/>
    </xf>
    <xf numFmtId="0" fontId="40" fillId="0" borderId="40" xfId="3" applyFont="1" applyFill="1" applyBorder="1" applyAlignment="1">
      <alignment horizontal="left" vertical="center"/>
    </xf>
    <xf numFmtId="0" fontId="40" fillId="0" borderId="50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/>
    </xf>
    <xf numFmtId="0" fontId="32" fillId="0" borderId="26" xfId="3" applyFont="1" applyFill="1" applyBorder="1" applyAlignment="1">
      <alignment horizontal="left" vertical="center"/>
    </xf>
    <xf numFmtId="0" fontId="32" fillId="0" borderId="34" xfId="3" applyFont="1" applyFill="1" applyBorder="1" applyAlignment="1">
      <alignment horizontal="left" vertical="center"/>
    </xf>
    <xf numFmtId="0" fontId="39" fillId="0" borderId="37" xfId="3" applyFont="1" applyFill="1" applyBorder="1" applyAlignment="1">
      <alignment horizontal="left" vertical="center"/>
    </xf>
    <xf numFmtId="0" fontId="39" fillId="0" borderId="49" xfId="3" applyFont="1" applyFill="1" applyBorder="1" applyAlignment="1">
      <alignment horizontal="left" vertical="center"/>
    </xf>
    <xf numFmtId="0" fontId="32" fillId="0" borderId="39" xfId="3" applyFont="1" applyFill="1" applyBorder="1" applyAlignment="1">
      <alignment horizontal="center" vertical="center"/>
    </xf>
    <xf numFmtId="0" fontId="32" fillId="0" borderId="40" xfId="3" applyFont="1" applyFill="1" applyBorder="1" applyAlignment="1">
      <alignment horizontal="center" vertical="center"/>
    </xf>
    <xf numFmtId="0" fontId="32" fillId="0" borderId="50" xfId="3" applyFont="1" applyFill="1" applyBorder="1" applyAlignment="1">
      <alignment horizontal="center" vertical="center"/>
    </xf>
    <xf numFmtId="0" fontId="32" fillId="0" borderId="26" xfId="3" applyFont="1" applyFill="1" applyBorder="1" applyAlignment="1">
      <alignment horizontal="center" vertical="center"/>
    </xf>
    <xf numFmtId="0" fontId="28" fillId="0" borderId="26" xfId="3" applyFont="1" applyFill="1" applyBorder="1" applyAlignment="1">
      <alignment horizontal="center" vertical="center"/>
    </xf>
    <xf numFmtId="0" fontId="28" fillId="0" borderId="36" xfId="3" applyFont="1" applyFill="1" applyBorder="1" applyAlignment="1">
      <alignment horizontal="center" vertical="center"/>
    </xf>
    <xf numFmtId="0" fontId="39" fillId="0" borderId="36" xfId="3" applyFont="1" applyFill="1" applyBorder="1" applyAlignment="1">
      <alignment horizontal="left" vertical="center"/>
    </xf>
    <xf numFmtId="0" fontId="38" fillId="0" borderId="30" xfId="3" applyFont="1" applyFill="1" applyBorder="1" applyAlignment="1">
      <alignment horizontal="center" vertical="top"/>
    </xf>
    <xf numFmtId="0" fontId="28" fillId="0" borderId="32" xfId="3" applyFont="1" applyFill="1" applyBorder="1" applyAlignment="1">
      <alignment horizontal="center" vertical="center"/>
    </xf>
    <xf numFmtId="0" fontId="32" fillId="0" borderId="32" xfId="3" applyFont="1" applyFill="1" applyBorder="1" applyAlignment="1">
      <alignment horizontal="center" vertical="center"/>
    </xf>
    <xf numFmtId="0" fontId="32" fillId="0" borderId="47" xfId="3" applyFont="1" applyFill="1" applyBorder="1" applyAlignment="1">
      <alignment horizontal="center" vertical="center"/>
    </xf>
    <xf numFmtId="58" fontId="32" fillId="0" borderId="26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</cellXfs>
  <cellStyles count="8">
    <cellStyle name="S10" xfId="7" xr:uid="{00000000-0005-0000-0000-000037000000}"/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28575</xdr:rowOff>
        </xdr:from>
        <xdr:to>
          <xdr:col>3</xdr:col>
          <xdr:colOff>666750</xdr:colOff>
          <xdr:row>24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56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7" customWidth="1"/>
    <col min="3" max="3" width="10.125" customWidth="1"/>
  </cols>
  <sheetData>
    <row r="1" spans="1:2" ht="21" customHeight="1">
      <c r="A1" s="228"/>
      <c r="B1" s="229" t="s">
        <v>0</v>
      </c>
    </row>
    <row r="2" spans="1:2">
      <c r="A2" s="22">
        <v>1</v>
      </c>
      <c r="B2" s="230" t="s">
        <v>1</v>
      </c>
    </row>
    <row r="3" spans="1:2">
      <c r="A3" s="22">
        <v>2</v>
      </c>
      <c r="B3" s="230" t="s">
        <v>2</v>
      </c>
    </row>
    <row r="4" spans="1:2">
      <c r="A4" s="22">
        <v>3</v>
      </c>
      <c r="B4" s="230" t="s">
        <v>3</v>
      </c>
    </row>
    <row r="5" spans="1:2">
      <c r="A5" s="22">
        <v>4</v>
      </c>
      <c r="B5" s="230" t="s">
        <v>4</v>
      </c>
    </row>
    <row r="6" spans="1:2">
      <c r="A6" s="22">
        <v>5</v>
      </c>
      <c r="B6" s="230" t="s">
        <v>5</v>
      </c>
    </row>
    <row r="7" spans="1:2">
      <c r="A7" s="22">
        <v>6</v>
      </c>
      <c r="B7" s="230" t="s">
        <v>6</v>
      </c>
    </row>
    <row r="8" spans="1:2" s="226" customFormat="1" ht="15" customHeight="1">
      <c r="A8" s="231">
        <v>7</v>
      </c>
      <c r="B8" s="232" t="s">
        <v>7</v>
      </c>
    </row>
    <row r="9" spans="1:2" ht="18.95" customHeight="1">
      <c r="A9" s="228"/>
      <c r="B9" s="233" t="s">
        <v>8</v>
      </c>
    </row>
    <row r="10" spans="1:2" ht="15.95" customHeight="1">
      <c r="A10" s="22">
        <v>1</v>
      </c>
      <c r="B10" s="234" t="s">
        <v>9</v>
      </c>
    </row>
    <row r="11" spans="1:2">
      <c r="A11" s="22">
        <v>2</v>
      </c>
      <c r="B11" s="230" t="s">
        <v>10</v>
      </c>
    </row>
    <row r="12" spans="1:2">
      <c r="A12" s="22">
        <v>3</v>
      </c>
      <c r="B12" s="232" t="s">
        <v>11</v>
      </c>
    </row>
    <row r="13" spans="1:2">
      <c r="A13" s="22">
        <v>4</v>
      </c>
      <c r="B13" s="230" t="s">
        <v>12</v>
      </c>
    </row>
    <row r="14" spans="1:2">
      <c r="A14" s="22">
        <v>5</v>
      </c>
      <c r="B14" s="230" t="s">
        <v>13</v>
      </c>
    </row>
    <row r="15" spans="1:2">
      <c r="A15" s="22">
        <v>6</v>
      </c>
      <c r="B15" s="230" t="s">
        <v>14</v>
      </c>
    </row>
    <row r="16" spans="1:2">
      <c r="A16" s="22">
        <v>7</v>
      </c>
      <c r="B16" s="230" t="s">
        <v>15</v>
      </c>
    </row>
    <row r="17" spans="1:2">
      <c r="A17" s="22">
        <v>8</v>
      </c>
      <c r="B17" s="230" t="s">
        <v>16</v>
      </c>
    </row>
    <row r="18" spans="1:2">
      <c r="A18" s="22">
        <v>9</v>
      </c>
      <c r="B18" s="230" t="s">
        <v>17</v>
      </c>
    </row>
    <row r="19" spans="1:2">
      <c r="A19" s="22"/>
      <c r="B19" s="230"/>
    </row>
    <row r="20" spans="1:2" ht="20.25">
      <c r="A20" s="228"/>
      <c r="B20" s="229" t="s">
        <v>18</v>
      </c>
    </row>
    <row r="21" spans="1:2">
      <c r="A21" s="22">
        <v>1</v>
      </c>
      <c r="B21" s="235" t="s">
        <v>19</v>
      </c>
    </row>
    <row r="22" spans="1:2">
      <c r="A22" s="22">
        <v>2</v>
      </c>
      <c r="B22" s="230" t="s">
        <v>20</v>
      </c>
    </row>
    <row r="23" spans="1:2">
      <c r="A23" s="22">
        <v>3</v>
      </c>
      <c r="B23" s="230" t="s">
        <v>21</v>
      </c>
    </row>
    <row r="24" spans="1:2">
      <c r="A24" s="22">
        <v>4</v>
      </c>
      <c r="B24" s="230" t="s">
        <v>22</v>
      </c>
    </row>
    <row r="25" spans="1:2">
      <c r="A25" s="22">
        <v>5</v>
      </c>
      <c r="B25" s="230" t="s">
        <v>23</v>
      </c>
    </row>
    <row r="26" spans="1:2">
      <c r="A26" s="22">
        <v>6</v>
      </c>
      <c r="B26" s="230" t="s">
        <v>24</v>
      </c>
    </row>
    <row r="27" spans="1:2">
      <c r="A27" s="22">
        <v>7</v>
      </c>
      <c r="B27" s="230" t="s">
        <v>25</v>
      </c>
    </row>
    <row r="28" spans="1:2">
      <c r="A28" s="22"/>
      <c r="B28" s="230"/>
    </row>
    <row r="29" spans="1:2" ht="20.25">
      <c r="A29" s="228"/>
      <c r="B29" s="229" t="s">
        <v>26</v>
      </c>
    </row>
    <row r="30" spans="1:2">
      <c r="A30" s="22">
        <v>1</v>
      </c>
      <c r="B30" s="235" t="s">
        <v>27</v>
      </c>
    </row>
    <row r="31" spans="1:2">
      <c r="A31" s="22">
        <v>2</v>
      </c>
      <c r="B31" s="230" t="s">
        <v>28</v>
      </c>
    </row>
    <row r="32" spans="1:2">
      <c r="A32" s="22">
        <v>3</v>
      </c>
      <c r="B32" s="230" t="s">
        <v>29</v>
      </c>
    </row>
    <row r="33" spans="1:2" ht="28.5">
      <c r="A33" s="22">
        <v>4</v>
      </c>
      <c r="B33" s="230" t="s">
        <v>30</v>
      </c>
    </row>
    <row r="34" spans="1:2">
      <c r="A34" s="22">
        <v>5</v>
      </c>
      <c r="B34" s="230" t="s">
        <v>31</v>
      </c>
    </row>
    <row r="35" spans="1:2">
      <c r="A35" s="22">
        <v>6</v>
      </c>
      <c r="B35" s="230" t="s">
        <v>32</v>
      </c>
    </row>
    <row r="36" spans="1:2">
      <c r="A36" s="22">
        <v>7</v>
      </c>
      <c r="B36" s="230" t="s">
        <v>33</v>
      </c>
    </row>
    <row r="37" spans="1:2">
      <c r="A37" s="22"/>
      <c r="B37" s="230"/>
    </row>
    <row r="39" spans="1:2">
      <c r="A39" s="236" t="s">
        <v>34</v>
      </c>
      <c r="B39" s="237"/>
    </row>
  </sheetData>
  <phoneticPr fontId="6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:D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40" t="s">
        <v>314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s="2" customFormat="1" ht="18" customHeight="1">
      <c r="A2" s="449" t="s">
        <v>289</v>
      </c>
      <c r="B2" s="450" t="s">
        <v>294</v>
      </c>
      <c r="C2" s="450" t="s">
        <v>290</v>
      </c>
      <c r="D2" s="450" t="s">
        <v>291</v>
      </c>
      <c r="E2" s="450" t="s">
        <v>292</v>
      </c>
      <c r="F2" s="450" t="s">
        <v>293</v>
      </c>
      <c r="G2" s="449" t="s">
        <v>315</v>
      </c>
      <c r="H2" s="449"/>
      <c r="I2" s="449" t="s">
        <v>316</v>
      </c>
      <c r="J2" s="449"/>
      <c r="K2" s="453" t="s">
        <v>317</v>
      </c>
      <c r="L2" s="455" t="s">
        <v>318</v>
      </c>
      <c r="M2" s="457" t="s">
        <v>319</v>
      </c>
    </row>
    <row r="3" spans="1:13" s="2" customFormat="1" ht="21" customHeight="1">
      <c r="A3" s="449"/>
      <c r="B3" s="451"/>
      <c r="C3" s="451"/>
      <c r="D3" s="451"/>
      <c r="E3" s="451"/>
      <c r="F3" s="451"/>
      <c r="G3" s="4" t="s">
        <v>320</v>
      </c>
      <c r="H3" s="4" t="s">
        <v>321</v>
      </c>
      <c r="I3" s="4" t="s">
        <v>320</v>
      </c>
      <c r="J3" s="4" t="s">
        <v>321</v>
      </c>
      <c r="K3" s="454"/>
      <c r="L3" s="456"/>
      <c r="M3" s="458"/>
    </row>
    <row r="4" spans="1:13" ht="14.25" customHeight="1">
      <c r="A4" s="6">
        <v>1</v>
      </c>
      <c r="B4" s="8" t="s">
        <v>307</v>
      </c>
      <c r="C4" s="8" t="s">
        <v>304</v>
      </c>
      <c r="D4" s="15" t="s">
        <v>305</v>
      </c>
      <c r="E4" s="8" t="s">
        <v>306</v>
      </c>
      <c r="F4" s="9" t="s">
        <v>63</v>
      </c>
      <c r="G4" s="10">
        <v>-0.01</v>
      </c>
      <c r="H4" s="10">
        <v>-5.0000000000000001E-3</v>
      </c>
      <c r="I4" s="10">
        <v>-0.01</v>
      </c>
      <c r="J4" s="10">
        <v>-5.0000000000000001E-3</v>
      </c>
      <c r="K4" s="10">
        <f>SUM(G4:J4)</f>
        <v>-3.0000000000000002E-2</v>
      </c>
      <c r="L4" s="6" t="s">
        <v>322</v>
      </c>
      <c r="M4" s="6" t="s">
        <v>323</v>
      </c>
    </row>
    <row r="5" spans="1:13" ht="14.25" customHeight="1">
      <c r="A5" s="6">
        <v>2</v>
      </c>
      <c r="B5" s="8" t="s">
        <v>307</v>
      </c>
      <c r="C5" s="8" t="s">
        <v>308</v>
      </c>
      <c r="D5" s="15" t="s">
        <v>305</v>
      </c>
      <c r="E5" s="8" t="s">
        <v>309</v>
      </c>
      <c r="F5" s="9" t="s">
        <v>63</v>
      </c>
      <c r="G5" s="10">
        <v>-0.01</v>
      </c>
      <c r="H5" s="10">
        <v>-5.0000000000000001E-3</v>
      </c>
      <c r="I5" s="10">
        <v>-0.01</v>
      </c>
      <c r="J5" s="10">
        <v>-5.0000000000000001E-3</v>
      </c>
      <c r="K5" s="10">
        <f>SUM(G5:J5)</f>
        <v>-3.0000000000000002E-2</v>
      </c>
      <c r="L5" s="6" t="s">
        <v>322</v>
      </c>
      <c r="M5" s="6" t="s">
        <v>323</v>
      </c>
    </row>
    <row r="6" spans="1:13" ht="14.25" customHeight="1">
      <c r="A6" s="6">
        <v>3</v>
      </c>
      <c r="B6" s="8" t="s">
        <v>307</v>
      </c>
      <c r="C6" s="31" t="s">
        <v>310</v>
      </c>
      <c r="D6" s="15" t="s">
        <v>305</v>
      </c>
      <c r="E6" s="15" t="s">
        <v>120</v>
      </c>
      <c r="F6" s="9" t="s">
        <v>63</v>
      </c>
      <c r="G6" s="10">
        <v>-0.01</v>
      </c>
      <c r="H6" s="10">
        <v>-5.0000000000000001E-3</v>
      </c>
      <c r="I6" s="10">
        <v>-0.01</v>
      </c>
      <c r="J6" s="10">
        <v>-5.0000000000000001E-3</v>
      </c>
      <c r="K6" s="10">
        <f>SUM(G6:J6)</f>
        <v>-3.0000000000000002E-2</v>
      </c>
      <c r="L6" s="6" t="s">
        <v>322</v>
      </c>
      <c r="M6" s="6" t="s">
        <v>323</v>
      </c>
    </row>
    <row r="7" spans="1:13" ht="14.25" customHeight="1">
      <c r="A7" s="6"/>
      <c r="B7" s="6"/>
      <c r="C7" s="16"/>
      <c r="D7" s="7"/>
      <c r="E7" s="16"/>
      <c r="F7" s="6"/>
      <c r="G7" s="10"/>
      <c r="H7" s="10"/>
      <c r="I7" s="10"/>
      <c r="J7" s="10"/>
      <c r="K7" s="10"/>
      <c r="L7" s="6"/>
      <c r="M7" s="6"/>
    </row>
    <row r="8" spans="1:13" ht="14.25" customHeight="1">
      <c r="A8" s="7"/>
      <c r="B8" s="7"/>
      <c r="C8" s="16"/>
      <c r="D8" s="17"/>
      <c r="E8" s="16"/>
      <c r="F8" s="6"/>
      <c r="G8" s="32"/>
      <c r="H8" s="32"/>
      <c r="I8" s="32"/>
      <c r="J8" s="32"/>
      <c r="K8" s="33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41" t="s">
        <v>311</v>
      </c>
      <c r="B12" s="442"/>
      <c r="C12" s="442"/>
      <c r="D12" s="442"/>
      <c r="E12" s="443"/>
      <c r="F12" s="444"/>
      <c r="G12" s="446"/>
      <c r="H12" s="441" t="s">
        <v>312</v>
      </c>
      <c r="I12" s="442"/>
      <c r="J12" s="442"/>
      <c r="K12" s="443"/>
      <c r="L12" s="459"/>
      <c r="M12" s="460"/>
    </row>
    <row r="13" spans="1:13" ht="105" customHeight="1">
      <c r="A13" s="447" t="s">
        <v>324</v>
      </c>
      <c r="B13" s="452"/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0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8" sqref="A18:W18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0" t="s">
        <v>325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</row>
    <row r="2" spans="1:23" s="2" customFormat="1" ht="15.95" customHeight="1">
      <c r="A2" s="450" t="s">
        <v>326</v>
      </c>
      <c r="B2" s="450" t="s">
        <v>294</v>
      </c>
      <c r="C2" s="450" t="s">
        <v>290</v>
      </c>
      <c r="D2" s="450" t="s">
        <v>291</v>
      </c>
      <c r="E2" s="450" t="s">
        <v>292</v>
      </c>
      <c r="F2" s="450" t="s">
        <v>293</v>
      </c>
      <c r="G2" s="468" t="s">
        <v>327</v>
      </c>
      <c r="H2" s="469"/>
      <c r="I2" s="470"/>
      <c r="J2" s="468" t="s">
        <v>328</v>
      </c>
      <c r="K2" s="469"/>
      <c r="L2" s="470"/>
      <c r="M2" s="468" t="s">
        <v>329</v>
      </c>
      <c r="N2" s="469"/>
      <c r="O2" s="470"/>
      <c r="P2" s="468" t="s">
        <v>330</v>
      </c>
      <c r="Q2" s="469"/>
      <c r="R2" s="470"/>
      <c r="S2" s="469" t="s">
        <v>331</v>
      </c>
      <c r="T2" s="469"/>
      <c r="U2" s="470"/>
      <c r="V2" s="471" t="s">
        <v>332</v>
      </c>
      <c r="W2" s="471" t="s">
        <v>303</v>
      </c>
    </row>
    <row r="3" spans="1:23" s="2" customFormat="1" ht="18" customHeight="1">
      <c r="A3" s="451"/>
      <c r="B3" s="463"/>
      <c r="C3" s="463"/>
      <c r="D3" s="463"/>
      <c r="E3" s="463"/>
      <c r="F3" s="463"/>
      <c r="G3" s="4" t="s">
        <v>333</v>
      </c>
      <c r="H3" s="4" t="s">
        <v>68</v>
      </c>
      <c r="I3" s="4" t="s">
        <v>294</v>
      </c>
      <c r="J3" s="4" t="s">
        <v>333</v>
      </c>
      <c r="K3" s="4" t="s">
        <v>68</v>
      </c>
      <c r="L3" s="4" t="s">
        <v>294</v>
      </c>
      <c r="M3" s="4" t="s">
        <v>333</v>
      </c>
      <c r="N3" s="4" t="s">
        <v>68</v>
      </c>
      <c r="O3" s="4" t="s">
        <v>294</v>
      </c>
      <c r="P3" s="4" t="s">
        <v>333</v>
      </c>
      <c r="Q3" s="4" t="s">
        <v>68</v>
      </c>
      <c r="R3" s="4" t="s">
        <v>294</v>
      </c>
      <c r="S3" s="4" t="s">
        <v>333</v>
      </c>
      <c r="T3" s="4" t="s">
        <v>68</v>
      </c>
      <c r="U3" s="4" t="s">
        <v>294</v>
      </c>
      <c r="V3" s="472"/>
      <c r="W3" s="472"/>
    </row>
    <row r="4" spans="1:23" ht="14.25" customHeight="1">
      <c r="A4" s="464" t="s">
        <v>334</v>
      </c>
      <c r="B4" s="464" t="s">
        <v>307</v>
      </c>
      <c r="C4" s="467" t="s">
        <v>335</v>
      </c>
      <c r="D4" s="467" t="s">
        <v>305</v>
      </c>
      <c r="E4" s="8" t="s">
        <v>306</v>
      </c>
      <c r="F4" s="464" t="s">
        <v>63</v>
      </c>
      <c r="G4" s="6" t="s">
        <v>336</v>
      </c>
      <c r="H4" s="6" t="s">
        <v>337</v>
      </c>
      <c r="I4" s="6" t="s">
        <v>338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65"/>
      <c r="B5" s="465"/>
      <c r="C5" s="465"/>
      <c r="D5" s="465"/>
      <c r="E5" s="8" t="s">
        <v>309</v>
      </c>
      <c r="F5" s="465"/>
      <c r="G5" s="468" t="s">
        <v>339</v>
      </c>
      <c r="H5" s="469"/>
      <c r="I5" s="470"/>
      <c r="J5" s="468" t="s">
        <v>340</v>
      </c>
      <c r="K5" s="469"/>
      <c r="L5" s="470"/>
      <c r="M5" s="468" t="s">
        <v>341</v>
      </c>
      <c r="N5" s="469"/>
      <c r="O5" s="470"/>
      <c r="P5" s="468" t="s">
        <v>342</v>
      </c>
      <c r="Q5" s="469"/>
      <c r="R5" s="470"/>
      <c r="S5" s="469" t="s">
        <v>343</v>
      </c>
      <c r="T5" s="469"/>
      <c r="U5" s="470"/>
      <c r="V5" s="6"/>
      <c r="W5" s="6"/>
    </row>
    <row r="6" spans="1:23" ht="14.25" customHeight="1">
      <c r="A6" s="465"/>
      <c r="B6" s="465"/>
      <c r="C6" s="465"/>
      <c r="D6" s="465"/>
      <c r="E6" s="15" t="s">
        <v>120</v>
      </c>
      <c r="F6" s="465"/>
      <c r="G6" s="4" t="s">
        <v>333</v>
      </c>
      <c r="H6" s="4" t="s">
        <v>68</v>
      </c>
      <c r="I6" s="4" t="s">
        <v>294</v>
      </c>
      <c r="J6" s="4" t="s">
        <v>333</v>
      </c>
      <c r="K6" s="4" t="s">
        <v>68</v>
      </c>
      <c r="L6" s="4" t="s">
        <v>294</v>
      </c>
      <c r="M6" s="4" t="s">
        <v>333</v>
      </c>
      <c r="N6" s="4" t="s">
        <v>68</v>
      </c>
      <c r="O6" s="4" t="s">
        <v>294</v>
      </c>
      <c r="P6" s="4" t="s">
        <v>333</v>
      </c>
      <c r="Q6" s="4" t="s">
        <v>68</v>
      </c>
      <c r="R6" s="4" t="s">
        <v>294</v>
      </c>
      <c r="S6" s="4" t="s">
        <v>333</v>
      </c>
      <c r="T6" s="4" t="s">
        <v>68</v>
      </c>
      <c r="U6" s="4" t="s">
        <v>294</v>
      </c>
      <c r="V6" s="6"/>
      <c r="W6" s="6"/>
    </row>
    <row r="7" spans="1:23" ht="14.25" customHeight="1">
      <c r="A7" s="466"/>
      <c r="B7" s="466"/>
      <c r="C7" s="466"/>
      <c r="D7" s="466"/>
      <c r="E7" s="29"/>
      <c r="F7" s="46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61"/>
      <c r="B8" s="461"/>
      <c r="C8" s="461"/>
      <c r="D8" s="461"/>
      <c r="E8" s="461"/>
      <c r="F8" s="46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62"/>
      <c r="B9" s="462"/>
      <c r="C9" s="462"/>
      <c r="D9" s="462"/>
      <c r="E9" s="462"/>
      <c r="F9" s="46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61"/>
      <c r="B10" s="461"/>
      <c r="C10" s="461"/>
      <c r="D10" s="461"/>
      <c r="E10" s="461"/>
      <c r="F10" s="46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62"/>
      <c r="B11" s="462"/>
      <c r="C11" s="462"/>
      <c r="D11" s="462"/>
      <c r="E11" s="462"/>
      <c r="F11" s="46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61"/>
      <c r="B12" s="461"/>
      <c r="D12" s="461"/>
      <c r="E12" s="461"/>
      <c r="F12" s="46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62"/>
      <c r="B13" s="462"/>
      <c r="D13" s="462"/>
      <c r="E13" s="462"/>
      <c r="F13" s="46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61"/>
      <c r="B14" s="461"/>
      <c r="C14" s="461"/>
      <c r="D14" s="461"/>
      <c r="E14" s="461"/>
      <c r="F14" s="46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62"/>
      <c r="B15" s="462"/>
      <c r="C15" s="462"/>
      <c r="D15" s="462"/>
      <c r="E15" s="462"/>
      <c r="F15" s="462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41" t="s">
        <v>344</v>
      </c>
      <c r="B17" s="442"/>
      <c r="C17" s="442"/>
      <c r="D17" s="442"/>
      <c r="E17" s="443"/>
      <c r="F17" s="444"/>
      <c r="G17" s="446"/>
      <c r="H17" s="30"/>
      <c r="I17" s="30"/>
      <c r="J17" s="441" t="s">
        <v>312</v>
      </c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3"/>
      <c r="V17" s="12"/>
      <c r="W17" s="14"/>
    </row>
    <row r="18" spans="1:23" ht="72.95" customHeight="1">
      <c r="A18" s="447" t="s">
        <v>345</v>
      </c>
      <c r="B18" s="447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</row>
  </sheetData>
  <mergeCells count="51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</mergeCells>
  <phoneticPr fontId="60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73" t="s">
        <v>346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</row>
    <row r="2" spans="1:14" s="18" customFormat="1" ht="16.5">
      <c r="A2" s="20" t="s">
        <v>347</v>
      </c>
      <c r="B2" s="21" t="s">
        <v>290</v>
      </c>
      <c r="C2" s="21" t="s">
        <v>291</v>
      </c>
      <c r="D2" s="21" t="s">
        <v>292</v>
      </c>
      <c r="E2" s="21" t="s">
        <v>293</v>
      </c>
      <c r="F2" s="21" t="s">
        <v>294</v>
      </c>
      <c r="G2" s="20" t="s">
        <v>348</v>
      </c>
      <c r="H2" s="20" t="s">
        <v>349</v>
      </c>
      <c r="I2" s="20" t="s">
        <v>350</v>
      </c>
      <c r="J2" s="20" t="s">
        <v>349</v>
      </c>
      <c r="K2" s="20" t="s">
        <v>351</v>
      </c>
      <c r="L2" s="20" t="s">
        <v>349</v>
      </c>
      <c r="M2" s="21" t="s">
        <v>332</v>
      </c>
      <c r="N2" s="21" t="s">
        <v>303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347</v>
      </c>
      <c r="B4" s="25" t="s">
        <v>352</v>
      </c>
      <c r="C4" s="25" t="s">
        <v>333</v>
      </c>
      <c r="D4" s="25" t="s">
        <v>292</v>
      </c>
      <c r="E4" s="21" t="s">
        <v>293</v>
      </c>
      <c r="F4" s="21" t="s">
        <v>294</v>
      </c>
      <c r="G4" s="20" t="s">
        <v>348</v>
      </c>
      <c r="H4" s="20" t="s">
        <v>349</v>
      </c>
      <c r="I4" s="20" t="s">
        <v>350</v>
      </c>
      <c r="J4" s="20" t="s">
        <v>349</v>
      </c>
      <c r="K4" s="20" t="s">
        <v>351</v>
      </c>
      <c r="L4" s="20" t="s">
        <v>349</v>
      </c>
      <c r="M4" s="21" t="s">
        <v>332</v>
      </c>
      <c r="N4" s="21" t="s">
        <v>303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74" t="s">
        <v>353</v>
      </c>
      <c r="B11" s="475"/>
      <c r="C11" s="475"/>
      <c r="D11" s="476"/>
      <c r="E11" s="477"/>
      <c r="F11" s="478"/>
      <c r="G11" s="479"/>
      <c r="H11" s="27"/>
      <c r="I11" s="474" t="s">
        <v>354</v>
      </c>
      <c r="J11" s="475"/>
      <c r="K11" s="475"/>
      <c r="L11" s="26"/>
      <c r="M11" s="26"/>
      <c r="N11" s="28"/>
    </row>
    <row r="12" spans="1:14" ht="16.5">
      <c r="A12" s="480" t="s">
        <v>355</v>
      </c>
      <c r="B12" s="481"/>
      <c r="C12" s="481"/>
      <c r="D12" s="481"/>
      <c r="E12" s="481"/>
      <c r="F12" s="481"/>
      <c r="G12" s="481"/>
      <c r="H12" s="481"/>
      <c r="I12" s="481"/>
      <c r="J12" s="481"/>
      <c r="K12" s="481"/>
      <c r="L12" s="481"/>
      <c r="M12" s="481"/>
      <c r="N12" s="481"/>
    </row>
  </sheetData>
  <mergeCells count="5">
    <mergeCell ref="A1:N1"/>
    <mergeCell ref="A11:D11"/>
    <mergeCell ref="E11:G11"/>
    <mergeCell ref="I11:K11"/>
    <mergeCell ref="A12:N12"/>
  </mergeCells>
  <phoneticPr fontId="6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3" sqref="G3:G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0" t="s">
        <v>356</v>
      </c>
      <c r="B1" s="440"/>
      <c r="C1" s="440"/>
      <c r="D1" s="440"/>
      <c r="E1" s="440"/>
      <c r="F1" s="440"/>
      <c r="G1" s="440"/>
      <c r="H1" s="440"/>
      <c r="I1" s="440"/>
      <c r="J1" s="440"/>
    </row>
    <row r="2" spans="1:12" s="2" customFormat="1" ht="18" customHeight="1">
      <c r="A2" s="4" t="s">
        <v>326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332</v>
      </c>
      <c r="L2" s="5" t="s">
        <v>303</v>
      </c>
    </row>
    <row r="3" spans="1:12" ht="14.25" customHeight="1">
      <c r="A3" s="7" t="s">
        <v>361</v>
      </c>
      <c r="B3" s="8" t="s">
        <v>307</v>
      </c>
      <c r="C3" s="8" t="s">
        <v>304</v>
      </c>
      <c r="D3" s="15" t="s">
        <v>305</v>
      </c>
      <c r="E3" s="8" t="s">
        <v>306</v>
      </c>
      <c r="F3" s="9" t="s">
        <v>63</v>
      </c>
      <c r="G3" s="6" t="s">
        <v>362</v>
      </c>
      <c r="H3" s="6" t="s">
        <v>363</v>
      </c>
      <c r="I3" s="6" t="s">
        <v>364</v>
      </c>
      <c r="J3" s="6"/>
      <c r="K3" s="6" t="s">
        <v>365</v>
      </c>
      <c r="L3" s="6" t="s">
        <v>323</v>
      </c>
    </row>
    <row r="4" spans="1:12" ht="14.25" customHeight="1">
      <c r="A4" s="7" t="s">
        <v>334</v>
      </c>
      <c r="B4" s="8" t="s">
        <v>307</v>
      </c>
      <c r="C4" s="8" t="s">
        <v>308</v>
      </c>
      <c r="D4" s="15" t="s">
        <v>305</v>
      </c>
      <c r="E4" s="8" t="s">
        <v>309</v>
      </c>
      <c r="F4" s="9" t="s">
        <v>63</v>
      </c>
      <c r="G4" s="6" t="s">
        <v>362</v>
      </c>
      <c r="H4" s="6" t="s">
        <v>363</v>
      </c>
      <c r="I4" s="6" t="s">
        <v>364</v>
      </c>
      <c r="J4" s="6"/>
      <c r="K4" s="6" t="s">
        <v>365</v>
      </c>
      <c r="L4" s="6" t="s">
        <v>323</v>
      </c>
    </row>
    <row r="5" spans="1:12" ht="14.25" customHeight="1">
      <c r="A5" s="7" t="s">
        <v>366</v>
      </c>
      <c r="B5" s="8" t="s">
        <v>307</v>
      </c>
      <c r="C5" s="8" t="s">
        <v>310</v>
      </c>
      <c r="D5" s="15" t="s">
        <v>305</v>
      </c>
      <c r="E5" s="15" t="s">
        <v>120</v>
      </c>
      <c r="F5" s="9" t="s">
        <v>63</v>
      </c>
      <c r="G5" s="6" t="s">
        <v>362</v>
      </c>
      <c r="H5" s="6" t="s">
        <v>363</v>
      </c>
      <c r="I5" s="6" t="s">
        <v>364</v>
      </c>
      <c r="J5" s="6"/>
      <c r="K5" s="6" t="s">
        <v>365</v>
      </c>
      <c r="L5" s="6" t="s">
        <v>323</v>
      </c>
    </row>
    <row r="6" spans="1:12" ht="14.25" customHeight="1">
      <c r="A6" s="7"/>
      <c r="B6" s="7"/>
      <c r="C6" s="16"/>
      <c r="D6" s="17"/>
      <c r="E6" s="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41" t="s">
        <v>367</v>
      </c>
      <c r="B10" s="442"/>
      <c r="C10" s="442"/>
      <c r="D10" s="442"/>
      <c r="E10" s="443"/>
      <c r="F10" s="444"/>
      <c r="G10" s="446"/>
      <c r="H10" s="441" t="s">
        <v>368</v>
      </c>
      <c r="I10" s="442"/>
      <c r="J10" s="442"/>
      <c r="K10" s="12"/>
      <c r="L10" s="14"/>
    </row>
    <row r="11" spans="1:12" ht="72.95" customHeight="1">
      <c r="A11" s="447" t="s">
        <v>369</v>
      </c>
      <c r="B11" s="447"/>
      <c r="C11" s="448"/>
      <c r="D11" s="448"/>
      <c r="E11" s="448"/>
      <c r="F11" s="448"/>
      <c r="G11" s="448"/>
      <c r="H11" s="448"/>
      <c r="I11" s="448"/>
      <c r="J11" s="448"/>
      <c r="K11" s="448"/>
      <c r="L11" s="448"/>
    </row>
  </sheetData>
  <mergeCells count="5">
    <mergeCell ref="A1:J1"/>
    <mergeCell ref="A10:E10"/>
    <mergeCell ref="F10:G10"/>
    <mergeCell ref="H10:J10"/>
    <mergeCell ref="A11:L11"/>
  </mergeCells>
  <phoneticPr fontId="60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0" t="s">
        <v>370</v>
      </c>
      <c r="B1" s="440"/>
      <c r="C1" s="440"/>
      <c r="D1" s="440"/>
      <c r="E1" s="440"/>
      <c r="F1" s="440"/>
      <c r="G1" s="440"/>
      <c r="H1" s="440"/>
      <c r="I1" s="440"/>
    </row>
    <row r="2" spans="1:9" s="2" customFormat="1" ht="18" customHeight="1">
      <c r="A2" s="449" t="s">
        <v>289</v>
      </c>
      <c r="B2" s="450" t="s">
        <v>294</v>
      </c>
      <c r="C2" s="450" t="s">
        <v>333</v>
      </c>
      <c r="D2" s="450" t="s">
        <v>292</v>
      </c>
      <c r="E2" s="450" t="s">
        <v>293</v>
      </c>
      <c r="F2" s="4" t="s">
        <v>371</v>
      </c>
      <c r="G2" s="4" t="s">
        <v>316</v>
      </c>
      <c r="H2" s="453" t="s">
        <v>317</v>
      </c>
      <c r="I2" s="457" t="s">
        <v>319</v>
      </c>
    </row>
    <row r="3" spans="1:9" s="2" customFormat="1" ht="18" customHeight="1">
      <c r="A3" s="449"/>
      <c r="B3" s="451"/>
      <c r="C3" s="451"/>
      <c r="D3" s="451"/>
      <c r="E3" s="451"/>
      <c r="F3" s="4" t="s">
        <v>372</v>
      </c>
      <c r="G3" s="4" t="s">
        <v>320</v>
      </c>
      <c r="H3" s="454"/>
      <c r="I3" s="458"/>
    </row>
    <row r="4" spans="1:9" ht="14.25" customHeight="1">
      <c r="A4" s="6">
        <v>1</v>
      </c>
      <c r="B4" s="7" t="s">
        <v>373</v>
      </c>
      <c r="C4" s="238" t="s">
        <v>374</v>
      </c>
      <c r="D4" s="8" t="s">
        <v>306</v>
      </c>
      <c r="E4" s="9" t="s">
        <v>63</v>
      </c>
      <c r="F4" s="10">
        <v>-0.05</v>
      </c>
      <c r="G4" s="10">
        <v>-0.04</v>
      </c>
      <c r="H4" s="10">
        <f>SUM(F4:G4)</f>
        <v>-0.09</v>
      </c>
      <c r="I4" s="6" t="s">
        <v>323</v>
      </c>
    </row>
    <row r="5" spans="1:9" ht="14.25" customHeight="1">
      <c r="A5" s="6">
        <v>2</v>
      </c>
      <c r="B5" s="7" t="s">
        <v>373</v>
      </c>
      <c r="C5" s="238" t="s">
        <v>374</v>
      </c>
      <c r="D5" s="8" t="s">
        <v>309</v>
      </c>
      <c r="E5" s="9" t="s">
        <v>63</v>
      </c>
      <c r="F5" s="10">
        <v>-0.05</v>
      </c>
      <c r="G5" s="10">
        <v>-0.04</v>
      </c>
      <c r="H5" s="10">
        <f>SUM(F5:G5)</f>
        <v>-0.09</v>
      </c>
      <c r="I5" s="6" t="s">
        <v>323</v>
      </c>
    </row>
    <row r="6" spans="1:9" ht="14.25" customHeight="1">
      <c r="A6" s="6">
        <v>3</v>
      </c>
      <c r="B6" s="7" t="s">
        <v>373</v>
      </c>
      <c r="C6" s="238" t="s">
        <v>374</v>
      </c>
      <c r="D6" s="11" t="s">
        <v>120</v>
      </c>
      <c r="E6" s="9" t="s">
        <v>63</v>
      </c>
      <c r="F6" s="10">
        <v>-0.05</v>
      </c>
      <c r="G6" s="10">
        <v>-0.04</v>
      </c>
      <c r="H6" s="10">
        <f>SUM(F6:G6)</f>
        <v>-0.09</v>
      </c>
      <c r="I6" s="6" t="s">
        <v>323</v>
      </c>
    </row>
    <row r="7" spans="1:9" ht="14.25" customHeight="1">
      <c r="A7" s="6"/>
      <c r="B7" s="7"/>
      <c r="C7" s="6"/>
      <c r="D7" s="11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41" t="s">
        <v>375</v>
      </c>
      <c r="B12" s="442"/>
      <c r="C12" s="442"/>
      <c r="D12" s="443"/>
      <c r="E12" s="13"/>
      <c r="F12" s="441" t="s">
        <v>376</v>
      </c>
      <c r="G12" s="442"/>
      <c r="H12" s="443"/>
      <c r="I12" s="14"/>
    </row>
    <row r="13" spans="1:9" ht="51.95" customHeight="1">
      <c r="A13" s="447" t="s">
        <v>377</v>
      </c>
      <c r="B13" s="447"/>
      <c r="C13" s="448"/>
      <c r="D13" s="448"/>
      <c r="E13" s="448"/>
      <c r="F13" s="448"/>
      <c r="G13" s="448"/>
      <c r="H13" s="448"/>
      <c r="I13" s="4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0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9" t="s">
        <v>35</v>
      </c>
      <c r="C2" s="240"/>
      <c r="D2" s="240"/>
      <c r="E2" s="240"/>
      <c r="F2" s="240"/>
      <c r="G2" s="240"/>
      <c r="H2" s="240"/>
      <c r="I2" s="241"/>
    </row>
    <row r="3" spans="2:9" ht="27.95" customHeight="1">
      <c r="B3" s="214"/>
      <c r="C3" s="215"/>
      <c r="D3" s="242" t="s">
        <v>36</v>
      </c>
      <c r="E3" s="243"/>
      <c r="F3" s="244" t="s">
        <v>37</v>
      </c>
      <c r="G3" s="245"/>
      <c r="H3" s="242" t="s">
        <v>38</v>
      </c>
      <c r="I3" s="246"/>
    </row>
    <row r="4" spans="2:9" ht="27.95" customHeight="1">
      <c r="B4" s="214" t="s">
        <v>39</v>
      </c>
      <c r="C4" s="215" t="s">
        <v>40</v>
      </c>
      <c r="D4" s="215" t="s">
        <v>41</v>
      </c>
      <c r="E4" s="215" t="s">
        <v>42</v>
      </c>
      <c r="F4" s="216" t="s">
        <v>41</v>
      </c>
      <c r="G4" s="216" t="s">
        <v>42</v>
      </c>
      <c r="H4" s="215" t="s">
        <v>41</v>
      </c>
      <c r="I4" s="223" t="s">
        <v>42</v>
      </c>
    </row>
    <row r="5" spans="2:9" ht="27.95" customHeight="1">
      <c r="B5" s="217" t="s">
        <v>43</v>
      </c>
      <c r="C5" s="22">
        <v>13</v>
      </c>
      <c r="D5" s="22">
        <v>0</v>
      </c>
      <c r="E5" s="22">
        <v>1</v>
      </c>
      <c r="F5" s="218">
        <v>0</v>
      </c>
      <c r="G5" s="218">
        <v>1</v>
      </c>
      <c r="H5" s="22">
        <v>1</v>
      </c>
      <c r="I5" s="224">
        <v>2</v>
      </c>
    </row>
    <row r="6" spans="2:9" ht="27.95" customHeight="1">
      <c r="B6" s="217" t="s">
        <v>44</v>
      </c>
      <c r="C6" s="22">
        <v>20</v>
      </c>
      <c r="D6" s="22">
        <v>0</v>
      </c>
      <c r="E6" s="22">
        <v>1</v>
      </c>
      <c r="F6" s="218">
        <v>1</v>
      </c>
      <c r="G6" s="218">
        <v>2</v>
      </c>
      <c r="H6" s="22">
        <v>2</v>
      </c>
      <c r="I6" s="224">
        <v>3</v>
      </c>
    </row>
    <row r="7" spans="2:9" ht="27.95" customHeight="1">
      <c r="B7" s="217" t="s">
        <v>45</v>
      </c>
      <c r="C7" s="22">
        <v>32</v>
      </c>
      <c r="D7" s="22">
        <v>0</v>
      </c>
      <c r="E7" s="22">
        <v>1</v>
      </c>
      <c r="F7" s="218">
        <v>2</v>
      </c>
      <c r="G7" s="218">
        <v>3</v>
      </c>
      <c r="H7" s="22">
        <v>3</v>
      </c>
      <c r="I7" s="224">
        <v>4</v>
      </c>
    </row>
    <row r="8" spans="2:9" ht="27.95" customHeight="1">
      <c r="B8" s="217" t="s">
        <v>46</v>
      </c>
      <c r="C8" s="22">
        <v>50</v>
      </c>
      <c r="D8" s="22">
        <v>1</v>
      </c>
      <c r="E8" s="22">
        <v>2</v>
      </c>
      <c r="F8" s="218">
        <v>3</v>
      </c>
      <c r="G8" s="218">
        <v>4</v>
      </c>
      <c r="H8" s="22">
        <v>5</v>
      </c>
      <c r="I8" s="224">
        <v>6</v>
      </c>
    </row>
    <row r="9" spans="2:9" ht="27.95" customHeight="1">
      <c r="B9" s="217" t="s">
        <v>47</v>
      </c>
      <c r="C9" s="22">
        <v>80</v>
      </c>
      <c r="D9" s="22">
        <v>2</v>
      </c>
      <c r="E9" s="22">
        <v>3</v>
      </c>
      <c r="F9" s="218">
        <v>5</v>
      </c>
      <c r="G9" s="218">
        <v>6</v>
      </c>
      <c r="H9" s="22">
        <v>7</v>
      </c>
      <c r="I9" s="224">
        <v>8</v>
      </c>
    </row>
    <row r="10" spans="2:9" ht="27.95" customHeight="1">
      <c r="B10" s="217" t="s">
        <v>48</v>
      </c>
      <c r="C10" s="22">
        <v>125</v>
      </c>
      <c r="D10" s="22">
        <v>3</v>
      </c>
      <c r="E10" s="22">
        <v>4</v>
      </c>
      <c r="F10" s="218">
        <v>7</v>
      </c>
      <c r="G10" s="218">
        <v>8</v>
      </c>
      <c r="H10" s="22">
        <v>10</v>
      </c>
      <c r="I10" s="224">
        <v>11</v>
      </c>
    </row>
    <row r="11" spans="2:9" ht="27.95" customHeight="1">
      <c r="B11" s="217" t="s">
        <v>49</v>
      </c>
      <c r="C11" s="22">
        <v>200</v>
      </c>
      <c r="D11" s="22">
        <v>5</v>
      </c>
      <c r="E11" s="22">
        <v>6</v>
      </c>
      <c r="F11" s="218">
        <v>10</v>
      </c>
      <c r="G11" s="218">
        <v>11</v>
      </c>
      <c r="H11" s="22">
        <v>14</v>
      </c>
      <c r="I11" s="224">
        <v>15</v>
      </c>
    </row>
    <row r="12" spans="2:9" ht="27.95" customHeight="1">
      <c r="B12" s="219" t="s">
        <v>50</v>
      </c>
      <c r="C12" s="220">
        <v>315</v>
      </c>
      <c r="D12" s="220">
        <v>7</v>
      </c>
      <c r="E12" s="220">
        <v>8</v>
      </c>
      <c r="F12" s="221">
        <v>14</v>
      </c>
      <c r="G12" s="221">
        <v>15</v>
      </c>
      <c r="H12" s="220">
        <v>21</v>
      </c>
      <c r="I12" s="225">
        <v>22</v>
      </c>
    </row>
    <row r="14" spans="2:9">
      <c r="B14" s="222" t="s">
        <v>51</v>
      </c>
      <c r="C14" s="222"/>
      <c r="D14" s="222"/>
    </row>
  </sheetData>
  <mergeCells count="4">
    <mergeCell ref="B2:I2"/>
    <mergeCell ref="D3:E3"/>
    <mergeCell ref="F3:G3"/>
    <mergeCell ref="H3:I3"/>
  </mergeCells>
  <phoneticPr fontId="6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workbookViewId="0">
      <selection activeCell="Q16" sqref="Q16"/>
    </sheetView>
  </sheetViews>
  <sheetFormatPr defaultColWidth="10.375" defaultRowHeight="16.5" customHeight="1"/>
  <cols>
    <col min="1" max="1" width="11.125" style="146" customWidth="1"/>
    <col min="2" max="9" width="10.375" style="146"/>
    <col min="10" max="10" width="8.875" style="146" customWidth="1"/>
    <col min="11" max="11" width="12" style="146" customWidth="1"/>
    <col min="12" max="16384" width="10.375" style="146"/>
  </cols>
  <sheetData>
    <row r="1" spans="1:11" ht="20.25">
      <c r="A1" s="315" t="s">
        <v>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4.25">
      <c r="A2" s="147" t="s">
        <v>53</v>
      </c>
      <c r="B2" s="316" t="s">
        <v>54</v>
      </c>
      <c r="C2" s="316"/>
      <c r="D2" s="317" t="s">
        <v>55</v>
      </c>
      <c r="E2" s="317"/>
      <c r="F2" s="316" t="s">
        <v>56</v>
      </c>
      <c r="G2" s="316"/>
      <c r="H2" s="148" t="s">
        <v>57</v>
      </c>
      <c r="I2" s="318" t="s">
        <v>58</v>
      </c>
      <c r="J2" s="318"/>
      <c r="K2" s="319"/>
    </row>
    <row r="3" spans="1:11" ht="14.25">
      <c r="A3" s="309" t="s">
        <v>59</v>
      </c>
      <c r="B3" s="310"/>
      <c r="C3" s="311"/>
      <c r="D3" s="312" t="s">
        <v>60</v>
      </c>
      <c r="E3" s="313"/>
      <c r="F3" s="313"/>
      <c r="G3" s="314"/>
      <c r="H3" s="312" t="s">
        <v>61</v>
      </c>
      <c r="I3" s="313"/>
      <c r="J3" s="313"/>
      <c r="K3" s="314"/>
    </row>
    <row r="4" spans="1:11" ht="14.25">
      <c r="A4" s="151" t="s">
        <v>62</v>
      </c>
      <c r="B4" s="307" t="s">
        <v>63</v>
      </c>
      <c r="C4" s="308"/>
      <c r="D4" s="301" t="s">
        <v>64</v>
      </c>
      <c r="E4" s="302"/>
      <c r="F4" s="299">
        <v>44896</v>
      </c>
      <c r="G4" s="300"/>
      <c r="H4" s="301" t="s">
        <v>65</v>
      </c>
      <c r="I4" s="302"/>
      <c r="J4" s="163" t="s">
        <v>66</v>
      </c>
      <c r="K4" s="173" t="s">
        <v>67</v>
      </c>
    </row>
    <row r="5" spans="1:11" ht="14.25">
      <c r="A5" s="154" t="s">
        <v>68</v>
      </c>
      <c r="B5" s="307" t="s">
        <v>69</v>
      </c>
      <c r="C5" s="308"/>
      <c r="D5" s="301" t="s">
        <v>70</v>
      </c>
      <c r="E5" s="302"/>
      <c r="F5" s="299">
        <v>44890</v>
      </c>
      <c r="G5" s="300"/>
      <c r="H5" s="301" t="s">
        <v>71</v>
      </c>
      <c r="I5" s="302"/>
      <c r="J5" s="163" t="s">
        <v>66</v>
      </c>
      <c r="K5" s="173" t="s">
        <v>67</v>
      </c>
    </row>
    <row r="6" spans="1:11" ht="14.25">
      <c r="A6" s="151" t="s">
        <v>72</v>
      </c>
      <c r="B6" s="189" t="s">
        <v>73</v>
      </c>
      <c r="C6" s="101" t="s">
        <v>74</v>
      </c>
      <c r="D6" s="154" t="s">
        <v>75</v>
      </c>
      <c r="E6" s="165"/>
      <c r="F6" s="299">
        <v>44893</v>
      </c>
      <c r="G6" s="300"/>
      <c r="H6" s="301" t="s">
        <v>76</v>
      </c>
      <c r="I6" s="302"/>
      <c r="J6" s="163" t="s">
        <v>66</v>
      </c>
      <c r="K6" s="173" t="s">
        <v>67</v>
      </c>
    </row>
    <row r="7" spans="1:11" ht="14.25">
      <c r="A7" s="151" t="s">
        <v>77</v>
      </c>
      <c r="B7" s="297">
        <v>196</v>
      </c>
      <c r="C7" s="298"/>
      <c r="D7" s="154" t="s">
        <v>78</v>
      </c>
      <c r="E7" s="164"/>
      <c r="F7" s="299">
        <v>44894</v>
      </c>
      <c r="G7" s="300"/>
      <c r="H7" s="301" t="s">
        <v>79</v>
      </c>
      <c r="I7" s="302"/>
      <c r="J7" s="163" t="s">
        <v>66</v>
      </c>
      <c r="K7" s="173" t="s">
        <v>67</v>
      </c>
    </row>
    <row r="8" spans="1:11" ht="14.25">
      <c r="A8" s="156" t="s">
        <v>80</v>
      </c>
      <c r="B8" s="303" t="s">
        <v>81</v>
      </c>
      <c r="C8" s="304"/>
      <c r="D8" s="268" t="s">
        <v>82</v>
      </c>
      <c r="E8" s="269"/>
      <c r="F8" s="305">
        <v>44894</v>
      </c>
      <c r="G8" s="306"/>
      <c r="H8" s="268" t="s">
        <v>83</v>
      </c>
      <c r="I8" s="269"/>
      <c r="J8" s="166" t="s">
        <v>66</v>
      </c>
      <c r="K8" s="175" t="s">
        <v>67</v>
      </c>
    </row>
    <row r="9" spans="1:11" ht="14.25">
      <c r="A9" s="291" t="s">
        <v>84</v>
      </c>
      <c r="B9" s="292"/>
      <c r="C9" s="292"/>
      <c r="D9" s="292"/>
      <c r="E9" s="292"/>
      <c r="F9" s="292"/>
      <c r="G9" s="292"/>
      <c r="H9" s="292"/>
      <c r="I9" s="292"/>
      <c r="J9" s="292"/>
      <c r="K9" s="293"/>
    </row>
    <row r="10" spans="1:11" ht="14.25">
      <c r="A10" s="265" t="s">
        <v>85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</row>
    <row r="11" spans="1:11" ht="14.25">
      <c r="A11" s="190" t="s">
        <v>86</v>
      </c>
      <c r="B11" s="191" t="s">
        <v>87</v>
      </c>
      <c r="C11" s="192" t="s">
        <v>88</v>
      </c>
      <c r="D11" s="193"/>
      <c r="E11" s="194" t="s">
        <v>89</v>
      </c>
      <c r="F11" s="191" t="s">
        <v>87</v>
      </c>
      <c r="G11" s="192" t="s">
        <v>88</v>
      </c>
      <c r="H11" s="192" t="s">
        <v>90</v>
      </c>
      <c r="I11" s="194" t="s">
        <v>91</v>
      </c>
      <c r="J11" s="191" t="s">
        <v>87</v>
      </c>
      <c r="K11" s="210" t="s">
        <v>88</v>
      </c>
    </row>
    <row r="12" spans="1:11" ht="14.25">
      <c r="A12" s="154" t="s">
        <v>92</v>
      </c>
      <c r="B12" s="162" t="s">
        <v>87</v>
      </c>
      <c r="C12" s="163" t="s">
        <v>88</v>
      </c>
      <c r="D12" s="164"/>
      <c r="E12" s="165" t="s">
        <v>93</v>
      </c>
      <c r="F12" s="162" t="s">
        <v>87</v>
      </c>
      <c r="G12" s="163" t="s">
        <v>88</v>
      </c>
      <c r="H12" s="163" t="s">
        <v>90</v>
      </c>
      <c r="I12" s="165" t="s">
        <v>94</v>
      </c>
      <c r="J12" s="162" t="s">
        <v>87</v>
      </c>
      <c r="K12" s="173" t="s">
        <v>88</v>
      </c>
    </row>
    <row r="13" spans="1:11" ht="14.25">
      <c r="A13" s="154" t="s">
        <v>95</v>
      </c>
      <c r="B13" s="162" t="s">
        <v>87</v>
      </c>
      <c r="C13" s="163" t="s">
        <v>88</v>
      </c>
      <c r="D13" s="164"/>
      <c r="E13" s="165" t="s">
        <v>96</v>
      </c>
      <c r="F13" s="163" t="s">
        <v>97</v>
      </c>
      <c r="G13" s="163" t="s">
        <v>98</v>
      </c>
      <c r="H13" s="163" t="s">
        <v>90</v>
      </c>
      <c r="I13" s="165" t="s">
        <v>99</v>
      </c>
      <c r="J13" s="162" t="s">
        <v>87</v>
      </c>
      <c r="K13" s="173" t="s">
        <v>88</v>
      </c>
    </row>
    <row r="14" spans="1:11" ht="14.25">
      <c r="A14" s="268" t="s">
        <v>100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0"/>
    </row>
    <row r="15" spans="1:11" ht="14.25">
      <c r="A15" s="265" t="s">
        <v>101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spans="1:11" ht="14.25">
      <c r="A16" s="195" t="s">
        <v>102</v>
      </c>
      <c r="B16" s="192" t="s">
        <v>97</v>
      </c>
      <c r="C16" s="192" t="s">
        <v>98</v>
      </c>
      <c r="D16" s="196"/>
      <c r="E16" s="197" t="s">
        <v>103</v>
      </c>
      <c r="F16" s="192" t="s">
        <v>97</v>
      </c>
      <c r="G16" s="192" t="s">
        <v>98</v>
      </c>
      <c r="H16" s="198"/>
      <c r="I16" s="197" t="s">
        <v>104</v>
      </c>
      <c r="J16" s="192" t="s">
        <v>97</v>
      </c>
      <c r="K16" s="210" t="s">
        <v>98</v>
      </c>
    </row>
    <row r="17" spans="1:22" ht="16.5" customHeight="1">
      <c r="A17" s="167" t="s">
        <v>105</v>
      </c>
      <c r="B17" s="163" t="s">
        <v>97</v>
      </c>
      <c r="C17" s="163" t="s">
        <v>98</v>
      </c>
      <c r="D17" s="152"/>
      <c r="E17" s="168" t="s">
        <v>106</v>
      </c>
      <c r="F17" s="163" t="s">
        <v>97</v>
      </c>
      <c r="G17" s="163" t="s">
        <v>98</v>
      </c>
      <c r="H17" s="199"/>
      <c r="I17" s="168" t="s">
        <v>107</v>
      </c>
      <c r="J17" s="163" t="s">
        <v>97</v>
      </c>
      <c r="K17" s="173" t="s">
        <v>98</v>
      </c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</row>
    <row r="18" spans="1:22" ht="18" customHeight="1">
      <c r="A18" s="294" t="s">
        <v>108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pans="1:22" s="188" customFormat="1" ht="18" customHeight="1">
      <c r="A19" s="265" t="s">
        <v>109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spans="1:22" ht="16.5" customHeight="1">
      <c r="A20" s="282" t="s">
        <v>110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22" ht="21.75" customHeight="1">
      <c r="A21" s="200" t="s">
        <v>111</v>
      </c>
      <c r="B21" s="179" t="s">
        <v>112</v>
      </c>
      <c r="C21" s="179" t="s">
        <v>113</v>
      </c>
      <c r="D21" s="179" t="s">
        <v>114</v>
      </c>
      <c r="E21" s="179" t="s">
        <v>115</v>
      </c>
      <c r="F21" s="179" t="s">
        <v>116</v>
      </c>
      <c r="G21" s="179" t="s">
        <v>117</v>
      </c>
      <c r="H21" s="168"/>
      <c r="I21" s="168"/>
      <c r="J21" s="168"/>
      <c r="K21" s="176" t="s">
        <v>118</v>
      </c>
    </row>
    <row r="22" spans="1:22" ht="23.1" customHeight="1">
      <c r="A22" s="155" t="s">
        <v>119</v>
      </c>
      <c r="B22" s="201" t="s">
        <v>97</v>
      </c>
      <c r="C22" s="201" t="s">
        <v>97</v>
      </c>
      <c r="D22" s="201" t="s">
        <v>97</v>
      </c>
      <c r="E22" s="201" t="s">
        <v>97</v>
      </c>
      <c r="F22" s="201" t="s">
        <v>97</v>
      </c>
      <c r="G22" s="201" t="s">
        <v>97</v>
      </c>
      <c r="H22" s="202"/>
      <c r="I22" s="204"/>
      <c r="J22" s="204"/>
      <c r="K22" s="212"/>
    </row>
    <row r="23" spans="1:22" ht="23.1" customHeight="1">
      <c r="A23" s="155" t="s">
        <v>120</v>
      </c>
      <c r="B23" s="201" t="s">
        <v>97</v>
      </c>
      <c r="C23" s="201" t="s">
        <v>97</v>
      </c>
      <c r="D23" s="201" t="s">
        <v>97</v>
      </c>
      <c r="E23" s="201" t="s">
        <v>97</v>
      </c>
      <c r="F23" s="201" t="s">
        <v>97</v>
      </c>
      <c r="G23" s="201" t="s">
        <v>97</v>
      </c>
      <c r="H23" s="202"/>
      <c r="I23" s="204"/>
      <c r="J23" s="204"/>
      <c r="K23" s="212"/>
    </row>
    <row r="24" spans="1:22" ht="23.1" customHeight="1">
      <c r="A24" s="155"/>
      <c r="B24" s="203"/>
      <c r="C24" s="203"/>
      <c r="D24" s="203"/>
      <c r="E24" s="203"/>
      <c r="F24" s="203"/>
      <c r="G24" s="203"/>
      <c r="H24" s="202"/>
      <c r="I24" s="204"/>
      <c r="J24" s="204"/>
      <c r="K24" s="212"/>
    </row>
    <row r="25" spans="1:22" ht="23.1" customHeight="1">
      <c r="A25" s="155"/>
      <c r="B25" s="203"/>
      <c r="C25" s="203"/>
      <c r="D25" s="203"/>
      <c r="E25" s="203"/>
      <c r="F25" s="203"/>
      <c r="G25" s="203"/>
      <c r="H25" s="202"/>
      <c r="I25" s="204"/>
      <c r="J25" s="204"/>
      <c r="K25" s="212"/>
    </row>
    <row r="26" spans="1:22" ht="23.1" customHeight="1">
      <c r="A26" s="155"/>
      <c r="B26" s="204"/>
      <c r="C26" s="204"/>
      <c r="D26" s="204"/>
      <c r="E26" s="204"/>
      <c r="F26" s="204"/>
      <c r="G26" s="204"/>
      <c r="H26" s="202"/>
      <c r="I26" s="204"/>
      <c r="J26" s="204"/>
      <c r="K26" s="213"/>
    </row>
    <row r="27" spans="1:22" ht="23.1" customHeight="1">
      <c r="A27" s="155"/>
      <c r="B27" s="204"/>
      <c r="C27" s="204"/>
      <c r="D27" s="204"/>
      <c r="E27" s="204"/>
      <c r="F27" s="204"/>
      <c r="G27" s="204"/>
      <c r="H27" s="202"/>
      <c r="I27" s="204"/>
      <c r="J27" s="204"/>
      <c r="K27" s="213"/>
    </row>
    <row r="28" spans="1:22" ht="18" customHeight="1">
      <c r="A28" s="271" t="s">
        <v>121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73"/>
    </row>
    <row r="29" spans="1:22" ht="18.75" customHeight="1">
      <c r="A29" s="285" t="s">
        <v>122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22" ht="18.75" customHeight="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spans="1:22" ht="18" customHeight="1">
      <c r="A31" s="271" t="s">
        <v>123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3"/>
    </row>
    <row r="32" spans="1:22" ht="14.25">
      <c r="A32" s="274" t="s">
        <v>124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6"/>
    </row>
    <row r="33" spans="1:11" ht="14.25">
      <c r="A33" s="277" t="s">
        <v>125</v>
      </c>
      <c r="B33" s="278"/>
      <c r="C33" s="163" t="s">
        <v>66</v>
      </c>
      <c r="D33" s="163" t="s">
        <v>67</v>
      </c>
      <c r="E33" s="279" t="s">
        <v>126</v>
      </c>
      <c r="F33" s="280"/>
      <c r="G33" s="280"/>
      <c r="H33" s="280"/>
      <c r="I33" s="280"/>
      <c r="J33" s="280"/>
      <c r="K33" s="281"/>
    </row>
    <row r="34" spans="1:11" ht="14.25">
      <c r="A34" s="247" t="s">
        <v>127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</row>
    <row r="35" spans="1:11" ht="21" customHeight="1">
      <c r="A35" s="251" t="s">
        <v>128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21" customHeight="1">
      <c r="A36" s="259" t="s">
        <v>129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21" customHeight="1">
      <c r="A37" s="259" t="s">
        <v>130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21" customHeight="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21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21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21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14.25">
      <c r="A42" s="262" t="s">
        <v>131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4.25">
      <c r="A43" s="265" t="s">
        <v>132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4.25">
      <c r="A44" s="195" t="s">
        <v>133</v>
      </c>
      <c r="B44" s="192" t="s">
        <v>97</v>
      </c>
      <c r="C44" s="192" t="s">
        <v>98</v>
      </c>
      <c r="D44" s="192" t="s">
        <v>90</v>
      </c>
      <c r="E44" s="197" t="s">
        <v>134</v>
      </c>
      <c r="F44" s="192" t="s">
        <v>97</v>
      </c>
      <c r="G44" s="192" t="s">
        <v>98</v>
      </c>
      <c r="H44" s="192" t="s">
        <v>90</v>
      </c>
      <c r="I44" s="197" t="s">
        <v>135</v>
      </c>
      <c r="J44" s="192" t="s">
        <v>97</v>
      </c>
      <c r="K44" s="210" t="s">
        <v>98</v>
      </c>
    </row>
    <row r="45" spans="1:11" ht="14.25">
      <c r="A45" s="167" t="s">
        <v>89</v>
      </c>
      <c r="B45" s="163" t="s">
        <v>97</v>
      </c>
      <c r="C45" s="163" t="s">
        <v>98</v>
      </c>
      <c r="D45" s="163" t="s">
        <v>90</v>
      </c>
      <c r="E45" s="168" t="s">
        <v>96</v>
      </c>
      <c r="F45" s="163" t="s">
        <v>97</v>
      </c>
      <c r="G45" s="163" t="s">
        <v>98</v>
      </c>
      <c r="H45" s="163" t="s">
        <v>90</v>
      </c>
      <c r="I45" s="168" t="s">
        <v>107</v>
      </c>
      <c r="J45" s="163" t="s">
        <v>97</v>
      </c>
      <c r="K45" s="173" t="s">
        <v>98</v>
      </c>
    </row>
    <row r="46" spans="1:11" ht="14.25">
      <c r="A46" s="268" t="s">
        <v>100</v>
      </c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spans="1:11" ht="14.25">
      <c r="A47" s="247" t="s">
        <v>136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7"/>
    </row>
    <row r="48" spans="1:11" ht="14.25">
      <c r="A48" s="251"/>
      <c r="B48" s="252"/>
      <c r="C48" s="252"/>
      <c r="D48" s="252"/>
      <c r="E48" s="252"/>
      <c r="F48" s="252"/>
      <c r="G48" s="252"/>
      <c r="H48" s="252"/>
      <c r="I48" s="252"/>
      <c r="J48" s="252"/>
      <c r="K48" s="253"/>
    </row>
    <row r="49" spans="1:11" ht="14.25">
      <c r="A49" s="205" t="s">
        <v>137</v>
      </c>
      <c r="B49" s="254" t="s">
        <v>138</v>
      </c>
      <c r="C49" s="254"/>
      <c r="D49" s="206" t="s">
        <v>139</v>
      </c>
      <c r="E49" s="207" t="s">
        <v>140</v>
      </c>
      <c r="F49" s="208" t="s">
        <v>141</v>
      </c>
      <c r="G49" s="209">
        <v>44893</v>
      </c>
      <c r="H49" s="255" t="s">
        <v>142</v>
      </c>
      <c r="I49" s="256"/>
      <c r="J49" s="257" t="s">
        <v>143</v>
      </c>
      <c r="K49" s="258"/>
    </row>
    <row r="50" spans="1:11" ht="14.25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</row>
    <row r="51" spans="1:11" ht="14.25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50"/>
    </row>
    <row r="52" spans="1:11" ht="14.25"/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50:K50"/>
    <mergeCell ref="A51:K51"/>
    <mergeCell ref="A47:K47"/>
    <mergeCell ref="A48:K48"/>
    <mergeCell ref="B49:C49"/>
    <mergeCell ref="H49:I49"/>
    <mergeCell ref="J49:K49"/>
  </mergeCells>
  <phoneticPr fontId="60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H2" sqref="H2:H21"/>
    </sheetView>
  </sheetViews>
  <sheetFormatPr defaultColWidth="9" defaultRowHeight="14.25"/>
  <cols>
    <col min="1" max="1" width="16.625" style="35" customWidth="1"/>
    <col min="2" max="2" width="8.5" style="35" customWidth="1"/>
    <col min="3" max="3" width="8.5" style="36" customWidth="1"/>
    <col min="4" max="7" width="8.5" style="35" customWidth="1"/>
    <col min="8" max="8" width="10.625" style="35" customWidth="1"/>
    <col min="9" max="9" width="8.75" style="35" customWidth="1"/>
    <col min="10" max="10" width="13" style="35" customWidth="1"/>
    <col min="11" max="14" width="8.75" style="35" customWidth="1"/>
    <col min="15" max="15" width="8.75" style="37" customWidth="1"/>
    <col min="16" max="253" width="9" style="35"/>
    <col min="254" max="16384" width="9" style="38"/>
  </cols>
  <sheetData>
    <row r="1" spans="1:256" s="35" customFormat="1" ht="29.1" customHeight="1">
      <c r="A1" s="320" t="s">
        <v>144</v>
      </c>
      <c r="B1" s="321"/>
      <c r="C1" s="322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66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</row>
    <row r="2" spans="1:256" s="35" customFormat="1" ht="20.100000000000001" customHeight="1">
      <c r="A2" s="39" t="s">
        <v>62</v>
      </c>
      <c r="B2" s="323" t="s">
        <v>63</v>
      </c>
      <c r="C2" s="324"/>
      <c r="D2" s="40" t="s">
        <v>68</v>
      </c>
      <c r="E2" s="325" t="s">
        <v>69</v>
      </c>
      <c r="F2" s="325"/>
      <c r="G2" s="325"/>
      <c r="H2" s="328"/>
      <c r="I2" s="67" t="s">
        <v>57</v>
      </c>
      <c r="J2" s="326" t="s">
        <v>58</v>
      </c>
      <c r="K2" s="326"/>
      <c r="L2" s="326"/>
      <c r="M2" s="326"/>
      <c r="N2" s="327"/>
      <c r="O2" s="6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spans="1:256" s="35" customFormat="1">
      <c r="A3" s="131" t="s">
        <v>145</v>
      </c>
      <c r="B3" s="42" t="s">
        <v>112</v>
      </c>
      <c r="C3" s="42" t="s">
        <v>113</v>
      </c>
      <c r="D3" s="69" t="s">
        <v>114</v>
      </c>
      <c r="E3" s="42" t="s">
        <v>115</v>
      </c>
      <c r="F3" s="42" t="s">
        <v>146</v>
      </c>
      <c r="G3" s="42" t="s">
        <v>147</v>
      </c>
      <c r="H3" s="329"/>
      <c r="I3" s="42"/>
      <c r="J3" s="42"/>
      <c r="K3" s="69" t="s">
        <v>114</v>
      </c>
      <c r="L3" s="42" t="s">
        <v>114</v>
      </c>
      <c r="M3" s="42"/>
      <c r="N3" s="42"/>
      <c r="O3" s="70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35" customFormat="1" ht="15">
      <c r="A4" s="131" t="s">
        <v>148</v>
      </c>
      <c r="B4" s="42" t="s">
        <v>149</v>
      </c>
      <c r="C4" s="42" t="s">
        <v>150</v>
      </c>
      <c r="D4" s="69" t="s">
        <v>151</v>
      </c>
      <c r="E4" s="42" t="s">
        <v>152</v>
      </c>
      <c r="F4" s="42" t="s">
        <v>153</v>
      </c>
      <c r="G4" s="42" t="s">
        <v>154</v>
      </c>
      <c r="H4" s="329"/>
      <c r="I4" s="42"/>
      <c r="J4" s="42"/>
      <c r="K4" s="69" t="s">
        <v>155</v>
      </c>
      <c r="L4" s="42" t="s">
        <v>156</v>
      </c>
      <c r="M4" s="42"/>
      <c r="N4" s="42"/>
      <c r="O4" s="71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s="35" customFormat="1" ht="15">
      <c r="A5" s="131"/>
      <c r="H5" s="330"/>
      <c r="I5" s="179"/>
      <c r="J5" s="180"/>
      <c r="K5" s="181" t="s">
        <v>157</v>
      </c>
      <c r="L5" s="181"/>
      <c r="M5" s="181"/>
      <c r="N5" s="181"/>
      <c r="O5" s="182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</row>
    <row r="6" spans="1:256" s="35" customFormat="1" ht="16.5">
      <c r="A6" s="45" t="s">
        <v>158</v>
      </c>
      <c r="B6" s="45">
        <f>C6-1</f>
        <v>65</v>
      </c>
      <c r="C6" s="45">
        <f>D6-2</f>
        <v>66</v>
      </c>
      <c r="D6" s="177">
        <v>68</v>
      </c>
      <c r="E6" s="45">
        <f>D6+2</f>
        <v>70</v>
      </c>
      <c r="F6" s="45">
        <f>E6+2</f>
        <v>72</v>
      </c>
      <c r="G6" s="45">
        <f>F6+1</f>
        <v>73</v>
      </c>
      <c r="H6" s="330"/>
      <c r="I6" s="183"/>
      <c r="J6" s="184"/>
      <c r="K6" s="185" t="s">
        <v>159</v>
      </c>
      <c r="L6" s="185" t="s">
        <v>160</v>
      </c>
      <c r="M6" s="185"/>
      <c r="N6" s="185"/>
      <c r="O6" s="186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</row>
    <row r="7" spans="1:256" s="35" customFormat="1" ht="20.100000000000001" customHeight="1">
      <c r="A7" s="45" t="s">
        <v>161</v>
      </c>
      <c r="B7" s="45">
        <f t="shared" ref="B7:B9" si="0">C7-4</f>
        <v>98</v>
      </c>
      <c r="C7" s="45">
        <f t="shared" ref="C7:C9" si="1">D7-4</f>
        <v>102</v>
      </c>
      <c r="D7" s="177">
        <v>106</v>
      </c>
      <c r="E7" s="45">
        <f t="shared" ref="E7:E9" si="2">D7+4</f>
        <v>110</v>
      </c>
      <c r="F7" s="45">
        <f>E7+4</f>
        <v>114</v>
      </c>
      <c r="G7" s="45">
        <f t="shared" ref="G7:G9" si="3">F7+6</f>
        <v>120</v>
      </c>
      <c r="H7" s="330"/>
      <c r="I7" s="79"/>
      <c r="J7" s="79"/>
      <c r="K7" s="143" t="s">
        <v>162</v>
      </c>
      <c r="L7" s="79" t="s">
        <v>162</v>
      </c>
      <c r="M7" s="79"/>
      <c r="N7" s="79"/>
      <c r="O7" s="80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</row>
    <row r="8" spans="1:256" s="35" customFormat="1" ht="20.100000000000001" customHeight="1">
      <c r="A8" s="45" t="s">
        <v>163</v>
      </c>
      <c r="B8" s="45">
        <f t="shared" si="0"/>
        <v>96</v>
      </c>
      <c r="C8" s="45">
        <f t="shared" si="1"/>
        <v>100</v>
      </c>
      <c r="D8" s="177">
        <v>104</v>
      </c>
      <c r="E8" s="45">
        <f t="shared" si="2"/>
        <v>108</v>
      </c>
      <c r="F8" s="45">
        <f>E8+5</f>
        <v>113</v>
      </c>
      <c r="G8" s="45">
        <f t="shared" si="3"/>
        <v>119</v>
      </c>
      <c r="H8" s="330"/>
      <c r="I8" s="79"/>
      <c r="J8" s="79"/>
      <c r="K8" s="79" t="s">
        <v>162</v>
      </c>
      <c r="L8" s="79" t="s">
        <v>162</v>
      </c>
      <c r="M8" s="79"/>
      <c r="N8" s="79"/>
      <c r="O8" s="80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</row>
    <row r="9" spans="1:256" s="35" customFormat="1" ht="20.100000000000001" customHeight="1">
      <c r="A9" s="45" t="s">
        <v>164</v>
      </c>
      <c r="B9" s="45">
        <f t="shared" si="0"/>
        <v>98</v>
      </c>
      <c r="C9" s="45">
        <f t="shared" si="1"/>
        <v>102</v>
      </c>
      <c r="D9" s="177">
        <v>106</v>
      </c>
      <c r="E9" s="45">
        <f t="shared" si="2"/>
        <v>110</v>
      </c>
      <c r="F9" s="45">
        <f>E9+5</f>
        <v>115</v>
      </c>
      <c r="G9" s="45">
        <f t="shared" si="3"/>
        <v>121</v>
      </c>
      <c r="H9" s="330"/>
      <c r="I9" s="81"/>
      <c r="J9" s="81"/>
      <c r="K9" s="81" t="s">
        <v>162</v>
      </c>
      <c r="L9" s="81" t="s">
        <v>165</v>
      </c>
      <c r="M9" s="81"/>
      <c r="N9" s="81"/>
      <c r="O9" s="82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</row>
    <row r="10" spans="1:256" s="35" customFormat="1" ht="20.100000000000001" customHeight="1">
      <c r="A10" s="45" t="s">
        <v>166</v>
      </c>
      <c r="B10" s="45">
        <f>C10-1.2</f>
        <v>43.599999999999994</v>
      </c>
      <c r="C10" s="45">
        <f>D10-1.2</f>
        <v>44.8</v>
      </c>
      <c r="D10" s="177">
        <v>46</v>
      </c>
      <c r="E10" s="45">
        <f>D10+1.2</f>
        <v>47.2</v>
      </c>
      <c r="F10" s="45">
        <f>E10+1.2</f>
        <v>48.400000000000006</v>
      </c>
      <c r="G10" s="45">
        <f>F10+1.4</f>
        <v>49.800000000000004</v>
      </c>
      <c r="H10" s="330"/>
      <c r="I10" s="81"/>
      <c r="J10" s="81"/>
      <c r="K10" s="81" t="s">
        <v>165</v>
      </c>
      <c r="L10" s="81" t="s">
        <v>167</v>
      </c>
      <c r="M10" s="81"/>
      <c r="N10" s="81"/>
      <c r="O10" s="82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</row>
    <row r="11" spans="1:256" s="35" customFormat="1" ht="20.100000000000001" customHeight="1">
      <c r="A11" s="45" t="s">
        <v>168</v>
      </c>
      <c r="B11" s="45">
        <f>C11-0.5</f>
        <v>21</v>
      </c>
      <c r="C11" s="45">
        <f>D11-0.5</f>
        <v>21.5</v>
      </c>
      <c r="D11" s="177">
        <v>22</v>
      </c>
      <c r="E11" s="45">
        <f t="shared" ref="E11:G11" si="4">D11+0.5</f>
        <v>22.5</v>
      </c>
      <c r="F11" s="45">
        <f t="shared" si="4"/>
        <v>23</v>
      </c>
      <c r="G11" s="45">
        <f t="shared" si="4"/>
        <v>23.5</v>
      </c>
      <c r="H11" s="330"/>
      <c r="I11" s="81"/>
      <c r="J11" s="81"/>
      <c r="K11" s="81" t="s">
        <v>160</v>
      </c>
      <c r="L11" s="81" t="s">
        <v>165</v>
      </c>
      <c r="M11" s="81"/>
      <c r="N11" s="81"/>
      <c r="O11" s="82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</row>
    <row r="12" spans="1:256" s="35" customFormat="1" ht="20.100000000000001" customHeight="1">
      <c r="A12" s="45" t="s">
        <v>169</v>
      </c>
      <c r="B12" s="46">
        <f>C12-0.7</f>
        <v>19.100000000000001</v>
      </c>
      <c r="C12" s="46">
        <f>D12-0.7</f>
        <v>19.8</v>
      </c>
      <c r="D12" s="177">
        <v>20.5</v>
      </c>
      <c r="E12" s="46">
        <f>D12+0.7</f>
        <v>21.2</v>
      </c>
      <c r="F12" s="46">
        <f>E12+0.7</f>
        <v>21.9</v>
      </c>
      <c r="G12" s="46">
        <f>F12+0.95</f>
        <v>22.849999999999998</v>
      </c>
      <c r="H12" s="330"/>
      <c r="I12" s="81"/>
      <c r="J12" s="81"/>
      <c r="K12" s="81" t="s">
        <v>159</v>
      </c>
      <c r="L12" s="81" t="s">
        <v>159</v>
      </c>
      <c r="M12" s="81"/>
      <c r="N12" s="81"/>
      <c r="O12" s="82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</row>
    <row r="13" spans="1:256" s="35" customFormat="1" ht="20.100000000000001" customHeight="1">
      <c r="A13" s="45" t="s">
        <v>170</v>
      </c>
      <c r="B13" s="45">
        <f>C13-0.7</f>
        <v>16.100000000000001</v>
      </c>
      <c r="C13" s="45">
        <f>D13-0.7</f>
        <v>16.8</v>
      </c>
      <c r="D13" s="177">
        <v>17.5</v>
      </c>
      <c r="E13" s="45">
        <f>D13+0.7</f>
        <v>18.2</v>
      </c>
      <c r="F13" s="45">
        <f>E13+0.7</f>
        <v>18.899999999999999</v>
      </c>
      <c r="G13" s="45">
        <f>F13+0.95</f>
        <v>19.849999999999998</v>
      </c>
      <c r="H13" s="330"/>
      <c r="I13" s="81"/>
      <c r="J13" s="81"/>
      <c r="K13" s="81" t="s">
        <v>171</v>
      </c>
      <c r="L13" s="81" t="s">
        <v>171</v>
      </c>
      <c r="M13" s="81"/>
      <c r="N13" s="81"/>
      <c r="O13" s="82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</row>
    <row r="14" spans="1:256" s="35" customFormat="1" ht="20.100000000000001" customHeight="1">
      <c r="A14" s="45" t="s">
        <v>172</v>
      </c>
      <c r="B14" s="45">
        <f>C14-0</f>
        <v>19.600000000000001</v>
      </c>
      <c r="C14" s="45">
        <f>D14-0.4</f>
        <v>19.600000000000001</v>
      </c>
      <c r="D14" s="177">
        <v>20</v>
      </c>
      <c r="E14" s="45">
        <f>D14+0.4</f>
        <v>20.399999999999999</v>
      </c>
      <c r="F14" s="45">
        <f>E14+0.4</f>
        <v>20.799999999999997</v>
      </c>
      <c r="G14" s="45">
        <f>F14+0.6</f>
        <v>21.4</v>
      </c>
      <c r="H14" s="330"/>
      <c r="I14" s="81"/>
      <c r="J14" s="81"/>
      <c r="K14" s="81" t="s">
        <v>165</v>
      </c>
      <c r="L14" s="81" t="s">
        <v>165</v>
      </c>
      <c r="M14" s="81"/>
      <c r="N14" s="81"/>
      <c r="O14" s="82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</row>
    <row r="15" spans="1:256" s="35" customFormat="1" ht="20.100000000000001" customHeight="1">
      <c r="A15" s="45"/>
      <c r="B15" s="50"/>
      <c r="C15" s="50"/>
      <c r="D15" s="51"/>
      <c r="E15" s="50"/>
      <c r="F15" s="50"/>
      <c r="G15" s="50"/>
      <c r="H15" s="330"/>
      <c r="I15" s="81"/>
      <c r="J15" s="81"/>
      <c r="K15" s="81"/>
      <c r="L15" s="81"/>
      <c r="M15" s="81"/>
      <c r="N15" s="81"/>
      <c r="O15" s="82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</row>
    <row r="16" spans="1:256" s="35" customFormat="1" ht="20.100000000000001" customHeight="1">
      <c r="A16" s="45"/>
      <c r="B16" s="50"/>
      <c r="C16" s="50"/>
      <c r="D16" s="51"/>
      <c r="E16" s="50"/>
      <c r="F16" s="50"/>
      <c r="G16" s="50"/>
      <c r="H16" s="330"/>
      <c r="I16" s="81"/>
      <c r="J16" s="81"/>
      <c r="K16" s="81"/>
      <c r="L16" s="81"/>
      <c r="M16" s="81"/>
      <c r="N16" s="81"/>
      <c r="O16" s="82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</row>
    <row r="17" spans="1:256" s="35" customFormat="1" ht="20.100000000000001" customHeight="1">
      <c r="A17" s="178"/>
      <c r="B17" s="50"/>
      <c r="C17" s="50"/>
      <c r="D17" s="51"/>
      <c r="E17" s="50"/>
      <c r="F17" s="50"/>
      <c r="G17" s="50"/>
      <c r="H17" s="330"/>
      <c r="I17" s="81"/>
      <c r="J17" s="81"/>
      <c r="K17" s="81"/>
      <c r="L17" s="81"/>
      <c r="M17" s="81"/>
      <c r="N17" s="81"/>
      <c r="O17" s="82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</row>
    <row r="18" spans="1:256" s="35" customFormat="1" ht="20.100000000000001" customHeight="1">
      <c r="A18" s="49"/>
      <c r="B18" s="50"/>
      <c r="C18" s="50"/>
      <c r="D18" s="52"/>
      <c r="E18" s="50"/>
      <c r="F18" s="50"/>
      <c r="G18" s="50"/>
      <c r="H18" s="330"/>
      <c r="I18" s="81"/>
      <c r="J18" s="81"/>
      <c r="K18" s="81"/>
      <c r="L18" s="81"/>
      <c r="M18" s="81"/>
      <c r="N18" s="81"/>
      <c r="O18" s="82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</row>
    <row r="19" spans="1:256" s="35" customFormat="1" ht="20.100000000000001" customHeight="1">
      <c r="A19" s="53"/>
      <c r="B19" s="54"/>
      <c r="C19" s="54"/>
      <c r="D19" s="54"/>
      <c r="E19" s="54"/>
      <c r="F19" s="54"/>
      <c r="G19" s="54"/>
      <c r="H19" s="330"/>
      <c r="I19" s="81"/>
      <c r="J19" s="81"/>
      <c r="K19" s="81"/>
      <c r="L19" s="81"/>
      <c r="M19" s="81"/>
      <c r="N19" s="81"/>
      <c r="O19" s="82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</row>
    <row r="20" spans="1:256" s="35" customFormat="1" ht="20.100000000000001" customHeight="1">
      <c r="A20" s="55"/>
      <c r="B20" s="56"/>
      <c r="C20" s="56"/>
      <c r="D20" s="56"/>
      <c r="E20" s="56"/>
      <c r="F20" s="56"/>
      <c r="G20" s="56"/>
      <c r="H20" s="330"/>
      <c r="I20" s="81"/>
      <c r="J20" s="81"/>
      <c r="K20" s="81"/>
      <c r="L20" s="81"/>
      <c r="M20" s="81"/>
      <c r="N20" s="81"/>
      <c r="O20" s="82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</row>
    <row r="21" spans="1:256" s="35" customFormat="1" ht="20.100000000000001" customHeight="1">
      <c r="A21" s="57"/>
      <c r="B21" s="58"/>
      <c r="C21" s="58"/>
      <c r="D21" s="59"/>
      <c r="E21" s="58"/>
      <c r="F21" s="58"/>
      <c r="G21" s="58"/>
      <c r="H21" s="331"/>
      <c r="I21" s="83"/>
      <c r="J21" s="83"/>
      <c r="K21" s="84"/>
      <c r="L21" s="83"/>
      <c r="M21" s="83"/>
      <c r="N21" s="84"/>
      <c r="O21" s="85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</row>
    <row r="22" spans="1:256" s="35" customFormat="1" ht="16.5">
      <c r="A22" s="60"/>
      <c r="B22" s="61"/>
      <c r="C22" s="61"/>
      <c r="D22" s="62"/>
      <c r="E22" s="61"/>
      <c r="F22" s="61"/>
      <c r="G22" s="63"/>
      <c r="O22" s="66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</row>
    <row r="23" spans="1:256" s="35" customFormat="1">
      <c r="A23" s="64" t="s">
        <v>173</v>
      </c>
      <c r="B23" s="64"/>
      <c r="C23" s="65"/>
      <c r="O23" s="66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</row>
    <row r="24" spans="1:256" s="35" customFormat="1">
      <c r="C24" s="36"/>
      <c r="I24" s="87" t="s">
        <v>174</v>
      </c>
      <c r="J24" s="187">
        <v>44893</v>
      </c>
      <c r="K24" s="87" t="s">
        <v>175</v>
      </c>
      <c r="L24" s="87" t="s">
        <v>140</v>
      </c>
      <c r="M24" s="87" t="s">
        <v>176</v>
      </c>
      <c r="N24" s="35" t="s">
        <v>143</v>
      </c>
      <c r="O24" s="66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</row>
  </sheetData>
  <mergeCells count="5">
    <mergeCell ref="A1:N1"/>
    <mergeCell ref="B2:C2"/>
    <mergeCell ref="E2:G2"/>
    <mergeCell ref="J2:N2"/>
    <mergeCell ref="H2:H21"/>
  </mergeCells>
  <phoneticPr fontId="60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I14" sqref="I14:K14"/>
    </sheetView>
  </sheetViews>
  <sheetFormatPr defaultColWidth="10" defaultRowHeight="16.5" customHeight="1"/>
  <cols>
    <col min="1" max="1" width="10.875" style="146" customWidth="1"/>
    <col min="2" max="16384" width="10" style="146"/>
  </cols>
  <sheetData>
    <row r="1" spans="1:11" ht="22.5" customHeight="1">
      <c r="A1" s="390" t="s">
        <v>177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7.25" customHeight="1">
      <c r="A2" s="147" t="s">
        <v>53</v>
      </c>
      <c r="B2" s="316"/>
      <c r="C2" s="316"/>
      <c r="D2" s="317" t="s">
        <v>55</v>
      </c>
      <c r="E2" s="317"/>
      <c r="F2" s="316"/>
      <c r="G2" s="316"/>
      <c r="H2" s="148" t="s">
        <v>57</v>
      </c>
      <c r="I2" s="318"/>
      <c r="J2" s="318"/>
      <c r="K2" s="319"/>
    </row>
    <row r="3" spans="1:11" ht="16.5" customHeight="1">
      <c r="A3" s="309" t="s">
        <v>59</v>
      </c>
      <c r="B3" s="310"/>
      <c r="C3" s="311"/>
      <c r="D3" s="312" t="s">
        <v>60</v>
      </c>
      <c r="E3" s="313"/>
      <c r="F3" s="313"/>
      <c r="G3" s="314"/>
      <c r="H3" s="312" t="s">
        <v>61</v>
      </c>
      <c r="I3" s="313"/>
      <c r="J3" s="313"/>
      <c r="K3" s="314"/>
    </row>
    <row r="4" spans="1:11" ht="16.5" customHeight="1">
      <c r="A4" s="151" t="s">
        <v>62</v>
      </c>
      <c r="B4" s="383"/>
      <c r="C4" s="384"/>
      <c r="D4" s="301" t="s">
        <v>64</v>
      </c>
      <c r="E4" s="302"/>
      <c r="F4" s="299"/>
      <c r="G4" s="300"/>
      <c r="H4" s="301" t="s">
        <v>178</v>
      </c>
      <c r="I4" s="302"/>
      <c r="J4" s="163" t="s">
        <v>66</v>
      </c>
      <c r="K4" s="173" t="s">
        <v>67</v>
      </c>
    </row>
    <row r="5" spans="1:11" ht="16.5" customHeight="1">
      <c r="A5" s="154" t="s">
        <v>68</v>
      </c>
      <c r="B5" s="386"/>
      <c r="C5" s="387"/>
      <c r="D5" s="301" t="s">
        <v>179</v>
      </c>
      <c r="E5" s="302"/>
      <c r="F5" s="383"/>
      <c r="G5" s="384"/>
      <c r="H5" s="301" t="s">
        <v>180</v>
      </c>
      <c r="I5" s="302"/>
      <c r="J5" s="163" t="s">
        <v>66</v>
      </c>
      <c r="K5" s="173" t="s">
        <v>67</v>
      </c>
    </row>
    <row r="6" spans="1:11" ht="16.5" customHeight="1">
      <c r="A6" s="151" t="s">
        <v>72</v>
      </c>
      <c r="B6" s="388"/>
      <c r="C6" s="387"/>
      <c r="D6" s="301" t="s">
        <v>181</v>
      </c>
      <c r="E6" s="302"/>
      <c r="F6" s="383"/>
      <c r="G6" s="384"/>
      <c r="H6" s="301" t="s">
        <v>182</v>
      </c>
      <c r="I6" s="302"/>
      <c r="J6" s="302"/>
      <c r="K6" s="389"/>
    </row>
    <row r="7" spans="1:11" ht="16.5" customHeight="1">
      <c r="A7" s="151" t="s">
        <v>77</v>
      </c>
      <c r="B7" s="383"/>
      <c r="C7" s="384"/>
      <c r="D7" s="151" t="s">
        <v>183</v>
      </c>
      <c r="E7" s="153"/>
      <c r="F7" s="383"/>
      <c r="G7" s="384"/>
      <c r="H7" s="385"/>
      <c r="I7" s="307"/>
      <c r="J7" s="307"/>
      <c r="K7" s="308"/>
    </row>
    <row r="8" spans="1:11" ht="16.5" customHeight="1">
      <c r="A8" s="156" t="s">
        <v>80</v>
      </c>
      <c r="B8" s="303"/>
      <c r="C8" s="304"/>
      <c r="D8" s="268" t="s">
        <v>82</v>
      </c>
      <c r="E8" s="269"/>
      <c r="F8" s="305"/>
      <c r="G8" s="306"/>
      <c r="H8" s="268"/>
      <c r="I8" s="269"/>
      <c r="J8" s="269"/>
      <c r="K8" s="270"/>
    </row>
    <row r="9" spans="1:11" ht="16.5" customHeight="1">
      <c r="A9" s="363" t="s">
        <v>184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</row>
    <row r="10" spans="1:11" ht="16.5" customHeight="1">
      <c r="A10" s="157" t="s">
        <v>86</v>
      </c>
      <c r="B10" s="158" t="s">
        <v>87</v>
      </c>
      <c r="C10" s="159" t="s">
        <v>88</v>
      </c>
      <c r="D10" s="160"/>
      <c r="E10" s="161" t="s">
        <v>91</v>
      </c>
      <c r="F10" s="158" t="s">
        <v>87</v>
      </c>
      <c r="G10" s="159" t="s">
        <v>88</v>
      </c>
      <c r="H10" s="158"/>
      <c r="I10" s="161" t="s">
        <v>89</v>
      </c>
      <c r="J10" s="158" t="s">
        <v>87</v>
      </c>
      <c r="K10" s="174" t="s">
        <v>88</v>
      </c>
    </row>
    <row r="11" spans="1:11" ht="16.5" customHeight="1">
      <c r="A11" s="154" t="s">
        <v>92</v>
      </c>
      <c r="B11" s="162" t="s">
        <v>87</v>
      </c>
      <c r="C11" s="163" t="s">
        <v>88</v>
      </c>
      <c r="D11" s="164"/>
      <c r="E11" s="165" t="s">
        <v>94</v>
      </c>
      <c r="F11" s="162" t="s">
        <v>87</v>
      </c>
      <c r="G11" s="163" t="s">
        <v>88</v>
      </c>
      <c r="H11" s="162"/>
      <c r="I11" s="165" t="s">
        <v>99</v>
      </c>
      <c r="J11" s="162" t="s">
        <v>87</v>
      </c>
      <c r="K11" s="173" t="s">
        <v>88</v>
      </c>
    </row>
    <row r="12" spans="1:11" ht="16.5" customHeight="1">
      <c r="A12" s="268" t="s">
        <v>126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70"/>
    </row>
    <row r="13" spans="1:11" ht="16.5" customHeight="1">
      <c r="A13" s="371" t="s">
        <v>185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</row>
    <row r="14" spans="1:11" ht="16.5" customHeight="1">
      <c r="A14" s="372" t="s">
        <v>186</v>
      </c>
      <c r="B14" s="373"/>
      <c r="C14" s="373"/>
      <c r="D14" s="373"/>
      <c r="E14" s="373"/>
      <c r="F14" s="373"/>
      <c r="G14" s="373"/>
      <c r="H14" s="373"/>
      <c r="I14" s="374"/>
      <c r="J14" s="374"/>
      <c r="K14" s="375"/>
    </row>
    <row r="15" spans="1:11" ht="16.5" customHeight="1">
      <c r="A15" s="376"/>
      <c r="B15" s="377"/>
      <c r="C15" s="377"/>
      <c r="D15" s="378"/>
      <c r="E15" s="379"/>
      <c r="F15" s="377"/>
      <c r="G15" s="377"/>
      <c r="H15" s="378"/>
      <c r="I15" s="380"/>
      <c r="J15" s="381"/>
      <c r="K15" s="382"/>
    </row>
    <row r="16" spans="1:11" ht="16.5" customHeight="1">
      <c r="A16" s="364"/>
      <c r="B16" s="365"/>
      <c r="C16" s="365"/>
      <c r="D16" s="365"/>
      <c r="E16" s="365"/>
      <c r="F16" s="365"/>
      <c r="G16" s="365"/>
      <c r="H16" s="365"/>
      <c r="I16" s="365"/>
      <c r="J16" s="365"/>
      <c r="K16" s="366"/>
    </row>
    <row r="17" spans="1:11" ht="16.5" customHeight="1">
      <c r="A17" s="371" t="s">
        <v>187</v>
      </c>
      <c r="B17" s="371"/>
      <c r="C17" s="371"/>
      <c r="D17" s="371"/>
      <c r="E17" s="371"/>
      <c r="F17" s="371"/>
      <c r="G17" s="371"/>
      <c r="H17" s="371"/>
      <c r="I17" s="371"/>
      <c r="J17" s="371"/>
      <c r="K17" s="371"/>
    </row>
    <row r="18" spans="1:11" ht="16.5" customHeight="1">
      <c r="A18" s="372" t="s">
        <v>188</v>
      </c>
      <c r="B18" s="373"/>
      <c r="C18" s="373"/>
      <c r="D18" s="373"/>
      <c r="E18" s="373"/>
      <c r="F18" s="373"/>
      <c r="G18" s="373"/>
      <c r="H18" s="373"/>
      <c r="I18" s="374"/>
      <c r="J18" s="374"/>
      <c r="K18" s="375"/>
    </row>
    <row r="19" spans="1:11" ht="16.5" customHeight="1">
      <c r="A19" s="376"/>
      <c r="B19" s="377"/>
      <c r="C19" s="377"/>
      <c r="D19" s="378"/>
      <c r="E19" s="379"/>
      <c r="F19" s="377"/>
      <c r="G19" s="377"/>
      <c r="H19" s="378"/>
      <c r="I19" s="380"/>
      <c r="J19" s="381"/>
      <c r="K19" s="382"/>
    </row>
    <row r="20" spans="1:11" ht="16.5" customHeight="1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 ht="16.5" customHeight="1">
      <c r="A21" s="367" t="s">
        <v>123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</row>
    <row r="22" spans="1:11" ht="16.5" customHeight="1">
      <c r="A22" s="368" t="s">
        <v>124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70"/>
    </row>
    <row r="23" spans="1:11" ht="16.5" customHeight="1">
      <c r="A23" s="277" t="s">
        <v>125</v>
      </c>
      <c r="B23" s="278"/>
      <c r="C23" s="163" t="s">
        <v>66</v>
      </c>
      <c r="D23" s="163" t="s">
        <v>67</v>
      </c>
      <c r="E23" s="358"/>
      <c r="F23" s="358"/>
      <c r="G23" s="358"/>
      <c r="H23" s="358"/>
      <c r="I23" s="358"/>
      <c r="J23" s="358"/>
      <c r="K23" s="359"/>
    </row>
    <row r="24" spans="1:11" ht="16.5" customHeight="1">
      <c r="A24" s="360" t="s">
        <v>189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2"/>
    </row>
    <row r="25" spans="1:11" ht="16.5" customHeight="1">
      <c r="A25" s="349"/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ht="16.5" customHeight="1">
      <c r="A26" s="363" t="s">
        <v>132</v>
      </c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ht="16.5" customHeight="1">
      <c r="A27" s="149" t="s">
        <v>133</v>
      </c>
      <c r="B27" s="159" t="s">
        <v>97</v>
      </c>
      <c r="C27" s="159" t="s">
        <v>98</v>
      </c>
      <c r="D27" s="159" t="s">
        <v>90</v>
      </c>
      <c r="E27" s="150" t="s">
        <v>134</v>
      </c>
      <c r="F27" s="159" t="s">
        <v>97</v>
      </c>
      <c r="G27" s="159" t="s">
        <v>98</v>
      </c>
      <c r="H27" s="159" t="s">
        <v>90</v>
      </c>
      <c r="I27" s="150" t="s">
        <v>135</v>
      </c>
      <c r="J27" s="159" t="s">
        <v>97</v>
      </c>
      <c r="K27" s="174" t="s">
        <v>98</v>
      </c>
    </row>
    <row r="28" spans="1:11" ht="16.5" customHeight="1">
      <c r="A28" s="167" t="s">
        <v>89</v>
      </c>
      <c r="B28" s="163" t="s">
        <v>97</v>
      </c>
      <c r="C28" s="163" t="s">
        <v>98</v>
      </c>
      <c r="D28" s="163" t="s">
        <v>90</v>
      </c>
      <c r="E28" s="168" t="s">
        <v>96</v>
      </c>
      <c r="F28" s="163" t="s">
        <v>97</v>
      </c>
      <c r="G28" s="163" t="s">
        <v>98</v>
      </c>
      <c r="H28" s="163" t="s">
        <v>90</v>
      </c>
      <c r="I28" s="168" t="s">
        <v>107</v>
      </c>
      <c r="J28" s="163" t="s">
        <v>97</v>
      </c>
      <c r="K28" s="173" t="s">
        <v>98</v>
      </c>
    </row>
    <row r="29" spans="1:11" ht="16.5" customHeight="1">
      <c r="A29" s="301" t="s">
        <v>100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 ht="16.5" customHeight="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11" ht="16.5" customHeight="1">
      <c r="A31" s="345" t="s">
        <v>190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spans="1:11" ht="21" customHeight="1">
      <c r="A32" s="355" t="s">
        <v>191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1" ht="21" customHeight="1">
      <c r="A33" s="259" t="s">
        <v>192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spans="1:11" ht="21" customHeight="1">
      <c r="A34" s="259" t="s">
        <v>193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spans="1:11" ht="21" customHeight="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spans="1:11" ht="21" customHeight="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21" customHeight="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21" customHeight="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21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21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21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21" customHeight="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 ht="17.25" customHeight="1">
      <c r="A43" s="262" t="s">
        <v>131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6.5" customHeight="1">
      <c r="A44" s="345" t="s">
        <v>194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</row>
    <row r="45" spans="1:11" ht="18" customHeight="1">
      <c r="A45" s="346" t="s">
        <v>126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48"/>
    </row>
    <row r="46" spans="1:11" ht="18" customHeight="1">
      <c r="A46" s="346"/>
      <c r="B46" s="347"/>
      <c r="C46" s="347"/>
      <c r="D46" s="347"/>
      <c r="E46" s="347"/>
      <c r="F46" s="347"/>
      <c r="G46" s="347"/>
      <c r="H46" s="347"/>
      <c r="I46" s="347"/>
      <c r="J46" s="347"/>
      <c r="K46" s="348"/>
    </row>
    <row r="47" spans="1:11" ht="18" customHeight="1">
      <c r="A47" s="349"/>
      <c r="B47" s="350"/>
      <c r="C47" s="350"/>
      <c r="D47" s="350"/>
      <c r="E47" s="350"/>
      <c r="F47" s="350"/>
      <c r="G47" s="350"/>
      <c r="H47" s="350"/>
      <c r="I47" s="350"/>
      <c r="J47" s="350"/>
      <c r="K47" s="351"/>
    </row>
    <row r="48" spans="1:11" ht="21" customHeight="1">
      <c r="A48" s="169" t="s">
        <v>137</v>
      </c>
      <c r="B48" s="341" t="s">
        <v>138</v>
      </c>
      <c r="C48" s="341"/>
      <c r="D48" s="170" t="s">
        <v>139</v>
      </c>
      <c r="E48" s="171" t="s">
        <v>140</v>
      </c>
      <c r="F48" s="170" t="s">
        <v>141</v>
      </c>
      <c r="G48" s="172">
        <v>44862</v>
      </c>
      <c r="H48" s="342" t="s">
        <v>142</v>
      </c>
      <c r="I48" s="342"/>
      <c r="J48" s="341" t="s">
        <v>143</v>
      </c>
      <c r="K48" s="352"/>
    </row>
    <row r="49" spans="1:11" ht="16.5" customHeight="1">
      <c r="A49" s="332" t="s">
        <v>195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4"/>
    </row>
    <row r="50" spans="1:11" ht="16.5" customHeight="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spans="1:11" ht="16.5" customHeight="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spans="1:11" ht="21" customHeight="1">
      <c r="A52" s="169" t="s">
        <v>137</v>
      </c>
      <c r="B52" s="341" t="s">
        <v>138</v>
      </c>
      <c r="C52" s="341"/>
      <c r="D52" s="170" t="s">
        <v>139</v>
      </c>
      <c r="E52" s="170" t="s">
        <v>140</v>
      </c>
      <c r="F52" s="170" t="s">
        <v>141</v>
      </c>
      <c r="G52" s="170" t="s">
        <v>196</v>
      </c>
      <c r="H52" s="342" t="s">
        <v>142</v>
      </c>
      <c r="I52" s="342"/>
      <c r="J52" s="343" t="s">
        <v>143</v>
      </c>
      <c r="K52" s="344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0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L15" sqref="L15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14" width="10.125" style="35" customWidth="1"/>
    <col min="15" max="15" width="10.125" style="37" customWidth="1"/>
    <col min="16" max="253" width="9" style="35"/>
    <col min="254" max="16384" width="9" style="38"/>
  </cols>
  <sheetData>
    <row r="1" spans="1:256" s="35" customFormat="1" ht="29.1" customHeight="1">
      <c r="A1" s="320" t="s">
        <v>144</v>
      </c>
      <c r="B1" s="321"/>
      <c r="C1" s="322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66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</row>
    <row r="2" spans="1:256" s="35" customFormat="1" ht="20.100000000000001" customHeight="1">
      <c r="A2" s="39"/>
      <c r="B2" s="323"/>
      <c r="C2" s="324"/>
      <c r="D2" s="40"/>
      <c r="E2" s="325"/>
      <c r="F2" s="325"/>
      <c r="G2" s="325"/>
      <c r="H2" s="328"/>
      <c r="I2" s="67"/>
      <c r="J2" s="326"/>
      <c r="K2" s="326"/>
      <c r="L2" s="326"/>
      <c r="M2" s="326"/>
      <c r="N2" s="327"/>
      <c r="O2" s="6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spans="1:256" s="35" customFormat="1">
      <c r="A3" s="395"/>
      <c r="B3" s="391"/>
      <c r="C3" s="392"/>
      <c r="D3" s="391"/>
      <c r="E3" s="391"/>
      <c r="F3" s="391"/>
      <c r="G3" s="391"/>
      <c r="H3" s="329"/>
      <c r="I3" s="393"/>
      <c r="J3" s="393"/>
      <c r="K3" s="393"/>
      <c r="L3" s="393"/>
      <c r="M3" s="393"/>
      <c r="N3" s="394"/>
      <c r="O3" s="70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35" customFormat="1" ht="16.5">
      <c r="A4" s="395"/>
      <c r="B4" s="127"/>
      <c r="C4" s="127"/>
      <c r="D4" s="127"/>
      <c r="E4" s="127"/>
      <c r="F4" s="127"/>
      <c r="G4" s="128"/>
      <c r="H4" s="329"/>
      <c r="I4" s="139"/>
      <c r="J4" s="127"/>
      <c r="K4" s="127"/>
      <c r="L4" s="127"/>
      <c r="M4" s="127"/>
      <c r="N4" s="127"/>
      <c r="O4" s="71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s="35" customFormat="1" ht="20.100000000000001" customHeight="1">
      <c r="A5" s="395"/>
      <c r="B5" s="129"/>
      <c r="C5" s="129"/>
      <c r="D5" s="129"/>
      <c r="E5" s="129"/>
      <c r="F5" s="129"/>
      <c r="G5" s="130"/>
      <c r="H5" s="330"/>
      <c r="I5" s="140"/>
      <c r="J5" s="141"/>
      <c r="K5" s="141"/>
      <c r="L5" s="141"/>
      <c r="M5" s="141"/>
      <c r="N5" s="141"/>
      <c r="O5" s="141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</row>
    <row r="6" spans="1:256" s="35" customFormat="1" ht="20.100000000000001" customHeight="1">
      <c r="A6" s="131"/>
      <c r="B6" s="132"/>
      <c r="C6" s="132"/>
      <c r="D6" s="132"/>
      <c r="E6" s="132"/>
      <c r="F6" s="132"/>
      <c r="G6" s="132"/>
      <c r="H6" s="330"/>
      <c r="I6" s="131"/>
      <c r="J6" s="142"/>
      <c r="K6" s="143"/>
      <c r="L6" s="79"/>
      <c r="M6" s="79"/>
      <c r="N6" s="79"/>
      <c r="O6" s="8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</row>
    <row r="7" spans="1:256" s="35" customFormat="1" ht="20.100000000000001" customHeight="1">
      <c r="A7" s="131"/>
      <c r="B7" s="132"/>
      <c r="C7" s="133"/>
      <c r="D7" s="132"/>
      <c r="E7" s="132"/>
      <c r="F7" s="132"/>
      <c r="G7" s="132"/>
      <c r="H7" s="330"/>
      <c r="I7" s="131"/>
      <c r="J7" s="81"/>
      <c r="K7" s="81"/>
      <c r="L7" s="81"/>
      <c r="M7" s="81"/>
      <c r="N7" s="81"/>
      <c r="O7" s="82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</row>
    <row r="8" spans="1:256" s="35" customFormat="1" ht="20.100000000000001" customHeight="1">
      <c r="A8" s="131"/>
      <c r="B8" s="132"/>
      <c r="C8" s="132"/>
      <c r="D8" s="132"/>
      <c r="E8" s="132"/>
      <c r="F8" s="132"/>
      <c r="G8" s="132"/>
      <c r="H8" s="330"/>
      <c r="I8" s="131"/>
      <c r="J8" s="81"/>
      <c r="K8" s="81"/>
      <c r="L8" s="81"/>
      <c r="M8" s="81"/>
      <c r="N8" s="81"/>
      <c r="O8" s="82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</row>
    <row r="9" spans="1:256" s="35" customFormat="1" ht="20.100000000000001" customHeight="1">
      <c r="A9" s="131"/>
      <c r="B9" s="132"/>
      <c r="C9" s="132"/>
      <c r="D9" s="132"/>
      <c r="E9" s="132"/>
      <c r="F9" s="132"/>
      <c r="G9" s="132"/>
      <c r="H9" s="330"/>
      <c r="I9" s="131"/>
      <c r="J9" s="81"/>
      <c r="K9" s="81"/>
      <c r="L9" s="144"/>
      <c r="M9" s="81"/>
      <c r="N9" s="81"/>
      <c r="O9" s="82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</row>
    <row r="10" spans="1:256" s="35" customFormat="1" ht="20.100000000000001" customHeight="1">
      <c r="A10" s="131"/>
      <c r="B10" s="132"/>
      <c r="C10" s="132"/>
      <c r="D10" s="132"/>
      <c r="E10" s="132"/>
      <c r="F10" s="132"/>
      <c r="G10" s="132"/>
      <c r="H10" s="330"/>
      <c r="I10" s="131"/>
      <c r="J10" s="81"/>
      <c r="K10" s="81"/>
      <c r="L10" s="81"/>
      <c r="M10" s="81"/>
      <c r="N10" s="81"/>
      <c r="O10" s="82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</row>
    <row r="11" spans="1:256" s="35" customFormat="1" ht="20.100000000000001" customHeight="1">
      <c r="A11" s="131"/>
      <c r="B11" s="132"/>
      <c r="C11" s="132"/>
      <c r="D11" s="132"/>
      <c r="E11" s="132"/>
      <c r="F11" s="132"/>
      <c r="G11" s="132"/>
      <c r="H11" s="330"/>
      <c r="I11" s="131"/>
      <c r="J11" s="81"/>
      <c r="K11" s="81"/>
      <c r="L11" s="81"/>
      <c r="M11" s="81"/>
      <c r="N11" s="81"/>
      <c r="O11" s="82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</row>
    <row r="12" spans="1:256" s="35" customFormat="1" ht="20.100000000000001" customHeight="1">
      <c r="A12" s="134"/>
      <c r="B12" s="135"/>
      <c r="C12" s="135"/>
      <c r="D12" s="135"/>
      <c r="E12" s="135"/>
      <c r="F12" s="135"/>
      <c r="G12" s="135"/>
      <c r="H12" s="330"/>
      <c r="I12" s="134"/>
      <c r="J12" s="81"/>
      <c r="K12" s="145"/>
      <c r="L12" s="81"/>
      <c r="M12" s="81"/>
      <c r="N12" s="81"/>
      <c r="O12" s="82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</row>
    <row r="13" spans="1:256" s="35" customFormat="1" ht="20.100000000000001" customHeight="1">
      <c r="A13" s="134"/>
      <c r="B13" s="136"/>
      <c r="C13" s="136"/>
      <c r="D13" s="136"/>
      <c r="E13" s="136"/>
      <c r="F13" s="136"/>
      <c r="G13" s="136"/>
      <c r="H13" s="330"/>
      <c r="I13" s="134"/>
      <c r="J13" s="81"/>
      <c r="K13" s="81"/>
      <c r="L13" s="81"/>
      <c r="M13" s="81"/>
      <c r="N13" s="81"/>
      <c r="O13" s="82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</row>
    <row r="14" spans="1:256" s="35" customFormat="1" ht="20.100000000000001" customHeight="1">
      <c r="A14" s="134"/>
      <c r="B14" s="137"/>
      <c r="C14" s="137"/>
      <c r="D14" s="137"/>
      <c r="E14" s="137"/>
      <c r="F14" s="137"/>
      <c r="G14" s="137"/>
      <c r="H14" s="330"/>
      <c r="I14" s="134"/>
      <c r="J14" s="81"/>
      <c r="K14" s="81"/>
      <c r="L14" s="81"/>
      <c r="M14" s="81"/>
      <c r="N14" s="81"/>
      <c r="O14" s="82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</row>
    <row r="15" spans="1:256" s="35" customFormat="1" ht="20.100000000000001" customHeight="1">
      <c r="A15" s="138"/>
      <c r="B15" s="48"/>
      <c r="C15" s="48"/>
      <c r="D15" s="48"/>
      <c r="E15" s="48"/>
      <c r="F15" s="48"/>
      <c r="G15" s="48"/>
      <c r="H15" s="330"/>
      <c r="I15" s="138"/>
      <c r="J15" s="81"/>
      <c r="K15" s="81"/>
      <c r="L15" s="81"/>
      <c r="M15" s="81"/>
      <c r="N15" s="81"/>
      <c r="O15" s="81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</row>
    <row r="16" spans="1:256" s="35" customFormat="1" ht="20.100000000000001" customHeight="1">
      <c r="A16" s="49"/>
      <c r="B16" s="50"/>
      <c r="C16" s="50"/>
      <c r="D16" s="51"/>
      <c r="E16" s="50"/>
      <c r="F16" s="50"/>
      <c r="G16" s="50"/>
      <c r="H16" s="330"/>
      <c r="I16" s="49"/>
      <c r="J16" s="81"/>
      <c r="K16" s="81"/>
      <c r="L16" s="81"/>
      <c r="M16" s="81"/>
      <c r="N16" s="81"/>
      <c r="O16" s="81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</row>
    <row r="17" spans="1:256" s="35" customFormat="1" ht="20.100000000000001" customHeight="1">
      <c r="A17" s="49"/>
      <c r="B17" s="50"/>
      <c r="C17" s="50"/>
      <c r="D17" s="51"/>
      <c r="E17" s="50"/>
      <c r="F17" s="50"/>
      <c r="G17" s="50"/>
      <c r="H17" s="330"/>
      <c r="I17" s="49"/>
      <c r="J17" s="81"/>
      <c r="K17" s="81"/>
      <c r="L17" s="81"/>
      <c r="M17" s="81"/>
      <c r="N17" s="81"/>
      <c r="O17" s="81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</row>
    <row r="18" spans="1:256" s="35" customFormat="1" ht="20.100000000000001" customHeight="1">
      <c r="A18" s="49"/>
      <c r="B18" s="50"/>
      <c r="C18" s="50"/>
      <c r="D18" s="52"/>
      <c r="E18" s="50"/>
      <c r="F18" s="50"/>
      <c r="G18" s="50"/>
      <c r="H18" s="330"/>
      <c r="I18" s="81"/>
      <c r="J18" s="81"/>
      <c r="K18" s="81"/>
      <c r="L18" s="81"/>
      <c r="M18" s="81"/>
      <c r="N18" s="81"/>
      <c r="O18" s="82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</row>
    <row r="19" spans="1:256" s="35" customFormat="1" ht="20.100000000000001" customHeight="1">
      <c r="A19" s="53"/>
      <c r="B19" s="54"/>
      <c r="C19" s="54"/>
      <c r="D19" s="54"/>
      <c r="E19" s="54"/>
      <c r="F19" s="54"/>
      <c r="G19" s="54"/>
      <c r="H19" s="330"/>
      <c r="I19" s="81"/>
      <c r="J19" s="81"/>
      <c r="K19" s="81"/>
      <c r="L19" s="81"/>
      <c r="M19" s="81"/>
      <c r="N19" s="81"/>
      <c r="O19" s="82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</row>
    <row r="20" spans="1:256" s="35" customFormat="1" ht="20.100000000000001" customHeight="1">
      <c r="A20" s="55"/>
      <c r="B20" s="56"/>
      <c r="C20" s="56"/>
      <c r="D20" s="56"/>
      <c r="E20" s="56"/>
      <c r="F20" s="56"/>
      <c r="G20" s="56"/>
      <c r="H20" s="330"/>
      <c r="I20" s="81"/>
      <c r="J20" s="81"/>
      <c r="K20" s="81"/>
      <c r="L20" s="81"/>
      <c r="M20" s="81"/>
      <c r="N20" s="81"/>
      <c r="O20" s="82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</row>
    <row r="21" spans="1:256" s="35" customFormat="1" ht="20.100000000000001" customHeight="1">
      <c r="A21" s="57"/>
      <c r="B21" s="58"/>
      <c r="C21" s="58"/>
      <c r="D21" s="59"/>
      <c r="E21" s="58"/>
      <c r="F21" s="58"/>
      <c r="G21" s="58"/>
      <c r="H21" s="331"/>
      <c r="I21" s="83"/>
      <c r="J21" s="83"/>
      <c r="K21" s="84"/>
      <c r="L21" s="83"/>
      <c r="M21" s="83"/>
      <c r="N21" s="84"/>
      <c r="O21" s="85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</row>
    <row r="22" spans="1:256" s="35" customFormat="1" ht="16.5">
      <c r="A22" s="60"/>
      <c r="B22" s="61"/>
      <c r="C22" s="61"/>
      <c r="D22" s="62"/>
      <c r="E22" s="61"/>
      <c r="F22" s="61"/>
      <c r="G22" s="63"/>
      <c r="O22" s="66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</row>
    <row r="23" spans="1:256" s="35" customFormat="1">
      <c r="A23" s="64" t="s">
        <v>173</v>
      </c>
      <c r="B23" s="64"/>
      <c r="C23" s="65"/>
      <c r="O23" s="66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</row>
    <row r="24" spans="1:256" s="35" customFormat="1">
      <c r="C24" s="36"/>
      <c r="I24" s="87" t="s">
        <v>197</v>
      </c>
      <c r="J24" s="88">
        <v>44862</v>
      </c>
      <c r="K24" s="87" t="s">
        <v>175</v>
      </c>
      <c r="L24" s="87" t="s">
        <v>140</v>
      </c>
      <c r="M24" s="87" t="s">
        <v>176</v>
      </c>
      <c r="N24" s="35" t="s">
        <v>143</v>
      </c>
      <c r="O24" s="66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60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I12" sqref="I12"/>
    </sheetView>
  </sheetViews>
  <sheetFormatPr defaultColWidth="10.125" defaultRowHeight="14.25"/>
  <cols>
    <col min="1" max="1" width="9.625" style="92" customWidth="1"/>
    <col min="2" max="2" width="9.25" style="92" customWidth="1"/>
    <col min="3" max="3" width="11.875" style="92" customWidth="1"/>
    <col min="4" max="4" width="9.5" style="92" customWidth="1"/>
    <col min="5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spans="1:11" ht="25.5">
      <c r="A1" s="435" t="s">
        <v>198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</row>
    <row r="2" spans="1:11" ht="18" customHeight="1">
      <c r="A2" s="93" t="s">
        <v>53</v>
      </c>
      <c r="B2" s="436" t="s">
        <v>54</v>
      </c>
      <c r="C2" s="436"/>
      <c r="D2" s="94" t="s">
        <v>62</v>
      </c>
      <c r="E2" s="95" t="s">
        <v>63</v>
      </c>
      <c r="F2" s="96" t="s">
        <v>199</v>
      </c>
      <c r="G2" s="437" t="s">
        <v>69</v>
      </c>
      <c r="H2" s="437"/>
      <c r="I2" s="115" t="s">
        <v>57</v>
      </c>
      <c r="J2" s="437" t="s">
        <v>58</v>
      </c>
      <c r="K2" s="438"/>
    </row>
    <row r="3" spans="1:11" ht="18" customHeight="1">
      <c r="A3" s="97" t="s">
        <v>77</v>
      </c>
      <c r="B3" s="432">
        <v>196</v>
      </c>
      <c r="C3" s="432"/>
      <c r="D3" s="98" t="s">
        <v>200</v>
      </c>
      <c r="E3" s="439">
        <v>44896</v>
      </c>
      <c r="F3" s="431"/>
      <c r="G3" s="431"/>
      <c r="H3" s="358" t="s">
        <v>201</v>
      </c>
      <c r="I3" s="358"/>
      <c r="J3" s="358"/>
      <c r="K3" s="359"/>
    </row>
    <row r="4" spans="1:11" ht="18" customHeight="1">
      <c r="A4" s="99" t="s">
        <v>72</v>
      </c>
      <c r="B4" s="100" t="s">
        <v>73</v>
      </c>
      <c r="C4" s="101" t="s">
        <v>74</v>
      </c>
      <c r="D4" s="102" t="s">
        <v>202</v>
      </c>
      <c r="E4" s="431" t="s">
        <v>203</v>
      </c>
      <c r="F4" s="431"/>
      <c r="G4" s="431"/>
      <c r="H4" s="278" t="s">
        <v>204</v>
      </c>
      <c r="I4" s="278"/>
      <c r="J4" s="111" t="s">
        <v>66</v>
      </c>
      <c r="K4" s="119" t="s">
        <v>67</v>
      </c>
    </row>
    <row r="5" spans="1:11" ht="18" customHeight="1">
      <c r="A5" s="99" t="s">
        <v>205</v>
      </c>
      <c r="B5" s="432">
        <v>1</v>
      </c>
      <c r="C5" s="432"/>
      <c r="D5" s="98" t="s">
        <v>206</v>
      </c>
      <c r="E5" s="98"/>
      <c r="G5" s="98"/>
      <c r="H5" s="278" t="s">
        <v>207</v>
      </c>
      <c r="I5" s="278"/>
      <c r="J5" s="111" t="s">
        <v>66</v>
      </c>
      <c r="K5" s="119" t="s">
        <v>67</v>
      </c>
    </row>
    <row r="6" spans="1:11" ht="18" customHeight="1">
      <c r="A6" s="103" t="s">
        <v>208</v>
      </c>
      <c r="B6" s="433">
        <v>32</v>
      </c>
      <c r="C6" s="433"/>
      <c r="D6" s="104" t="s">
        <v>209</v>
      </c>
      <c r="E6" s="105">
        <v>196</v>
      </c>
      <c r="F6" s="106"/>
      <c r="G6" s="104"/>
      <c r="H6" s="434" t="s">
        <v>210</v>
      </c>
      <c r="I6" s="434"/>
      <c r="J6" s="106" t="s">
        <v>66</v>
      </c>
      <c r="K6" s="120" t="s">
        <v>67</v>
      </c>
    </row>
    <row r="7" spans="1:11" ht="18" customHeight="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 ht="18" customHeight="1">
      <c r="A8" s="110" t="s">
        <v>211</v>
      </c>
      <c r="B8" s="96" t="s">
        <v>212</v>
      </c>
      <c r="C8" s="96" t="s">
        <v>213</v>
      </c>
      <c r="D8" s="96" t="s">
        <v>214</v>
      </c>
      <c r="E8" s="96" t="s">
        <v>215</v>
      </c>
      <c r="F8" s="96" t="s">
        <v>216</v>
      </c>
      <c r="G8" s="426" t="s">
        <v>217</v>
      </c>
      <c r="H8" s="413"/>
      <c r="I8" s="413"/>
      <c r="J8" s="413"/>
      <c r="K8" s="427"/>
    </row>
    <row r="9" spans="1:11" ht="18" customHeight="1">
      <c r="A9" s="277" t="s">
        <v>218</v>
      </c>
      <c r="B9" s="278"/>
      <c r="C9" s="111" t="s">
        <v>66</v>
      </c>
      <c r="D9" s="111" t="s">
        <v>67</v>
      </c>
      <c r="E9" s="98" t="s">
        <v>219</v>
      </c>
      <c r="F9" s="112" t="s">
        <v>220</v>
      </c>
      <c r="G9" s="428"/>
      <c r="H9" s="429"/>
      <c r="I9" s="429"/>
      <c r="J9" s="429"/>
      <c r="K9" s="430"/>
    </row>
    <row r="10" spans="1:11" ht="18" customHeight="1">
      <c r="A10" s="277" t="s">
        <v>221</v>
      </c>
      <c r="B10" s="278"/>
      <c r="C10" s="111" t="s">
        <v>66</v>
      </c>
      <c r="D10" s="111" t="s">
        <v>67</v>
      </c>
      <c r="E10" s="98" t="s">
        <v>222</v>
      </c>
      <c r="F10" s="112" t="s">
        <v>223</v>
      </c>
      <c r="G10" s="428" t="s">
        <v>224</v>
      </c>
      <c r="H10" s="429"/>
      <c r="I10" s="429"/>
      <c r="J10" s="429"/>
      <c r="K10" s="430"/>
    </row>
    <row r="11" spans="1:11" ht="18" customHeight="1">
      <c r="A11" s="420" t="s">
        <v>184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2"/>
    </row>
    <row r="12" spans="1:11" ht="18" customHeight="1">
      <c r="A12" s="97" t="s">
        <v>91</v>
      </c>
      <c r="B12" s="111" t="s">
        <v>87</v>
      </c>
      <c r="C12" s="111" t="s">
        <v>88</v>
      </c>
      <c r="D12" s="112"/>
      <c r="E12" s="98" t="s">
        <v>89</v>
      </c>
      <c r="F12" s="111" t="s">
        <v>87</v>
      </c>
      <c r="G12" s="111" t="s">
        <v>88</v>
      </c>
      <c r="H12" s="111"/>
      <c r="I12" s="98" t="s">
        <v>225</v>
      </c>
      <c r="J12" s="111" t="s">
        <v>87</v>
      </c>
      <c r="K12" s="119" t="s">
        <v>88</v>
      </c>
    </row>
    <row r="13" spans="1:11" ht="18" customHeight="1">
      <c r="A13" s="97" t="s">
        <v>94</v>
      </c>
      <c r="B13" s="111" t="s">
        <v>87</v>
      </c>
      <c r="C13" s="111" t="s">
        <v>88</v>
      </c>
      <c r="D13" s="112"/>
      <c r="E13" s="98" t="s">
        <v>99</v>
      </c>
      <c r="F13" s="111" t="s">
        <v>87</v>
      </c>
      <c r="G13" s="111" t="s">
        <v>88</v>
      </c>
      <c r="H13" s="111"/>
      <c r="I13" s="98" t="s">
        <v>226</v>
      </c>
      <c r="J13" s="111" t="s">
        <v>87</v>
      </c>
      <c r="K13" s="119" t="s">
        <v>88</v>
      </c>
    </row>
    <row r="14" spans="1:11" ht="18" customHeight="1">
      <c r="A14" s="103" t="s">
        <v>227</v>
      </c>
      <c r="B14" s="106" t="s">
        <v>87</v>
      </c>
      <c r="C14" s="106" t="s">
        <v>88</v>
      </c>
      <c r="D14" s="113"/>
      <c r="E14" s="104" t="s">
        <v>228</v>
      </c>
      <c r="F14" s="106" t="s">
        <v>87</v>
      </c>
      <c r="G14" s="106" t="s">
        <v>88</v>
      </c>
      <c r="H14" s="106"/>
      <c r="I14" s="104" t="s">
        <v>229</v>
      </c>
      <c r="J14" s="106" t="s">
        <v>87</v>
      </c>
      <c r="K14" s="120" t="s">
        <v>88</v>
      </c>
    </row>
    <row r="15" spans="1:11" ht="18" customHeight="1">
      <c r="A15" s="107"/>
      <c r="B15" s="114"/>
      <c r="C15" s="114"/>
      <c r="D15" s="108"/>
      <c r="E15" s="107"/>
      <c r="F15" s="114"/>
      <c r="G15" s="114"/>
      <c r="H15" s="114"/>
      <c r="I15" s="107"/>
      <c r="J15" s="114"/>
      <c r="K15" s="114"/>
    </row>
    <row r="16" spans="1:11" s="90" customFormat="1" ht="18" customHeight="1">
      <c r="A16" s="368" t="s">
        <v>230</v>
      </c>
      <c r="B16" s="369"/>
      <c r="C16" s="369"/>
      <c r="D16" s="369"/>
      <c r="E16" s="369"/>
      <c r="F16" s="369"/>
      <c r="G16" s="369"/>
      <c r="H16" s="369"/>
      <c r="I16" s="369"/>
      <c r="J16" s="369"/>
      <c r="K16" s="370"/>
    </row>
    <row r="17" spans="1:11" ht="18" customHeight="1">
      <c r="A17" s="277" t="s">
        <v>231</v>
      </c>
      <c r="B17" s="278"/>
      <c r="C17" s="278"/>
      <c r="D17" s="278"/>
      <c r="E17" s="278"/>
      <c r="F17" s="278"/>
      <c r="G17" s="278"/>
      <c r="H17" s="278"/>
      <c r="I17" s="278"/>
      <c r="J17" s="278"/>
      <c r="K17" s="396"/>
    </row>
    <row r="18" spans="1:11" ht="18" customHeight="1">
      <c r="A18" s="277" t="s">
        <v>232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96"/>
    </row>
    <row r="19" spans="1:11" ht="21.95" customHeight="1">
      <c r="A19" s="423"/>
      <c r="B19" s="424"/>
      <c r="C19" s="424"/>
      <c r="D19" s="424"/>
      <c r="E19" s="424"/>
      <c r="F19" s="424"/>
      <c r="G19" s="424"/>
      <c r="H19" s="424"/>
      <c r="I19" s="424"/>
      <c r="J19" s="424"/>
      <c r="K19" s="425"/>
    </row>
    <row r="20" spans="1:11" ht="21.95" customHeight="1">
      <c r="A20" s="414"/>
      <c r="B20" s="415"/>
      <c r="C20" s="415"/>
      <c r="D20" s="415"/>
      <c r="E20" s="415"/>
      <c r="F20" s="415"/>
      <c r="G20" s="415"/>
      <c r="H20" s="415"/>
      <c r="I20" s="415"/>
      <c r="J20" s="415"/>
      <c r="K20" s="416"/>
    </row>
    <row r="21" spans="1:11" ht="21.95" customHeight="1">
      <c r="A21" s="414"/>
      <c r="B21" s="415"/>
      <c r="C21" s="415"/>
      <c r="D21" s="415"/>
      <c r="E21" s="415"/>
      <c r="F21" s="415"/>
      <c r="G21" s="415"/>
      <c r="H21" s="415"/>
      <c r="I21" s="415"/>
      <c r="J21" s="415"/>
      <c r="K21" s="416"/>
    </row>
    <row r="22" spans="1:11" ht="21.95" customHeight="1">
      <c r="A22" s="414"/>
      <c r="B22" s="415"/>
      <c r="C22" s="415"/>
      <c r="D22" s="415"/>
      <c r="E22" s="415"/>
      <c r="F22" s="415"/>
      <c r="G22" s="415"/>
      <c r="H22" s="415"/>
      <c r="I22" s="415"/>
      <c r="J22" s="415"/>
      <c r="K22" s="416"/>
    </row>
    <row r="23" spans="1:11" ht="21.95" customHeight="1">
      <c r="A23" s="417"/>
      <c r="B23" s="418"/>
      <c r="C23" s="418"/>
      <c r="D23" s="418"/>
      <c r="E23" s="418"/>
      <c r="F23" s="418"/>
      <c r="G23" s="418"/>
      <c r="H23" s="418"/>
      <c r="I23" s="418"/>
      <c r="J23" s="418"/>
      <c r="K23" s="419"/>
    </row>
    <row r="24" spans="1:11" ht="18" customHeight="1">
      <c r="A24" s="277" t="s">
        <v>125</v>
      </c>
      <c r="B24" s="278"/>
      <c r="C24" s="111" t="s">
        <v>66</v>
      </c>
      <c r="D24" s="111" t="s">
        <v>67</v>
      </c>
      <c r="E24" s="358"/>
      <c r="F24" s="358"/>
      <c r="G24" s="358"/>
      <c r="H24" s="358"/>
      <c r="I24" s="358"/>
      <c r="J24" s="358"/>
      <c r="K24" s="359"/>
    </row>
    <row r="25" spans="1:11" ht="18" customHeight="1">
      <c r="A25" s="116" t="s">
        <v>233</v>
      </c>
      <c r="B25" s="409"/>
      <c r="C25" s="409"/>
      <c r="D25" s="409"/>
      <c r="E25" s="409"/>
      <c r="F25" s="409"/>
      <c r="G25" s="409"/>
      <c r="H25" s="409"/>
      <c r="I25" s="409"/>
      <c r="J25" s="409"/>
      <c r="K25" s="410"/>
    </row>
    <row r="26" spans="1:11">
      <c r="A26" s="411"/>
      <c r="B26" s="411"/>
      <c r="C26" s="411"/>
      <c r="D26" s="411"/>
      <c r="E26" s="411"/>
      <c r="F26" s="411"/>
      <c r="G26" s="411"/>
      <c r="H26" s="411"/>
      <c r="I26" s="411"/>
      <c r="J26" s="411"/>
      <c r="K26" s="411"/>
    </row>
    <row r="27" spans="1:11" ht="20.100000000000001" customHeight="1">
      <c r="A27" s="412" t="s">
        <v>234</v>
      </c>
      <c r="B27" s="413"/>
      <c r="C27" s="413"/>
      <c r="D27" s="413"/>
      <c r="E27" s="413"/>
      <c r="F27" s="413"/>
      <c r="G27" s="413"/>
      <c r="H27" s="413"/>
      <c r="I27" s="413"/>
      <c r="J27" s="413"/>
      <c r="K27" s="122" t="s">
        <v>235</v>
      </c>
    </row>
    <row r="28" spans="1:11" ht="23.1" customHeight="1">
      <c r="A28" s="400" t="s">
        <v>236</v>
      </c>
      <c r="B28" s="401"/>
      <c r="C28" s="401"/>
      <c r="D28" s="401"/>
      <c r="E28" s="401"/>
      <c r="F28" s="401"/>
      <c r="G28" s="401"/>
      <c r="H28" s="401"/>
      <c r="I28" s="401"/>
      <c r="J28" s="401"/>
      <c r="K28" s="123">
        <v>1</v>
      </c>
    </row>
    <row r="29" spans="1:11" ht="23.1" customHeight="1">
      <c r="A29" s="400" t="s">
        <v>237</v>
      </c>
      <c r="B29" s="401"/>
      <c r="C29" s="401"/>
      <c r="D29" s="401"/>
      <c r="E29" s="401"/>
      <c r="F29" s="401"/>
      <c r="G29" s="401"/>
      <c r="H29" s="401"/>
      <c r="I29" s="401"/>
      <c r="J29" s="401"/>
      <c r="K29" s="124">
        <v>1</v>
      </c>
    </row>
    <row r="30" spans="1:11" ht="23.1" customHeight="1">
      <c r="A30" s="400" t="s">
        <v>238</v>
      </c>
      <c r="B30" s="401"/>
      <c r="C30" s="401"/>
      <c r="D30" s="401"/>
      <c r="E30" s="401"/>
      <c r="F30" s="401"/>
      <c r="G30" s="401"/>
      <c r="H30" s="401"/>
      <c r="I30" s="401"/>
      <c r="J30" s="401"/>
      <c r="K30" s="124">
        <v>1</v>
      </c>
    </row>
    <row r="31" spans="1:11" ht="23.1" customHeight="1">
      <c r="A31" s="400"/>
      <c r="B31" s="401"/>
      <c r="C31" s="401"/>
      <c r="D31" s="401"/>
      <c r="E31" s="401"/>
      <c r="F31" s="401"/>
      <c r="G31" s="401"/>
      <c r="H31" s="401"/>
      <c r="I31" s="401"/>
      <c r="J31" s="401"/>
      <c r="K31" s="124"/>
    </row>
    <row r="32" spans="1:11" ht="23.1" customHeight="1">
      <c r="A32" s="400"/>
      <c r="B32" s="401"/>
      <c r="C32" s="401"/>
      <c r="D32" s="401"/>
      <c r="E32" s="401"/>
      <c r="F32" s="401"/>
      <c r="G32" s="401"/>
      <c r="H32" s="401"/>
      <c r="I32" s="401"/>
      <c r="J32" s="401"/>
      <c r="K32" s="124"/>
    </row>
    <row r="33" spans="1:13" ht="23.1" customHeight="1">
      <c r="A33" s="400"/>
      <c r="B33" s="401"/>
      <c r="C33" s="401"/>
      <c r="D33" s="401"/>
      <c r="E33" s="401"/>
      <c r="F33" s="401"/>
      <c r="G33" s="401"/>
      <c r="H33" s="401"/>
      <c r="I33" s="401"/>
      <c r="J33" s="401"/>
      <c r="K33" s="124"/>
    </row>
    <row r="34" spans="1:13" ht="23.1" customHeight="1">
      <c r="A34" s="400"/>
      <c r="B34" s="401"/>
      <c r="C34" s="401"/>
      <c r="D34" s="401"/>
      <c r="E34" s="401"/>
      <c r="F34" s="401"/>
      <c r="G34" s="401"/>
      <c r="H34" s="401"/>
      <c r="I34" s="401"/>
      <c r="J34" s="401"/>
      <c r="K34" s="121"/>
    </row>
    <row r="35" spans="1:13" ht="23.1" customHeight="1">
      <c r="A35" s="400"/>
      <c r="B35" s="401"/>
      <c r="C35" s="401"/>
      <c r="D35" s="401"/>
      <c r="E35" s="401"/>
      <c r="F35" s="401"/>
      <c r="G35" s="401"/>
      <c r="H35" s="401"/>
      <c r="I35" s="401"/>
      <c r="J35" s="401"/>
      <c r="K35" s="125"/>
    </row>
    <row r="36" spans="1:13" ht="23.1" customHeight="1">
      <c r="A36" s="402" t="s">
        <v>239</v>
      </c>
      <c r="B36" s="403"/>
      <c r="C36" s="403"/>
      <c r="D36" s="403"/>
      <c r="E36" s="403"/>
      <c r="F36" s="403"/>
      <c r="G36" s="403"/>
      <c r="H36" s="403"/>
      <c r="I36" s="403"/>
      <c r="J36" s="403"/>
      <c r="K36" s="126">
        <f>SUM(K28:K35)</f>
        <v>3</v>
      </c>
    </row>
    <row r="37" spans="1:13" ht="18.75" customHeight="1">
      <c r="A37" s="404" t="s">
        <v>240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6"/>
    </row>
    <row r="38" spans="1:13" s="91" customFormat="1" ht="18.75" customHeight="1">
      <c r="A38" s="277" t="s">
        <v>241</v>
      </c>
      <c r="B38" s="278"/>
      <c r="C38" s="278"/>
      <c r="D38" s="358" t="s">
        <v>242</v>
      </c>
      <c r="E38" s="358"/>
      <c r="F38" s="407" t="s">
        <v>243</v>
      </c>
      <c r="G38" s="408"/>
      <c r="H38" s="278" t="s">
        <v>244</v>
      </c>
      <c r="I38" s="278"/>
      <c r="J38" s="278" t="s">
        <v>245</v>
      </c>
      <c r="K38" s="396"/>
    </row>
    <row r="39" spans="1:13" ht="18.75" customHeight="1">
      <c r="A39" s="99" t="s">
        <v>126</v>
      </c>
      <c r="B39" s="278" t="s">
        <v>246</v>
      </c>
      <c r="C39" s="278"/>
      <c r="D39" s="278"/>
      <c r="E39" s="278"/>
      <c r="F39" s="278"/>
      <c r="G39" s="278"/>
      <c r="H39" s="278"/>
      <c r="I39" s="278"/>
      <c r="J39" s="278"/>
      <c r="K39" s="396"/>
      <c r="M39" s="91"/>
    </row>
    <row r="40" spans="1:13" ht="24" customHeight="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96"/>
    </row>
    <row r="41" spans="1:13" ht="24" customHeight="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96"/>
    </row>
    <row r="42" spans="1:13" ht="32.1" customHeight="1">
      <c r="A42" s="103" t="s">
        <v>137</v>
      </c>
      <c r="B42" s="397" t="s">
        <v>247</v>
      </c>
      <c r="C42" s="397"/>
      <c r="D42" s="104" t="s">
        <v>248</v>
      </c>
      <c r="E42" s="113" t="s">
        <v>140</v>
      </c>
      <c r="F42" s="117">
        <v>44894</v>
      </c>
      <c r="G42" s="118"/>
      <c r="H42" s="398" t="s">
        <v>142</v>
      </c>
      <c r="I42" s="398"/>
      <c r="J42" s="397" t="s">
        <v>143</v>
      </c>
      <c r="K42" s="39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23</xdr:row>
                    <xdr:rowOff>28575</xdr:rowOff>
                  </from>
                  <to>
                    <xdr:col>3</xdr:col>
                    <xdr:colOff>666750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5"/>
  <sheetViews>
    <sheetView tabSelected="1" workbookViewId="0">
      <selection activeCell="R15" sqref="R15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9" width="9.125" style="35" customWidth="1"/>
    <col min="10" max="10" width="11.5" style="35" customWidth="1"/>
    <col min="11" max="14" width="9.75" style="35" customWidth="1"/>
    <col min="15" max="15" width="9.75" style="37" customWidth="1"/>
    <col min="16" max="253" width="9" style="35"/>
    <col min="254" max="16384" width="9" style="38"/>
  </cols>
  <sheetData>
    <row r="1" spans="1:256" s="35" customFormat="1" ht="29.1" customHeight="1">
      <c r="A1" s="320" t="s">
        <v>144</v>
      </c>
      <c r="B1" s="321"/>
      <c r="C1" s="322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66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</row>
    <row r="2" spans="1:256" s="35" customFormat="1" ht="20.100000000000001" customHeight="1">
      <c r="A2" s="39" t="s">
        <v>62</v>
      </c>
      <c r="B2" s="323" t="s">
        <v>249</v>
      </c>
      <c r="C2" s="324"/>
      <c r="D2" s="40" t="s">
        <v>68</v>
      </c>
      <c r="E2" s="325" t="s">
        <v>69</v>
      </c>
      <c r="F2" s="325"/>
      <c r="G2" s="325"/>
      <c r="H2" s="328"/>
      <c r="I2" s="67" t="s">
        <v>57</v>
      </c>
      <c r="J2" s="326" t="s">
        <v>250</v>
      </c>
      <c r="K2" s="326"/>
      <c r="L2" s="326"/>
      <c r="M2" s="326"/>
      <c r="N2" s="327"/>
      <c r="O2" s="6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spans="1:256" s="35" customFormat="1">
      <c r="A3" s="41" t="s">
        <v>251</v>
      </c>
      <c r="B3" s="42" t="s">
        <v>112</v>
      </c>
      <c r="C3" s="42" t="s">
        <v>113</v>
      </c>
      <c r="D3" s="43" t="s">
        <v>114</v>
      </c>
      <c r="E3" s="42" t="s">
        <v>115</v>
      </c>
      <c r="F3" s="42" t="s">
        <v>146</v>
      </c>
      <c r="G3" s="42" t="s">
        <v>147</v>
      </c>
      <c r="H3" s="329"/>
      <c r="I3" s="42" t="s">
        <v>112</v>
      </c>
      <c r="J3" s="42" t="s">
        <v>113</v>
      </c>
      <c r="K3" s="69" t="s">
        <v>114</v>
      </c>
      <c r="L3" s="42" t="s">
        <v>115</v>
      </c>
      <c r="M3" s="42" t="s">
        <v>146</v>
      </c>
      <c r="N3" s="42" t="s">
        <v>147</v>
      </c>
      <c r="O3" s="70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35" customFormat="1" ht="15">
      <c r="A4" s="41" t="s">
        <v>148</v>
      </c>
      <c r="B4" s="42" t="s">
        <v>149</v>
      </c>
      <c r="C4" s="42" t="s">
        <v>150</v>
      </c>
      <c r="D4" s="43" t="s">
        <v>151</v>
      </c>
      <c r="E4" s="42" t="s">
        <v>152</v>
      </c>
      <c r="F4" s="42" t="s">
        <v>153</v>
      </c>
      <c r="G4" s="42" t="s">
        <v>154</v>
      </c>
      <c r="H4" s="329"/>
      <c r="I4" s="42" t="s">
        <v>149</v>
      </c>
      <c r="J4" s="42" t="s">
        <v>150</v>
      </c>
      <c r="K4" s="69" t="s">
        <v>151</v>
      </c>
      <c r="L4" s="42" t="s">
        <v>152</v>
      </c>
      <c r="M4" s="42" t="s">
        <v>153</v>
      </c>
      <c r="N4" s="42" t="s">
        <v>154</v>
      </c>
      <c r="O4" s="71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s="35" customFormat="1" ht="16.5">
      <c r="A5" s="44"/>
      <c r="B5" s="45"/>
      <c r="C5" s="45"/>
      <c r="D5" s="45"/>
      <c r="E5" s="45"/>
      <c r="F5" s="45"/>
      <c r="G5" s="45"/>
      <c r="H5" s="330"/>
      <c r="I5" s="72" t="s">
        <v>120</v>
      </c>
      <c r="J5" s="72" t="s">
        <v>120</v>
      </c>
      <c r="K5" s="73" t="s">
        <v>119</v>
      </c>
      <c r="L5" s="72" t="s">
        <v>120</v>
      </c>
      <c r="M5" s="73" t="s">
        <v>119</v>
      </c>
      <c r="N5" s="73" t="s">
        <v>119</v>
      </c>
      <c r="O5" s="74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</row>
    <row r="6" spans="1:256" s="35" customFormat="1" ht="16.5">
      <c r="A6" s="44" t="s">
        <v>252</v>
      </c>
      <c r="B6" s="45">
        <f>C6-1</f>
        <v>65</v>
      </c>
      <c r="C6" s="45">
        <f>D6-2</f>
        <v>66</v>
      </c>
      <c r="D6" s="45">
        <v>68</v>
      </c>
      <c r="E6" s="45">
        <f>D6+2</f>
        <v>70</v>
      </c>
      <c r="F6" s="45">
        <f>E6+2</f>
        <v>72</v>
      </c>
      <c r="G6" s="45">
        <f>F6+1</f>
        <v>73</v>
      </c>
      <c r="H6" s="330"/>
      <c r="I6" s="73" t="s">
        <v>253</v>
      </c>
      <c r="J6" s="75" t="s">
        <v>254</v>
      </c>
      <c r="K6" s="73" t="s">
        <v>255</v>
      </c>
      <c r="L6" s="73" t="s">
        <v>256</v>
      </c>
      <c r="M6" s="73" t="s">
        <v>257</v>
      </c>
      <c r="N6" s="73" t="s">
        <v>258</v>
      </c>
      <c r="O6" s="76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</row>
    <row r="7" spans="1:256" s="35" customFormat="1" ht="21" customHeight="1">
      <c r="A7" s="44" t="s">
        <v>161</v>
      </c>
      <c r="B7" s="45">
        <f t="shared" ref="B7:B9" si="0">C7-4</f>
        <v>98</v>
      </c>
      <c r="C7" s="45">
        <f t="shared" ref="C7:C9" si="1">D7-4</f>
        <v>102</v>
      </c>
      <c r="D7" s="45">
        <v>106</v>
      </c>
      <c r="E7" s="45">
        <f t="shared" ref="E7:E9" si="2">D7+4</f>
        <v>110</v>
      </c>
      <c r="F7" s="45">
        <f>E7+4</f>
        <v>114</v>
      </c>
      <c r="G7" s="45">
        <f t="shared" ref="G7:G9" si="3">F7+6</f>
        <v>120</v>
      </c>
      <c r="H7" s="330"/>
      <c r="I7" s="77" t="s">
        <v>259</v>
      </c>
      <c r="J7" s="77" t="s">
        <v>260</v>
      </c>
      <c r="K7" s="77" t="s">
        <v>261</v>
      </c>
      <c r="L7" s="77" t="s">
        <v>262</v>
      </c>
      <c r="M7" s="77" t="s">
        <v>263</v>
      </c>
      <c r="N7" s="77" t="s">
        <v>264</v>
      </c>
      <c r="O7" s="7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</row>
    <row r="8" spans="1:256" s="35" customFormat="1" ht="21" customHeight="1">
      <c r="A8" s="44" t="s">
        <v>163</v>
      </c>
      <c r="B8" s="45">
        <f t="shared" si="0"/>
        <v>96</v>
      </c>
      <c r="C8" s="45">
        <f t="shared" si="1"/>
        <v>100</v>
      </c>
      <c r="D8" s="45">
        <v>104</v>
      </c>
      <c r="E8" s="45">
        <f t="shared" si="2"/>
        <v>108</v>
      </c>
      <c r="F8" s="45">
        <f>E8+5</f>
        <v>113</v>
      </c>
      <c r="G8" s="45">
        <f t="shared" si="3"/>
        <v>119</v>
      </c>
      <c r="H8" s="330"/>
      <c r="I8" s="79" t="s">
        <v>265</v>
      </c>
      <c r="J8" s="79" t="s">
        <v>266</v>
      </c>
      <c r="K8" s="79" t="s">
        <v>267</v>
      </c>
      <c r="L8" s="79" t="s">
        <v>261</v>
      </c>
      <c r="M8" s="79" t="s">
        <v>259</v>
      </c>
      <c r="N8" s="79" t="s">
        <v>263</v>
      </c>
      <c r="O8" s="80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</row>
    <row r="9" spans="1:256" s="35" customFormat="1" ht="21" customHeight="1">
      <c r="A9" s="44" t="s">
        <v>164</v>
      </c>
      <c r="B9" s="45">
        <f t="shared" si="0"/>
        <v>98</v>
      </c>
      <c r="C9" s="45">
        <f t="shared" si="1"/>
        <v>102</v>
      </c>
      <c r="D9" s="45">
        <v>106</v>
      </c>
      <c r="E9" s="45">
        <f t="shared" si="2"/>
        <v>110</v>
      </c>
      <c r="F9" s="45">
        <f>E9+5</f>
        <v>115</v>
      </c>
      <c r="G9" s="45">
        <f t="shared" si="3"/>
        <v>121</v>
      </c>
      <c r="H9" s="330"/>
      <c r="I9" s="81" t="s">
        <v>261</v>
      </c>
      <c r="J9" s="81" t="s">
        <v>268</v>
      </c>
      <c r="K9" s="81" t="s">
        <v>269</v>
      </c>
      <c r="L9" s="81" t="s">
        <v>261</v>
      </c>
      <c r="M9" s="81" t="s">
        <v>270</v>
      </c>
      <c r="N9" s="81" t="s">
        <v>271</v>
      </c>
      <c r="O9" s="82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</row>
    <row r="10" spans="1:256" s="35" customFormat="1" ht="21" customHeight="1">
      <c r="A10" s="44" t="s">
        <v>166</v>
      </c>
      <c r="B10" s="45">
        <f>C10-1.2</f>
        <v>43.599999999999994</v>
      </c>
      <c r="C10" s="45">
        <f>D10-1.2</f>
        <v>44.8</v>
      </c>
      <c r="D10" s="45">
        <v>46</v>
      </c>
      <c r="E10" s="45">
        <f>D10+1.2</f>
        <v>47.2</v>
      </c>
      <c r="F10" s="45">
        <f>E10+1.2</f>
        <v>48.400000000000006</v>
      </c>
      <c r="G10" s="45">
        <f>F10+1.4</f>
        <v>49.800000000000004</v>
      </c>
      <c r="H10" s="330"/>
      <c r="I10" s="81" t="s">
        <v>271</v>
      </c>
      <c r="J10" s="81" t="s">
        <v>272</v>
      </c>
      <c r="K10" s="81" t="s">
        <v>273</v>
      </c>
      <c r="L10" s="81" t="s">
        <v>274</v>
      </c>
      <c r="M10" s="81" t="s">
        <v>275</v>
      </c>
      <c r="N10" s="81" t="s">
        <v>275</v>
      </c>
      <c r="O10" s="82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</row>
    <row r="11" spans="1:256" s="35" customFormat="1" ht="21" customHeight="1">
      <c r="A11" s="44" t="s">
        <v>168</v>
      </c>
      <c r="B11" s="45">
        <f>C11-0.5</f>
        <v>21</v>
      </c>
      <c r="C11" s="45">
        <f>D11-0.5</f>
        <v>21.5</v>
      </c>
      <c r="D11" s="45">
        <v>22</v>
      </c>
      <c r="E11" s="45">
        <f t="shared" ref="E11:G11" si="4">D11+0.5</f>
        <v>22.5</v>
      </c>
      <c r="F11" s="45">
        <f t="shared" si="4"/>
        <v>23</v>
      </c>
      <c r="G11" s="45">
        <f t="shared" si="4"/>
        <v>23.5</v>
      </c>
      <c r="H11" s="330"/>
      <c r="I11" s="81" t="s">
        <v>276</v>
      </c>
      <c r="J11" s="81" t="s">
        <v>277</v>
      </c>
      <c r="K11" s="81" t="s">
        <v>278</v>
      </c>
      <c r="L11" s="81" t="s">
        <v>261</v>
      </c>
      <c r="M11" s="77" t="s">
        <v>279</v>
      </c>
      <c r="N11" s="81" t="s">
        <v>280</v>
      </c>
      <c r="O11" s="82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</row>
    <row r="12" spans="1:256" s="35" customFormat="1" ht="21" customHeight="1">
      <c r="A12" s="44" t="s">
        <v>169</v>
      </c>
      <c r="B12" s="46">
        <f>C12-0.7</f>
        <v>19.100000000000001</v>
      </c>
      <c r="C12" s="46">
        <f>D12-0.7</f>
        <v>19.8</v>
      </c>
      <c r="D12" s="45">
        <v>20.5</v>
      </c>
      <c r="E12" s="46">
        <f>D12+0.7</f>
        <v>21.2</v>
      </c>
      <c r="F12" s="46">
        <f>E12+0.7</f>
        <v>21.9</v>
      </c>
      <c r="G12" s="46">
        <f>F12+0.95</f>
        <v>22.849999999999998</v>
      </c>
      <c r="H12" s="330"/>
      <c r="I12" s="81" t="s">
        <v>281</v>
      </c>
      <c r="J12" s="81" t="s">
        <v>279</v>
      </c>
      <c r="K12" s="81" t="s">
        <v>270</v>
      </c>
      <c r="L12" s="81" t="s">
        <v>275</v>
      </c>
      <c r="M12" s="81" t="s">
        <v>282</v>
      </c>
      <c r="N12" s="81" t="s">
        <v>283</v>
      </c>
      <c r="O12" s="82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</row>
    <row r="13" spans="1:256" s="35" customFormat="1" ht="21" customHeight="1">
      <c r="A13" s="44" t="s">
        <v>170</v>
      </c>
      <c r="B13" s="45">
        <f>C13-0.7</f>
        <v>16.100000000000001</v>
      </c>
      <c r="C13" s="45">
        <f>D13-0.7</f>
        <v>16.8</v>
      </c>
      <c r="D13" s="45">
        <v>17.5</v>
      </c>
      <c r="E13" s="45">
        <f>D13+0.7</f>
        <v>18.2</v>
      </c>
      <c r="F13" s="45">
        <f>E13+0.7</f>
        <v>18.899999999999999</v>
      </c>
      <c r="G13" s="45">
        <f>F13+0.95</f>
        <v>19.849999999999998</v>
      </c>
      <c r="H13" s="330"/>
      <c r="I13" s="81" t="s">
        <v>263</v>
      </c>
      <c r="J13" s="81" t="s">
        <v>279</v>
      </c>
      <c r="K13" s="81" t="s">
        <v>261</v>
      </c>
      <c r="L13" s="81" t="s">
        <v>284</v>
      </c>
      <c r="M13" s="81" t="s">
        <v>261</v>
      </c>
      <c r="N13" s="81" t="s">
        <v>275</v>
      </c>
      <c r="O13" s="82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</row>
    <row r="14" spans="1:256" s="35" customFormat="1" ht="21" customHeight="1">
      <c r="A14" s="44" t="s">
        <v>172</v>
      </c>
      <c r="B14" s="45">
        <f>C14-0</f>
        <v>19.600000000000001</v>
      </c>
      <c r="C14" s="45">
        <f>D14-0.4</f>
        <v>19.600000000000001</v>
      </c>
      <c r="D14" s="45">
        <v>20</v>
      </c>
      <c r="E14" s="45">
        <f>D14+0.4</f>
        <v>20.399999999999999</v>
      </c>
      <c r="F14" s="45">
        <f>E14+0.4</f>
        <v>20.799999999999997</v>
      </c>
      <c r="G14" s="45">
        <f>F14+0.6</f>
        <v>21.4</v>
      </c>
      <c r="H14" s="330"/>
      <c r="I14" s="81" t="s">
        <v>270</v>
      </c>
      <c r="J14" s="81" t="s">
        <v>285</v>
      </c>
      <c r="K14" s="81" t="s">
        <v>261</v>
      </c>
      <c r="L14" s="81" t="s">
        <v>286</v>
      </c>
      <c r="M14" s="81" t="s">
        <v>279</v>
      </c>
      <c r="N14" s="81" t="s">
        <v>287</v>
      </c>
      <c r="O14" s="82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</row>
    <row r="15" spans="1:256" s="35" customFormat="1" ht="21" customHeight="1">
      <c r="A15" s="47"/>
      <c r="B15" s="48"/>
      <c r="C15" s="48"/>
      <c r="D15" s="48"/>
      <c r="E15" s="48"/>
      <c r="F15" s="48"/>
      <c r="G15" s="48"/>
      <c r="H15" s="330"/>
      <c r="I15" s="81"/>
      <c r="J15" s="81"/>
      <c r="K15" s="81"/>
      <c r="L15" s="81"/>
      <c r="M15" s="81"/>
      <c r="N15" s="81"/>
      <c r="O15" s="82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</row>
    <row r="16" spans="1:256" s="35" customFormat="1" ht="21" customHeight="1">
      <c r="A16" s="49"/>
      <c r="B16" s="50"/>
      <c r="C16" s="50"/>
      <c r="D16" s="51"/>
      <c r="E16" s="50"/>
      <c r="F16" s="50"/>
      <c r="G16" s="50"/>
      <c r="H16" s="330"/>
      <c r="I16" s="81"/>
      <c r="J16" s="81"/>
      <c r="K16" s="81"/>
      <c r="L16" s="81"/>
      <c r="M16" s="81"/>
      <c r="N16" s="81"/>
      <c r="O16" s="82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</row>
    <row r="17" spans="1:256" s="35" customFormat="1" ht="21" customHeight="1">
      <c r="A17" s="49"/>
      <c r="B17" s="50"/>
      <c r="C17" s="50"/>
      <c r="D17" s="51"/>
      <c r="E17" s="50"/>
      <c r="F17" s="50"/>
      <c r="G17" s="50"/>
      <c r="H17" s="330"/>
      <c r="I17" s="81"/>
      <c r="J17" s="81"/>
      <c r="K17" s="81"/>
      <c r="L17" s="81"/>
      <c r="M17" s="81"/>
      <c r="N17" s="81"/>
      <c r="O17" s="82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</row>
    <row r="18" spans="1:256" s="35" customFormat="1" ht="21" customHeight="1">
      <c r="A18" s="49"/>
      <c r="B18" s="50"/>
      <c r="C18" s="50"/>
      <c r="D18" s="51"/>
      <c r="E18" s="50"/>
      <c r="F18" s="50"/>
      <c r="G18" s="50"/>
      <c r="H18" s="330"/>
      <c r="I18" s="81"/>
      <c r="J18" s="81"/>
      <c r="K18" s="81"/>
      <c r="L18" s="81"/>
      <c r="M18" s="81"/>
      <c r="N18" s="81"/>
      <c r="O18" s="82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</row>
    <row r="19" spans="1:256" s="35" customFormat="1" ht="21" customHeight="1">
      <c r="A19" s="49"/>
      <c r="B19" s="50"/>
      <c r="C19" s="50"/>
      <c r="D19" s="52"/>
      <c r="E19" s="50"/>
      <c r="F19" s="50"/>
      <c r="G19" s="50"/>
      <c r="H19" s="330"/>
      <c r="I19" s="81"/>
      <c r="J19" s="81"/>
      <c r="K19" s="81"/>
      <c r="L19" s="81"/>
      <c r="M19" s="81"/>
      <c r="N19" s="81"/>
      <c r="O19" s="82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</row>
    <row r="20" spans="1:256" s="35" customFormat="1" ht="21" customHeight="1">
      <c r="A20" s="53"/>
      <c r="B20" s="54"/>
      <c r="C20" s="54"/>
      <c r="D20" s="54"/>
      <c r="E20" s="54"/>
      <c r="F20" s="54"/>
      <c r="G20" s="54"/>
      <c r="H20" s="330"/>
      <c r="I20" s="81"/>
      <c r="J20" s="81"/>
      <c r="K20" s="81"/>
      <c r="L20" s="81"/>
      <c r="M20" s="81"/>
      <c r="N20" s="81"/>
      <c r="O20" s="82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</row>
    <row r="21" spans="1:256" s="35" customFormat="1" ht="21" customHeight="1">
      <c r="A21" s="55"/>
      <c r="B21" s="56"/>
      <c r="C21" s="56"/>
      <c r="D21" s="56"/>
      <c r="E21" s="56"/>
      <c r="F21" s="56"/>
      <c r="G21" s="56"/>
      <c r="H21" s="330"/>
      <c r="I21" s="81"/>
      <c r="J21" s="81"/>
      <c r="K21" s="81"/>
      <c r="L21" s="81"/>
      <c r="M21" s="81"/>
      <c r="N21" s="81"/>
      <c r="O21" s="82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</row>
    <row r="22" spans="1:256" s="35" customFormat="1" ht="21" customHeight="1">
      <c r="A22" s="57"/>
      <c r="B22" s="58"/>
      <c r="C22" s="58"/>
      <c r="D22" s="59"/>
      <c r="E22" s="58"/>
      <c r="F22" s="58"/>
      <c r="G22" s="58"/>
      <c r="H22" s="331"/>
      <c r="I22" s="83"/>
      <c r="J22" s="83"/>
      <c r="K22" s="84"/>
      <c r="L22" s="83"/>
      <c r="M22" s="83"/>
      <c r="N22" s="84"/>
      <c r="O22" s="85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</row>
    <row r="23" spans="1:256" s="35" customFormat="1" ht="16.5">
      <c r="A23" s="60"/>
      <c r="B23" s="61"/>
      <c r="C23" s="61"/>
      <c r="D23" s="62"/>
      <c r="E23" s="61"/>
      <c r="F23" s="61"/>
      <c r="G23" s="63"/>
      <c r="O23" s="66"/>
      <c r="P23" s="86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</row>
    <row r="24" spans="1:256" s="35" customFormat="1">
      <c r="A24" s="64" t="s">
        <v>173</v>
      </c>
      <c r="B24" s="64"/>
      <c r="C24" s="65"/>
      <c r="O24" s="66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</row>
    <row r="25" spans="1:256" s="35" customFormat="1">
      <c r="C25" s="36"/>
      <c r="I25" s="87" t="s">
        <v>174</v>
      </c>
      <c r="J25" s="88">
        <v>44894</v>
      </c>
      <c r="K25" s="87" t="s">
        <v>175</v>
      </c>
      <c r="L25" s="87" t="s">
        <v>140</v>
      </c>
      <c r="M25" s="87" t="s">
        <v>176</v>
      </c>
      <c r="N25" s="89" t="s">
        <v>143</v>
      </c>
      <c r="O25" s="66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</row>
  </sheetData>
  <mergeCells count="5">
    <mergeCell ref="A1:N1"/>
    <mergeCell ref="B2:C2"/>
    <mergeCell ref="E2:G2"/>
    <mergeCell ref="J2:N2"/>
    <mergeCell ref="H2:H22"/>
  </mergeCells>
  <phoneticPr fontId="60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N25" sqref="N25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40" t="s">
        <v>288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15" s="2" customFormat="1" ht="18" customHeight="1">
      <c r="A2" s="449" t="s">
        <v>289</v>
      </c>
      <c r="B2" s="450" t="s">
        <v>290</v>
      </c>
      <c r="C2" s="450" t="s">
        <v>291</v>
      </c>
      <c r="D2" s="450" t="s">
        <v>292</v>
      </c>
      <c r="E2" s="450" t="s">
        <v>293</v>
      </c>
      <c r="F2" s="450" t="s">
        <v>294</v>
      </c>
      <c r="G2" s="450" t="s">
        <v>295</v>
      </c>
      <c r="H2" s="450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450" t="s">
        <v>302</v>
      </c>
      <c r="O2" s="450" t="s">
        <v>303</v>
      </c>
    </row>
    <row r="3" spans="1:15" s="2" customFormat="1" ht="18" customHeight="1">
      <c r="A3" s="449"/>
      <c r="B3" s="451"/>
      <c r="C3" s="451"/>
      <c r="D3" s="451"/>
      <c r="E3" s="451"/>
      <c r="F3" s="451"/>
      <c r="G3" s="451"/>
      <c r="H3" s="451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451"/>
      <c r="O3" s="451"/>
    </row>
    <row r="4" spans="1:15" ht="14.25" customHeight="1">
      <c r="A4" s="16">
        <v>1</v>
      </c>
      <c r="B4" s="8" t="s">
        <v>304</v>
      </c>
      <c r="C4" s="15" t="s">
        <v>305</v>
      </c>
      <c r="D4" s="8" t="s">
        <v>306</v>
      </c>
      <c r="E4" s="9" t="s">
        <v>63</v>
      </c>
      <c r="F4" s="8" t="s">
        <v>307</v>
      </c>
      <c r="G4" s="6" t="s">
        <v>66</v>
      </c>
      <c r="H4" s="6" t="s">
        <v>66</v>
      </c>
      <c r="I4" s="16">
        <v>1</v>
      </c>
      <c r="J4" s="16">
        <v>0</v>
      </c>
      <c r="K4" s="16">
        <v>1</v>
      </c>
      <c r="L4" s="16">
        <v>1</v>
      </c>
      <c r="M4" s="16">
        <v>0</v>
      </c>
      <c r="N4" s="16">
        <v>3</v>
      </c>
      <c r="O4" s="6"/>
    </row>
    <row r="5" spans="1:15" ht="14.25" customHeight="1">
      <c r="A5" s="16">
        <v>2</v>
      </c>
      <c r="B5" s="8" t="s">
        <v>308</v>
      </c>
      <c r="C5" s="15" t="s">
        <v>305</v>
      </c>
      <c r="D5" s="8" t="s">
        <v>309</v>
      </c>
      <c r="E5" s="9" t="s">
        <v>63</v>
      </c>
      <c r="F5" s="8" t="s">
        <v>307</v>
      </c>
      <c r="G5" s="6" t="s">
        <v>66</v>
      </c>
      <c r="H5" s="6" t="s">
        <v>66</v>
      </c>
      <c r="I5" s="16">
        <v>2</v>
      </c>
      <c r="J5" s="16"/>
      <c r="K5" s="16">
        <v>1</v>
      </c>
      <c r="L5" s="16">
        <v>0</v>
      </c>
      <c r="M5" s="16">
        <v>1</v>
      </c>
      <c r="N5" s="16">
        <v>4</v>
      </c>
      <c r="O5" s="6"/>
    </row>
    <row r="6" spans="1:15" ht="14.25" customHeight="1">
      <c r="A6" s="16">
        <v>3</v>
      </c>
      <c r="B6" s="31" t="s">
        <v>310</v>
      </c>
      <c r="C6" s="15" t="s">
        <v>305</v>
      </c>
      <c r="D6" s="15" t="s">
        <v>120</v>
      </c>
      <c r="E6" s="9" t="s">
        <v>63</v>
      </c>
      <c r="F6" s="8" t="s">
        <v>307</v>
      </c>
      <c r="G6" s="6" t="s">
        <v>66</v>
      </c>
      <c r="H6" s="6" t="s">
        <v>66</v>
      </c>
      <c r="I6" s="16">
        <v>1</v>
      </c>
      <c r="J6" s="16">
        <v>0</v>
      </c>
      <c r="K6" s="16">
        <v>1</v>
      </c>
      <c r="L6" s="16">
        <v>0</v>
      </c>
      <c r="M6" s="16">
        <v>0</v>
      </c>
      <c r="N6" s="16">
        <v>3</v>
      </c>
      <c r="O6" s="7"/>
    </row>
    <row r="7" spans="1:15" ht="14.25" customHeight="1">
      <c r="A7" s="16">
        <v>4</v>
      </c>
      <c r="B7" s="16"/>
      <c r="C7" s="7"/>
      <c r="D7" s="16"/>
      <c r="E7" s="6"/>
      <c r="F7" s="6"/>
      <c r="G7" s="6"/>
      <c r="H7" s="6"/>
      <c r="I7" s="16"/>
      <c r="J7" s="16"/>
      <c r="K7" s="16"/>
      <c r="L7" s="16"/>
      <c r="M7" s="16"/>
      <c r="N7" s="16"/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3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41" t="s">
        <v>311</v>
      </c>
      <c r="B10" s="442"/>
      <c r="C10" s="442"/>
      <c r="D10" s="443"/>
      <c r="E10" s="444"/>
      <c r="F10" s="445"/>
      <c r="G10" s="445"/>
      <c r="H10" s="445"/>
      <c r="I10" s="446"/>
      <c r="J10" s="441" t="s">
        <v>312</v>
      </c>
      <c r="K10" s="442"/>
      <c r="L10" s="442"/>
      <c r="M10" s="443"/>
      <c r="N10" s="12"/>
      <c r="O10" s="14"/>
    </row>
    <row r="11" spans="1:15" ht="72.95" customHeight="1">
      <c r="A11" s="447" t="s">
        <v>313</v>
      </c>
      <c r="B11" s="448"/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0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2022-11-29T11:29:19Z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210F6172F5E64CD9A7DC198FBBC1ED37</vt:lpwstr>
  </property>
  <property fmtid="{D5CDD505-2E9C-101B-9397-08002B2CF9AE}" pid="4" name="KSOReadingLayout">
    <vt:bool>true</vt:bool>
  </property>
</Properties>
</file>