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<sst xmlns="http://schemas.openxmlformats.org/spreadsheetml/2006/main" count="1626" uniqueCount="418">
  <si>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</si>
  <si>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</si>
  <si>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</si>
  <si>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</si>
  <si>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</si>
  <si>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</si>
  <si>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</si>
  <si>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</si>
  <si>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</si>
  <si>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</si>
  <si>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</si>
  <si>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</si>
  <si>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</si>
  <si>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</si>
  <si>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</si>
  <si>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</si>
  <si>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</si>
  <si>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</si>
  <si>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</si>
  <si>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</si>
  <si>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</si>
  <si>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</si>
  <si>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</si>
  <si>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</si>
  <si>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</si>
  <si>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</si>
  <si>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</si>
  <si>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</si>
  <si>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</si>
  <si>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</si>
  <si>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</si>
  <si>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</si>
  <si>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</si>
  <si>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</si>
  <si>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</si>
  <si>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</si>
  <si>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</si>
  <si>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</si>
  <si>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</si>
  <si>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</si>
  <si>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</si>
  <si>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</si>
  <si>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</si>
  <si>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</si>
  <si>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</si>
  <si>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</si>
  <si>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</si>
  <si>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</si>
  <si>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</si>
  <si>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</si>
  <si>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</si>
  <si>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</si>
  <si>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</si>
  <si>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</si>
  <si>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</si>
  <si>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</si>
  <si>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</si>
  <si>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</si>
  <si>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</si>
  <si>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</si>
  <si>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</si>
  <si>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</si>
  <si>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</si>
  <si>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TAEEAL81055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</si>
  <si>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</si>
  <si>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</si>
  <si>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</si>
  <si>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</si>
  <si>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</si>
  <si>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</si>
  <si>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</si>
  <si>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</si>
  <si>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</si>
  <si>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</si>
  <si>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</si>
  <si>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</si>
  <si>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</si>
  <si>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</si>
  <si>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</si>
  <si>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CGDD22110200499
CGDD22110200500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</si>
  <si>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</si>
  <si>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</si>
  <si>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</si>
  <si>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</si>
  <si>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</si>
  <si>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</si>
  <si>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</si>
  <si>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</si>
  <si>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</si>
  <si>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</si>
  <si>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</si>
  <si>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</si>
  <si>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</si>
  <si>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</si>
  <si>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</si>
  <si>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</si>
  <si>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</si>
  <si>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</si>
  <si>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</si>
  <si>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</si>
  <si>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</si>
  <si>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</si>
  <si>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</si>
  <si>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</si>
  <si>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</si>
  <si>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</si>
  <si>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</si>
  <si>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</si>
  <si>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</si>
  <si>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</si>
  <si>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</si>
  <si>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</si>
  <si>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</si>
  <si>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</si>
  <si>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</si>
  <si>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</si>
  <si>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</si>
  <si>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</si>
  <si>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高级灰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</si>
  <si>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</si>
  <si>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</si>
  <si>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</si>
  <si>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</si>
  <si>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</si>
  <si>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</si>
  <si>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</si>
  <si>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</si>
  <si>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1.前门拉链吃纵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</si>
  <si>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</si>
  <si>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</si>
  <si>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</si>
  <si>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</si>
  <si>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</si>
  <si>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</si>
  <si>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</si>
  <si>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</si>
  <si>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</si>
  <si>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</si>
  <si>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</si>
  <si>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</si>
  <si>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</si>
  <si>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</si>
  <si>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</si>
  <si>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</si>
  <si>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</si>
  <si>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</si>
  <si>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</si>
  <si>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</si>
  <si>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</si>
  <si>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</si>
  <si>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</si>
  <si>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</si>
  <si>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</si>
  <si>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</si>
  <si>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</si>
  <si>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0.5/0</t>
  </si>
  <si>
    <t>+0.3/0</t>
  </si>
  <si>
    <t>前中长</t>
  </si>
  <si>
    <t>0.5/0.3</t>
  </si>
  <si>
    <t>+0.4/+0.2</t>
  </si>
  <si>
    <t>胸围</t>
  </si>
  <si>
    <t>+0.4/0</t>
  </si>
  <si>
    <t>0/0</t>
  </si>
  <si>
    <t>腰围</t>
  </si>
  <si>
    <t>-0.5/-0.4</t>
  </si>
  <si>
    <t>-0.6/-0.8</t>
  </si>
  <si>
    <t>摆围</t>
  </si>
  <si>
    <t>肩宽</t>
  </si>
  <si>
    <t>+0.2/+0.2</t>
  </si>
  <si>
    <t>+0.3/+0.3</t>
  </si>
  <si>
    <t>下领围</t>
  </si>
  <si>
    <t>0/-0.2</t>
  </si>
  <si>
    <t>肩点袖长</t>
  </si>
  <si>
    <t>袖肥/2（参考值见注解）</t>
  </si>
  <si>
    <t>+0.2/0</t>
  </si>
  <si>
    <t>袖肘围/2</t>
  </si>
  <si>
    <t>袖口围/2松</t>
  </si>
  <si>
    <t>袖口围/拉</t>
  </si>
  <si>
    <t>帽高</t>
  </si>
  <si>
    <t>+0.4/+0.3</t>
  </si>
  <si>
    <t>帽宽</t>
  </si>
  <si>
    <t>插手袋长</t>
  </si>
  <si>
    <t>胸袋</t>
  </si>
  <si>
    <t>前领高</t>
  </si>
  <si>
    <t>0.3/0.2</t>
  </si>
  <si>
    <t>0.2/0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</si>
  <si>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</si>
  <si>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</si>
  <si>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</si>
  <si>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</si>
  <si>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</si>
  <si>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</si>
  <si>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</si>
  <si>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</si>
  <si>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</si>
  <si>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</si>
  <si>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</si>
  <si>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</si>
  <si>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</si>
  <si>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</si>
  <si>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</si>
  <si>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</si>
  <si>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</si>
  <si>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M（洗前）</t>
  </si>
  <si>
    <t>M（洗后）</t>
  </si>
  <si>
    <t>L（洗前）</t>
  </si>
  <si>
    <t>L（洗后）</t>
  </si>
  <si>
    <t>-0.5/0</t>
  </si>
  <si>
    <t>-0.5/0.3</t>
  </si>
  <si>
    <t>1/0.5</t>
  </si>
  <si>
    <t>0/0.5</t>
  </si>
  <si>
    <t>0/0.3</t>
  </si>
  <si>
    <t>-0.5/-0</t>
  </si>
  <si>
    <t>-1/-0</t>
  </si>
  <si>
    <t>-0.7/0.5</t>
  </si>
  <si>
    <t>-1/-1</t>
  </si>
  <si>
    <t>-1.5/-1</t>
  </si>
  <si>
    <t>0/-0.3</t>
  </si>
  <si>
    <t>0/-0.4</t>
  </si>
  <si>
    <t>0/-0.5</t>
  </si>
  <si>
    <t>0.3/0.5</t>
  </si>
  <si>
    <t>0.2/0.3</t>
  </si>
  <si>
    <t>-0.3/0.2</t>
  </si>
  <si>
    <t>-0.5/0.5</t>
  </si>
  <si>
    <t>-1/0.5</t>
  </si>
  <si>
    <t>-0.3/0</t>
  </si>
  <si>
    <t>0/0.2</t>
  </si>
  <si>
    <t>-0.6/0.2</t>
  </si>
  <si>
    <t>-0.2/0.3</t>
  </si>
  <si>
    <t>0.2/-0.7</t>
  </si>
  <si>
    <t>0.5/-0.5</t>
  </si>
  <si>
    <t>-0.3/0.5</t>
  </si>
  <si>
    <t>-0.5/0.8</t>
  </si>
  <si>
    <t>验货时间：11月20日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</si>
  <si>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</si>
  <si>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</si>
  <si>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</si>
  <si>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</si>
  <si>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</si>
  <si>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</si>
  <si>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</si>
  <si>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</si>
  <si>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</si>
  <si>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俄罗斯K</t>
  </si>
  <si>
    <t>天津库</t>
  </si>
  <si>
    <t>俄罗斯S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</si>
  <si>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</si>
  <si>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</si>
  <si>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</si>
  <si>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</si>
  <si>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</si>
  <si>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</si>
  <si>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</si>
  <si>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</si>
  <si>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</si>
  <si>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</si>
  <si>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采购凭证编号：CGDD22110200500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</si>
  <si>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</si>
  <si>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</si>
  <si>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</si>
  <si>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</si>
  <si>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</si>
  <si>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</si>
  <si>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</si>
  <si>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</si>
  <si>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</si>
  <si>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</si>
  <si>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</si>
  <si>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</si>
  <si>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</si>
  <si>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</si>
  <si>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</si>
  <si>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共抽18箱，每箱抽7件，共计126件</t>
  </si>
  <si>
    <t>藏蓝色：396# 335# 360# 371# 384# 392# 229#</t>
  </si>
  <si>
    <t>高级灰：344# 345# 348# 349# 350#</t>
  </si>
  <si>
    <t>黑色：455# 406# 415# 430# 441# 454#</t>
  </si>
  <si>
    <t>情况说明：</t>
  </si>
  <si>
    <t xml:space="preserve">【问题点描述】  </t>
  </si>
  <si>
    <t>1、少量线毛，脏污</t>
  </si>
  <si>
    <t>2、里子暗杠1件</t>
  </si>
  <si>
    <t>3、袖口抽丝1件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</si>
  <si>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</si>
  <si>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</si>
  <si>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</si>
  <si>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</si>
  <si>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</si>
  <si>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</si>
  <si>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</si>
  <si>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</si>
  <si>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</si>
  <si>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</si>
  <si>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0.3+/0</t>
  </si>
  <si>
    <t>+0.3/0.3</t>
  </si>
  <si>
    <t>-1/-0.7</t>
  </si>
  <si>
    <t>-0.8/-0.8</t>
  </si>
  <si>
    <t>-0.2/-0.2</t>
  </si>
  <si>
    <t>+0.5/+0.3</t>
  </si>
  <si>
    <t>验货时间：11月28日</t>
  </si>
  <si>
    <t>跟单QC:周苑</t>
  </si>
  <si>
    <t>苏州库</t>
  </si>
  <si>
    <t>采购凭证编号：CGDD22110200499</t>
  </si>
  <si>
    <t>共抽25箱，每箱抽8件，共计20件</t>
  </si>
  <si>
    <t>藏蓝色：2# 9# 22# 41# 62# 71# 17# 33#</t>
  </si>
  <si>
    <t>高级灰：77# 89# 109# 138# 160# 171# 121# 155#</t>
  </si>
  <si>
    <t>黑色：179# 197# 227# 276# 310# 331# 206# 257# 296#</t>
  </si>
  <si>
    <t>1、前门线毛</t>
  </si>
  <si>
    <t>3、帽子死褶</t>
  </si>
  <si>
    <t xml:space="preserve">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</si>
  <si>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</si>
  <si>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</si>
  <si>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</si>
  <si>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</si>
  <si>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</si>
  <si>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</si>
  <si>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</si>
  <si>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</si>
  <si>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</si>
  <si>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</si>
  <si>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</si>
  <si>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</si>
  <si>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</si>
  <si>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</si>
  <si>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</si>
  <si>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</si>
  <si>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</si>
  <si>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5030#</t>
  </si>
  <si>
    <t>75D涤纶加密四面弹90%P10%SP</t>
  </si>
  <si>
    <t>YES</t>
  </si>
  <si>
    <t>5031#</t>
  </si>
  <si>
    <t>5272#</t>
  </si>
  <si>
    <t>23SS藏蓝色</t>
  </si>
  <si>
    <t>5273#</t>
  </si>
  <si>
    <t>4152#</t>
  </si>
  <si>
    <t>5035#</t>
  </si>
  <si>
    <t>5034#</t>
  </si>
  <si>
    <t>4154#</t>
  </si>
  <si>
    <t>1243#</t>
  </si>
  <si>
    <t>4153#</t>
  </si>
  <si>
    <t>1245#</t>
  </si>
  <si>
    <t>4208#</t>
  </si>
  <si>
    <t>6126#</t>
  </si>
  <si>
    <t>6411#</t>
  </si>
  <si>
    <t>制表时间：2020/10/20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</si>
  <si>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</si>
  <si>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</si>
  <si>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</si>
  <si>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</si>
  <si>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</si>
  <si>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</si>
  <si>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</si>
  <si>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</si>
  <si>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</si>
  <si>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</si>
  <si>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2%/1.5%</t>
  </si>
  <si>
    <t>3.5%/2%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</si>
  <si>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</si>
  <si>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</si>
  <si>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</si>
  <si>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</si>
  <si>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</si>
  <si>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</si>
  <si>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</si>
  <si>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</si>
  <si>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</si>
  <si>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</si>
  <si>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</si>
  <si>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</si>
  <si>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面料</t>
  </si>
  <si>
    <t>75D涤纶加密四面弹</t>
  </si>
  <si>
    <t>G14FW1100</t>
  </si>
  <si>
    <t>里料</t>
  </si>
  <si>
    <t>乾丰</t>
  </si>
  <si>
    <t>G19SS1221</t>
  </si>
  <si>
    <t>经编布</t>
  </si>
  <si>
    <t>5#尼龙反装开尾DABLH头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</si>
  <si>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</si>
  <si>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</si>
  <si>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</si>
  <si>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</si>
  <si>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</si>
  <si>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</si>
  <si>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</si>
  <si>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</si>
  <si>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</si>
  <si>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</si>
  <si>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</si>
  <si>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</si>
  <si>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弹力绳</t>
  </si>
  <si>
    <t>袖口松紧带</t>
  </si>
  <si>
    <t>宽丈巾</t>
  </si>
  <si>
    <t>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</si>
  <si>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</si>
  <si>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</si>
  <si>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</si>
  <si>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</si>
  <si>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</si>
  <si>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</si>
  <si>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</si>
  <si>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</si>
  <si>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</si>
  <si>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</si>
  <si>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</si>
  <si>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</si>
  <si>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</si>
  <si>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</si>
  <si>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</si>
  <si>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</si>
  <si>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</si>
  <si>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t>制表时间：2022-11-15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</si>
  <si>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</si>
  <si>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</si>
  <si>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</si>
  <si>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</si>
  <si>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旷野橘</t>
  </si>
  <si>
    <t>订卡织带</t>
  </si>
  <si>
    <t>19SS黑色</t>
  </si>
  <si>
    <t>藏蓝色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</si>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</sst>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6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3" borderId="69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0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9" fillId="17" borderId="72" applyNumberFormat="0" applyAlignment="0" applyProtection="0">
      <alignment vertical="center"/>
    </xf>
    <xf numFmtId="0" fontId="50" fillId="17" borderId="68" applyNumberFormat="0" applyAlignment="0" applyProtection="0">
      <alignment vertical="center"/>
    </xf>
    <xf numFmtId="0" fontId="51" fillId="18" borderId="73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1" fillId="0" borderId="0">
      <alignment vertical="center"/>
    </xf>
    <xf numFmtId="0" fontId="19" fillId="0" borderId="0"/>
    <xf numFmtId="0" fontId="19" fillId="0" borderId="0"/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3" borderId="0" xfId="51" applyFont="1" applyFill="1"/>
    <xf numFmtId="0" fontId="11" fillId="0" borderId="0" xfId="0" applyFont="1" applyFill="1" applyAlignment="1">
      <alignment vertical="center"/>
    </xf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3" applyFont="1" applyBorder="1" applyAlignment="1">
      <alignment horizontal="left" vertical="center"/>
    </xf>
    <xf numFmtId="0" fontId="13" fillId="0" borderId="3" xfId="53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0" fillId="3" borderId="12" xfId="51" applyFont="1" applyFill="1" applyBorder="1" applyAlignment="1">
      <alignment horizontal="center"/>
    </xf>
    <xf numFmtId="49" fontId="18" fillId="3" borderId="13" xfId="51" applyNumberFormat="1" applyFont="1" applyFill="1" applyBorder="1" applyAlignment="1">
      <alignment horizontal="left" vertical="center"/>
    </xf>
    <xf numFmtId="49" fontId="7" fillId="3" borderId="13" xfId="51" applyNumberFormat="1" applyFont="1" applyFill="1" applyBorder="1" applyAlignment="1">
      <alignment horizontal="center" vertical="center"/>
    </xf>
    <xf numFmtId="49" fontId="7" fillId="3" borderId="14" xfId="51" applyNumberFormat="1" applyFont="1" applyFill="1" applyBorder="1" applyAlignment="1">
      <alignment horizontal="center" vertical="center"/>
    </xf>
    <xf numFmtId="0" fontId="0" fillId="3" borderId="0" xfId="52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2" fillId="3" borderId="0" xfId="51" applyFont="1" applyFill="1"/>
    <xf numFmtId="14" fontId="12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15" xfId="50" applyFont="1" applyFill="1" applyBorder="1" applyAlignment="1">
      <alignment horizontal="center" vertical="top"/>
    </xf>
    <xf numFmtId="0" fontId="21" fillId="0" borderId="16" xfId="50" applyFont="1" applyFill="1" applyBorder="1" applyAlignment="1">
      <alignment horizontal="left" vertical="center"/>
    </xf>
    <xf numFmtId="0" fontId="22" fillId="0" borderId="17" xfId="50" applyFont="1" applyFill="1" applyBorder="1" applyAlignment="1">
      <alignment horizontal="center" vertical="center"/>
    </xf>
    <xf numFmtId="0" fontId="21" fillId="0" borderId="17" xfId="50" applyFont="1" applyFill="1" applyBorder="1" applyAlignment="1">
      <alignment horizontal="center" vertical="center"/>
    </xf>
    <xf numFmtId="0" fontId="23" fillId="0" borderId="17" xfId="50" applyFont="1" applyFill="1" applyBorder="1" applyAlignment="1">
      <alignment vertical="center"/>
    </xf>
    <xf numFmtId="0" fontId="21" fillId="0" borderId="17" xfId="50" applyFont="1" applyFill="1" applyBorder="1" applyAlignment="1">
      <alignment vertical="center"/>
    </xf>
    <xf numFmtId="0" fontId="23" fillId="0" borderId="17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vertical="center"/>
    </xf>
    <xf numFmtId="0" fontId="22" fillId="0" borderId="19" xfId="50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vertical="center"/>
    </xf>
    <xf numFmtId="176" fontId="23" fillId="0" borderId="19" xfId="50" applyNumberFormat="1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right" vertical="center"/>
    </xf>
    <xf numFmtId="0" fontId="21" fillId="0" borderId="19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center" vertical="center"/>
    </xf>
    <xf numFmtId="0" fontId="21" fillId="0" borderId="20" xfId="50" applyFont="1" applyFill="1" applyBorder="1" applyAlignment="1">
      <alignment vertical="center"/>
    </xf>
    <xf numFmtId="0" fontId="22" fillId="0" borderId="21" xfId="50" applyFont="1" applyFill="1" applyBorder="1" applyAlignment="1">
      <alignment horizontal="center" vertical="center"/>
    </xf>
    <xf numFmtId="0" fontId="21" fillId="0" borderId="21" xfId="50" applyFont="1" applyFill="1" applyBorder="1" applyAlignment="1">
      <alignment vertical="center"/>
    </xf>
    <xf numFmtId="0" fontId="23" fillId="0" borderId="21" xfId="50" applyFont="1" applyFill="1" applyBorder="1" applyAlignment="1">
      <alignment vertical="center"/>
    </xf>
    <xf numFmtId="0" fontId="23" fillId="0" borderId="21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1" fillId="0" borderId="16" xfId="50" applyFont="1" applyFill="1" applyBorder="1" applyAlignment="1">
      <alignment vertical="center"/>
    </xf>
    <xf numFmtId="0" fontId="21" fillId="0" borderId="22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vertical="center"/>
    </xf>
    <xf numFmtId="0" fontId="23" fillId="0" borderId="24" xfId="50" applyFont="1" applyFill="1" applyBorder="1" applyAlignment="1">
      <alignment horizontal="center" vertical="center"/>
    </xf>
    <xf numFmtId="0" fontId="23" fillId="0" borderId="25" xfId="50" applyFont="1" applyFill="1" applyBorder="1" applyAlignment="1">
      <alignment horizontal="center" vertical="center"/>
    </xf>
    <xf numFmtId="0" fontId="24" fillId="0" borderId="26" xfId="50" applyFont="1" applyFill="1" applyBorder="1" applyAlignment="1">
      <alignment horizontal="left" vertical="center"/>
    </xf>
    <xf numFmtId="0" fontId="24" fillId="0" borderId="25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horizontal="left" vertical="center"/>
    </xf>
    <xf numFmtId="0" fontId="23" fillId="0" borderId="18" xfId="50" applyFont="1" applyFill="1" applyBorder="1" applyAlignment="1">
      <alignment horizontal="left" vertical="center"/>
    </xf>
    <xf numFmtId="0" fontId="23" fillId="0" borderId="26" xfId="50" applyFont="1" applyFill="1" applyBorder="1" applyAlignment="1">
      <alignment horizontal="left" vertical="center"/>
    </xf>
    <xf numFmtId="0" fontId="23" fillId="0" borderId="25" xfId="50" applyFont="1" applyFill="1" applyBorder="1" applyAlignment="1">
      <alignment horizontal="left" vertical="center"/>
    </xf>
    <xf numFmtId="0" fontId="23" fillId="0" borderId="18" xfId="50" applyFont="1" applyFill="1" applyBorder="1" applyAlignment="1">
      <alignment horizontal="left" vertical="center" wrapText="1"/>
    </xf>
    <xf numFmtId="0" fontId="23" fillId="0" borderId="19" xfId="50" applyFont="1" applyFill="1" applyBorder="1" applyAlignment="1">
      <alignment horizontal="left" vertical="center" wrapText="1"/>
    </xf>
    <xf numFmtId="0" fontId="21" fillId="0" borderId="20" xfId="50" applyFont="1" applyFill="1" applyBorder="1" applyAlignment="1">
      <alignment horizontal="left" vertical="center"/>
    </xf>
    <xf numFmtId="0" fontId="19" fillId="0" borderId="21" xfId="50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0" fontId="21" fillId="0" borderId="28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24" fillId="0" borderId="16" xfId="50" applyFont="1" applyFill="1" applyBorder="1" applyAlignment="1">
      <alignment horizontal="left" vertical="center"/>
    </xf>
    <xf numFmtId="0" fontId="24" fillId="0" borderId="17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center" vertical="center"/>
    </xf>
    <xf numFmtId="176" fontId="23" fillId="0" borderId="21" xfId="50" applyNumberFormat="1" applyFont="1" applyFill="1" applyBorder="1" applyAlignment="1">
      <alignment vertical="center"/>
    </xf>
    <xf numFmtId="0" fontId="21" fillId="0" borderId="21" xfId="50" applyFont="1" applyFill="1" applyBorder="1" applyAlignment="1">
      <alignment horizontal="center" vertical="center"/>
    </xf>
    <xf numFmtId="0" fontId="23" fillId="0" borderId="32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23" fillId="0" borderId="33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center" vertical="center"/>
    </xf>
    <xf numFmtId="0" fontId="24" fillId="0" borderId="36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 wrapText="1"/>
    </xf>
    <xf numFmtId="0" fontId="19" fillId="0" borderId="34" xfId="50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left" vertical="center"/>
    </xf>
    <xf numFmtId="0" fontId="24" fillId="0" borderId="32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3" fillId="0" borderId="4" xfId="53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3" fillId="0" borderId="0" xfId="53" applyFont="1" applyBorder="1" applyAlignment="1">
      <alignment horizontal="center"/>
    </xf>
    <xf numFmtId="0" fontId="13" fillId="0" borderId="38" xfId="53" applyFont="1" applyBorder="1" applyAlignment="1">
      <alignment horizontal="center"/>
    </xf>
    <xf numFmtId="49" fontId="10" fillId="3" borderId="14" xfId="51" applyNumberFormat="1" applyFont="1" applyFill="1" applyBorder="1" applyAlignment="1">
      <alignment horizontal="center" vertical="center"/>
    </xf>
    <xf numFmtId="49" fontId="10" fillId="3" borderId="13" xfId="51" applyNumberFormat="1" applyFont="1" applyFill="1" applyBorder="1" applyAlignment="1">
      <alignment horizontal="center" vertical="center"/>
    </xf>
    <xf numFmtId="49" fontId="10" fillId="3" borderId="13" xfId="51" applyNumberFormat="1" applyFont="1" applyFill="1" applyBorder="1" applyAlignment="1">
      <alignment horizontal="right" vertical="center"/>
    </xf>
    <xf numFmtId="49" fontId="10" fillId="3" borderId="14" xfId="51" applyNumberFormat="1" applyFont="1" applyFill="1" applyBorder="1" applyAlignment="1">
      <alignment horizontal="center"/>
    </xf>
    <xf numFmtId="0" fontId="19" fillId="0" borderId="0" xfId="50" applyFont="1" applyAlignment="1">
      <alignment horizontal="left" vertical="center"/>
    </xf>
    <xf numFmtId="0" fontId="26" fillId="0" borderId="15" xfId="50" applyFont="1" applyBorder="1" applyAlignment="1">
      <alignment horizontal="center" vertical="top"/>
    </xf>
    <xf numFmtId="0" fontId="25" fillId="0" borderId="39" xfId="50" applyFont="1" applyBorder="1" applyAlignment="1">
      <alignment horizontal="left" vertical="center"/>
    </xf>
    <xf numFmtId="0" fontId="22" fillId="0" borderId="40" xfId="50" applyFont="1" applyBorder="1" applyAlignment="1">
      <alignment horizontal="center" vertical="center"/>
    </xf>
    <xf numFmtId="0" fontId="25" fillId="0" borderId="40" xfId="50" applyFont="1" applyBorder="1" applyAlignment="1">
      <alignment horizontal="center" vertical="center"/>
    </xf>
    <xf numFmtId="0" fontId="24" fillId="0" borderId="40" xfId="50" applyFont="1" applyBorder="1" applyAlignment="1">
      <alignment horizontal="left" vertical="center"/>
    </xf>
    <xf numFmtId="0" fontId="24" fillId="0" borderId="16" xfId="50" applyFont="1" applyBorder="1" applyAlignment="1">
      <alignment horizontal="center" vertical="center"/>
    </xf>
    <xf numFmtId="0" fontId="24" fillId="0" borderId="17" xfId="50" applyFont="1" applyBorder="1" applyAlignment="1">
      <alignment horizontal="center" vertical="center"/>
    </xf>
    <xf numFmtId="0" fontId="24" fillId="0" borderId="32" xfId="50" applyFont="1" applyBorder="1" applyAlignment="1">
      <alignment horizontal="center" vertical="center"/>
    </xf>
    <xf numFmtId="0" fontId="25" fillId="0" borderId="16" xfId="50" applyFont="1" applyBorder="1" applyAlignment="1">
      <alignment horizontal="center" vertical="center"/>
    </xf>
    <xf numFmtId="0" fontId="25" fillId="0" borderId="17" xfId="50" applyFont="1" applyBorder="1" applyAlignment="1">
      <alignment horizontal="center" vertical="center"/>
    </xf>
    <xf numFmtId="0" fontId="25" fillId="0" borderId="32" xfId="50" applyFont="1" applyBorder="1" applyAlignment="1">
      <alignment horizontal="center" vertical="center"/>
    </xf>
    <xf numFmtId="0" fontId="24" fillId="0" borderId="18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0" fontId="24" fillId="0" borderId="19" xfId="50" applyFont="1" applyBorder="1" applyAlignment="1">
      <alignment horizontal="left" vertical="center"/>
    </xf>
    <xf numFmtId="14" fontId="22" fillId="0" borderId="19" xfId="50" applyNumberFormat="1" applyFont="1" applyBorder="1" applyAlignment="1">
      <alignment horizontal="center" vertical="center"/>
    </xf>
    <xf numFmtId="14" fontId="22" fillId="0" borderId="33" xfId="50" applyNumberFormat="1" applyFont="1" applyBorder="1" applyAlignment="1">
      <alignment horizontal="center" vertical="center"/>
    </xf>
    <xf numFmtId="0" fontId="24" fillId="0" borderId="18" xfId="50" applyFont="1" applyBorder="1" applyAlignment="1">
      <alignment vertical="center"/>
    </xf>
    <xf numFmtId="0" fontId="22" fillId="0" borderId="24" xfId="50" applyFont="1" applyBorder="1" applyAlignment="1">
      <alignment horizontal="center" vertical="center"/>
    </xf>
    <xf numFmtId="0" fontId="22" fillId="0" borderId="36" xfId="50" applyFont="1" applyBorder="1" applyAlignment="1">
      <alignment horizontal="center" vertical="center"/>
    </xf>
    <xf numFmtId="0" fontId="22" fillId="0" borderId="19" xfId="50" applyFont="1" applyBorder="1" applyAlignment="1">
      <alignment vertical="center"/>
    </xf>
    <xf numFmtId="0" fontId="22" fillId="0" borderId="33" xfId="50" applyFont="1" applyBorder="1" applyAlignment="1">
      <alignment vertical="center"/>
    </xf>
    <xf numFmtId="0" fontId="22" fillId="0" borderId="19" xfId="50" applyFont="1" applyBorder="1" applyAlignment="1">
      <alignment horizontal="center" vertical="center"/>
    </xf>
    <xf numFmtId="0" fontId="22" fillId="0" borderId="33" xfId="50" applyFont="1" applyBorder="1" applyAlignment="1">
      <alignment horizontal="center" vertical="center"/>
    </xf>
    <xf numFmtId="0" fontId="24" fillId="0" borderId="18" xfId="50" applyFont="1" applyBorder="1" applyAlignment="1">
      <alignment horizontal="center" vertical="center"/>
    </xf>
    <xf numFmtId="0" fontId="22" fillId="0" borderId="24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27" fillId="0" borderId="20" xfId="50" applyFont="1" applyBorder="1" applyAlignment="1">
      <alignment vertical="center"/>
    </xf>
    <xf numFmtId="0" fontId="28" fillId="0" borderId="21" xfId="10" applyNumberFormat="1" applyFont="1" applyFill="1" applyBorder="1" applyAlignment="1" applyProtection="1">
      <alignment horizontal="center" vertical="center" wrapText="1"/>
    </xf>
    <xf numFmtId="0" fontId="22" fillId="0" borderId="34" xfId="50" applyFont="1" applyBorder="1" applyAlignment="1">
      <alignment horizontal="center" vertical="center" wrapText="1"/>
    </xf>
    <xf numFmtId="0" fontId="24" fillId="0" borderId="20" xfId="50" applyFont="1" applyBorder="1" applyAlignment="1">
      <alignment horizontal="left" vertical="center"/>
    </xf>
    <xf numFmtId="0" fontId="24" fillId="0" borderId="21" xfId="50" applyFont="1" applyBorder="1" applyAlignment="1">
      <alignment horizontal="left" vertical="center"/>
    </xf>
    <xf numFmtId="14" fontId="22" fillId="0" borderId="21" xfId="50" applyNumberFormat="1" applyFont="1" applyBorder="1" applyAlignment="1">
      <alignment horizontal="center" vertical="center"/>
    </xf>
    <xf numFmtId="14" fontId="22" fillId="0" borderId="34" xfId="50" applyNumberFormat="1" applyFont="1" applyBorder="1" applyAlignment="1">
      <alignment horizontal="center" vertical="center"/>
    </xf>
    <xf numFmtId="0" fontId="25" fillId="0" borderId="0" xfId="50" applyFont="1" applyBorder="1" applyAlignment="1">
      <alignment horizontal="left" vertical="center"/>
    </xf>
    <xf numFmtId="0" fontId="24" fillId="0" borderId="16" xfId="50" applyFont="1" applyBorder="1" applyAlignment="1">
      <alignment vertical="center"/>
    </xf>
    <xf numFmtId="0" fontId="19" fillId="0" borderId="17" xfId="50" applyFont="1" applyBorder="1" applyAlignment="1">
      <alignment horizontal="left" vertical="center"/>
    </xf>
    <xf numFmtId="0" fontId="22" fillId="0" borderId="17" xfId="50" applyFont="1" applyBorder="1" applyAlignment="1">
      <alignment horizontal="left" vertical="center"/>
    </xf>
    <xf numFmtId="0" fontId="19" fillId="0" borderId="17" xfId="50" applyFont="1" applyBorder="1" applyAlignment="1">
      <alignment vertical="center"/>
    </xf>
    <xf numFmtId="0" fontId="24" fillId="0" borderId="17" xfId="50" applyFont="1" applyBorder="1" applyAlignment="1">
      <alignment vertical="center"/>
    </xf>
    <xf numFmtId="0" fontId="19" fillId="0" borderId="19" xfId="50" applyFont="1" applyBorder="1" applyAlignment="1">
      <alignment horizontal="left" vertical="center"/>
    </xf>
    <xf numFmtId="0" fontId="19" fillId="0" borderId="19" xfId="50" applyFont="1" applyBorder="1" applyAlignment="1">
      <alignment vertical="center"/>
    </xf>
    <xf numFmtId="0" fontId="24" fillId="0" borderId="19" xfId="50" applyFont="1" applyBorder="1" applyAlignment="1">
      <alignment vertical="center"/>
    </xf>
    <xf numFmtId="0" fontId="24" fillId="0" borderId="0" xfId="50" applyFont="1" applyBorder="1" applyAlignment="1">
      <alignment horizontal="left" vertical="center"/>
    </xf>
    <xf numFmtId="0" fontId="23" fillId="0" borderId="16" xfId="50" applyFont="1" applyBorder="1" applyAlignment="1">
      <alignment horizontal="left" vertical="center"/>
    </xf>
    <xf numFmtId="0" fontId="23" fillId="0" borderId="17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3" fillId="0" borderId="25" xfId="50" applyFont="1" applyBorder="1" applyAlignment="1">
      <alignment horizontal="left" vertical="center"/>
    </xf>
    <xf numFmtId="0" fontId="23" fillId="0" borderId="31" xfId="50" applyFont="1" applyBorder="1" applyAlignment="1">
      <alignment horizontal="left" vertical="center"/>
    </xf>
    <xf numFmtId="0" fontId="23" fillId="0" borderId="24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2" fillId="0" borderId="21" xfId="5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8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4" fillId="0" borderId="20" xfId="50" applyFont="1" applyBorder="1" applyAlignment="1">
      <alignment horizontal="center" vertical="center"/>
    </xf>
    <xf numFmtId="0" fontId="24" fillId="0" borderId="21" xfId="50" applyFont="1" applyBorder="1" applyAlignment="1">
      <alignment horizontal="center" vertical="center"/>
    </xf>
    <xf numFmtId="0" fontId="24" fillId="0" borderId="19" xfId="50" applyFont="1" applyBorder="1" applyAlignment="1">
      <alignment horizontal="center" vertical="center"/>
    </xf>
    <xf numFmtId="0" fontId="21" fillId="0" borderId="19" xfId="50" applyFont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6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5" xfId="50" applyFont="1" applyBorder="1" applyAlignment="1">
      <alignment horizontal="left" vertical="center"/>
    </xf>
    <xf numFmtId="0" fontId="25" fillId="0" borderId="41" xfId="50" applyFont="1" applyBorder="1" applyAlignment="1">
      <alignment vertical="center"/>
    </xf>
    <xf numFmtId="0" fontId="22" fillId="0" borderId="42" xfId="50" applyFont="1" applyBorder="1" applyAlignment="1">
      <alignment horizontal="center" vertical="center"/>
    </xf>
    <xf numFmtId="0" fontId="25" fillId="0" borderId="42" xfId="50" applyFont="1" applyBorder="1" applyAlignment="1">
      <alignment vertical="center"/>
    </xf>
    <xf numFmtId="0" fontId="22" fillId="0" borderId="42" xfId="50" applyFont="1" applyBorder="1" applyAlignment="1">
      <alignment vertical="center"/>
    </xf>
    <xf numFmtId="58" fontId="19" fillId="0" borderId="42" xfId="50" applyNumberFormat="1" applyFont="1" applyBorder="1" applyAlignment="1">
      <alignment vertical="center"/>
    </xf>
    <xf numFmtId="0" fontId="25" fillId="0" borderId="42" xfId="50" applyFont="1" applyBorder="1" applyAlignment="1">
      <alignment horizontal="center" vertical="center"/>
    </xf>
    <xf numFmtId="0" fontId="25" fillId="0" borderId="43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25" fillId="0" borderId="44" xfId="50" applyFont="1" applyFill="1" applyBorder="1" applyAlignment="1">
      <alignment horizontal="center" vertical="center"/>
    </xf>
    <xf numFmtId="0" fontId="25" fillId="0" borderId="45" xfId="50" applyFont="1" applyFill="1" applyBorder="1" applyAlignment="1">
      <alignment horizontal="center" vertical="center"/>
    </xf>
    <xf numFmtId="0" fontId="25" fillId="0" borderId="20" xfId="50" applyFont="1" applyFill="1" applyBorder="1" applyAlignment="1">
      <alignment horizontal="center" vertical="center"/>
    </xf>
    <xf numFmtId="0" fontId="25" fillId="0" borderId="21" xfId="50" applyFont="1" applyFill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24" fillId="0" borderId="33" xfId="50" applyFont="1" applyBorder="1" applyAlignment="1">
      <alignment horizontal="center" vertical="center"/>
    </xf>
    <xf numFmtId="0" fontId="24" fillId="0" borderId="34" xfId="50" applyFont="1" applyBorder="1" applyAlignment="1">
      <alignment horizontal="left" vertical="center"/>
    </xf>
    <xf numFmtId="0" fontId="22" fillId="0" borderId="32" xfId="50" applyFont="1" applyBorder="1" applyAlignment="1">
      <alignment horizontal="left" vertical="center"/>
    </xf>
    <xf numFmtId="0" fontId="21" fillId="0" borderId="17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24" fillId="0" borderId="34" xfId="50" applyFont="1" applyBorder="1" applyAlignment="1">
      <alignment horizontal="center" vertical="center"/>
    </xf>
    <xf numFmtId="0" fontId="21" fillId="0" borderId="33" xfId="50" applyFont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2" fillId="0" borderId="47" xfId="50" applyFont="1" applyBorder="1" applyAlignment="1">
      <alignment horizontal="center" vertical="center"/>
    </xf>
    <xf numFmtId="0" fontId="25" fillId="0" borderId="48" xfId="50" applyFont="1" applyFill="1" applyBorder="1" applyAlignment="1">
      <alignment horizontal="left" vertical="center"/>
    </xf>
    <xf numFmtId="0" fontId="25" fillId="0" borderId="49" xfId="50" applyFont="1" applyFill="1" applyBorder="1" applyAlignment="1">
      <alignment horizontal="center" vertical="center"/>
    </xf>
    <xf numFmtId="0" fontId="25" fillId="0" borderId="34" xfId="50" applyFont="1" applyFill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3" fillId="0" borderId="3" xfId="53" applyFont="1" applyBorder="1" applyAlignment="1">
      <alignment horizontal="center"/>
    </xf>
    <xf numFmtId="49" fontId="10" fillId="3" borderId="13" xfId="51" applyNumberFormat="1" applyFont="1" applyFill="1" applyBorder="1" applyAlignment="1">
      <alignment horizontal="center"/>
    </xf>
    <xf numFmtId="0" fontId="19" fillId="0" borderId="0" xfId="50" applyFont="1" applyBorder="1" applyAlignment="1">
      <alignment horizontal="left" vertical="center"/>
    </xf>
    <xf numFmtId="0" fontId="29" fillId="0" borderId="15" xfId="50" applyFont="1" applyBorder="1" applyAlignment="1">
      <alignment horizontal="center" vertical="top"/>
    </xf>
    <xf numFmtId="0" fontId="24" fillId="0" borderId="50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/>
    </xf>
    <xf numFmtId="0" fontId="24" fillId="0" borderId="44" xfId="50" applyFont="1" applyBorder="1" applyAlignment="1">
      <alignment vertical="center"/>
    </xf>
    <xf numFmtId="0" fontId="19" fillId="0" borderId="45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19" fillId="0" borderId="45" xfId="50" applyFont="1" applyBorder="1" applyAlignment="1">
      <alignment vertical="center"/>
    </xf>
    <xf numFmtId="0" fontId="24" fillId="0" borderId="45" xfId="50" applyFont="1" applyBorder="1" applyAlignment="1">
      <alignment vertical="center"/>
    </xf>
    <xf numFmtId="0" fontId="24" fillId="0" borderId="44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24" fillId="0" borderId="45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24" fillId="0" borderId="29" xfId="50" applyFont="1" applyBorder="1" applyAlignment="1">
      <alignment horizontal="left" vertical="center" wrapText="1"/>
    </xf>
    <xf numFmtId="0" fontId="24" fillId="0" borderId="30" xfId="50" applyFont="1" applyBorder="1" applyAlignment="1">
      <alignment horizontal="left" vertical="center" wrapText="1"/>
    </xf>
    <xf numFmtId="0" fontId="24" fillId="0" borderId="44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30" fillId="0" borderId="51" xfId="50" applyFont="1" applyBorder="1" applyAlignment="1">
      <alignment horizontal="left" vertical="center" wrapText="1"/>
    </xf>
    <xf numFmtId="0" fontId="11" fillId="0" borderId="2" xfId="0" applyFont="1" applyFill="1" applyBorder="1" applyAlignment="1"/>
    <xf numFmtId="9" fontId="22" fillId="0" borderId="19" xfId="50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9" fontId="22" fillId="0" borderId="28" xfId="50" applyNumberFormat="1" applyFont="1" applyBorder="1" applyAlignment="1">
      <alignment horizontal="left" vertical="center"/>
    </xf>
    <xf numFmtId="9" fontId="22" fillId="0" borderId="23" xfId="50" applyNumberFormat="1" applyFont="1" applyBorder="1" applyAlignment="1">
      <alignment horizontal="left" vertical="center"/>
    </xf>
    <xf numFmtId="9" fontId="22" fillId="0" borderId="29" xfId="50" applyNumberFormat="1" applyFont="1" applyBorder="1" applyAlignment="1">
      <alignment horizontal="left" vertical="center"/>
    </xf>
    <xf numFmtId="9" fontId="22" fillId="0" borderId="30" xfId="50" applyNumberFormat="1" applyFont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5" fillId="0" borderId="27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22" fillId="0" borderId="54" xfId="50" applyFont="1" applyFill="1" applyBorder="1" applyAlignment="1">
      <alignment horizontal="left" vertical="center"/>
    </xf>
    <xf numFmtId="0" fontId="25" fillId="0" borderId="39" xfId="50" applyFont="1" applyBorder="1" applyAlignment="1">
      <alignment vertical="center"/>
    </xf>
    <xf numFmtId="0" fontId="31" fillId="0" borderId="42" xfId="50" applyFont="1" applyBorder="1" applyAlignment="1">
      <alignment horizontal="center" vertical="center"/>
    </xf>
    <xf numFmtId="0" fontId="25" fillId="0" borderId="40" xfId="50" applyFont="1" applyBorder="1" applyAlignment="1">
      <alignment vertical="center"/>
    </xf>
    <xf numFmtId="0" fontId="22" fillId="0" borderId="55" xfId="50" applyFont="1" applyBorder="1" applyAlignment="1">
      <alignment vertical="center"/>
    </xf>
    <xf numFmtId="0" fontId="25" fillId="0" borderId="55" xfId="50" applyFont="1" applyBorder="1" applyAlignment="1">
      <alignment vertical="center"/>
    </xf>
    <xf numFmtId="58" fontId="19" fillId="0" borderId="40" xfId="50" applyNumberFormat="1" applyFont="1" applyBorder="1" applyAlignment="1">
      <alignment vertical="center"/>
    </xf>
    <xf numFmtId="0" fontId="25" fillId="0" borderId="27" xfId="50" applyFont="1" applyBorder="1" applyAlignment="1">
      <alignment horizontal="center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19" fillId="0" borderId="55" xfId="50" applyFont="1" applyBorder="1" applyAlignment="1">
      <alignment vertical="center"/>
    </xf>
    <xf numFmtId="0" fontId="24" fillId="0" borderId="56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4" fillId="0" borderId="37" xfId="50" applyFont="1" applyBorder="1" applyAlignment="1">
      <alignment horizontal="left" vertical="center" wrapText="1"/>
    </xf>
    <xf numFmtId="0" fontId="24" fillId="0" borderId="49" xfId="50" applyFont="1" applyBorder="1" applyAlignment="1">
      <alignment horizontal="left" vertical="center"/>
    </xf>
    <xf numFmtId="0" fontId="32" fillId="0" borderId="33" xfId="50" applyFont="1" applyBorder="1" applyAlignment="1">
      <alignment horizontal="left" vertical="center" wrapText="1"/>
    </xf>
    <xf numFmtId="0" fontId="32" fillId="0" borderId="33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22" fillId="0" borderId="35" xfId="50" applyNumberFormat="1" applyFont="1" applyBorder="1" applyAlignment="1">
      <alignment horizontal="left" vertical="center"/>
    </xf>
    <xf numFmtId="9" fontId="22" fillId="0" borderId="37" xfId="50" applyNumberFormat="1" applyFont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left" vertical="center"/>
    </xf>
    <xf numFmtId="0" fontId="25" fillId="0" borderId="58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22" fillId="0" borderId="56" xfId="50" applyFont="1" applyBorder="1" applyAlignment="1">
      <alignment horizontal="center" vertical="center"/>
    </xf>
    <xf numFmtId="0" fontId="22" fillId="0" borderId="56" xfId="50" applyFont="1" applyFill="1" applyBorder="1" applyAlignment="1">
      <alignment horizontal="left" vertical="center"/>
    </xf>
    <xf numFmtId="0" fontId="33" fillId="0" borderId="59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4" fillId="0" borderId="61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3" fillId="0" borderId="64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/>
    </xf>
    <xf numFmtId="0" fontId="34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2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947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733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733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947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46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46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7010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82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639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70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51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906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46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128905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574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906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508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26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94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94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6697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508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2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850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85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64" customWidth="1"/>
    <col min="3" max="3" width="10.1666666666667" customWidth="1"/>
  </cols>
  <sheetData>
    <row r="1" ht="21" customHeight="1" spans="1:2">
      <c r="A1" s="365"/>
      <c r="B1" s="366" t="s">
        <v>0</v>
      </c>
    </row>
    <row r="2" spans="1:2">
      <c r="A2" s="9">
        <v>1</v>
      </c>
      <c r="B2" s="367" t="s">
        <v>1</v>
      </c>
    </row>
    <row r="3" spans="1:2">
      <c r="A3" s="9">
        <v>2</v>
      </c>
      <c r="B3" s="367" t="s">
        <v>2</v>
      </c>
    </row>
    <row r="4" spans="1:2">
      <c r="A4" s="9">
        <v>3</v>
      </c>
      <c r="B4" s="367" t="s">
        <v>3</v>
      </c>
    </row>
    <row r="5" spans="1:2">
      <c r="A5" s="9">
        <v>4</v>
      </c>
      <c r="B5" s="367" t="s">
        <v>4</v>
      </c>
    </row>
    <row r="6" spans="1:2">
      <c r="A6" s="9">
        <v>5</v>
      </c>
      <c r="B6" s="367" t="s">
        <v>5</v>
      </c>
    </row>
    <row r="7" spans="1:2">
      <c r="A7" s="9">
        <v>6</v>
      </c>
      <c r="B7" s="367" t="s">
        <v>6</v>
      </c>
    </row>
    <row r="8" s="363" customFormat="1" ht="15" customHeight="1" spans="1:2">
      <c r="A8" s="368">
        <v>7</v>
      </c>
      <c r="B8" s="369" t="s">
        <v>7</v>
      </c>
    </row>
    <row r="9" ht="19" customHeight="1" spans="1:2">
      <c r="A9" s="365"/>
      <c r="B9" s="370" t="s">
        <v>8</v>
      </c>
    </row>
    <row r="10" ht="16" customHeight="1" spans="1:2">
      <c r="A10" s="9">
        <v>1</v>
      </c>
      <c r="B10" s="371" t="s">
        <v>9</v>
      </c>
    </row>
    <row r="11" spans="1:2">
      <c r="A11" s="9">
        <v>2</v>
      </c>
      <c r="B11" s="367" t="s">
        <v>10</v>
      </c>
    </row>
    <row r="12" spans="1:2">
      <c r="A12" s="9">
        <v>3</v>
      </c>
      <c r="B12" s="369" t="s">
        <v>11</v>
      </c>
    </row>
    <row r="13" spans="1:2">
      <c r="A13" s="9">
        <v>4</v>
      </c>
      <c r="B13" s="367" t="s">
        <v>12</v>
      </c>
    </row>
    <row r="14" spans="1:2">
      <c r="A14" s="9">
        <v>5</v>
      </c>
      <c r="B14" s="367" t="s">
        <v>13</v>
      </c>
    </row>
    <row r="15" spans="1:2">
      <c r="A15" s="9">
        <v>6</v>
      </c>
      <c r="B15" s="367" t="s">
        <v>14</v>
      </c>
    </row>
    <row r="16" spans="1:2">
      <c r="A16" s="9">
        <v>7</v>
      </c>
      <c r="B16" s="367" t="s">
        <v>15</v>
      </c>
    </row>
    <row r="17" spans="1:2">
      <c r="A17" s="9">
        <v>8</v>
      </c>
      <c r="B17" s="367" t="s">
        <v>16</v>
      </c>
    </row>
    <row r="18" spans="1:2">
      <c r="A18" s="9">
        <v>9</v>
      </c>
      <c r="B18" s="367" t="s">
        <v>17</v>
      </c>
    </row>
    <row r="19" spans="1:2">
      <c r="A19" s="9"/>
      <c r="B19" s="367"/>
    </row>
    <row r="20" ht="20.25" spans="1:2">
      <c r="A20" s="365"/>
      <c r="B20" s="366" t="s">
        <v>18</v>
      </c>
    </row>
    <row r="21" spans="1:2">
      <c r="A21" s="9">
        <v>1</v>
      </c>
      <c r="B21" s="372" t="s">
        <v>19</v>
      </c>
    </row>
    <row r="22" spans="1:2">
      <c r="A22" s="9">
        <v>2</v>
      </c>
      <c r="B22" s="367" t="s">
        <v>20</v>
      </c>
    </row>
    <row r="23" spans="1:2">
      <c r="A23" s="9">
        <v>3</v>
      </c>
      <c r="B23" s="367" t="s">
        <v>21</v>
      </c>
    </row>
    <row r="24" spans="1:2">
      <c r="A24" s="9">
        <v>4</v>
      </c>
      <c r="B24" s="367" t="s">
        <v>22</v>
      </c>
    </row>
    <row r="25" spans="1:2">
      <c r="A25" s="9">
        <v>5</v>
      </c>
      <c r="B25" s="367" t="s">
        <v>23</v>
      </c>
    </row>
    <row r="26" spans="1:2">
      <c r="A26" s="9">
        <v>6</v>
      </c>
      <c r="B26" s="367" t="s">
        <v>24</v>
      </c>
    </row>
    <row r="27" customFormat="1" spans="1:2">
      <c r="A27" s="9">
        <v>7</v>
      </c>
      <c r="B27" s="367" t="s">
        <v>25</v>
      </c>
    </row>
    <row r="28" spans="1:2">
      <c r="A28" s="9"/>
      <c r="B28" s="367"/>
    </row>
    <row r="29" ht="20.25" spans="1:2">
      <c r="A29" s="365"/>
      <c r="B29" s="366" t="s">
        <v>26</v>
      </c>
    </row>
    <row r="30" spans="1:2">
      <c r="A30" s="9">
        <v>1</v>
      </c>
      <c r="B30" s="372" t="s">
        <v>27</v>
      </c>
    </row>
    <row r="31" spans="1:2">
      <c r="A31" s="9">
        <v>2</v>
      </c>
      <c r="B31" s="367" t="s">
        <v>28</v>
      </c>
    </row>
    <row r="32" spans="1:2">
      <c r="A32" s="9">
        <v>3</v>
      </c>
      <c r="B32" s="367" t="s">
        <v>29</v>
      </c>
    </row>
    <row r="33" ht="28.5" spans="1:2">
      <c r="A33" s="9">
        <v>4</v>
      </c>
      <c r="B33" s="367" t="s">
        <v>30</v>
      </c>
    </row>
    <row r="34" spans="1:2">
      <c r="A34" s="9">
        <v>5</v>
      </c>
      <c r="B34" s="367" t="s">
        <v>31</v>
      </c>
    </row>
    <row r="35" spans="1:2">
      <c r="A35" s="9">
        <v>6</v>
      </c>
      <c r="B35" s="367" t="s">
        <v>32</v>
      </c>
    </row>
    <row r="36" customFormat="1" spans="1:2">
      <c r="A36" s="9">
        <v>7</v>
      </c>
      <c r="B36" s="367" t="s">
        <v>33</v>
      </c>
    </row>
    <row r="37" spans="1:2">
      <c r="A37" s="9"/>
      <c r="B37" s="367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5" workbookViewId="0">
      <selection activeCell="F19" sqref="F19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18.9" style="54" customWidth="1"/>
    <col min="10" max="10" width="13.75" style="54" customWidth="1"/>
    <col min="11" max="11" width="13.625" style="54" customWidth="1"/>
    <col min="12" max="12" width="8.375" style="54" customWidth="1"/>
    <col min="13" max="13" width="14.625" style="54" customWidth="1"/>
    <col min="14" max="14" width="10.7833333333333" style="54" customWidth="1"/>
    <col min="15" max="16384" width="9" style="54"/>
  </cols>
  <sheetData>
    <row r="1" s="54" customFormat="1" ht="30" customHeight="1" spans="1:14">
      <c r="A1" s="56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144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5" customFormat="1" ht="23" customHeight="1" spans="1:14">
      <c r="A3" s="64" t="s">
        <v>145</v>
      </c>
      <c r="B3" s="65" t="s">
        <v>146</v>
      </c>
      <c r="C3" s="66"/>
      <c r="D3" s="66"/>
      <c r="E3" s="66"/>
      <c r="F3" s="66"/>
      <c r="G3" s="66"/>
      <c r="H3" s="58"/>
      <c r="I3" s="65" t="s">
        <v>147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67" t="s">
        <v>110</v>
      </c>
      <c r="J4" s="67" t="s">
        <v>111</v>
      </c>
      <c r="K4" s="68" t="s">
        <v>112</v>
      </c>
      <c r="L4" s="67" t="s">
        <v>113</v>
      </c>
      <c r="M4" s="67" t="s">
        <v>114</v>
      </c>
      <c r="N4" s="67" t="s">
        <v>115</v>
      </c>
    </row>
    <row r="5" s="55" customFormat="1" ht="23" customHeight="1" spans="1:14">
      <c r="A5" s="64"/>
      <c r="B5" s="67" t="s">
        <v>148</v>
      </c>
      <c r="C5" s="67" t="s">
        <v>149</v>
      </c>
      <c r="D5" s="68" t="s">
        <v>150</v>
      </c>
      <c r="E5" s="67" t="s">
        <v>151</v>
      </c>
      <c r="F5" s="67" t="s">
        <v>152</v>
      </c>
      <c r="G5" s="67" t="s">
        <v>153</v>
      </c>
      <c r="H5" s="58"/>
      <c r="I5" s="67" t="s">
        <v>148</v>
      </c>
      <c r="J5" s="67" t="s">
        <v>149</v>
      </c>
      <c r="K5" s="68" t="s">
        <v>150</v>
      </c>
      <c r="L5" s="67" t="s">
        <v>151</v>
      </c>
      <c r="M5" s="67" t="s">
        <v>152</v>
      </c>
      <c r="N5" s="67" t="s">
        <v>153</v>
      </c>
    </row>
    <row r="6" s="55" customFormat="1" ht="21" customHeight="1" spans="1:14">
      <c r="A6" s="69" t="s">
        <v>154</v>
      </c>
      <c r="B6" s="70">
        <f>C6-1</f>
        <v>68</v>
      </c>
      <c r="C6" s="70">
        <f>D6-2</f>
        <v>69</v>
      </c>
      <c r="D6" s="68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58" t="s">
        <v>156</v>
      </c>
      <c r="J6" s="58" t="s">
        <v>162</v>
      </c>
      <c r="K6" s="58" t="s">
        <v>174</v>
      </c>
      <c r="L6" s="58" t="s">
        <v>162</v>
      </c>
      <c r="M6" s="58" t="s">
        <v>156</v>
      </c>
      <c r="N6" s="58" t="s">
        <v>291</v>
      </c>
    </row>
    <row r="7" s="55" customFormat="1" ht="21" customHeight="1" spans="1:14">
      <c r="A7" s="69" t="s">
        <v>157</v>
      </c>
      <c r="B7" s="70">
        <f>C7-1</f>
        <v>67</v>
      </c>
      <c r="C7" s="70">
        <f>D7-2</f>
        <v>68</v>
      </c>
      <c r="D7" s="68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58" t="s">
        <v>292</v>
      </c>
      <c r="J7" s="58" t="s">
        <v>162</v>
      </c>
      <c r="K7" s="58" t="s">
        <v>292</v>
      </c>
      <c r="L7" s="58" t="s">
        <v>174</v>
      </c>
      <c r="M7" s="58" t="s">
        <v>159</v>
      </c>
      <c r="N7" s="58" t="s">
        <v>161</v>
      </c>
    </row>
    <row r="8" s="55" customFormat="1" ht="21" customHeight="1" spans="1:14">
      <c r="A8" s="69" t="s">
        <v>160</v>
      </c>
      <c r="B8" s="70">
        <f t="shared" ref="B8:B10" si="0">C8-4</f>
        <v>104</v>
      </c>
      <c r="C8" s="70">
        <f t="shared" ref="C8:C10" si="1">D8-4</f>
        <v>108</v>
      </c>
      <c r="D8" s="68">
        <v>112</v>
      </c>
      <c r="E8" s="70">
        <f t="shared" ref="E8:E10" si="2">D8+4</f>
        <v>116</v>
      </c>
      <c r="F8" s="70">
        <f>E8+4</f>
        <v>120</v>
      </c>
      <c r="G8" s="70">
        <f t="shared" ref="G8:G10" si="3">F8+6</f>
        <v>126</v>
      </c>
      <c r="H8" s="58"/>
      <c r="I8" s="58" t="s">
        <v>161</v>
      </c>
      <c r="J8" s="58" t="s">
        <v>162</v>
      </c>
      <c r="K8" s="58" t="s">
        <v>162</v>
      </c>
      <c r="L8" s="58" t="s">
        <v>162</v>
      </c>
      <c r="M8" s="58" t="s">
        <v>162</v>
      </c>
      <c r="N8" s="58" t="s">
        <v>162</v>
      </c>
    </row>
    <row r="9" s="55" customFormat="1" ht="21" customHeight="1" spans="1:14">
      <c r="A9" s="69" t="s">
        <v>163</v>
      </c>
      <c r="B9" s="70">
        <f t="shared" si="0"/>
        <v>99</v>
      </c>
      <c r="C9" s="70">
        <f t="shared" si="1"/>
        <v>103</v>
      </c>
      <c r="D9" s="68">
        <v>107</v>
      </c>
      <c r="E9" s="70">
        <f t="shared" si="2"/>
        <v>111</v>
      </c>
      <c r="F9" s="70">
        <f>E9+5</f>
        <v>116</v>
      </c>
      <c r="G9" s="70">
        <f t="shared" si="3"/>
        <v>122</v>
      </c>
      <c r="H9" s="58"/>
      <c r="I9" s="58" t="s">
        <v>162</v>
      </c>
      <c r="J9" s="58" t="s">
        <v>162</v>
      </c>
      <c r="K9" s="58" t="s">
        <v>162</v>
      </c>
      <c r="L9" s="58" t="s">
        <v>219</v>
      </c>
      <c r="M9" s="58" t="s">
        <v>162</v>
      </c>
      <c r="N9" s="58" t="s">
        <v>162</v>
      </c>
    </row>
    <row r="10" s="55" customFormat="1" ht="21" customHeight="1" spans="1:14">
      <c r="A10" s="69" t="s">
        <v>166</v>
      </c>
      <c r="B10" s="70">
        <f t="shared" si="0"/>
        <v>100</v>
      </c>
      <c r="C10" s="70">
        <f t="shared" si="1"/>
        <v>104</v>
      </c>
      <c r="D10" s="68">
        <v>108</v>
      </c>
      <c r="E10" s="70">
        <f t="shared" si="2"/>
        <v>112</v>
      </c>
      <c r="F10" s="70">
        <f>E10+5</f>
        <v>117</v>
      </c>
      <c r="G10" s="70">
        <f t="shared" si="3"/>
        <v>123</v>
      </c>
      <c r="H10" s="58"/>
      <c r="I10" s="58" t="s">
        <v>162</v>
      </c>
      <c r="J10" s="58" t="s">
        <v>162</v>
      </c>
      <c r="K10" s="58" t="s">
        <v>162</v>
      </c>
      <c r="L10" s="58" t="s">
        <v>162</v>
      </c>
      <c r="M10" s="58" t="s">
        <v>162</v>
      </c>
      <c r="N10" s="58" t="s">
        <v>162</v>
      </c>
    </row>
    <row r="11" s="55" customFormat="1" ht="21" customHeight="1" spans="1:14">
      <c r="A11" s="69" t="s">
        <v>167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58" t="s">
        <v>164</v>
      </c>
      <c r="J11" s="58" t="s">
        <v>165</v>
      </c>
      <c r="K11" s="58" t="s">
        <v>293</v>
      </c>
      <c r="L11" s="58" t="s">
        <v>215</v>
      </c>
      <c r="M11" s="58" t="s">
        <v>165</v>
      </c>
      <c r="N11" s="58" t="s">
        <v>294</v>
      </c>
    </row>
    <row r="12" s="55" customFormat="1" ht="21" customHeight="1" spans="1:14">
      <c r="A12" s="69" t="s">
        <v>170</v>
      </c>
      <c r="B12" s="70">
        <f>C12-1</f>
        <v>49.5</v>
      </c>
      <c r="C12" s="70">
        <f>D12-1</f>
        <v>50.5</v>
      </c>
      <c r="D12" s="68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58" t="s">
        <v>171</v>
      </c>
      <c r="J12" s="58" t="s">
        <v>295</v>
      </c>
      <c r="K12" s="58" t="s">
        <v>162</v>
      </c>
      <c r="L12" s="58" t="s">
        <v>219</v>
      </c>
      <c r="M12" s="58" t="s">
        <v>162</v>
      </c>
      <c r="N12" s="58" t="s">
        <v>217</v>
      </c>
    </row>
    <row r="13" s="55" customFormat="1" ht="21" customHeight="1" spans="1:14">
      <c r="A13" s="69" t="s">
        <v>172</v>
      </c>
      <c r="B13" s="70">
        <f>C13-0.6</f>
        <v>60.7</v>
      </c>
      <c r="C13" s="70">
        <f>D13-1.2</f>
        <v>61.3</v>
      </c>
      <c r="D13" s="68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58" t="s">
        <v>168</v>
      </c>
      <c r="J13" s="58" t="s">
        <v>169</v>
      </c>
      <c r="K13" s="58" t="s">
        <v>169</v>
      </c>
      <c r="L13" s="58" t="s">
        <v>169</v>
      </c>
      <c r="M13" s="58" t="s">
        <v>169</v>
      </c>
      <c r="N13" s="58" t="s">
        <v>169</v>
      </c>
    </row>
    <row r="14" s="55" customFormat="1" ht="21" customHeight="1" spans="1:14">
      <c r="A14" s="71" t="s">
        <v>173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58" t="s">
        <v>174</v>
      </c>
      <c r="J14" s="58" t="s">
        <v>162</v>
      </c>
      <c r="K14" s="58" t="s">
        <v>168</v>
      </c>
      <c r="L14" s="58" t="s">
        <v>168</v>
      </c>
      <c r="M14" s="58" t="s">
        <v>169</v>
      </c>
      <c r="N14" s="58" t="s">
        <v>169</v>
      </c>
    </row>
    <row r="15" s="55" customFormat="1" ht="21" customHeight="1" spans="1:14">
      <c r="A15" s="69" t="s">
        <v>175</v>
      </c>
      <c r="B15" s="70">
        <f>C15-0.7</f>
        <v>16.1</v>
      </c>
      <c r="C15" s="70">
        <f>D15-0.7</f>
        <v>16.8</v>
      </c>
      <c r="D15" s="68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81" t="s">
        <v>210</v>
      </c>
      <c r="J15" s="81" t="s">
        <v>220</v>
      </c>
      <c r="K15" s="81" t="s">
        <v>221</v>
      </c>
      <c r="L15" s="81" t="s">
        <v>226</v>
      </c>
      <c r="M15" s="58" t="s">
        <v>171</v>
      </c>
      <c r="N15" s="58" t="s">
        <v>162</v>
      </c>
    </row>
    <row r="16" s="55" customFormat="1" ht="21" customHeight="1" spans="1:14">
      <c r="A16" s="69" t="s">
        <v>176</v>
      </c>
      <c r="B16" s="70">
        <f t="shared" ref="B16:B19" si="4">C16-0.5</f>
        <v>11</v>
      </c>
      <c r="C16" s="70">
        <f t="shared" ref="C16:C19" si="5">D16-0.5</f>
        <v>11.5</v>
      </c>
      <c r="D16" s="68">
        <v>12</v>
      </c>
      <c r="E16" s="70">
        <f t="shared" ref="E16:E19" si="6">D16+0.5</f>
        <v>12.5</v>
      </c>
      <c r="F16" s="70">
        <f t="shared" ref="F16:F19" si="7">E16+0.5</f>
        <v>13</v>
      </c>
      <c r="G16" s="70">
        <f>F16+0.7</f>
        <v>13.7</v>
      </c>
      <c r="H16" s="58"/>
      <c r="I16" s="58" t="s">
        <v>174</v>
      </c>
      <c r="J16" s="58" t="s">
        <v>169</v>
      </c>
      <c r="K16" s="58" t="s">
        <v>219</v>
      </c>
      <c r="L16" s="58" t="s">
        <v>162</v>
      </c>
      <c r="M16" s="58" t="s">
        <v>171</v>
      </c>
      <c r="N16" s="58" t="s">
        <v>162</v>
      </c>
    </row>
    <row r="17" s="55" customFormat="1" ht="21" customHeight="1" spans="1:14">
      <c r="A17" s="69" t="s">
        <v>177</v>
      </c>
      <c r="B17" s="70">
        <f t="shared" si="4"/>
        <v>12</v>
      </c>
      <c r="C17" s="70">
        <f t="shared" si="5"/>
        <v>12.5</v>
      </c>
      <c r="D17" s="68">
        <v>13</v>
      </c>
      <c r="E17" s="70">
        <f t="shared" si="6"/>
        <v>13.5</v>
      </c>
      <c r="F17" s="70">
        <f t="shared" si="7"/>
        <v>14</v>
      </c>
      <c r="G17" s="70">
        <f>F17+0.7</f>
        <v>14.7</v>
      </c>
      <c r="H17" s="58"/>
      <c r="I17" s="58" t="s">
        <v>162</v>
      </c>
      <c r="J17" s="58" t="s">
        <v>162</v>
      </c>
      <c r="K17" s="58" t="s">
        <v>162</v>
      </c>
      <c r="L17" s="58" t="s">
        <v>162</v>
      </c>
      <c r="M17" s="58" t="s">
        <v>162</v>
      </c>
      <c r="N17" s="58" t="s">
        <v>162</v>
      </c>
    </row>
    <row r="18" s="55" customFormat="1" ht="21" customHeight="1" spans="1:14">
      <c r="A18" s="69" t="s">
        <v>178</v>
      </c>
      <c r="B18" s="70">
        <f t="shared" si="4"/>
        <v>34.5</v>
      </c>
      <c r="C18" s="70">
        <f t="shared" si="5"/>
        <v>35</v>
      </c>
      <c r="D18" s="68">
        <v>35.5</v>
      </c>
      <c r="E18" s="70">
        <f t="shared" si="6"/>
        <v>36</v>
      </c>
      <c r="F18" s="70">
        <f t="shared" si="7"/>
        <v>36.5</v>
      </c>
      <c r="G18" s="70">
        <f>F18+0.5</f>
        <v>37</v>
      </c>
      <c r="H18" s="58"/>
      <c r="I18" s="58" t="s">
        <v>179</v>
      </c>
      <c r="J18" s="58" t="s">
        <v>169</v>
      </c>
      <c r="K18" s="58" t="s">
        <v>169</v>
      </c>
      <c r="L18" s="58" t="s">
        <v>296</v>
      </c>
      <c r="M18" s="58" t="s">
        <v>169</v>
      </c>
      <c r="N18" s="58" t="s">
        <v>156</v>
      </c>
    </row>
    <row r="19" s="55" customFormat="1" ht="21" customHeight="1" spans="1:14">
      <c r="A19" s="69" t="s">
        <v>180</v>
      </c>
      <c r="B19" s="70">
        <f t="shared" si="4"/>
        <v>22.5</v>
      </c>
      <c r="C19" s="70">
        <f t="shared" si="5"/>
        <v>23</v>
      </c>
      <c r="D19" s="68">
        <v>23.5</v>
      </c>
      <c r="E19" s="70">
        <f t="shared" si="6"/>
        <v>24</v>
      </c>
      <c r="F19" s="70">
        <f t="shared" si="7"/>
        <v>24.5</v>
      </c>
      <c r="G19" s="70">
        <f>F19+0.75</f>
        <v>25.25</v>
      </c>
      <c r="H19" s="58"/>
      <c r="I19" s="58" t="s">
        <v>174</v>
      </c>
      <c r="J19" s="58" t="s">
        <v>162</v>
      </c>
      <c r="K19" s="58" t="s">
        <v>168</v>
      </c>
      <c r="L19" s="58" t="s">
        <v>168</v>
      </c>
      <c r="M19" s="58" t="s">
        <v>169</v>
      </c>
      <c r="N19" s="58" t="s">
        <v>169</v>
      </c>
    </row>
    <row r="20" s="55" customFormat="1" ht="21" customHeight="1" spans="1:14">
      <c r="A20" s="69" t="s">
        <v>181</v>
      </c>
      <c r="B20" s="70">
        <f t="shared" ref="B20:B22" si="8">C20</f>
        <v>18.5</v>
      </c>
      <c r="C20" s="70">
        <f>D20-1</f>
        <v>18.5</v>
      </c>
      <c r="D20" s="68">
        <v>19.5</v>
      </c>
      <c r="E20" s="70">
        <f t="shared" ref="E20:E22" si="9">D20</f>
        <v>19.5</v>
      </c>
      <c r="F20" s="70">
        <f>E20+1.5</f>
        <v>21</v>
      </c>
      <c r="G20" s="70">
        <f t="shared" ref="G20:G22" si="10">F20</f>
        <v>21</v>
      </c>
      <c r="H20" s="58"/>
      <c r="I20" s="58" t="s">
        <v>162</v>
      </c>
      <c r="J20" s="58" t="s">
        <v>162</v>
      </c>
      <c r="K20" s="58" t="s">
        <v>162</v>
      </c>
      <c r="L20" s="58" t="s">
        <v>162</v>
      </c>
      <c r="M20" s="58" t="s">
        <v>162</v>
      </c>
      <c r="N20" s="58" t="s">
        <v>162</v>
      </c>
    </row>
    <row r="21" s="55" customFormat="1" ht="29" customHeight="1" spans="1:14">
      <c r="A21" s="69" t="s">
        <v>182</v>
      </c>
      <c r="B21" s="70">
        <f t="shared" si="8"/>
        <v>17</v>
      </c>
      <c r="C21" s="70">
        <f>D21-0.5</f>
        <v>17</v>
      </c>
      <c r="D21" s="68">
        <v>17.5</v>
      </c>
      <c r="E21" s="70">
        <f t="shared" si="9"/>
        <v>17.5</v>
      </c>
      <c r="F21" s="70">
        <f>E21+1</f>
        <v>18.5</v>
      </c>
      <c r="G21" s="70">
        <f t="shared" si="10"/>
        <v>18.5</v>
      </c>
      <c r="H21" s="72"/>
      <c r="I21" s="58" t="s">
        <v>162</v>
      </c>
      <c r="J21" s="58" t="s">
        <v>162</v>
      </c>
      <c r="K21" s="58" t="s">
        <v>162</v>
      </c>
      <c r="L21" s="58" t="s">
        <v>162</v>
      </c>
      <c r="M21" s="58" t="s">
        <v>162</v>
      </c>
      <c r="N21" s="58" t="s">
        <v>162</v>
      </c>
    </row>
    <row r="22" s="54" customFormat="1" ht="18.75" spans="1:14">
      <c r="A22" s="73" t="s">
        <v>183</v>
      </c>
      <c r="B22" s="74">
        <f t="shared" si="8"/>
        <v>10.8</v>
      </c>
      <c r="C22" s="74">
        <f>D22</f>
        <v>10.8</v>
      </c>
      <c r="D22" s="74">
        <v>10.8</v>
      </c>
      <c r="E22" s="74">
        <f t="shared" si="9"/>
        <v>10.8</v>
      </c>
      <c r="F22" s="75">
        <f>E22</f>
        <v>10.8</v>
      </c>
      <c r="G22" s="74">
        <f t="shared" si="10"/>
        <v>10.8</v>
      </c>
      <c r="H22" s="76"/>
      <c r="I22" s="58" t="s">
        <v>162</v>
      </c>
      <c r="J22" s="58" t="s">
        <v>162</v>
      </c>
      <c r="K22" s="58" t="s">
        <v>168</v>
      </c>
      <c r="L22" s="58" t="s">
        <v>162</v>
      </c>
      <c r="M22" s="58" t="s">
        <v>162</v>
      </c>
      <c r="N22" s="58" t="s">
        <v>162</v>
      </c>
    </row>
    <row r="23" s="54" customFormat="1" ht="15" spans="1:14">
      <c r="A23" s="54" t="s">
        <v>307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="54" customFormat="1" ht="14.25" spans="1:14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customHeight="1" spans="9:14">
      <c r="I25" s="82" t="s">
        <v>297</v>
      </c>
      <c r="J25" s="83"/>
      <c r="K25" s="82" t="s">
        <v>298</v>
      </c>
      <c r="L25" s="82"/>
      <c r="M25" s="82" t="s">
        <v>189</v>
      </c>
      <c r="N25" s="54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5" workbookViewId="0">
      <selection activeCell="B13" sqref="B13:E13"/>
    </sheetView>
  </sheetViews>
  <sheetFormatPr defaultColWidth="9" defaultRowHeight="14.25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309</v>
      </c>
      <c r="B2" s="5" t="s">
        <v>310</v>
      </c>
      <c r="C2" s="5" t="s">
        <v>311</v>
      </c>
      <c r="D2" s="5" t="s">
        <v>312</v>
      </c>
      <c r="E2" s="5" t="s">
        <v>313</v>
      </c>
      <c r="F2" s="5" t="s">
        <v>314</v>
      </c>
      <c r="G2" s="5" t="s">
        <v>315</v>
      </c>
      <c r="H2" s="5" t="s">
        <v>316</v>
      </c>
      <c r="I2" s="4" t="s">
        <v>317</v>
      </c>
      <c r="J2" s="4" t="s">
        <v>318</v>
      </c>
      <c r="K2" s="4" t="s">
        <v>319</v>
      </c>
      <c r="L2" s="4" t="s">
        <v>320</v>
      </c>
      <c r="M2" s="4" t="s">
        <v>321</v>
      </c>
      <c r="N2" s="5" t="s">
        <v>322</v>
      </c>
      <c r="O2" s="5" t="s">
        <v>323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324</v>
      </c>
      <c r="J3" s="4" t="s">
        <v>324</v>
      </c>
      <c r="K3" s="4" t="s">
        <v>324</v>
      </c>
      <c r="L3" s="4" t="s">
        <v>324</v>
      </c>
      <c r="M3" s="4" t="s">
        <v>324</v>
      </c>
      <c r="N3" s="7"/>
      <c r="O3" s="7"/>
    </row>
    <row r="4" ht="28.5" spans="1:15">
      <c r="A4" s="9">
        <v>1</v>
      </c>
      <c r="B4" s="10" t="s">
        <v>325</v>
      </c>
      <c r="C4" s="45" t="s">
        <v>326</v>
      </c>
      <c r="D4" s="45" t="s">
        <v>118</v>
      </c>
      <c r="E4" s="45" t="s">
        <v>63</v>
      </c>
      <c r="F4" s="10"/>
      <c r="G4" s="10" t="s">
        <v>66</v>
      </c>
      <c r="H4" s="10"/>
      <c r="I4" s="10">
        <v>2</v>
      </c>
      <c r="J4" s="10">
        <v>1</v>
      </c>
      <c r="K4" s="10"/>
      <c r="L4" s="10">
        <v>1</v>
      </c>
      <c r="M4" s="10">
        <v>3</v>
      </c>
      <c r="N4" s="10">
        <f t="shared" ref="N4:N10" si="0">SUM(I4:M4)</f>
        <v>7</v>
      </c>
      <c r="O4" s="10" t="s">
        <v>327</v>
      </c>
    </row>
    <row r="5" customFormat="1" ht="28.5" spans="1:15">
      <c r="A5" s="9">
        <v>2</v>
      </c>
      <c r="B5" s="10" t="s">
        <v>325</v>
      </c>
      <c r="C5" s="45" t="s">
        <v>326</v>
      </c>
      <c r="D5" s="45" t="s">
        <v>118</v>
      </c>
      <c r="E5" s="45" t="s">
        <v>63</v>
      </c>
      <c r="F5" s="10"/>
      <c r="G5" s="23" t="s">
        <v>66</v>
      </c>
      <c r="H5" s="9"/>
      <c r="I5" s="10">
        <v>1</v>
      </c>
      <c r="J5" s="10">
        <v>3</v>
      </c>
      <c r="K5" s="10">
        <v>3</v>
      </c>
      <c r="L5" s="10">
        <v>2</v>
      </c>
      <c r="M5" s="10">
        <v>2</v>
      </c>
      <c r="N5" s="10">
        <f t="shared" si="0"/>
        <v>11</v>
      </c>
      <c r="O5" s="10" t="s">
        <v>327</v>
      </c>
    </row>
    <row r="6" ht="28.5" spans="1:15">
      <c r="A6" s="9">
        <v>3</v>
      </c>
      <c r="B6" s="10" t="s">
        <v>325</v>
      </c>
      <c r="C6" s="45" t="s">
        <v>326</v>
      </c>
      <c r="D6" s="45" t="s">
        <v>118</v>
      </c>
      <c r="E6" s="45" t="s">
        <v>63</v>
      </c>
      <c r="F6" s="10"/>
      <c r="G6" s="23" t="s">
        <v>66</v>
      </c>
      <c r="H6" s="10"/>
      <c r="I6" s="10"/>
      <c r="J6" s="10">
        <v>2</v>
      </c>
      <c r="K6" s="10">
        <v>4</v>
      </c>
      <c r="L6" s="10">
        <v>1</v>
      </c>
      <c r="M6" s="10">
        <v>5</v>
      </c>
      <c r="N6" s="10">
        <f t="shared" si="0"/>
        <v>12</v>
      </c>
      <c r="O6" s="10" t="s">
        <v>327</v>
      </c>
    </row>
    <row r="7" ht="28.5" spans="1:15">
      <c r="A7" s="9">
        <v>4</v>
      </c>
      <c r="B7" s="10" t="s">
        <v>328</v>
      </c>
      <c r="C7" s="45" t="s">
        <v>326</v>
      </c>
      <c r="D7" s="45" t="s">
        <v>118</v>
      </c>
      <c r="E7" s="45" t="s">
        <v>63</v>
      </c>
      <c r="F7" s="10"/>
      <c r="G7" s="23" t="s">
        <v>66</v>
      </c>
      <c r="H7" s="9"/>
      <c r="I7" s="10"/>
      <c r="J7" s="10">
        <v>1</v>
      </c>
      <c r="K7" s="10">
        <v>3</v>
      </c>
      <c r="L7" s="10">
        <v>2</v>
      </c>
      <c r="M7" s="9">
        <v>5</v>
      </c>
      <c r="N7" s="10">
        <f t="shared" si="0"/>
        <v>11</v>
      </c>
      <c r="O7" s="10" t="s">
        <v>327</v>
      </c>
    </row>
    <row r="8" ht="28.5" spans="1:15">
      <c r="A8" s="9">
        <v>5</v>
      </c>
      <c r="B8" s="10" t="s">
        <v>328</v>
      </c>
      <c r="C8" s="45" t="s">
        <v>326</v>
      </c>
      <c r="D8" s="45" t="s">
        <v>118</v>
      </c>
      <c r="E8" s="45" t="s">
        <v>63</v>
      </c>
      <c r="F8" s="10"/>
      <c r="G8" s="23" t="s">
        <v>66</v>
      </c>
      <c r="H8" s="9"/>
      <c r="I8" s="10">
        <v>4</v>
      </c>
      <c r="J8" s="10"/>
      <c r="K8" s="10">
        <v>2</v>
      </c>
      <c r="L8" s="10">
        <v>2</v>
      </c>
      <c r="M8" s="9">
        <v>6</v>
      </c>
      <c r="N8" s="10">
        <f t="shared" si="0"/>
        <v>14</v>
      </c>
      <c r="O8" s="10" t="s">
        <v>327</v>
      </c>
    </row>
    <row r="9" ht="28.5" spans="1:15">
      <c r="A9" s="9">
        <v>6</v>
      </c>
      <c r="B9" s="10" t="s">
        <v>329</v>
      </c>
      <c r="C9" s="45" t="s">
        <v>326</v>
      </c>
      <c r="D9" s="45" t="s">
        <v>330</v>
      </c>
      <c r="E9" s="45" t="s">
        <v>63</v>
      </c>
      <c r="F9" s="10"/>
      <c r="G9" s="23" t="s">
        <v>66</v>
      </c>
      <c r="H9" s="9"/>
      <c r="I9" s="10">
        <v>2</v>
      </c>
      <c r="J9" s="10">
        <v>1</v>
      </c>
      <c r="K9" s="10">
        <v>1</v>
      </c>
      <c r="L9" s="10"/>
      <c r="M9" s="10">
        <v>1</v>
      </c>
      <c r="N9" s="10">
        <f t="shared" si="0"/>
        <v>5</v>
      </c>
      <c r="O9" s="10" t="s">
        <v>327</v>
      </c>
    </row>
    <row r="10" ht="28.5" spans="1:15">
      <c r="A10" s="9">
        <v>7</v>
      </c>
      <c r="B10" s="10" t="s">
        <v>329</v>
      </c>
      <c r="C10" s="45" t="s">
        <v>326</v>
      </c>
      <c r="D10" s="45" t="s">
        <v>330</v>
      </c>
      <c r="E10" s="45" t="s">
        <v>63</v>
      </c>
      <c r="F10" s="10"/>
      <c r="G10" s="23" t="s">
        <v>66</v>
      </c>
      <c r="H10" s="9"/>
      <c r="I10" s="10"/>
      <c r="J10" s="10">
        <v>1</v>
      </c>
      <c r="K10" s="10">
        <v>2</v>
      </c>
      <c r="L10" s="10"/>
      <c r="M10" s="10">
        <v>2</v>
      </c>
      <c r="N10" s="10">
        <f t="shared" si="0"/>
        <v>5</v>
      </c>
      <c r="O10" s="10" t="s">
        <v>327</v>
      </c>
    </row>
    <row r="11" customFormat="1" ht="28.5" spans="1:15">
      <c r="A11" s="9">
        <v>8</v>
      </c>
      <c r="B11" s="10" t="s">
        <v>331</v>
      </c>
      <c r="C11" s="45" t="s">
        <v>326</v>
      </c>
      <c r="D11" s="45" t="s">
        <v>330</v>
      </c>
      <c r="E11" s="45" t="s">
        <v>63</v>
      </c>
      <c r="F11" s="10"/>
      <c r="G11" s="23" t="s">
        <v>66</v>
      </c>
      <c r="H11" s="9"/>
      <c r="I11" s="10">
        <v>2</v>
      </c>
      <c r="J11" s="10">
        <v>1</v>
      </c>
      <c r="K11" s="10">
        <v>3</v>
      </c>
      <c r="L11" s="10"/>
      <c r="M11" s="10">
        <v>2</v>
      </c>
      <c r="N11" s="10">
        <f t="shared" ref="N11:N16" si="1">SUM(I11:M11)</f>
        <v>8</v>
      </c>
      <c r="O11" s="10" t="s">
        <v>327</v>
      </c>
    </row>
    <row r="12" customFormat="1" ht="28.5" spans="1:15">
      <c r="A12" s="9">
        <v>9</v>
      </c>
      <c r="B12" s="10" t="s">
        <v>331</v>
      </c>
      <c r="C12" s="45" t="s">
        <v>326</v>
      </c>
      <c r="D12" s="45" t="s">
        <v>330</v>
      </c>
      <c r="E12" s="45" t="s">
        <v>63</v>
      </c>
      <c r="F12" s="10"/>
      <c r="G12" s="23" t="s">
        <v>66</v>
      </c>
      <c r="H12" s="9"/>
      <c r="I12" s="10">
        <v>1</v>
      </c>
      <c r="J12" s="10">
        <v>1</v>
      </c>
      <c r="K12" s="10">
        <v>2</v>
      </c>
      <c r="L12" s="10"/>
      <c r="M12" s="10">
        <v>1</v>
      </c>
      <c r="N12" s="10">
        <f t="shared" si="1"/>
        <v>5</v>
      </c>
      <c r="O12" s="10" t="s">
        <v>327</v>
      </c>
    </row>
    <row r="13" customFormat="1" ht="28.5" spans="1:15">
      <c r="A13" s="9">
        <v>10</v>
      </c>
      <c r="B13" s="10" t="s">
        <v>332</v>
      </c>
      <c r="C13" s="45" t="s">
        <v>326</v>
      </c>
      <c r="D13" s="45" t="s">
        <v>119</v>
      </c>
      <c r="E13" s="45" t="s">
        <v>63</v>
      </c>
      <c r="F13" s="10"/>
      <c r="G13" s="23" t="s">
        <v>66</v>
      </c>
      <c r="H13" s="9"/>
      <c r="I13" s="10">
        <v>2</v>
      </c>
      <c r="J13" s="10">
        <v>1</v>
      </c>
      <c r="K13" s="10"/>
      <c r="L13" s="10"/>
      <c r="M13" s="10">
        <v>5</v>
      </c>
      <c r="N13" s="10">
        <f t="shared" si="1"/>
        <v>8</v>
      </c>
      <c r="O13" s="10" t="s">
        <v>327</v>
      </c>
    </row>
    <row r="14" customFormat="1" ht="28.5" spans="1:15">
      <c r="A14" s="9">
        <v>11</v>
      </c>
      <c r="B14" s="10" t="s">
        <v>332</v>
      </c>
      <c r="C14" s="45" t="s">
        <v>326</v>
      </c>
      <c r="D14" s="45" t="s">
        <v>119</v>
      </c>
      <c r="E14" s="45" t="s">
        <v>63</v>
      </c>
      <c r="F14" s="10"/>
      <c r="G14" s="23" t="s">
        <v>66</v>
      </c>
      <c r="H14" s="9"/>
      <c r="I14" s="10">
        <v>3</v>
      </c>
      <c r="J14" s="10">
        <v>1</v>
      </c>
      <c r="K14" s="10"/>
      <c r="L14" s="10"/>
      <c r="M14" s="10">
        <v>4</v>
      </c>
      <c r="N14" s="10">
        <f t="shared" si="1"/>
        <v>8</v>
      </c>
      <c r="O14" s="10" t="s">
        <v>327</v>
      </c>
    </row>
    <row r="15" customFormat="1" ht="28.5" spans="1:15">
      <c r="A15" s="9">
        <v>12</v>
      </c>
      <c r="B15" s="10" t="s">
        <v>333</v>
      </c>
      <c r="C15" s="45" t="s">
        <v>326</v>
      </c>
      <c r="D15" s="45" t="s">
        <v>118</v>
      </c>
      <c r="E15" s="45" t="s">
        <v>63</v>
      </c>
      <c r="F15" s="10"/>
      <c r="G15" s="23" t="s">
        <v>66</v>
      </c>
      <c r="H15" s="9"/>
      <c r="I15" s="10">
        <v>3</v>
      </c>
      <c r="J15" s="10"/>
      <c r="K15" s="10"/>
      <c r="L15" s="10">
        <v>5</v>
      </c>
      <c r="M15" s="10"/>
      <c r="N15" s="10">
        <f t="shared" si="1"/>
        <v>8</v>
      </c>
      <c r="O15" s="10" t="s">
        <v>327</v>
      </c>
    </row>
    <row r="16" customFormat="1" ht="28.5" spans="1:15">
      <c r="A16" s="9">
        <v>13</v>
      </c>
      <c r="B16" s="10" t="s">
        <v>333</v>
      </c>
      <c r="C16" s="45" t="s">
        <v>326</v>
      </c>
      <c r="D16" s="45" t="s">
        <v>118</v>
      </c>
      <c r="E16" s="45" t="s">
        <v>63</v>
      </c>
      <c r="F16" s="10"/>
      <c r="G16" s="23" t="s">
        <v>66</v>
      </c>
      <c r="H16" s="9"/>
      <c r="I16" s="10">
        <v>2</v>
      </c>
      <c r="J16" s="10">
        <v>1</v>
      </c>
      <c r="K16" s="10"/>
      <c r="L16" s="10">
        <v>3</v>
      </c>
      <c r="M16" s="10"/>
      <c r="N16" s="10">
        <f t="shared" si="1"/>
        <v>6</v>
      </c>
      <c r="O16" s="10" t="s">
        <v>327</v>
      </c>
    </row>
    <row r="17" customFormat="1" ht="28.5" spans="1:15">
      <c r="A17" s="9">
        <v>14</v>
      </c>
      <c r="B17" s="10" t="s">
        <v>334</v>
      </c>
      <c r="C17" s="45" t="s">
        <v>326</v>
      </c>
      <c r="D17" s="45" t="s">
        <v>118</v>
      </c>
      <c r="E17" s="45" t="s">
        <v>63</v>
      </c>
      <c r="F17" s="10"/>
      <c r="G17" s="23" t="s">
        <v>66</v>
      </c>
      <c r="H17" s="9"/>
      <c r="I17" s="10">
        <v>4</v>
      </c>
      <c r="J17" s="10">
        <v>1</v>
      </c>
      <c r="K17" s="10"/>
      <c r="L17" s="10">
        <v>3</v>
      </c>
      <c r="M17" s="10">
        <v>5</v>
      </c>
      <c r="N17" s="10"/>
      <c r="O17" s="10" t="s">
        <v>327</v>
      </c>
    </row>
    <row r="18" customFormat="1" ht="28.5" spans="1:15">
      <c r="A18" s="9">
        <v>15</v>
      </c>
      <c r="B18" s="10" t="s">
        <v>335</v>
      </c>
      <c r="C18" s="45" t="s">
        <v>326</v>
      </c>
      <c r="D18" s="45" t="s">
        <v>119</v>
      </c>
      <c r="E18" s="45" t="s">
        <v>63</v>
      </c>
      <c r="F18" s="10"/>
      <c r="G18" s="23" t="s">
        <v>66</v>
      </c>
      <c r="H18" s="9"/>
      <c r="I18" s="10">
        <v>1</v>
      </c>
      <c r="J18" s="10">
        <v>1</v>
      </c>
      <c r="K18" s="10"/>
      <c r="L18" s="10"/>
      <c r="M18" s="10">
        <v>4</v>
      </c>
      <c r="N18" s="10"/>
      <c r="O18" s="10" t="s">
        <v>327</v>
      </c>
    </row>
    <row r="19" customFormat="1" ht="28.5" spans="1:15">
      <c r="A19" s="9">
        <v>16</v>
      </c>
      <c r="B19" s="10" t="s">
        <v>335</v>
      </c>
      <c r="C19" s="45" t="s">
        <v>326</v>
      </c>
      <c r="D19" s="45" t="s">
        <v>119</v>
      </c>
      <c r="E19" s="45" t="s">
        <v>63</v>
      </c>
      <c r="F19" s="10"/>
      <c r="G19" s="23" t="s">
        <v>66</v>
      </c>
      <c r="H19" s="9"/>
      <c r="I19" s="10">
        <v>2</v>
      </c>
      <c r="J19" s="10"/>
      <c r="K19" s="10">
        <v>1</v>
      </c>
      <c r="L19" s="10"/>
      <c r="M19" s="10">
        <v>6</v>
      </c>
      <c r="N19" s="10"/>
      <c r="O19" s="10" t="s">
        <v>327</v>
      </c>
    </row>
    <row r="20" customFormat="1" ht="28.5" spans="1:15">
      <c r="A20" s="9">
        <v>17</v>
      </c>
      <c r="B20" s="10" t="s">
        <v>336</v>
      </c>
      <c r="C20" s="45" t="s">
        <v>326</v>
      </c>
      <c r="D20" s="45" t="s">
        <v>119</v>
      </c>
      <c r="E20" s="45" t="s">
        <v>63</v>
      </c>
      <c r="F20" s="10"/>
      <c r="G20" s="23" t="s">
        <v>66</v>
      </c>
      <c r="H20" s="9"/>
      <c r="I20" s="10">
        <v>1</v>
      </c>
      <c r="J20" s="10"/>
      <c r="K20" s="10">
        <v>3</v>
      </c>
      <c r="L20" s="10"/>
      <c r="M20" s="10">
        <v>4</v>
      </c>
      <c r="N20" s="10"/>
      <c r="O20" s="10" t="s">
        <v>327</v>
      </c>
    </row>
    <row r="21" customFormat="1" ht="28.5" spans="1:15">
      <c r="A21" s="9">
        <v>18</v>
      </c>
      <c r="B21" s="10" t="s">
        <v>337</v>
      </c>
      <c r="C21" s="45" t="s">
        <v>326</v>
      </c>
      <c r="D21" s="45" t="s">
        <v>119</v>
      </c>
      <c r="E21" s="45" t="s">
        <v>63</v>
      </c>
      <c r="F21" s="10"/>
      <c r="G21" s="23" t="s">
        <v>66</v>
      </c>
      <c r="H21" s="9"/>
      <c r="I21" s="10">
        <v>1</v>
      </c>
      <c r="J21" s="10"/>
      <c r="K21" s="10">
        <v>1</v>
      </c>
      <c r="L21" s="10"/>
      <c r="M21" s="10">
        <v>4</v>
      </c>
      <c r="N21" s="10"/>
      <c r="O21" s="10" t="s">
        <v>327</v>
      </c>
    </row>
    <row r="22" customFormat="1" ht="28.5" spans="1:15">
      <c r="A22" s="9">
        <v>19</v>
      </c>
      <c r="B22" s="10" t="s">
        <v>338</v>
      </c>
      <c r="C22" s="45" t="s">
        <v>326</v>
      </c>
      <c r="D22" s="45" t="s">
        <v>119</v>
      </c>
      <c r="E22" s="45" t="s">
        <v>63</v>
      </c>
      <c r="F22" s="10"/>
      <c r="G22" s="23" t="s">
        <v>66</v>
      </c>
      <c r="H22" s="9"/>
      <c r="I22" s="10"/>
      <c r="J22" s="10">
        <v>1</v>
      </c>
      <c r="K22" s="10">
        <v>1</v>
      </c>
      <c r="L22" s="10">
        <v>1</v>
      </c>
      <c r="M22" s="10">
        <v>6</v>
      </c>
      <c r="N22" s="10"/>
      <c r="O22" s="10" t="s">
        <v>327</v>
      </c>
    </row>
    <row r="23" customFormat="1" ht="28.5" spans="1:15">
      <c r="A23" s="9">
        <v>20</v>
      </c>
      <c r="B23" s="10" t="s">
        <v>339</v>
      </c>
      <c r="C23" s="45" t="s">
        <v>326</v>
      </c>
      <c r="D23" s="45" t="s">
        <v>119</v>
      </c>
      <c r="E23" s="45" t="s">
        <v>63</v>
      </c>
      <c r="F23" s="10"/>
      <c r="G23" s="23" t="s">
        <v>66</v>
      </c>
      <c r="H23" s="9"/>
      <c r="I23" s="10">
        <v>1</v>
      </c>
      <c r="J23" s="10"/>
      <c r="K23" s="10"/>
      <c r="L23" s="10">
        <v>1</v>
      </c>
      <c r="M23" s="10">
        <v>4</v>
      </c>
      <c r="N23" s="10"/>
      <c r="O23" s="10" t="s">
        <v>327</v>
      </c>
    </row>
    <row r="24" customFormat="1" ht="28.5" spans="1:15">
      <c r="A24" s="9">
        <v>21</v>
      </c>
      <c r="B24" s="10" t="s">
        <v>340</v>
      </c>
      <c r="C24" s="45" t="s">
        <v>326</v>
      </c>
      <c r="D24" s="45" t="s">
        <v>118</v>
      </c>
      <c r="E24" s="45" t="s">
        <v>63</v>
      </c>
      <c r="F24" s="10"/>
      <c r="G24" s="23" t="s">
        <v>66</v>
      </c>
      <c r="H24" s="9"/>
      <c r="I24" s="10">
        <v>1</v>
      </c>
      <c r="J24" s="10">
        <v>1</v>
      </c>
      <c r="K24" s="10"/>
      <c r="L24" s="10">
        <v>3</v>
      </c>
      <c r="M24" s="10">
        <v>2</v>
      </c>
      <c r="N24" s="10"/>
      <c r="O24" s="10" t="s">
        <v>327</v>
      </c>
    </row>
    <row r="25" customFormat="1" ht="28.5" spans="1:15">
      <c r="A25" s="9">
        <v>22</v>
      </c>
      <c r="B25" s="10" t="s">
        <v>341</v>
      </c>
      <c r="C25" s="45" t="s">
        <v>326</v>
      </c>
      <c r="D25" s="45" t="s">
        <v>330</v>
      </c>
      <c r="E25" s="45" t="s">
        <v>63</v>
      </c>
      <c r="F25" s="10"/>
      <c r="G25" s="23" t="s">
        <v>66</v>
      </c>
      <c r="H25" s="9"/>
      <c r="I25" s="10">
        <v>1</v>
      </c>
      <c r="J25" s="10"/>
      <c r="K25" s="10"/>
      <c r="L25" s="10"/>
      <c r="M25" s="10">
        <v>5</v>
      </c>
      <c r="N25" s="10"/>
      <c r="O25" s="10" t="s">
        <v>327</v>
      </c>
    </row>
    <row r="26" customFormat="1" spans="1:15">
      <c r="A26" s="52"/>
      <c r="B26" s="10"/>
      <c r="C26" s="53"/>
      <c r="D26" s="10"/>
      <c r="E26" s="45"/>
      <c r="F26" s="10"/>
      <c r="G26" s="23"/>
      <c r="H26" s="9"/>
      <c r="I26" s="10"/>
      <c r="J26" s="10"/>
      <c r="K26" s="10"/>
      <c r="L26" s="10"/>
      <c r="M26" s="10"/>
      <c r="N26" s="10"/>
      <c r="O26" s="10"/>
    </row>
    <row r="27" s="2" customFormat="1" ht="18.75" spans="1:15">
      <c r="A27" s="14" t="s">
        <v>342</v>
      </c>
      <c r="B27" s="15"/>
      <c r="C27" s="15"/>
      <c r="D27" s="16"/>
      <c r="E27" s="17"/>
      <c r="F27" s="31"/>
      <c r="G27" s="31"/>
      <c r="H27" s="31"/>
      <c r="I27" s="24"/>
      <c r="J27" s="14" t="s">
        <v>343</v>
      </c>
      <c r="K27" s="15"/>
      <c r="L27" s="15"/>
      <c r="M27" s="16"/>
      <c r="N27" s="15"/>
      <c r="O27" s="22"/>
    </row>
    <row r="28" ht="16.5" spans="1:15">
      <c r="A28" s="18" t="s">
        <v>344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6 O3:O4 O5:O6 O7:O10 O11:O25 O27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zoomScale="120" zoomScaleNormal="120" topLeftCell="B1" workbookViewId="0">
      <selection activeCell="C6" sqref="C6:F6"/>
    </sheetView>
  </sheetViews>
  <sheetFormatPr defaultColWidth="9" defaultRowHeight="14.25" outlineLevelRow="7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309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4" t="s">
        <v>346</v>
      </c>
      <c r="H2" s="4"/>
      <c r="I2" s="4" t="s">
        <v>347</v>
      </c>
      <c r="J2" s="4"/>
      <c r="K2" s="6" t="s">
        <v>348</v>
      </c>
      <c r="L2" s="48" t="s">
        <v>349</v>
      </c>
      <c r="M2" s="20" t="s">
        <v>350</v>
      </c>
    </row>
    <row r="3" s="1" customFormat="1" ht="16.5" spans="1:13">
      <c r="A3" s="4"/>
      <c r="B3" s="7"/>
      <c r="C3" s="7"/>
      <c r="D3" s="7"/>
      <c r="E3" s="7"/>
      <c r="F3" s="7"/>
      <c r="G3" s="4" t="s">
        <v>351</v>
      </c>
      <c r="H3" s="4" t="s">
        <v>352</v>
      </c>
      <c r="I3" s="4" t="s">
        <v>351</v>
      </c>
      <c r="J3" s="4" t="s">
        <v>352</v>
      </c>
      <c r="K3" s="8"/>
      <c r="L3" s="49"/>
      <c r="M3" s="21"/>
    </row>
    <row r="4" ht="42.75" spans="1:13">
      <c r="A4" s="9">
        <v>1</v>
      </c>
      <c r="B4" s="10"/>
      <c r="C4" s="10" t="s">
        <v>325</v>
      </c>
      <c r="D4" s="45" t="s">
        <v>326</v>
      </c>
      <c r="E4" s="45" t="s">
        <v>118</v>
      </c>
      <c r="F4" s="45" t="s">
        <v>63</v>
      </c>
      <c r="G4" s="46">
        <v>0.015</v>
      </c>
      <c r="H4" s="12">
        <v>0.01</v>
      </c>
      <c r="I4" s="50">
        <v>0.005</v>
      </c>
      <c r="J4" s="50">
        <v>0.005</v>
      </c>
      <c r="K4" s="12" t="s">
        <v>353</v>
      </c>
      <c r="L4" s="10" t="s">
        <v>67</v>
      </c>
      <c r="M4" s="10" t="s">
        <v>327</v>
      </c>
    </row>
    <row r="5" ht="42.75" spans="1:13">
      <c r="A5" s="9">
        <v>2</v>
      </c>
      <c r="B5" s="10"/>
      <c r="C5" s="10" t="s">
        <v>329</v>
      </c>
      <c r="D5" s="45" t="s">
        <v>326</v>
      </c>
      <c r="E5" s="45" t="s">
        <v>330</v>
      </c>
      <c r="F5" s="45" t="s">
        <v>63</v>
      </c>
      <c r="G5" s="46">
        <v>0.015</v>
      </c>
      <c r="H5" s="46">
        <v>0.005</v>
      </c>
      <c r="I5" s="50">
        <v>0.005</v>
      </c>
      <c r="J5" s="50">
        <v>0.01</v>
      </c>
      <c r="K5" s="12" t="s">
        <v>353</v>
      </c>
      <c r="L5" s="10" t="s">
        <v>67</v>
      </c>
      <c r="M5" s="10" t="s">
        <v>327</v>
      </c>
    </row>
    <row r="6" ht="42.75" spans="1:13">
      <c r="A6" s="9">
        <v>3</v>
      </c>
      <c r="B6" s="10"/>
      <c r="C6" s="10" t="s">
        <v>332</v>
      </c>
      <c r="D6" s="45" t="s">
        <v>326</v>
      </c>
      <c r="E6" s="45" t="s">
        <v>119</v>
      </c>
      <c r="F6" s="45" t="s">
        <v>63</v>
      </c>
      <c r="G6" s="46">
        <v>0.025</v>
      </c>
      <c r="H6" s="46">
        <v>0.01</v>
      </c>
      <c r="I6" s="50">
        <v>0.01</v>
      </c>
      <c r="J6" s="50">
        <v>0.01</v>
      </c>
      <c r="K6" s="12" t="s">
        <v>354</v>
      </c>
      <c r="L6" s="10" t="s">
        <v>67</v>
      </c>
      <c r="M6" s="10" t="s">
        <v>327</v>
      </c>
    </row>
    <row r="7" s="2" customFormat="1" ht="18.75" spans="1:13">
      <c r="A7" s="14" t="s">
        <v>355</v>
      </c>
      <c r="B7" s="15"/>
      <c r="C7" s="15"/>
      <c r="D7" s="15"/>
      <c r="E7" s="16"/>
      <c r="F7" s="17"/>
      <c r="G7" s="24"/>
      <c r="H7" s="14" t="s">
        <v>343</v>
      </c>
      <c r="I7" s="15"/>
      <c r="J7" s="15"/>
      <c r="K7" s="16"/>
      <c r="L7" s="51"/>
      <c r="M7" s="22"/>
    </row>
    <row r="8" ht="16.5" spans="1:13">
      <c r="A8" s="47" t="s">
        <v>356</v>
      </c>
      <c r="B8" s="4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 M7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view="pageBreakPreview" zoomScale="110" zoomScaleNormal="100" topLeftCell="F7" workbookViewId="0">
      <selection activeCell="V13" sqref="V13:W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358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32" t="s">
        <v>359</v>
      </c>
      <c r="H2" s="33"/>
      <c r="I2" s="42"/>
      <c r="J2" s="32" t="s">
        <v>360</v>
      </c>
      <c r="K2" s="33"/>
      <c r="L2" s="42"/>
      <c r="M2" s="32" t="s">
        <v>361</v>
      </c>
      <c r="N2" s="33"/>
      <c r="O2" s="42"/>
      <c r="P2" s="32" t="s">
        <v>362</v>
      </c>
      <c r="Q2" s="33"/>
      <c r="R2" s="42"/>
      <c r="S2" s="33" t="s">
        <v>363</v>
      </c>
      <c r="T2" s="33"/>
      <c r="U2" s="42"/>
      <c r="V2" s="26" t="s">
        <v>364</v>
      </c>
      <c r="W2" s="26" t="s">
        <v>323</v>
      </c>
    </row>
    <row r="3" s="1" customFormat="1" ht="16.5" spans="1:23">
      <c r="A3" s="7"/>
      <c r="B3" s="34"/>
      <c r="C3" s="34"/>
      <c r="D3" s="34"/>
      <c r="E3" s="34"/>
      <c r="F3" s="34"/>
      <c r="G3" s="4" t="s">
        <v>365</v>
      </c>
      <c r="H3" s="4" t="s">
        <v>68</v>
      </c>
      <c r="I3" s="4" t="s">
        <v>314</v>
      </c>
      <c r="J3" s="4" t="s">
        <v>365</v>
      </c>
      <c r="K3" s="4" t="s">
        <v>68</v>
      </c>
      <c r="L3" s="4" t="s">
        <v>314</v>
      </c>
      <c r="M3" s="4" t="s">
        <v>365</v>
      </c>
      <c r="N3" s="4" t="s">
        <v>68</v>
      </c>
      <c r="O3" s="4" t="s">
        <v>314</v>
      </c>
      <c r="P3" s="4" t="s">
        <v>365</v>
      </c>
      <c r="Q3" s="4" t="s">
        <v>68</v>
      </c>
      <c r="R3" s="4" t="s">
        <v>314</v>
      </c>
      <c r="S3" s="4" t="s">
        <v>365</v>
      </c>
      <c r="T3" s="4" t="s">
        <v>68</v>
      </c>
      <c r="U3" s="4" t="s">
        <v>314</v>
      </c>
      <c r="V3" s="44"/>
      <c r="W3" s="44"/>
    </row>
    <row r="4" ht="57" spans="1:23">
      <c r="A4" s="35" t="s">
        <v>366</v>
      </c>
      <c r="B4" s="35"/>
      <c r="C4" s="35" t="s">
        <v>325</v>
      </c>
      <c r="D4" s="36" t="s">
        <v>326</v>
      </c>
      <c r="E4" s="35" t="s">
        <v>118</v>
      </c>
      <c r="F4" s="35" t="s">
        <v>63</v>
      </c>
      <c r="G4" s="37" t="s">
        <v>367</v>
      </c>
      <c r="H4" s="37" t="s">
        <v>368</v>
      </c>
      <c r="I4" s="23"/>
      <c r="J4" s="11" t="s">
        <v>369</v>
      </c>
      <c r="K4" s="23" t="s">
        <v>370</v>
      </c>
      <c r="L4" s="11" t="s">
        <v>371</v>
      </c>
      <c r="M4" s="43" t="s">
        <v>372</v>
      </c>
      <c r="N4" s="43" t="s">
        <v>373</v>
      </c>
      <c r="O4" s="11" t="s">
        <v>371</v>
      </c>
      <c r="P4" s="11" t="s">
        <v>374</v>
      </c>
      <c r="Q4" s="23" t="s">
        <v>375</v>
      </c>
      <c r="R4" s="11" t="s">
        <v>376</v>
      </c>
      <c r="S4" s="23" t="s">
        <v>377</v>
      </c>
      <c r="T4" s="23" t="s">
        <v>378</v>
      </c>
      <c r="U4" s="23" t="s">
        <v>379</v>
      </c>
      <c r="V4" s="23" t="s">
        <v>95</v>
      </c>
      <c r="W4" s="23" t="s">
        <v>327</v>
      </c>
    </row>
    <row r="5" ht="16.5" spans="1:23">
      <c r="A5" s="38"/>
      <c r="B5" s="38"/>
      <c r="C5" s="38"/>
      <c r="D5" s="39" t="s">
        <v>326</v>
      </c>
      <c r="E5" s="38" t="s">
        <v>118</v>
      </c>
      <c r="F5" s="38" t="s">
        <v>63</v>
      </c>
      <c r="G5" s="32" t="s">
        <v>380</v>
      </c>
      <c r="H5" s="33"/>
      <c r="I5" s="42"/>
      <c r="J5" s="32" t="s">
        <v>381</v>
      </c>
      <c r="K5" s="33"/>
      <c r="L5" s="42"/>
      <c r="M5" s="32" t="s">
        <v>382</v>
      </c>
      <c r="N5" s="33"/>
      <c r="O5" s="42"/>
      <c r="P5" s="32" t="s">
        <v>383</v>
      </c>
      <c r="Q5" s="33"/>
      <c r="R5" s="42"/>
      <c r="S5" s="33" t="s">
        <v>384</v>
      </c>
      <c r="T5" s="33"/>
      <c r="U5" s="42"/>
      <c r="V5" s="10"/>
      <c r="W5" s="23"/>
    </row>
    <row r="6" ht="16.5" spans="1:23">
      <c r="A6" s="38"/>
      <c r="B6" s="38"/>
      <c r="C6" s="38"/>
      <c r="D6" s="39" t="s">
        <v>326</v>
      </c>
      <c r="E6" s="38" t="s">
        <v>118</v>
      </c>
      <c r="F6" s="38" t="s">
        <v>63</v>
      </c>
      <c r="G6" s="4" t="s">
        <v>365</v>
      </c>
      <c r="H6" s="4" t="s">
        <v>68</v>
      </c>
      <c r="I6" s="4" t="s">
        <v>314</v>
      </c>
      <c r="J6" s="4" t="s">
        <v>365</v>
      </c>
      <c r="K6" s="4" t="s">
        <v>68</v>
      </c>
      <c r="L6" s="4" t="s">
        <v>314</v>
      </c>
      <c r="M6" s="4" t="s">
        <v>365</v>
      </c>
      <c r="N6" s="4" t="s">
        <v>68</v>
      </c>
      <c r="O6" s="4" t="s">
        <v>314</v>
      </c>
      <c r="P6" s="4" t="s">
        <v>365</v>
      </c>
      <c r="Q6" s="4" t="s">
        <v>68</v>
      </c>
      <c r="R6" s="4" t="s">
        <v>314</v>
      </c>
      <c r="S6" s="4" t="s">
        <v>365</v>
      </c>
      <c r="T6" s="4" t="s">
        <v>68</v>
      </c>
      <c r="U6" s="4" t="s">
        <v>314</v>
      </c>
      <c r="V6" s="10"/>
      <c r="W6" s="23"/>
    </row>
    <row r="7" ht="57" customHeight="1" spans="1:23">
      <c r="A7" s="40"/>
      <c r="B7" s="40"/>
      <c r="C7" s="40"/>
      <c r="D7" s="41" t="s">
        <v>326</v>
      </c>
      <c r="E7" s="40" t="s">
        <v>118</v>
      </c>
      <c r="F7" s="40" t="s">
        <v>63</v>
      </c>
      <c r="G7" s="23" t="s">
        <v>385</v>
      </c>
      <c r="H7" s="23" t="s">
        <v>386</v>
      </c>
      <c r="I7" s="23" t="s">
        <v>379</v>
      </c>
      <c r="J7" s="23"/>
      <c r="K7" s="23" t="s">
        <v>387</v>
      </c>
      <c r="L7" s="23"/>
      <c r="M7" s="11" t="s">
        <v>388</v>
      </c>
      <c r="N7" s="11" t="s">
        <v>389</v>
      </c>
      <c r="O7" s="10"/>
      <c r="P7" s="10"/>
      <c r="Q7" s="10"/>
      <c r="R7" s="10"/>
      <c r="S7" s="10"/>
      <c r="T7" s="10"/>
      <c r="U7" s="10"/>
      <c r="V7" s="23" t="s">
        <v>95</v>
      </c>
      <c r="W7" s="23" t="s">
        <v>327</v>
      </c>
    </row>
    <row r="8" ht="16.5" spans="1:23">
      <c r="A8" s="5" t="s">
        <v>358</v>
      </c>
      <c r="B8" s="5" t="s">
        <v>314</v>
      </c>
      <c r="C8" s="5" t="s">
        <v>310</v>
      </c>
      <c r="D8" s="5" t="s">
        <v>311</v>
      </c>
      <c r="E8" s="5" t="s">
        <v>312</v>
      </c>
      <c r="F8" s="5" t="s">
        <v>313</v>
      </c>
      <c r="G8" s="32" t="s">
        <v>359</v>
      </c>
      <c r="H8" s="33"/>
      <c r="I8" s="42"/>
      <c r="J8" s="32" t="s">
        <v>360</v>
      </c>
      <c r="K8" s="33"/>
      <c r="L8" s="42"/>
      <c r="M8" s="32" t="s">
        <v>361</v>
      </c>
      <c r="N8" s="33"/>
      <c r="O8" s="42"/>
      <c r="P8" s="32" t="s">
        <v>362</v>
      </c>
      <c r="Q8" s="33"/>
      <c r="R8" s="42"/>
      <c r="S8" s="33" t="s">
        <v>363</v>
      </c>
      <c r="T8" s="33"/>
      <c r="U8" s="42"/>
      <c r="V8" s="10"/>
      <c r="W8" s="23"/>
    </row>
    <row r="9" ht="16.5" spans="1:23">
      <c r="A9" s="7"/>
      <c r="B9" s="34"/>
      <c r="C9" s="34"/>
      <c r="D9" s="34"/>
      <c r="E9" s="34"/>
      <c r="F9" s="34"/>
      <c r="G9" s="4" t="s">
        <v>365</v>
      </c>
      <c r="H9" s="4" t="s">
        <v>68</v>
      </c>
      <c r="I9" s="4" t="s">
        <v>314</v>
      </c>
      <c r="J9" s="4" t="s">
        <v>365</v>
      </c>
      <c r="K9" s="4" t="s">
        <v>68</v>
      </c>
      <c r="L9" s="4" t="s">
        <v>314</v>
      </c>
      <c r="M9" s="4" t="s">
        <v>365</v>
      </c>
      <c r="N9" s="4" t="s">
        <v>68</v>
      </c>
      <c r="O9" s="4" t="s">
        <v>314</v>
      </c>
      <c r="P9" s="4" t="s">
        <v>365</v>
      </c>
      <c r="Q9" s="4" t="s">
        <v>68</v>
      </c>
      <c r="R9" s="4" t="s">
        <v>314</v>
      </c>
      <c r="S9" s="4" t="s">
        <v>365</v>
      </c>
      <c r="T9" s="4" t="s">
        <v>68</v>
      </c>
      <c r="U9" s="4" t="s">
        <v>314</v>
      </c>
      <c r="V9" s="10"/>
      <c r="W9" s="23"/>
    </row>
    <row r="10" ht="57" spans="1:23">
      <c r="A10" s="35" t="s">
        <v>366</v>
      </c>
      <c r="B10" s="35"/>
      <c r="C10" s="35" t="s">
        <v>332</v>
      </c>
      <c r="D10" s="36" t="s">
        <v>326</v>
      </c>
      <c r="E10" s="35" t="s">
        <v>119</v>
      </c>
      <c r="F10" s="35" t="s">
        <v>63</v>
      </c>
      <c r="G10" s="37" t="s">
        <v>367</v>
      </c>
      <c r="H10" s="37" t="s">
        <v>368</v>
      </c>
      <c r="I10" s="23"/>
      <c r="J10" s="11" t="s">
        <v>369</v>
      </c>
      <c r="K10" s="23" t="s">
        <v>370</v>
      </c>
      <c r="L10" s="11" t="s">
        <v>371</v>
      </c>
      <c r="M10" s="43" t="s">
        <v>372</v>
      </c>
      <c r="N10" s="43" t="s">
        <v>373</v>
      </c>
      <c r="O10" s="11" t="s">
        <v>371</v>
      </c>
      <c r="P10" s="11" t="s">
        <v>374</v>
      </c>
      <c r="Q10" s="23" t="s">
        <v>375</v>
      </c>
      <c r="R10" s="11" t="s">
        <v>376</v>
      </c>
      <c r="S10" s="23" t="s">
        <v>377</v>
      </c>
      <c r="T10" s="23" t="s">
        <v>378</v>
      </c>
      <c r="U10" s="23" t="s">
        <v>379</v>
      </c>
      <c r="V10" s="23" t="s">
        <v>95</v>
      </c>
      <c r="W10" s="23" t="s">
        <v>327</v>
      </c>
    </row>
    <row r="11" ht="16.5" spans="1:23">
      <c r="A11" s="38"/>
      <c r="B11" s="38"/>
      <c r="C11" s="38"/>
      <c r="D11" s="39" t="s">
        <v>326</v>
      </c>
      <c r="E11" s="38" t="s">
        <v>119</v>
      </c>
      <c r="F11" s="38" t="s">
        <v>63</v>
      </c>
      <c r="G11" s="32" t="s">
        <v>380</v>
      </c>
      <c r="H11" s="33"/>
      <c r="I11" s="42"/>
      <c r="J11" s="32" t="s">
        <v>381</v>
      </c>
      <c r="K11" s="33"/>
      <c r="L11" s="42"/>
      <c r="M11" s="32" t="s">
        <v>382</v>
      </c>
      <c r="N11" s="33"/>
      <c r="O11" s="42"/>
      <c r="P11" s="32" t="s">
        <v>383</v>
      </c>
      <c r="Q11" s="33"/>
      <c r="R11" s="42"/>
      <c r="S11" s="33" t="s">
        <v>384</v>
      </c>
      <c r="T11" s="33"/>
      <c r="U11" s="42"/>
      <c r="V11" s="10"/>
      <c r="W11" s="10"/>
    </row>
    <row r="12" ht="16.5" spans="1:23">
      <c r="A12" s="38"/>
      <c r="B12" s="38"/>
      <c r="C12" s="38"/>
      <c r="D12" s="39" t="s">
        <v>326</v>
      </c>
      <c r="E12" s="38" t="s">
        <v>119</v>
      </c>
      <c r="F12" s="38" t="s">
        <v>63</v>
      </c>
      <c r="G12" s="4" t="s">
        <v>365</v>
      </c>
      <c r="H12" s="4" t="s">
        <v>68</v>
      </c>
      <c r="I12" s="4" t="s">
        <v>314</v>
      </c>
      <c r="J12" s="4" t="s">
        <v>365</v>
      </c>
      <c r="K12" s="4" t="s">
        <v>68</v>
      </c>
      <c r="L12" s="4" t="s">
        <v>314</v>
      </c>
      <c r="M12" s="4" t="s">
        <v>365</v>
      </c>
      <c r="N12" s="4" t="s">
        <v>68</v>
      </c>
      <c r="O12" s="4" t="s">
        <v>314</v>
      </c>
      <c r="P12" s="4" t="s">
        <v>365</v>
      </c>
      <c r="Q12" s="4" t="s">
        <v>68</v>
      </c>
      <c r="R12" s="4" t="s">
        <v>314</v>
      </c>
      <c r="S12" s="4" t="s">
        <v>365</v>
      </c>
      <c r="T12" s="4" t="s">
        <v>68</v>
      </c>
      <c r="U12" s="4" t="s">
        <v>314</v>
      </c>
      <c r="V12" s="10"/>
      <c r="W12" s="10"/>
    </row>
    <row r="13" ht="57" customHeight="1" spans="1:23">
      <c r="A13" s="40"/>
      <c r="B13" s="40"/>
      <c r="C13" s="40"/>
      <c r="D13" s="41" t="s">
        <v>326</v>
      </c>
      <c r="E13" s="40" t="s">
        <v>119</v>
      </c>
      <c r="F13" s="40" t="s">
        <v>63</v>
      </c>
      <c r="G13" s="10" t="s">
        <v>385</v>
      </c>
      <c r="H13" s="10" t="s">
        <v>386</v>
      </c>
      <c r="I13" s="10" t="s">
        <v>379</v>
      </c>
      <c r="J13" s="10"/>
      <c r="K13" s="10" t="s">
        <v>387</v>
      </c>
      <c r="L13" s="10" t="s">
        <v>390</v>
      </c>
      <c r="M13" s="10"/>
      <c r="N13" s="10"/>
      <c r="O13" s="10"/>
      <c r="P13" s="10"/>
      <c r="Q13" s="10"/>
      <c r="R13" s="10"/>
      <c r="S13" s="10"/>
      <c r="T13" s="10"/>
      <c r="U13" s="10"/>
      <c r="V13" s="23" t="s">
        <v>95</v>
      </c>
      <c r="W13" s="23" t="s">
        <v>327</v>
      </c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5" t="s">
        <v>358</v>
      </c>
      <c r="B15" s="5" t="s">
        <v>314</v>
      </c>
      <c r="C15" s="5" t="s">
        <v>310</v>
      </c>
      <c r="D15" s="5" t="s">
        <v>311</v>
      </c>
      <c r="E15" s="5" t="s">
        <v>312</v>
      </c>
      <c r="F15" s="5" t="s">
        <v>313</v>
      </c>
      <c r="G15" s="32" t="s">
        <v>359</v>
      </c>
      <c r="H15" s="33"/>
      <c r="I15" s="42"/>
      <c r="J15" s="32" t="s">
        <v>360</v>
      </c>
      <c r="K15" s="33"/>
      <c r="L15" s="42"/>
      <c r="M15" s="32" t="s">
        <v>361</v>
      </c>
      <c r="N15" s="33"/>
      <c r="O15" s="42"/>
      <c r="P15" s="32" t="s">
        <v>362</v>
      </c>
      <c r="Q15" s="33"/>
      <c r="R15" s="42"/>
      <c r="S15" s="33" t="s">
        <v>363</v>
      </c>
      <c r="T15" s="33"/>
      <c r="U15" s="42"/>
      <c r="V15" s="10"/>
      <c r="W15" s="23"/>
    </row>
    <row r="16" ht="16.5" spans="1:23">
      <c r="A16" s="7"/>
      <c r="B16" s="34"/>
      <c r="C16" s="34"/>
      <c r="D16" s="34"/>
      <c r="E16" s="34"/>
      <c r="F16" s="34"/>
      <c r="G16" s="4" t="s">
        <v>365</v>
      </c>
      <c r="H16" s="4" t="s">
        <v>68</v>
      </c>
      <c r="I16" s="4" t="s">
        <v>314</v>
      </c>
      <c r="J16" s="4" t="s">
        <v>365</v>
      </c>
      <c r="K16" s="4" t="s">
        <v>68</v>
      </c>
      <c r="L16" s="4" t="s">
        <v>314</v>
      </c>
      <c r="M16" s="4" t="s">
        <v>365</v>
      </c>
      <c r="N16" s="4" t="s">
        <v>68</v>
      </c>
      <c r="O16" s="4" t="s">
        <v>314</v>
      </c>
      <c r="P16" s="4" t="s">
        <v>365</v>
      </c>
      <c r="Q16" s="4" t="s">
        <v>68</v>
      </c>
      <c r="R16" s="4" t="s">
        <v>314</v>
      </c>
      <c r="S16" s="4" t="s">
        <v>365</v>
      </c>
      <c r="T16" s="4" t="s">
        <v>68</v>
      </c>
      <c r="U16" s="4" t="s">
        <v>314</v>
      </c>
      <c r="V16" s="10"/>
      <c r="W16" s="23"/>
    </row>
    <row r="17" ht="57" spans="1:23">
      <c r="A17" s="35" t="s">
        <v>366</v>
      </c>
      <c r="B17" s="35"/>
      <c r="C17" s="35" t="s">
        <v>329</v>
      </c>
      <c r="D17" s="36" t="s">
        <v>326</v>
      </c>
      <c r="E17" s="35" t="s">
        <v>330</v>
      </c>
      <c r="F17" s="35" t="s">
        <v>63</v>
      </c>
      <c r="G17" s="37" t="s">
        <v>367</v>
      </c>
      <c r="H17" s="37" t="s">
        <v>368</v>
      </c>
      <c r="I17" s="23"/>
      <c r="J17" s="11" t="s">
        <v>369</v>
      </c>
      <c r="K17" s="23" t="s">
        <v>370</v>
      </c>
      <c r="L17" s="11" t="s">
        <v>371</v>
      </c>
      <c r="M17" s="43" t="s">
        <v>372</v>
      </c>
      <c r="N17" s="43" t="s">
        <v>373</v>
      </c>
      <c r="O17" s="11" t="s">
        <v>371</v>
      </c>
      <c r="P17" s="11" t="s">
        <v>374</v>
      </c>
      <c r="Q17" s="23" t="s">
        <v>375</v>
      </c>
      <c r="R17" s="11" t="s">
        <v>376</v>
      </c>
      <c r="S17" s="23" t="s">
        <v>377</v>
      </c>
      <c r="T17" s="23" t="s">
        <v>378</v>
      </c>
      <c r="U17" s="23" t="s">
        <v>379</v>
      </c>
      <c r="V17" s="23" t="s">
        <v>95</v>
      </c>
      <c r="W17" s="23" t="s">
        <v>327</v>
      </c>
    </row>
    <row r="18" ht="16.5" spans="1:23">
      <c r="A18" s="38"/>
      <c r="B18" s="38"/>
      <c r="C18" s="38"/>
      <c r="D18" s="39" t="s">
        <v>326</v>
      </c>
      <c r="E18" s="38" t="s">
        <v>330</v>
      </c>
      <c r="F18" s="38" t="s">
        <v>63</v>
      </c>
      <c r="G18" s="32" t="s">
        <v>380</v>
      </c>
      <c r="H18" s="33"/>
      <c r="I18" s="42"/>
      <c r="J18" s="32" t="s">
        <v>381</v>
      </c>
      <c r="K18" s="33"/>
      <c r="L18" s="42"/>
      <c r="M18" s="32" t="s">
        <v>382</v>
      </c>
      <c r="N18" s="33"/>
      <c r="O18" s="42"/>
      <c r="P18" s="32" t="s">
        <v>383</v>
      </c>
      <c r="Q18" s="33"/>
      <c r="R18" s="42"/>
      <c r="S18" s="33" t="s">
        <v>384</v>
      </c>
      <c r="T18" s="33"/>
      <c r="U18" s="42"/>
      <c r="V18" s="10"/>
      <c r="W18" s="10"/>
    </row>
    <row r="19" ht="16.5" spans="1:23">
      <c r="A19" s="38"/>
      <c r="B19" s="38"/>
      <c r="C19" s="38"/>
      <c r="D19" s="39" t="s">
        <v>326</v>
      </c>
      <c r="E19" s="38" t="s">
        <v>330</v>
      </c>
      <c r="F19" s="38" t="s">
        <v>63</v>
      </c>
      <c r="G19" s="4" t="s">
        <v>365</v>
      </c>
      <c r="H19" s="4" t="s">
        <v>68</v>
      </c>
      <c r="I19" s="4" t="s">
        <v>314</v>
      </c>
      <c r="J19" s="4" t="s">
        <v>365</v>
      </c>
      <c r="K19" s="4" t="s">
        <v>68</v>
      </c>
      <c r="L19" s="4" t="s">
        <v>314</v>
      </c>
      <c r="M19" s="4" t="s">
        <v>365</v>
      </c>
      <c r="N19" s="4" t="s">
        <v>68</v>
      </c>
      <c r="O19" s="4" t="s">
        <v>314</v>
      </c>
      <c r="P19" s="4" t="s">
        <v>365</v>
      </c>
      <c r="Q19" s="4" t="s">
        <v>68</v>
      </c>
      <c r="R19" s="4" t="s">
        <v>314</v>
      </c>
      <c r="S19" s="4" t="s">
        <v>365</v>
      </c>
      <c r="T19" s="4" t="s">
        <v>68</v>
      </c>
      <c r="U19" s="4" t="s">
        <v>314</v>
      </c>
      <c r="V19" s="10"/>
      <c r="W19" s="10"/>
    </row>
    <row r="20" ht="57" customHeight="1" spans="1:23">
      <c r="A20" s="40"/>
      <c r="B20" s="40"/>
      <c r="C20" s="40"/>
      <c r="D20" s="41" t="s">
        <v>326</v>
      </c>
      <c r="E20" s="40" t="s">
        <v>330</v>
      </c>
      <c r="F20" s="40" t="s">
        <v>63</v>
      </c>
      <c r="G20" s="11" t="s">
        <v>385</v>
      </c>
      <c r="H20" s="11" t="s">
        <v>386</v>
      </c>
      <c r="I20" s="11" t="s">
        <v>379</v>
      </c>
      <c r="J20" s="11"/>
      <c r="K20" s="11" t="s">
        <v>387</v>
      </c>
      <c r="L20" s="11" t="s">
        <v>390</v>
      </c>
      <c r="M20" s="10"/>
      <c r="N20" s="10"/>
      <c r="O20" s="10"/>
      <c r="P20" s="10"/>
      <c r="Q20" s="10"/>
      <c r="R20" s="10"/>
      <c r="S20" s="10"/>
      <c r="T20" s="10"/>
      <c r="U20" s="10"/>
      <c r="V20" s="23" t="s">
        <v>95</v>
      </c>
      <c r="W20" s="23" t="s">
        <v>327</v>
      </c>
    </row>
    <row r="21" spans="1:2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="2" customFormat="1" ht="18.75" spans="1:23">
      <c r="A22" s="14" t="s">
        <v>355</v>
      </c>
      <c r="B22" s="15"/>
      <c r="C22" s="15"/>
      <c r="D22" s="15"/>
      <c r="E22" s="16"/>
      <c r="F22" s="17"/>
      <c r="G22" s="24"/>
      <c r="H22" s="31"/>
      <c r="I22" s="31"/>
      <c r="J22" s="14" t="s">
        <v>343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6"/>
      <c r="V22" s="15"/>
      <c r="W22" s="22"/>
    </row>
    <row r="23" ht="16.5" spans="1:23">
      <c r="A23" s="18" t="s">
        <v>391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</sheetData>
  <mergeCells count="7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A22:E22"/>
    <mergeCell ref="F22:G22"/>
    <mergeCell ref="J22:U22"/>
    <mergeCell ref="A23:W23"/>
    <mergeCell ref="A2:A3"/>
    <mergeCell ref="A4:A7"/>
    <mergeCell ref="A8:A9"/>
    <mergeCell ref="A10:A13"/>
    <mergeCell ref="A15:A16"/>
    <mergeCell ref="A17:A20"/>
    <mergeCell ref="B2:B3"/>
    <mergeCell ref="B4:B7"/>
    <mergeCell ref="B8:B9"/>
    <mergeCell ref="B10:B13"/>
    <mergeCell ref="B15:B16"/>
    <mergeCell ref="B17:B20"/>
    <mergeCell ref="C2:C3"/>
    <mergeCell ref="C4:C7"/>
    <mergeCell ref="C8:C9"/>
    <mergeCell ref="C10:C13"/>
    <mergeCell ref="C15:C16"/>
    <mergeCell ref="C17:C20"/>
    <mergeCell ref="D2:D3"/>
    <mergeCell ref="D4:D7"/>
    <mergeCell ref="D8:D9"/>
    <mergeCell ref="D10:D13"/>
    <mergeCell ref="D15:D16"/>
    <mergeCell ref="D17:D20"/>
    <mergeCell ref="E2:E3"/>
    <mergeCell ref="E4:E7"/>
    <mergeCell ref="E8:E9"/>
    <mergeCell ref="E10:E13"/>
    <mergeCell ref="E15:E16"/>
    <mergeCell ref="E17:E20"/>
    <mergeCell ref="F2:F3"/>
    <mergeCell ref="F4:F7"/>
    <mergeCell ref="F8:F9"/>
    <mergeCell ref="F10:F13"/>
    <mergeCell ref="F15:F16"/>
    <mergeCell ref="F17:F20"/>
    <mergeCell ref="V2:V3"/>
    <mergeCell ref="W2:W3"/>
  </mergeCells>
  <dataValidations count="1">
    <dataValidation type="list" allowBlank="1" showInputMessage="1" showErrorMessage="1" sqref="W1 W7 W8 W9 W13 W14 W15 W16 W20 W4:W6 W10:W12 W17:W19 W21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4.25"/>
  <cols>
    <col min="1" max="1" width="9.375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" customHeight="1" spans="1:14">
      <c r="A2" s="25" t="s">
        <v>393</v>
      </c>
      <c r="B2" s="26" t="s">
        <v>310</v>
      </c>
      <c r="C2" s="26" t="s">
        <v>311</v>
      </c>
      <c r="D2" s="26" t="s">
        <v>312</v>
      </c>
      <c r="E2" s="26" t="s">
        <v>313</v>
      </c>
      <c r="F2" s="26" t="s">
        <v>314</v>
      </c>
      <c r="G2" s="25" t="s">
        <v>394</v>
      </c>
      <c r="H2" s="25" t="s">
        <v>395</v>
      </c>
      <c r="I2" s="25" t="s">
        <v>396</v>
      </c>
      <c r="J2" s="25" t="s">
        <v>395</v>
      </c>
      <c r="K2" s="25" t="s">
        <v>397</v>
      </c>
      <c r="L2" s="25" t="s">
        <v>395</v>
      </c>
      <c r="M2" s="26" t="s">
        <v>364</v>
      </c>
      <c r="N2" s="26" t="s">
        <v>323</v>
      </c>
    </row>
    <row r="3" spans="1:14">
      <c r="A3" s="27"/>
      <c r="B3" s="10"/>
      <c r="C3" s="10"/>
      <c r="D3" s="10"/>
      <c r="E3" s="10"/>
      <c r="F3" s="10"/>
      <c r="G3" s="10"/>
      <c r="H3" s="10"/>
      <c r="I3" s="30"/>
      <c r="J3" s="10"/>
      <c r="K3" s="10"/>
      <c r="L3" s="10"/>
      <c r="M3" s="10"/>
      <c r="N3" s="10"/>
    </row>
    <row r="4" ht="16.5" spans="1:14">
      <c r="A4" s="28" t="s">
        <v>393</v>
      </c>
      <c r="B4" s="29" t="s">
        <v>398</v>
      </c>
      <c r="C4" s="29" t="s">
        <v>365</v>
      </c>
      <c r="D4" s="29" t="s">
        <v>312</v>
      </c>
      <c r="E4" s="26" t="s">
        <v>313</v>
      </c>
      <c r="F4" s="26" t="s">
        <v>314</v>
      </c>
      <c r="G4" s="25" t="s">
        <v>394</v>
      </c>
      <c r="H4" s="25" t="s">
        <v>395</v>
      </c>
      <c r="I4" s="25" t="s">
        <v>396</v>
      </c>
      <c r="J4" s="25" t="s">
        <v>395</v>
      </c>
      <c r="K4" s="25" t="s">
        <v>397</v>
      </c>
      <c r="L4" s="25" t="s">
        <v>395</v>
      </c>
      <c r="M4" s="26" t="s">
        <v>364</v>
      </c>
      <c r="N4" s="26" t="s">
        <v>323</v>
      </c>
    </row>
    <row r="5" spans="1:14">
      <c r="A5" s="27"/>
      <c r="B5" s="10"/>
      <c r="C5" s="10"/>
      <c r="D5" s="10"/>
      <c r="E5" s="10"/>
      <c r="F5" s="10"/>
      <c r="G5" s="3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399</v>
      </c>
      <c r="B11" s="15"/>
      <c r="C11" s="15"/>
      <c r="D11" s="16"/>
      <c r="E11" s="17"/>
      <c r="F11" s="31"/>
      <c r="G11" s="24"/>
      <c r="H11" s="31"/>
      <c r="I11" s="14" t="s">
        <v>343</v>
      </c>
      <c r="J11" s="15"/>
      <c r="K11" s="15"/>
      <c r="L11" s="15"/>
      <c r="M11" s="15"/>
      <c r="N11" s="22"/>
    </row>
    <row r="12" ht="16.5" spans="1:14">
      <c r="A12" s="18" t="s">
        <v>400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topLeftCell="C1" workbookViewId="0">
      <selection activeCell="F3" sqref="F3"/>
    </sheetView>
  </sheetViews>
  <sheetFormatPr defaultColWidth="9" defaultRowHeight="14.25"/>
  <cols>
    <col min="1" max="1" width="10.9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358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4" t="s">
        <v>402</v>
      </c>
      <c r="H2" s="4" t="s">
        <v>403</v>
      </c>
      <c r="I2" s="4" t="s">
        <v>404</v>
      </c>
      <c r="J2" s="4" t="s">
        <v>405</v>
      </c>
      <c r="K2" s="5" t="s">
        <v>364</v>
      </c>
      <c r="L2" s="5" t="s">
        <v>323</v>
      </c>
    </row>
    <row r="3" ht="42.75" spans="1:12">
      <c r="A3" s="23" t="s">
        <v>366</v>
      </c>
      <c r="B3" s="23"/>
      <c r="C3" s="23" t="s">
        <v>325</v>
      </c>
      <c r="D3" s="11" t="s">
        <v>326</v>
      </c>
      <c r="E3" s="11" t="s">
        <v>118</v>
      </c>
      <c r="F3" s="11" t="s">
        <v>63</v>
      </c>
      <c r="G3" s="11" t="s">
        <v>406</v>
      </c>
      <c r="H3" s="23" t="s">
        <v>407</v>
      </c>
      <c r="I3" s="10"/>
      <c r="J3" s="10"/>
      <c r="K3" s="10"/>
      <c r="L3" s="10" t="s">
        <v>327</v>
      </c>
    </row>
    <row r="4" ht="42.75" spans="1:12">
      <c r="A4" s="23" t="s">
        <v>366</v>
      </c>
      <c r="B4" s="23"/>
      <c r="C4" s="23" t="s">
        <v>329</v>
      </c>
      <c r="D4" s="11" t="s">
        <v>326</v>
      </c>
      <c r="E4" s="11" t="s">
        <v>330</v>
      </c>
      <c r="F4" s="11" t="s">
        <v>63</v>
      </c>
      <c r="G4" s="11" t="s">
        <v>406</v>
      </c>
      <c r="H4" s="23" t="s">
        <v>407</v>
      </c>
      <c r="I4" s="10"/>
      <c r="J4" s="10"/>
      <c r="K4" s="10"/>
      <c r="L4" s="10" t="s">
        <v>327</v>
      </c>
    </row>
    <row r="5" ht="42.75" spans="1:12">
      <c r="A5" s="23" t="s">
        <v>366</v>
      </c>
      <c r="B5" s="23"/>
      <c r="C5" s="23" t="s">
        <v>332</v>
      </c>
      <c r="D5" s="11" t="s">
        <v>326</v>
      </c>
      <c r="E5" s="11" t="s">
        <v>119</v>
      </c>
      <c r="F5" s="11" t="s">
        <v>63</v>
      </c>
      <c r="G5" s="11" t="s">
        <v>406</v>
      </c>
      <c r="H5" s="23" t="s">
        <v>407</v>
      </c>
      <c r="I5" s="9"/>
      <c r="J5" s="9"/>
      <c r="K5" s="9"/>
      <c r="L5" s="10" t="s">
        <v>327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4" t="s">
        <v>408</v>
      </c>
      <c r="B8" s="15"/>
      <c r="C8" s="15"/>
      <c r="D8" s="15"/>
      <c r="E8" s="16"/>
      <c r="F8" s="17"/>
      <c r="G8" s="24"/>
      <c r="H8" s="14" t="s">
        <v>343</v>
      </c>
      <c r="I8" s="15"/>
      <c r="J8" s="15"/>
      <c r="K8" s="15"/>
      <c r="L8" s="22"/>
    </row>
    <row r="9" ht="16.5" spans="1:12">
      <c r="A9" s="18" t="s">
        <v>409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5 L3:L4 L6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B8" sqref="B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309</v>
      </c>
      <c r="B2" s="5" t="s">
        <v>314</v>
      </c>
      <c r="C2" s="5" t="s">
        <v>365</v>
      </c>
      <c r="D2" s="5" t="s">
        <v>312</v>
      </c>
      <c r="E2" s="5" t="s">
        <v>313</v>
      </c>
      <c r="F2" s="4" t="s">
        <v>411</v>
      </c>
      <c r="G2" s="4" t="s">
        <v>347</v>
      </c>
      <c r="H2" s="6" t="s">
        <v>348</v>
      </c>
      <c r="I2" s="20" t="s">
        <v>350</v>
      </c>
    </row>
    <row r="3" s="1" customFormat="1" ht="16.5" spans="1:9">
      <c r="A3" s="4"/>
      <c r="B3" s="7"/>
      <c r="C3" s="7"/>
      <c r="D3" s="7"/>
      <c r="E3" s="7"/>
      <c r="F3" s="4" t="s">
        <v>412</v>
      </c>
      <c r="G3" s="4" t="s">
        <v>351</v>
      </c>
      <c r="H3" s="8"/>
      <c r="I3" s="21"/>
    </row>
    <row r="4" spans="1:9">
      <c r="A4" s="9">
        <v>1</v>
      </c>
      <c r="B4" s="9"/>
      <c r="C4" s="10" t="s">
        <v>387</v>
      </c>
      <c r="D4" s="10" t="s">
        <v>413</v>
      </c>
      <c r="E4" s="11" t="s">
        <v>63</v>
      </c>
      <c r="F4" s="12">
        <v>0.03</v>
      </c>
      <c r="G4" s="13">
        <v>0.01</v>
      </c>
      <c r="H4" s="12">
        <v>0.04</v>
      </c>
      <c r="I4" s="10" t="s">
        <v>327</v>
      </c>
    </row>
    <row r="5" spans="1:9">
      <c r="A5" s="9">
        <v>2</v>
      </c>
      <c r="B5" s="9"/>
      <c r="C5" s="10" t="s">
        <v>414</v>
      </c>
      <c r="D5" s="10" t="s">
        <v>415</v>
      </c>
      <c r="E5" s="11" t="s">
        <v>63</v>
      </c>
      <c r="F5" s="12">
        <v>0.02</v>
      </c>
      <c r="G5" s="13">
        <v>0.01</v>
      </c>
      <c r="H5" s="12">
        <v>0.03</v>
      </c>
      <c r="I5" s="10" t="s">
        <v>327</v>
      </c>
    </row>
    <row r="6" spans="1:9">
      <c r="A6" s="9">
        <v>3</v>
      </c>
      <c r="B6" s="9"/>
      <c r="C6" s="10" t="s">
        <v>389</v>
      </c>
      <c r="D6" s="10" t="s">
        <v>119</v>
      </c>
      <c r="E6" s="11" t="s">
        <v>63</v>
      </c>
      <c r="F6" s="12">
        <v>0.02</v>
      </c>
      <c r="G6" s="13">
        <v>0.01</v>
      </c>
      <c r="H6" s="12">
        <v>0.03</v>
      </c>
      <c r="I6" s="10" t="s">
        <v>327</v>
      </c>
    </row>
    <row r="7" spans="1:9">
      <c r="A7" s="9">
        <v>4</v>
      </c>
      <c r="B7" s="9"/>
      <c r="C7" s="10" t="s">
        <v>389</v>
      </c>
      <c r="D7" s="10" t="s">
        <v>118</v>
      </c>
      <c r="E7" s="11" t="s">
        <v>63</v>
      </c>
      <c r="F7" s="13">
        <v>0.01</v>
      </c>
      <c r="G7" s="13">
        <v>0.01</v>
      </c>
      <c r="H7" s="12">
        <v>0.02</v>
      </c>
      <c r="I7" s="10" t="s">
        <v>327</v>
      </c>
    </row>
    <row r="8" spans="1:9">
      <c r="A8" s="9">
        <v>5</v>
      </c>
      <c r="B8" s="9"/>
      <c r="C8" s="10" t="s">
        <v>389</v>
      </c>
      <c r="D8" s="10" t="s">
        <v>416</v>
      </c>
      <c r="E8" s="11" t="s">
        <v>63</v>
      </c>
      <c r="F8" s="13">
        <v>0.01</v>
      </c>
      <c r="G8" s="13">
        <v>0.01</v>
      </c>
      <c r="H8" s="12">
        <v>0.02</v>
      </c>
      <c r="I8" s="10" t="s">
        <v>327</v>
      </c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4" t="s">
        <v>408</v>
      </c>
      <c r="B11" s="15"/>
      <c r="C11" s="15"/>
      <c r="D11" s="16"/>
      <c r="E11" s="17"/>
      <c r="F11" s="14" t="s">
        <v>343</v>
      </c>
      <c r="G11" s="15"/>
      <c r="H11" s="16"/>
      <c r="I11" s="22"/>
    </row>
    <row r="12" ht="16.5" spans="1:9">
      <c r="A12" s="18" t="s">
        <v>417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8 I9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B9" sqref="B9:G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3" t="s">
        <v>35</v>
      </c>
      <c r="C2" s="344"/>
      <c r="D2" s="344"/>
      <c r="E2" s="344"/>
      <c r="F2" s="344"/>
      <c r="G2" s="344"/>
      <c r="H2" s="344"/>
      <c r="I2" s="358"/>
    </row>
    <row r="3" ht="28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9"/>
    </row>
    <row r="4" ht="28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1" t="s">
        <v>41</v>
      </c>
      <c r="G4" s="351" t="s">
        <v>42</v>
      </c>
      <c r="H4" s="346" t="s">
        <v>41</v>
      </c>
      <c r="I4" s="360" t="s">
        <v>42</v>
      </c>
    </row>
    <row r="5" ht="28" customHeight="1" spans="2:9">
      <c r="B5" s="352" t="s">
        <v>43</v>
      </c>
      <c r="C5" s="9">
        <v>13</v>
      </c>
      <c r="D5" s="9">
        <v>0</v>
      </c>
      <c r="E5" s="9">
        <v>1</v>
      </c>
      <c r="F5" s="353">
        <v>0</v>
      </c>
      <c r="G5" s="353">
        <v>1</v>
      </c>
      <c r="H5" s="9">
        <v>1</v>
      </c>
      <c r="I5" s="361">
        <v>2</v>
      </c>
    </row>
    <row r="6" ht="28" customHeight="1" spans="2:9">
      <c r="B6" s="352" t="s">
        <v>44</v>
      </c>
      <c r="C6" s="9">
        <v>20</v>
      </c>
      <c r="D6" s="9">
        <v>0</v>
      </c>
      <c r="E6" s="9">
        <v>1</v>
      </c>
      <c r="F6" s="353">
        <v>1</v>
      </c>
      <c r="G6" s="353">
        <v>2</v>
      </c>
      <c r="H6" s="9">
        <v>2</v>
      </c>
      <c r="I6" s="361">
        <v>3</v>
      </c>
    </row>
    <row r="7" ht="28" customHeight="1" spans="2:9">
      <c r="B7" s="352" t="s">
        <v>45</v>
      </c>
      <c r="C7" s="9">
        <v>32</v>
      </c>
      <c r="D7" s="9">
        <v>0</v>
      </c>
      <c r="E7" s="9">
        <v>1</v>
      </c>
      <c r="F7" s="353">
        <v>2</v>
      </c>
      <c r="G7" s="353">
        <v>3</v>
      </c>
      <c r="H7" s="9">
        <v>3</v>
      </c>
      <c r="I7" s="361">
        <v>4</v>
      </c>
    </row>
    <row r="8" ht="28" customHeight="1" spans="2:9">
      <c r="B8" s="352" t="s">
        <v>46</v>
      </c>
      <c r="C8" s="9">
        <v>50</v>
      </c>
      <c r="D8" s="9">
        <v>1</v>
      </c>
      <c r="E8" s="9">
        <v>2</v>
      </c>
      <c r="F8" s="353">
        <v>3</v>
      </c>
      <c r="G8" s="353">
        <v>4</v>
      </c>
      <c r="H8" s="9">
        <v>5</v>
      </c>
      <c r="I8" s="361">
        <v>6</v>
      </c>
    </row>
    <row r="9" ht="28" customHeight="1" spans="2:9">
      <c r="B9" s="352" t="s">
        <v>47</v>
      </c>
      <c r="C9" s="9">
        <v>80</v>
      </c>
      <c r="D9" s="9">
        <v>2</v>
      </c>
      <c r="E9" s="9">
        <v>3</v>
      </c>
      <c r="F9" s="353">
        <v>5</v>
      </c>
      <c r="G9" s="353">
        <v>6</v>
      </c>
      <c r="H9" s="9">
        <v>7</v>
      </c>
      <c r="I9" s="361">
        <v>8</v>
      </c>
    </row>
    <row r="10" ht="28" customHeight="1" spans="2:9">
      <c r="B10" s="352" t="s">
        <v>48</v>
      </c>
      <c r="C10" s="9">
        <v>125</v>
      </c>
      <c r="D10" s="9">
        <v>3</v>
      </c>
      <c r="E10" s="9">
        <v>4</v>
      </c>
      <c r="F10" s="353">
        <v>7</v>
      </c>
      <c r="G10" s="353">
        <v>8</v>
      </c>
      <c r="H10" s="9">
        <v>10</v>
      </c>
      <c r="I10" s="361">
        <v>11</v>
      </c>
    </row>
    <row r="11" ht="28" customHeight="1" spans="2:9">
      <c r="B11" s="352" t="s">
        <v>49</v>
      </c>
      <c r="C11" s="9">
        <v>200</v>
      </c>
      <c r="D11" s="9">
        <v>5</v>
      </c>
      <c r="E11" s="9">
        <v>6</v>
      </c>
      <c r="F11" s="353">
        <v>10</v>
      </c>
      <c r="G11" s="353">
        <v>11</v>
      </c>
      <c r="H11" s="9">
        <v>14</v>
      </c>
      <c r="I11" s="361">
        <v>15</v>
      </c>
    </row>
    <row r="12" ht="28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1166666666667" style="170" customWidth="1"/>
    <col min="2" max="9" width="10.3333333333333" style="170"/>
    <col min="10" max="10" width="8.83333333333333" style="170" customWidth="1"/>
    <col min="11" max="11" width="12" style="170" customWidth="1"/>
    <col min="12" max="16384" width="10.3333333333333" style="170"/>
  </cols>
  <sheetData>
    <row r="1" ht="21" spans="1:11">
      <c r="A1" s="279" t="s">
        <v>52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5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52" t="s">
        <v>58</v>
      </c>
      <c r="J2" s="252"/>
      <c r="K2" s="253"/>
    </row>
    <row r="3" ht="14.25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ht="14.25" spans="1:11">
      <c r="A4" s="182" t="s">
        <v>62</v>
      </c>
      <c r="B4" s="183" t="s">
        <v>63</v>
      </c>
      <c r="C4" s="184"/>
      <c r="D4" s="182" t="s">
        <v>64</v>
      </c>
      <c r="E4" s="185"/>
      <c r="F4" s="186">
        <v>44895</v>
      </c>
      <c r="G4" s="187"/>
      <c r="H4" s="182" t="s">
        <v>65</v>
      </c>
      <c r="I4" s="185"/>
      <c r="J4" s="183" t="s">
        <v>66</v>
      </c>
      <c r="K4" s="184" t="s">
        <v>67</v>
      </c>
    </row>
    <row r="5" ht="14.25" spans="1:11">
      <c r="A5" s="188" t="s">
        <v>68</v>
      </c>
      <c r="B5" s="183" t="s">
        <v>69</v>
      </c>
      <c r="C5" s="184"/>
      <c r="D5" s="182" t="s">
        <v>70</v>
      </c>
      <c r="E5" s="185"/>
      <c r="F5" s="186">
        <v>44861</v>
      </c>
      <c r="G5" s="187"/>
      <c r="H5" s="182" t="s">
        <v>71</v>
      </c>
      <c r="I5" s="185"/>
      <c r="J5" s="183" t="s">
        <v>66</v>
      </c>
      <c r="K5" s="184" t="s">
        <v>67</v>
      </c>
    </row>
    <row r="6" ht="14.25" spans="1:11">
      <c r="A6" s="182" t="s">
        <v>72</v>
      </c>
      <c r="B6" s="191">
        <v>3</v>
      </c>
      <c r="C6" s="192">
        <v>6</v>
      </c>
      <c r="D6" s="188" t="s">
        <v>73</v>
      </c>
      <c r="E6" s="214"/>
      <c r="F6" s="186">
        <v>44894</v>
      </c>
      <c r="G6" s="187"/>
      <c r="H6" s="182" t="s">
        <v>74</v>
      </c>
      <c r="I6" s="185"/>
      <c r="J6" s="183" t="s">
        <v>66</v>
      </c>
      <c r="K6" s="184" t="s">
        <v>67</v>
      </c>
    </row>
    <row r="7" spans="1:11">
      <c r="A7" s="182" t="s">
        <v>75</v>
      </c>
      <c r="B7" s="196">
        <v>9160</v>
      </c>
      <c r="C7" s="197"/>
      <c r="D7" s="188" t="s">
        <v>76</v>
      </c>
      <c r="E7" s="213"/>
      <c r="F7" s="186">
        <v>44895</v>
      </c>
      <c r="G7" s="187"/>
      <c r="H7" s="182" t="s">
        <v>77</v>
      </c>
      <c r="I7" s="185"/>
      <c r="J7" s="183" t="s">
        <v>66</v>
      </c>
      <c r="K7" s="184" t="s">
        <v>67</v>
      </c>
    </row>
    <row r="8" ht="28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44895</v>
      </c>
      <c r="G8" s="205"/>
      <c r="H8" s="202" t="s">
        <v>81</v>
      </c>
      <c r="I8" s="203"/>
      <c r="J8" s="223" t="s">
        <v>66</v>
      </c>
      <c r="K8" s="262" t="s">
        <v>67</v>
      </c>
    </row>
    <row r="9" spans="1:11">
      <c r="A9" s="280" t="s">
        <v>82</v>
      </c>
      <c r="B9" s="281"/>
      <c r="C9" s="281"/>
      <c r="D9" s="281"/>
      <c r="E9" s="281"/>
      <c r="F9" s="281"/>
      <c r="G9" s="281"/>
      <c r="H9" s="281"/>
      <c r="I9" s="281"/>
      <c r="J9" s="281"/>
      <c r="K9" s="324"/>
    </row>
    <row r="10" ht="15" spans="1:11">
      <c r="A10" s="282" t="s">
        <v>83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25"/>
    </row>
    <row r="11" ht="14.25" spans="1:11">
      <c r="A11" s="284" t="s">
        <v>84</v>
      </c>
      <c r="B11" s="285" t="s">
        <v>85</v>
      </c>
      <c r="C11" s="286" t="s">
        <v>86</v>
      </c>
      <c r="D11" s="287"/>
      <c r="E11" s="288" t="s">
        <v>87</v>
      </c>
      <c r="F11" s="285" t="s">
        <v>85</v>
      </c>
      <c r="G11" s="286" t="s">
        <v>86</v>
      </c>
      <c r="H11" s="286" t="s">
        <v>88</v>
      </c>
      <c r="I11" s="288" t="s">
        <v>89</v>
      </c>
      <c r="J11" s="285" t="s">
        <v>85</v>
      </c>
      <c r="K11" s="326" t="s">
        <v>86</v>
      </c>
    </row>
    <row r="12" ht="14.25" spans="1:11">
      <c r="A12" s="188" t="s">
        <v>90</v>
      </c>
      <c r="B12" s="212" t="s">
        <v>85</v>
      </c>
      <c r="C12" s="183" t="s">
        <v>86</v>
      </c>
      <c r="D12" s="213"/>
      <c r="E12" s="214" t="s">
        <v>91</v>
      </c>
      <c r="F12" s="212" t="s">
        <v>85</v>
      </c>
      <c r="G12" s="183" t="s">
        <v>86</v>
      </c>
      <c r="H12" s="183" t="s">
        <v>88</v>
      </c>
      <c r="I12" s="214" t="s">
        <v>92</v>
      </c>
      <c r="J12" s="212" t="s">
        <v>85</v>
      </c>
      <c r="K12" s="184" t="s">
        <v>86</v>
      </c>
    </row>
    <row r="13" ht="14.25" spans="1:11">
      <c r="A13" s="188" t="s">
        <v>93</v>
      </c>
      <c r="B13" s="212" t="s">
        <v>85</v>
      </c>
      <c r="C13" s="183" t="s">
        <v>86</v>
      </c>
      <c r="D13" s="213"/>
      <c r="E13" s="214" t="s">
        <v>94</v>
      </c>
      <c r="F13" s="183" t="s">
        <v>95</v>
      </c>
      <c r="G13" s="183" t="s">
        <v>96</v>
      </c>
      <c r="H13" s="183" t="s">
        <v>88</v>
      </c>
      <c r="I13" s="214" t="s">
        <v>97</v>
      </c>
      <c r="J13" s="212" t="s">
        <v>85</v>
      </c>
      <c r="K13" s="184" t="s">
        <v>86</v>
      </c>
    </row>
    <row r="14" ht="15" spans="1:11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5"/>
    </row>
    <row r="15" ht="15" spans="1:11">
      <c r="A15" s="282" t="s">
        <v>99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25"/>
    </row>
    <row r="16" ht="14.25" spans="1:11">
      <c r="A16" s="289" t="s">
        <v>100</v>
      </c>
      <c r="B16" s="286" t="s">
        <v>95</v>
      </c>
      <c r="C16" s="286" t="s">
        <v>96</v>
      </c>
      <c r="D16" s="290"/>
      <c r="E16" s="291" t="s">
        <v>101</v>
      </c>
      <c r="F16" s="286" t="s">
        <v>95</v>
      </c>
      <c r="G16" s="286" t="s">
        <v>96</v>
      </c>
      <c r="H16" s="292"/>
      <c r="I16" s="291" t="s">
        <v>102</v>
      </c>
      <c r="J16" s="286" t="s">
        <v>95</v>
      </c>
      <c r="K16" s="326" t="s">
        <v>96</v>
      </c>
    </row>
    <row r="17" customHeight="1" spans="1:22">
      <c r="A17" s="195" t="s">
        <v>103</v>
      </c>
      <c r="B17" s="183" t="s">
        <v>95</v>
      </c>
      <c r="C17" s="183" t="s">
        <v>96</v>
      </c>
      <c r="D17" s="193"/>
      <c r="E17" s="229" t="s">
        <v>104</v>
      </c>
      <c r="F17" s="183" t="s">
        <v>95</v>
      </c>
      <c r="G17" s="183" t="s">
        <v>96</v>
      </c>
      <c r="H17" s="293"/>
      <c r="I17" s="229" t="s">
        <v>105</v>
      </c>
      <c r="J17" s="183" t="s">
        <v>95</v>
      </c>
      <c r="K17" s="184" t="s">
        <v>96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94" t="s">
        <v>106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28"/>
    </row>
    <row r="19" s="278" customFormat="1" ht="18" customHeight="1" spans="1:11">
      <c r="A19" s="282" t="s">
        <v>107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25"/>
    </row>
    <row r="20" customHeight="1" spans="1:11">
      <c r="A20" s="296" t="s">
        <v>108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29"/>
    </row>
    <row r="21" ht="21.75" customHeight="1" spans="1:11">
      <c r="A21" s="298" t="s">
        <v>109</v>
      </c>
      <c r="B21" s="229" t="s">
        <v>110</v>
      </c>
      <c r="C21" s="229" t="s">
        <v>111</v>
      </c>
      <c r="D21" s="229" t="s">
        <v>112</v>
      </c>
      <c r="E21" s="229" t="s">
        <v>113</v>
      </c>
      <c r="F21" s="229" t="s">
        <v>114</v>
      </c>
      <c r="G21" s="229" t="s">
        <v>115</v>
      </c>
      <c r="H21" s="229"/>
      <c r="I21" s="229"/>
      <c r="J21" s="229"/>
      <c r="K21" s="265" t="s">
        <v>116</v>
      </c>
    </row>
    <row r="22" customHeight="1" spans="1:11">
      <c r="A22" s="299" t="s">
        <v>117</v>
      </c>
      <c r="B22" s="300" t="s">
        <v>95</v>
      </c>
      <c r="C22" s="300" t="s">
        <v>95</v>
      </c>
      <c r="D22" s="300" t="s">
        <v>95</v>
      </c>
      <c r="E22" s="300" t="s">
        <v>95</v>
      </c>
      <c r="F22" s="300" t="s">
        <v>95</v>
      </c>
      <c r="G22" s="300" t="s">
        <v>95</v>
      </c>
      <c r="H22" s="300"/>
      <c r="I22" s="300"/>
      <c r="J22" s="300"/>
      <c r="K22" s="330"/>
    </row>
    <row r="23" customHeight="1" spans="1:11">
      <c r="A23" s="299" t="s">
        <v>118</v>
      </c>
      <c r="B23" s="300" t="s">
        <v>95</v>
      </c>
      <c r="C23" s="300" t="s">
        <v>95</v>
      </c>
      <c r="D23" s="300" t="s">
        <v>95</v>
      </c>
      <c r="E23" s="300" t="s">
        <v>95</v>
      </c>
      <c r="F23" s="300" t="s">
        <v>95</v>
      </c>
      <c r="G23" s="300" t="s">
        <v>95</v>
      </c>
      <c r="H23" s="300"/>
      <c r="I23" s="300"/>
      <c r="J23" s="300"/>
      <c r="K23" s="331"/>
    </row>
    <row r="24" customHeight="1" spans="1:11">
      <c r="A24" s="299" t="s">
        <v>119</v>
      </c>
      <c r="B24" s="300" t="s">
        <v>95</v>
      </c>
      <c r="C24" s="300" t="s">
        <v>95</v>
      </c>
      <c r="D24" s="300" t="s">
        <v>95</v>
      </c>
      <c r="E24" s="300" t="s">
        <v>95</v>
      </c>
      <c r="F24" s="300" t="s">
        <v>95</v>
      </c>
      <c r="G24" s="300" t="s">
        <v>95</v>
      </c>
      <c r="H24" s="300"/>
      <c r="I24" s="300"/>
      <c r="J24" s="300"/>
      <c r="K24" s="331"/>
    </row>
    <row r="25" customHeight="1" spans="1:11">
      <c r="A25" s="198"/>
      <c r="B25" s="300"/>
      <c r="C25" s="300"/>
      <c r="D25" s="300"/>
      <c r="E25" s="300"/>
      <c r="F25" s="300"/>
      <c r="G25" s="300"/>
      <c r="H25" s="300"/>
      <c r="I25" s="300"/>
      <c r="J25" s="300"/>
      <c r="K25" s="332"/>
    </row>
    <row r="26" customHeight="1" spans="1:11">
      <c r="A26" s="198"/>
      <c r="B26" s="300"/>
      <c r="C26" s="300"/>
      <c r="D26" s="300"/>
      <c r="E26" s="300"/>
      <c r="F26" s="300"/>
      <c r="G26" s="300"/>
      <c r="H26" s="300"/>
      <c r="I26" s="300"/>
      <c r="J26" s="300"/>
      <c r="K26" s="332"/>
    </row>
    <row r="27" customHeight="1" spans="1:11">
      <c r="A27" s="198"/>
      <c r="B27" s="300"/>
      <c r="C27" s="300"/>
      <c r="D27" s="300"/>
      <c r="E27" s="300"/>
      <c r="F27" s="300"/>
      <c r="G27" s="300"/>
      <c r="H27" s="300"/>
      <c r="I27" s="300"/>
      <c r="J27" s="300"/>
      <c r="K27" s="332"/>
    </row>
    <row r="28" customHeight="1" spans="1:11">
      <c r="A28" s="198"/>
      <c r="B28" s="300"/>
      <c r="C28" s="300"/>
      <c r="D28" s="300"/>
      <c r="E28" s="300"/>
      <c r="F28" s="300"/>
      <c r="G28" s="300"/>
      <c r="H28" s="300"/>
      <c r="I28" s="300"/>
      <c r="J28" s="300"/>
      <c r="K28" s="332"/>
    </row>
    <row r="29" ht="18" customHeight="1" spans="1:11">
      <c r="A29" s="301" t="s">
        <v>120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3"/>
    </row>
    <row r="30" ht="18.75" customHeight="1" spans="1:11">
      <c r="A30" s="303" t="s">
        <v>121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4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5"/>
    </row>
    <row r="32" ht="18" customHeight="1" spans="1:11">
      <c r="A32" s="301" t="s">
        <v>122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3"/>
    </row>
    <row r="33" ht="14.25" spans="1:11">
      <c r="A33" s="307" t="s">
        <v>123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6"/>
    </row>
    <row r="34" ht="15" spans="1:11">
      <c r="A34" s="99" t="s">
        <v>124</v>
      </c>
      <c r="B34" s="101"/>
      <c r="C34" s="183" t="s">
        <v>66</v>
      </c>
      <c r="D34" s="183" t="s">
        <v>67</v>
      </c>
      <c r="E34" s="309" t="s">
        <v>125</v>
      </c>
      <c r="F34" s="310"/>
      <c r="G34" s="310"/>
      <c r="H34" s="310"/>
      <c r="I34" s="310"/>
      <c r="J34" s="310"/>
      <c r="K34" s="337"/>
    </row>
    <row r="35" ht="15" spans="1:11">
      <c r="A35" s="311" t="s">
        <v>126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4.25" spans="1:11">
      <c r="A36" s="312" t="s">
        <v>127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8"/>
    </row>
    <row r="37" ht="14.25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4.2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4.2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4.2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4.2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4.2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5" spans="1:11">
      <c r="A43" s="231" t="s">
        <v>128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ht="15" spans="1:11">
      <c r="A44" s="282" t="s">
        <v>129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25"/>
    </row>
    <row r="45" ht="14.25" spans="1:11">
      <c r="A45" s="289" t="s">
        <v>130</v>
      </c>
      <c r="B45" s="286" t="s">
        <v>95</v>
      </c>
      <c r="C45" s="286" t="s">
        <v>96</v>
      </c>
      <c r="D45" s="286" t="s">
        <v>88</v>
      </c>
      <c r="E45" s="291" t="s">
        <v>131</v>
      </c>
      <c r="F45" s="286" t="s">
        <v>95</v>
      </c>
      <c r="G45" s="286" t="s">
        <v>96</v>
      </c>
      <c r="H45" s="286" t="s">
        <v>88</v>
      </c>
      <c r="I45" s="291" t="s">
        <v>132</v>
      </c>
      <c r="J45" s="286" t="s">
        <v>95</v>
      </c>
      <c r="K45" s="326" t="s">
        <v>96</v>
      </c>
    </row>
    <row r="46" ht="14.25" spans="1:11">
      <c r="A46" s="195" t="s">
        <v>87</v>
      </c>
      <c r="B46" s="183" t="s">
        <v>95</v>
      </c>
      <c r="C46" s="183" t="s">
        <v>96</v>
      </c>
      <c r="D46" s="183" t="s">
        <v>88</v>
      </c>
      <c r="E46" s="229" t="s">
        <v>94</v>
      </c>
      <c r="F46" s="183" t="s">
        <v>95</v>
      </c>
      <c r="G46" s="183" t="s">
        <v>96</v>
      </c>
      <c r="H46" s="183" t="s">
        <v>88</v>
      </c>
      <c r="I46" s="229" t="s">
        <v>105</v>
      </c>
      <c r="J46" s="183" t="s">
        <v>95</v>
      </c>
      <c r="K46" s="184" t="s">
        <v>96</v>
      </c>
    </row>
    <row r="47" ht="15" spans="1:11">
      <c r="A47" s="202" t="s">
        <v>98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5"/>
    </row>
    <row r="48" ht="15" spans="1:11">
      <c r="A48" s="311" t="s">
        <v>133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8"/>
    </row>
    <row r="50" ht="15" spans="1:11">
      <c r="A50" s="314" t="s">
        <v>134</v>
      </c>
      <c r="B50" s="315" t="s">
        <v>135</v>
      </c>
      <c r="C50" s="315"/>
      <c r="D50" s="316" t="s">
        <v>136</v>
      </c>
      <c r="E50" s="317" t="s">
        <v>137</v>
      </c>
      <c r="F50" s="318" t="s">
        <v>138</v>
      </c>
      <c r="G50" s="319">
        <v>44861</v>
      </c>
      <c r="H50" s="320" t="s">
        <v>139</v>
      </c>
      <c r="I50" s="339"/>
      <c r="J50" s="340" t="s">
        <v>140</v>
      </c>
      <c r="K50" s="341"/>
    </row>
    <row r="51" ht="15" spans="1:11">
      <c r="A51" s="311" t="s">
        <v>141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2"/>
    </row>
    <row r="53" ht="15" spans="1:11">
      <c r="A53" s="314" t="s">
        <v>134</v>
      </c>
      <c r="B53" s="315" t="s">
        <v>135</v>
      </c>
      <c r="C53" s="315"/>
      <c r="D53" s="316" t="s">
        <v>136</v>
      </c>
      <c r="E53" s="323"/>
      <c r="F53" s="318" t="s">
        <v>142</v>
      </c>
      <c r="G53" s="319"/>
      <c r="H53" s="320" t="s">
        <v>139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128905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A2" sqref="A2:G2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15.1333333333333" style="54" customWidth="1"/>
    <col min="10" max="10" width="11.3833333333333" style="54" customWidth="1"/>
    <col min="11" max="11" width="13.625" style="54" customWidth="1"/>
    <col min="12" max="12" width="8.375" style="54" customWidth="1"/>
    <col min="13" max="13" width="14.625" style="54" customWidth="1"/>
    <col min="14" max="14" width="9.375" style="54" customWidth="1"/>
    <col min="15" max="16384" width="9" style="54"/>
  </cols>
  <sheetData>
    <row r="1" ht="30" customHeight="1" spans="1:14">
      <c r="A1" s="56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144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5" customFormat="1" ht="23" customHeight="1" spans="1:14">
      <c r="A3" s="64" t="s">
        <v>145</v>
      </c>
      <c r="B3" s="65" t="s">
        <v>146</v>
      </c>
      <c r="C3" s="66"/>
      <c r="D3" s="66"/>
      <c r="E3" s="66"/>
      <c r="F3" s="66"/>
      <c r="G3" s="66"/>
      <c r="H3" s="58"/>
      <c r="I3" s="65" t="s">
        <v>147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67" t="s">
        <v>110</v>
      </c>
      <c r="J4" s="67" t="s">
        <v>111</v>
      </c>
      <c r="K4" s="68" t="s">
        <v>112</v>
      </c>
      <c r="L4" s="67" t="s">
        <v>113</v>
      </c>
      <c r="M4" s="67" t="s">
        <v>114</v>
      </c>
      <c r="N4" s="67" t="s">
        <v>115</v>
      </c>
    </row>
    <row r="5" s="55" customFormat="1" ht="23" customHeight="1" spans="1:14">
      <c r="A5" s="64"/>
      <c r="B5" s="67" t="s">
        <v>148</v>
      </c>
      <c r="C5" s="67" t="s">
        <v>149</v>
      </c>
      <c r="D5" s="68" t="s">
        <v>150</v>
      </c>
      <c r="E5" s="67" t="s">
        <v>151</v>
      </c>
      <c r="F5" s="67" t="s">
        <v>152</v>
      </c>
      <c r="G5" s="67" t="s">
        <v>153</v>
      </c>
      <c r="H5" s="58"/>
      <c r="I5" s="67" t="s">
        <v>148</v>
      </c>
      <c r="J5" s="67" t="s">
        <v>149</v>
      </c>
      <c r="K5" s="68" t="s">
        <v>150</v>
      </c>
      <c r="L5" s="67" t="s">
        <v>151</v>
      </c>
      <c r="M5" s="67" t="s">
        <v>152</v>
      </c>
      <c r="N5" s="67" t="s">
        <v>153</v>
      </c>
    </row>
    <row r="6" s="55" customFormat="1" ht="21" customHeight="1" spans="1:14">
      <c r="A6" s="69" t="s">
        <v>154</v>
      </c>
      <c r="B6" s="70">
        <f>C6-1</f>
        <v>68</v>
      </c>
      <c r="C6" s="70">
        <f>D6-2</f>
        <v>69</v>
      </c>
      <c r="D6" s="160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58"/>
      <c r="J6" s="58" t="s">
        <v>155</v>
      </c>
      <c r="K6" s="58" t="s">
        <v>156</v>
      </c>
      <c r="L6" s="58"/>
      <c r="M6" s="58"/>
      <c r="N6" s="58"/>
    </row>
    <row r="7" s="55" customFormat="1" ht="21" customHeight="1" spans="1:14">
      <c r="A7" s="69" t="s">
        <v>157</v>
      </c>
      <c r="B7" s="70">
        <f>C7-1</f>
        <v>67</v>
      </c>
      <c r="C7" s="70">
        <f>D7-2</f>
        <v>68</v>
      </c>
      <c r="D7" s="160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58"/>
      <c r="J7" s="58" t="s">
        <v>158</v>
      </c>
      <c r="K7" s="58" t="s">
        <v>159</v>
      </c>
      <c r="L7" s="58"/>
      <c r="M7" s="58"/>
      <c r="N7" s="58"/>
    </row>
    <row r="8" s="55" customFormat="1" ht="21" customHeight="1" spans="1:14">
      <c r="A8" s="69" t="s">
        <v>160</v>
      </c>
      <c r="B8" s="70">
        <f t="shared" ref="B8:B10" si="0">C8-4</f>
        <v>104</v>
      </c>
      <c r="C8" s="70">
        <f t="shared" ref="C8:C10" si="1">D8-4</f>
        <v>108</v>
      </c>
      <c r="D8" s="68">
        <v>112</v>
      </c>
      <c r="E8" s="70">
        <f t="shared" ref="E8:E10" si="2">D8+4</f>
        <v>116</v>
      </c>
      <c r="F8" s="70">
        <f>E8+4</f>
        <v>120</v>
      </c>
      <c r="G8" s="70">
        <f t="shared" ref="G8:G10" si="3">F8+6</f>
        <v>126</v>
      </c>
      <c r="H8" s="58"/>
      <c r="I8" s="58"/>
      <c r="J8" s="58" t="s">
        <v>161</v>
      </c>
      <c r="K8" s="58" t="s">
        <v>162</v>
      </c>
      <c r="L8" s="58"/>
      <c r="M8" s="58"/>
      <c r="N8" s="58"/>
    </row>
    <row r="9" s="55" customFormat="1" ht="21" customHeight="1" spans="1:14">
      <c r="A9" s="69" t="s">
        <v>163</v>
      </c>
      <c r="B9" s="70">
        <f t="shared" si="0"/>
        <v>99</v>
      </c>
      <c r="C9" s="70">
        <f t="shared" si="1"/>
        <v>103</v>
      </c>
      <c r="D9" s="68">
        <v>107</v>
      </c>
      <c r="E9" s="70">
        <f t="shared" si="2"/>
        <v>111</v>
      </c>
      <c r="F9" s="70">
        <f>E9+5</f>
        <v>116</v>
      </c>
      <c r="G9" s="70">
        <f t="shared" si="3"/>
        <v>122</v>
      </c>
      <c r="H9" s="58"/>
      <c r="I9" s="58"/>
      <c r="J9" s="58" t="s">
        <v>164</v>
      </c>
      <c r="K9" s="58" t="s">
        <v>165</v>
      </c>
      <c r="L9" s="58"/>
      <c r="M9" s="58"/>
      <c r="N9" s="58"/>
    </row>
    <row r="10" s="55" customFormat="1" ht="21" customHeight="1" spans="1:14">
      <c r="A10" s="69" t="s">
        <v>166</v>
      </c>
      <c r="B10" s="70">
        <f t="shared" si="0"/>
        <v>100</v>
      </c>
      <c r="C10" s="70">
        <f t="shared" si="1"/>
        <v>104</v>
      </c>
      <c r="D10" s="68">
        <v>108</v>
      </c>
      <c r="E10" s="70">
        <f t="shared" si="2"/>
        <v>112</v>
      </c>
      <c r="F10" s="70">
        <f>E10+5</f>
        <v>117</v>
      </c>
      <c r="G10" s="70">
        <f t="shared" si="3"/>
        <v>123</v>
      </c>
      <c r="H10" s="58"/>
      <c r="I10" s="58"/>
      <c r="J10" s="58" t="s">
        <v>161</v>
      </c>
      <c r="K10" s="58" t="s">
        <v>162</v>
      </c>
      <c r="L10" s="58"/>
      <c r="M10" s="58"/>
      <c r="N10" s="58"/>
    </row>
    <row r="11" s="55" customFormat="1" ht="21" customHeight="1" spans="1:14">
      <c r="A11" s="69" t="s">
        <v>167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58"/>
      <c r="J11" s="58" t="s">
        <v>168</v>
      </c>
      <c r="K11" s="58" t="s">
        <v>169</v>
      </c>
      <c r="L11" s="58"/>
      <c r="M11" s="58"/>
      <c r="N11" s="58"/>
    </row>
    <row r="12" s="55" customFormat="1" ht="21" customHeight="1" spans="1:14">
      <c r="A12" s="69" t="s">
        <v>170</v>
      </c>
      <c r="B12" s="70">
        <f>C12-1</f>
        <v>49.5</v>
      </c>
      <c r="C12" s="70">
        <f>D12-1</f>
        <v>50.5</v>
      </c>
      <c r="D12" s="160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58"/>
      <c r="J12" s="58" t="s">
        <v>171</v>
      </c>
      <c r="K12" s="58" t="s">
        <v>162</v>
      </c>
      <c r="L12" s="58"/>
      <c r="M12" s="58"/>
      <c r="N12" s="58"/>
    </row>
    <row r="13" s="55" customFormat="1" ht="21" customHeight="1" spans="1:14">
      <c r="A13" s="69" t="s">
        <v>172</v>
      </c>
      <c r="B13" s="70">
        <f>C13-0.6</f>
        <v>60.7</v>
      </c>
      <c r="C13" s="70">
        <f>D13-1.2</f>
        <v>61.3</v>
      </c>
      <c r="D13" s="160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58"/>
      <c r="J13" s="58" t="s">
        <v>171</v>
      </c>
      <c r="K13" s="58" t="s">
        <v>162</v>
      </c>
      <c r="L13" s="58"/>
      <c r="M13" s="58"/>
      <c r="N13" s="58"/>
    </row>
    <row r="14" s="55" customFormat="1" ht="21" customHeight="1" spans="1:14">
      <c r="A14" s="71" t="s">
        <v>173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58"/>
      <c r="J14" s="58" t="s">
        <v>174</v>
      </c>
      <c r="K14" s="58" t="s">
        <v>169</v>
      </c>
      <c r="L14" s="58"/>
      <c r="M14" s="58"/>
      <c r="N14" s="58"/>
    </row>
    <row r="15" s="55" customFormat="1" ht="21" customHeight="1" spans="1:14">
      <c r="A15" s="69" t="s">
        <v>175</v>
      </c>
      <c r="B15" s="70">
        <f>C15-0.7</f>
        <v>16.1</v>
      </c>
      <c r="C15" s="70">
        <f>D15-0.7</f>
        <v>16.8</v>
      </c>
      <c r="D15" s="160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58"/>
      <c r="J15" s="58" t="s">
        <v>174</v>
      </c>
      <c r="K15" s="58" t="s">
        <v>169</v>
      </c>
      <c r="L15" s="58"/>
      <c r="M15" s="58"/>
      <c r="N15" s="58"/>
    </row>
    <row r="16" s="55" customFormat="1" ht="21" customHeight="1" spans="1:14">
      <c r="A16" s="69" t="s">
        <v>176</v>
      </c>
      <c r="B16" s="70">
        <f t="shared" ref="B16:B19" si="4">C16-0.5</f>
        <v>11</v>
      </c>
      <c r="C16" s="70">
        <f t="shared" ref="C16:C19" si="5">D16-0.5</f>
        <v>11.5</v>
      </c>
      <c r="D16" s="160">
        <v>12</v>
      </c>
      <c r="E16" s="70">
        <f t="shared" ref="E16:E19" si="6">D16+0.5</f>
        <v>12.5</v>
      </c>
      <c r="F16" s="70">
        <f t="shared" ref="F16:F19" si="7">E16+0.5</f>
        <v>13</v>
      </c>
      <c r="G16" s="70">
        <f>F16+0.7</f>
        <v>13.7</v>
      </c>
      <c r="H16" s="58"/>
      <c r="I16" s="58"/>
      <c r="J16" s="58" t="s">
        <v>162</v>
      </c>
      <c r="K16" s="58" t="s">
        <v>162</v>
      </c>
      <c r="L16" s="58"/>
      <c r="M16" s="58"/>
      <c r="N16" s="58"/>
    </row>
    <row r="17" s="55" customFormat="1" ht="21" customHeight="1" spans="1:14">
      <c r="A17" s="69" t="s">
        <v>177</v>
      </c>
      <c r="B17" s="70">
        <f t="shared" si="4"/>
        <v>12</v>
      </c>
      <c r="C17" s="70">
        <f t="shared" si="5"/>
        <v>12.5</v>
      </c>
      <c r="D17" s="160">
        <v>13</v>
      </c>
      <c r="E17" s="70">
        <f t="shared" si="6"/>
        <v>13.5</v>
      </c>
      <c r="F17" s="70">
        <f t="shared" si="7"/>
        <v>14</v>
      </c>
      <c r="G17" s="70">
        <f>F17+0.7</f>
        <v>14.7</v>
      </c>
      <c r="H17" s="58"/>
      <c r="I17" s="58"/>
      <c r="J17" s="58" t="s">
        <v>162</v>
      </c>
      <c r="K17" s="58" t="s">
        <v>162</v>
      </c>
      <c r="L17" s="58"/>
      <c r="M17" s="58"/>
      <c r="N17" s="58"/>
    </row>
    <row r="18" s="55" customFormat="1" ht="21" customHeight="1" spans="1:14">
      <c r="A18" s="69" t="s">
        <v>178</v>
      </c>
      <c r="B18" s="70">
        <f t="shared" si="4"/>
        <v>34.5</v>
      </c>
      <c r="C18" s="70">
        <f t="shared" si="5"/>
        <v>35</v>
      </c>
      <c r="D18" s="68">
        <v>35.5</v>
      </c>
      <c r="E18" s="70">
        <f t="shared" si="6"/>
        <v>36</v>
      </c>
      <c r="F18" s="70">
        <f t="shared" si="7"/>
        <v>36.5</v>
      </c>
      <c r="G18" s="70">
        <f>F18+0.5</f>
        <v>37</v>
      </c>
      <c r="H18" s="58"/>
      <c r="I18" s="58"/>
      <c r="J18" s="58" t="s">
        <v>179</v>
      </c>
      <c r="K18" s="58" t="s">
        <v>169</v>
      </c>
      <c r="L18" s="58"/>
      <c r="M18" s="58"/>
      <c r="N18" s="58"/>
    </row>
    <row r="19" s="55" customFormat="1" ht="21" customHeight="1" spans="1:14">
      <c r="A19" s="69" t="s">
        <v>180</v>
      </c>
      <c r="B19" s="70">
        <f t="shared" si="4"/>
        <v>22.5</v>
      </c>
      <c r="C19" s="70">
        <f t="shared" si="5"/>
        <v>23</v>
      </c>
      <c r="D19" s="68">
        <v>23.5</v>
      </c>
      <c r="E19" s="70">
        <f t="shared" si="6"/>
        <v>24</v>
      </c>
      <c r="F19" s="70">
        <f t="shared" si="7"/>
        <v>24.5</v>
      </c>
      <c r="G19" s="70">
        <f>F19+0.75</f>
        <v>25.25</v>
      </c>
      <c r="H19" s="58"/>
      <c r="I19" s="58"/>
      <c r="J19" s="58" t="s">
        <v>162</v>
      </c>
      <c r="K19" s="58" t="s">
        <v>162</v>
      </c>
      <c r="L19" s="58"/>
      <c r="M19" s="58"/>
      <c r="N19" s="58"/>
    </row>
    <row r="20" s="55" customFormat="1" ht="21" customHeight="1" spans="1:14">
      <c r="A20" s="69" t="s">
        <v>181</v>
      </c>
      <c r="B20" s="70">
        <f t="shared" ref="B20:B22" si="8">C20</f>
        <v>18.5</v>
      </c>
      <c r="C20" s="70">
        <f>D20-1</f>
        <v>18.5</v>
      </c>
      <c r="D20" s="160">
        <v>19.5</v>
      </c>
      <c r="E20" s="70">
        <f t="shared" ref="E20:E22" si="9">D20</f>
        <v>19.5</v>
      </c>
      <c r="F20" s="70">
        <f>E20+1.5</f>
        <v>21</v>
      </c>
      <c r="G20" s="70">
        <f t="shared" ref="G20:G22" si="10">F20</f>
        <v>21</v>
      </c>
      <c r="H20" s="58"/>
      <c r="I20" s="58"/>
      <c r="J20" s="58" t="s">
        <v>162</v>
      </c>
      <c r="K20" s="58" t="s">
        <v>162</v>
      </c>
      <c r="L20" s="58"/>
      <c r="M20" s="58"/>
      <c r="N20" s="58"/>
    </row>
    <row r="21" s="55" customFormat="1" ht="21" customHeight="1" spans="1:14">
      <c r="A21" s="69" t="s">
        <v>182</v>
      </c>
      <c r="B21" s="70">
        <f t="shared" si="8"/>
        <v>17</v>
      </c>
      <c r="C21" s="70">
        <f>D21-0.5</f>
        <v>17</v>
      </c>
      <c r="D21" s="160">
        <v>17.5</v>
      </c>
      <c r="E21" s="70">
        <f t="shared" si="9"/>
        <v>17.5</v>
      </c>
      <c r="F21" s="70">
        <f>E21+1</f>
        <v>18.5</v>
      </c>
      <c r="G21" s="70">
        <f t="shared" si="10"/>
        <v>18.5</v>
      </c>
      <c r="H21" s="276"/>
      <c r="I21" s="164"/>
      <c r="J21" s="58" t="s">
        <v>162</v>
      </c>
      <c r="K21" s="58" t="s">
        <v>162</v>
      </c>
      <c r="L21" s="164"/>
      <c r="M21" s="164"/>
      <c r="N21" s="165"/>
    </row>
    <row r="22" ht="29" customHeight="1" spans="1:14">
      <c r="A22" s="277" t="s">
        <v>183</v>
      </c>
      <c r="B22" s="168">
        <f t="shared" si="8"/>
        <v>10.8</v>
      </c>
      <c r="C22" s="168">
        <f>D22</f>
        <v>10.8</v>
      </c>
      <c r="D22" s="168">
        <v>10.8</v>
      </c>
      <c r="E22" s="168">
        <f t="shared" si="9"/>
        <v>10.8</v>
      </c>
      <c r="F22" s="166">
        <f>E22</f>
        <v>10.8</v>
      </c>
      <c r="G22" s="167">
        <f t="shared" si="10"/>
        <v>10.8</v>
      </c>
      <c r="H22" s="72"/>
      <c r="I22" s="277"/>
      <c r="J22" s="58" t="s">
        <v>184</v>
      </c>
      <c r="K22" s="58" t="s">
        <v>185</v>
      </c>
      <c r="L22" s="168"/>
      <c r="M22" s="168"/>
      <c r="N22" s="169"/>
    </row>
    <row r="23" ht="15" spans="1:14">
      <c r="A23" s="82" t="s">
        <v>125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ht="14.25" spans="1:14">
      <c r="A24" s="54" t="s">
        <v>186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4.25" spans="1:14">
      <c r="A25" s="76"/>
      <c r="B25" s="76"/>
      <c r="C25" s="76"/>
      <c r="D25" s="76"/>
      <c r="E25" s="76"/>
      <c r="F25" s="76"/>
      <c r="G25" s="76"/>
      <c r="H25" s="76"/>
      <c r="I25" s="82" t="s">
        <v>187</v>
      </c>
      <c r="J25" s="83"/>
      <c r="K25" s="82" t="s">
        <v>188</v>
      </c>
      <c r="L25" s="82"/>
      <c r="M25" s="82" t="s">
        <v>189</v>
      </c>
      <c r="N25" s="54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0" customWidth="1"/>
    <col min="2" max="16384" width="10" style="170"/>
  </cols>
  <sheetData>
    <row r="1" ht="22.5" customHeight="1" spans="1:11">
      <c r="A1" s="171" t="s">
        <v>190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52" t="s">
        <v>58</v>
      </c>
      <c r="J2" s="252"/>
      <c r="K2" s="253"/>
    </row>
    <row r="3" customHeight="1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customHeight="1" spans="1:11">
      <c r="A4" s="182" t="s">
        <v>62</v>
      </c>
      <c r="B4" s="183" t="s">
        <v>63</v>
      </c>
      <c r="C4" s="184"/>
      <c r="D4" s="182" t="s">
        <v>64</v>
      </c>
      <c r="E4" s="185"/>
      <c r="F4" s="186">
        <v>44895</v>
      </c>
      <c r="G4" s="187"/>
      <c r="H4" s="182" t="s">
        <v>191</v>
      </c>
      <c r="I4" s="185"/>
      <c r="J4" s="183" t="s">
        <v>66</v>
      </c>
      <c r="K4" s="184" t="s">
        <v>67</v>
      </c>
    </row>
    <row r="5" customHeight="1" spans="1:11">
      <c r="A5" s="188" t="s">
        <v>68</v>
      </c>
      <c r="B5" s="183" t="s">
        <v>69</v>
      </c>
      <c r="C5" s="184"/>
      <c r="D5" s="182" t="s">
        <v>192</v>
      </c>
      <c r="E5" s="185"/>
      <c r="F5" s="189">
        <v>9160</v>
      </c>
      <c r="G5" s="190"/>
      <c r="H5" s="182" t="s">
        <v>193</v>
      </c>
      <c r="I5" s="185"/>
      <c r="J5" s="183" t="s">
        <v>66</v>
      </c>
      <c r="K5" s="184" t="s">
        <v>67</v>
      </c>
    </row>
    <row r="6" customHeight="1" spans="1:11">
      <c r="A6" s="182" t="s">
        <v>72</v>
      </c>
      <c r="B6" s="191">
        <v>3</v>
      </c>
      <c r="C6" s="192">
        <v>6</v>
      </c>
      <c r="D6" s="182" t="s">
        <v>194</v>
      </c>
      <c r="E6" s="185"/>
      <c r="F6" s="193">
        <v>5725</v>
      </c>
      <c r="G6" s="194"/>
      <c r="H6" s="195" t="s">
        <v>195</v>
      </c>
      <c r="I6" s="229"/>
      <c r="J6" s="229"/>
      <c r="K6" s="254"/>
    </row>
    <row r="7" customHeight="1" spans="1:11">
      <c r="A7" s="182" t="s">
        <v>75</v>
      </c>
      <c r="B7" s="196">
        <v>9160</v>
      </c>
      <c r="C7" s="197"/>
      <c r="D7" s="182" t="s">
        <v>196</v>
      </c>
      <c r="E7" s="185"/>
      <c r="F7" s="193">
        <v>1200</v>
      </c>
      <c r="G7" s="194"/>
      <c r="H7" s="198"/>
      <c r="I7" s="183"/>
      <c r="J7" s="183"/>
      <c r="K7" s="184"/>
    </row>
    <row r="8" ht="34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44895</v>
      </c>
      <c r="G8" s="205"/>
      <c r="H8" s="202"/>
      <c r="I8" s="203"/>
      <c r="J8" s="203"/>
      <c r="K8" s="255"/>
    </row>
    <row r="9" customHeight="1" spans="1:11">
      <c r="A9" s="206" t="s">
        <v>197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84</v>
      </c>
      <c r="B10" s="208" t="s">
        <v>85</v>
      </c>
      <c r="C10" s="209" t="s">
        <v>86</v>
      </c>
      <c r="D10" s="210"/>
      <c r="E10" s="211" t="s">
        <v>89</v>
      </c>
      <c r="F10" s="208" t="s">
        <v>85</v>
      </c>
      <c r="G10" s="209" t="s">
        <v>86</v>
      </c>
      <c r="H10" s="208"/>
      <c r="I10" s="211" t="s">
        <v>87</v>
      </c>
      <c r="J10" s="208" t="s">
        <v>85</v>
      </c>
      <c r="K10" s="256" t="s">
        <v>86</v>
      </c>
    </row>
    <row r="11" customHeight="1" spans="1:11">
      <c r="A11" s="188" t="s">
        <v>90</v>
      </c>
      <c r="B11" s="212" t="s">
        <v>85</v>
      </c>
      <c r="C11" s="183" t="s">
        <v>86</v>
      </c>
      <c r="D11" s="213"/>
      <c r="E11" s="214" t="s">
        <v>92</v>
      </c>
      <c r="F11" s="212" t="s">
        <v>85</v>
      </c>
      <c r="G11" s="183" t="s">
        <v>86</v>
      </c>
      <c r="H11" s="212"/>
      <c r="I11" s="214" t="s">
        <v>97</v>
      </c>
      <c r="J11" s="212" t="s">
        <v>85</v>
      </c>
      <c r="K11" s="184" t="s">
        <v>86</v>
      </c>
    </row>
    <row r="12" customHeight="1" spans="1:11">
      <c r="A12" s="202" t="s">
        <v>125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5"/>
    </row>
    <row r="13" customHeight="1" spans="1:11">
      <c r="A13" s="215" t="s">
        <v>198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/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customHeight="1" spans="1:11">
      <c r="A15" s="218"/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62"/>
    </row>
    <row r="17" customHeight="1" spans="1:11">
      <c r="A17" s="215" t="s">
        <v>199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/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62"/>
    </row>
    <row r="21" customHeight="1" spans="1:11">
      <c r="A21" s="224" t="s">
        <v>122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88" t="s">
        <v>123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1"/>
    </row>
    <row r="23" customHeight="1" spans="1:11">
      <c r="A23" s="99" t="s">
        <v>124</v>
      </c>
      <c r="B23" s="101"/>
      <c r="C23" s="183" t="s">
        <v>66</v>
      </c>
      <c r="D23" s="183" t="s">
        <v>67</v>
      </c>
      <c r="E23" s="98"/>
      <c r="F23" s="98"/>
      <c r="G23" s="98"/>
      <c r="H23" s="98"/>
      <c r="I23" s="98"/>
      <c r="J23" s="98"/>
      <c r="K23" s="145"/>
    </row>
    <row r="24" customHeight="1" spans="1:11">
      <c r="A24" s="225" t="s">
        <v>200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6" t="s">
        <v>129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6" t="s">
        <v>130</v>
      </c>
      <c r="B27" s="209" t="s">
        <v>95</v>
      </c>
      <c r="C27" s="209" t="s">
        <v>96</v>
      </c>
      <c r="D27" s="209" t="s">
        <v>88</v>
      </c>
      <c r="E27" s="177" t="s">
        <v>131</v>
      </c>
      <c r="F27" s="209" t="s">
        <v>95</v>
      </c>
      <c r="G27" s="209" t="s">
        <v>96</v>
      </c>
      <c r="H27" s="209" t="s">
        <v>88</v>
      </c>
      <c r="I27" s="177" t="s">
        <v>132</v>
      </c>
      <c r="J27" s="209" t="s">
        <v>95</v>
      </c>
      <c r="K27" s="256" t="s">
        <v>96</v>
      </c>
    </row>
    <row r="28" customHeight="1" spans="1:11">
      <c r="A28" s="195" t="s">
        <v>87</v>
      </c>
      <c r="B28" s="183" t="s">
        <v>95</v>
      </c>
      <c r="C28" s="183" t="s">
        <v>96</v>
      </c>
      <c r="D28" s="183" t="s">
        <v>88</v>
      </c>
      <c r="E28" s="229" t="s">
        <v>94</v>
      </c>
      <c r="F28" s="183" t="s">
        <v>95</v>
      </c>
      <c r="G28" s="183" t="s">
        <v>96</v>
      </c>
      <c r="H28" s="183" t="s">
        <v>88</v>
      </c>
      <c r="I28" s="229" t="s">
        <v>105</v>
      </c>
      <c r="J28" s="183" t="s">
        <v>95</v>
      </c>
      <c r="K28" s="184" t="s">
        <v>96</v>
      </c>
    </row>
    <row r="29" customHeight="1" spans="1:11">
      <c r="A29" s="182" t="s">
        <v>98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5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6"/>
    </row>
    <row r="31" customHeight="1" spans="1:11">
      <c r="A31" s="233" t="s">
        <v>201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7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8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7.25" customHeight="1" spans="1:11">
      <c r="A43" s="231" t="s">
        <v>128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customHeight="1" spans="1:11">
      <c r="A44" s="233" t="s">
        <v>202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125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69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9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4"/>
    </row>
    <row r="48" ht="21" customHeight="1" spans="1:11">
      <c r="A48" s="240" t="s">
        <v>134</v>
      </c>
      <c r="B48" s="241" t="s">
        <v>135</v>
      </c>
      <c r="C48" s="241"/>
      <c r="D48" s="242" t="s">
        <v>136</v>
      </c>
      <c r="E48" s="243" t="s">
        <v>137</v>
      </c>
      <c r="F48" s="242" t="s">
        <v>138</v>
      </c>
      <c r="G48" s="244">
        <v>44885</v>
      </c>
      <c r="H48" s="245" t="s">
        <v>139</v>
      </c>
      <c r="I48" s="245"/>
      <c r="J48" s="241" t="s">
        <v>140</v>
      </c>
      <c r="K48" s="270"/>
    </row>
    <row r="49" customHeight="1" spans="1:11">
      <c r="A49" s="246" t="s">
        <v>141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1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2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3"/>
    </row>
    <row r="52" ht="21" customHeight="1" spans="1:11">
      <c r="A52" s="240" t="s">
        <v>134</v>
      </c>
      <c r="B52" s="241" t="s">
        <v>135</v>
      </c>
      <c r="C52" s="241"/>
      <c r="D52" s="242" t="s">
        <v>136</v>
      </c>
      <c r="E52" s="242"/>
      <c r="F52" s="242" t="s">
        <v>138</v>
      </c>
      <c r="G52" s="242"/>
      <c r="H52" s="245" t="s">
        <v>139</v>
      </c>
      <c r="I52" s="245"/>
      <c r="J52" s="274"/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topLeftCell="A7" workbookViewId="0">
      <selection activeCell="A2" sqref="A2:G22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2.25" style="54" customWidth="1"/>
    <col min="10" max="10" width="14.5333333333333" style="54" customWidth="1"/>
    <col min="11" max="11" width="16" style="54" customWidth="1"/>
    <col min="12" max="12" width="11.5" style="54" customWidth="1"/>
    <col min="13" max="13" width="14.625" style="54" customWidth="1"/>
    <col min="14" max="14" width="9.375" style="54" customWidth="1"/>
    <col min="15" max="16384" width="9" style="54"/>
  </cols>
  <sheetData>
    <row r="1" s="54" customFormat="1" ht="30" customHeight="1" spans="1:14">
      <c r="A1" s="56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144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5" customFormat="1" ht="23" customHeight="1" spans="1:14">
      <c r="A3" s="64" t="s">
        <v>145</v>
      </c>
      <c r="B3" s="65" t="s">
        <v>146</v>
      </c>
      <c r="C3" s="66"/>
      <c r="D3" s="66"/>
      <c r="E3" s="66"/>
      <c r="F3" s="66"/>
      <c r="G3" s="66"/>
      <c r="H3" s="58"/>
      <c r="I3" s="65" t="s">
        <v>147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161" t="s">
        <v>203</v>
      </c>
      <c r="J4" s="161" t="s">
        <v>204</v>
      </c>
      <c r="K4" s="161" t="s">
        <v>205</v>
      </c>
      <c r="L4" s="161" t="s">
        <v>206</v>
      </c>
      <c r="M4" s="162"/>
      <c r="N4" s="162"/>
    </row>
    <row r="5" s="55" customFormat="1" ht="23" customHeight="1" spans="1:14">
      <c r="A5" s="64"/>
      <c r="B5" s="67" t="s">
        <v>148</v>
      </c>
      <c r="C5" s="67" t="s">
        <v>149</v>
      </c>
      <c r="D5" s="68" t="s">
        <v>150</v>
      </c>
      <c r="E5" s="67" t="s">
        <v>151</v>
      </c>
      <c r="F5" s="67" t="s">
        <v>152</v>
      </c>
      <c r="G5" s="67" t="s">
        <v>153</v>
      </c>
      <c r="H5" s="58"/>
      <c r="I5" s="81" t="s">
        <v>207</v>
      </c>
      <c r="J5" s="81" t="s">
        <v>208</v>
      </c>
      <c r="K5" s="81" t="s">
        <v>158</v>
      </c>
      <c r="L5" s="81" t="s">
        <v>209</v>
      </c>
      <c r="M5" s="163"/>
      <c r="N5" s="163"/>
    </row>
    <row r="6" s="55" customFormat="1" ht="21" customHeight="1" spans="1:14">
      <c r="A6" s="69" t="s">
        <v>154</v>
      </c>
      <c r="B6" s="70">
        <f>C6-1</f>
        <v>68</v>
      </c>
      <c r="C6" s="70">
        <f>D6-2</f>
        <v>69</v>
      </c>
      <c r="D6" s="160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81" t="s">
        <v>210</v>
      </c>
      <c r="J6" s="81" t="s">
        <v>211</v>
      </c>
      <c r="K6" s="81" t="s">
        <v>207</v>
      </c>
      <c r="L6" s="81" t="s">
        <v>212</v>
      </c>
      <c r="M6" s="58"/>
      <c r="N6" s="58"/>
    </row>
    <row r="7" s="55" customFormat="1" ht="21" customHeight="1" spans="1:14">
      <c r="A7" s="69" t="s">
        <v>157</v>
      </c>
      <c r="B7" s="70">
        <f>C7-1</f>
        <v>67</v>
      </c>
      <c r="C7" s="70">
        <f>D7-2</f>
        <v>68</v>
      </c>
      <c r="D7" s="160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81" t="s">
        <v>213</v>
      </c>
      <c r="J7" s="81" t="s">
        <v>214</v>
      </c>
      <c r="K7" s="81" t="s">
        <v>215</v>
      </c>
      <c r="L7" s="81" t="s">
        <v>216</v>
      </c>
      <c r="M7" s="58"/>
      <c r="N7" s="58"/>
    </row>
    <row r="8" s="55" customFormat="1" ht="21" customHeight="1" spans="1:14">
      <c r="A8" s="69" t="s">
        <v>160</v>
      </c>
      <c r="B8" s="70">
        <f t="shared" ref="B8:B10" si="0">C8-4</f>
        <v>104</v>
      </c>
      <c r="C8" s="70">
        <f t="shared" ref="C8:C10" si="1">D8-4</f>
        <v>108</v>
      </c>
      <c r="D8" s="68">
        <v>112</v>
      </c>
      <c r="E8" s="70">
        <f t="shared" ref="E8:E10" si="2">D8+4</f>
        <v>116</v>
      </c>
      <c r="F8" s="70">
        <f>E8+4</f>
        <v>120</v>
      </c>
      <c r="G8" s="70">
        <f t="shared" ref="G8:G10" si="3">F8+6</f>
        <v>126</v>
      </c>
      <c r="H8" s="58"/>
      <c r="I8" s="81" t="s">
        <v>217</v>
      </c>
      <c r="J8" s="81" t="s">
        <v>218</v>
      </c>
      <c r="K8" s="81" t="s">
        <v>213</v>
      </c>
      <c r="L8" s="81" t="s">
        <v>209</v>
      </c>
      <c r="M8" s="58"/>
      <c r="N8" s="58"/>
    </row>
    <row r="9" s="55" customFormat="1" ht="21" customHeight="1" spans="1:14">
      <c r="A9" s="69" t="s">
        <v>163</v>
      </c>
      <c r="B9" s="70">
        <f t="shared" si="0"/>
        <v>99</v>
      </c>
      <c r="C9" s="70">
        <f t="shared" si="1"/>
        <v>103</v>
      </c>
      <c r="D9" s="68">
        <v>107</v>
      </c>
      <c r="E9" s="70">
        <f t="shared" si="2"/>
        <v>111</v>
      </c>
      <c r="F9" s="70">
        <f>E9+5</f>
        <v>116</v>
      </c>
      <c r="G9" s="70">
        <f t="shared" si="3"/>
        <v>122</v>
      </c>
      <c r="H9" s="58"/>
      <c r="I9" s="81" t="s">
        <v>213</v>
      </c>
      <c r="J9" s="81" t="s">
        <v>213</v>
      </c>
      <c r="K9" s="81" t="s">
        <v>219</v>
      </c>
      <c r="L9" s="81" t="s">
        <v>219</v>
      </c>
      <c r="M9" s="58"/>
      <c r="N9" s="58"/>
    </row>
    <row r="10" s="55" customFormat="1" ht="21" customHeight="1" spans="1:14">
      <c r="A10" s="69" t="s">
        <v>166</v>
      </c>
      <c r="B10" s="70">
        <f t="shared" si="0"/>
        <v>100</v>
      </c>
      <c r="C10" s="70">
        <f t="shared" si="1"/>
        <v>104</v>
      </c>
      <c r="D10" s="68">
        <v>108</v>
      </c>
      <c r="E10" s="70">
        <f t="shared" si="2"/>
        <v>112</v>
      </c>
      <c r="F10" s="70">
        <f>E10+5</f>
        <v>117</v>
      </c>
      <c r="G10" s="70">
        <f t="shared" si="3"/>
        <v>123</v>
      </c>
      <c r="H10" s="58"/>
      <c r="I10" s="81" t="s">
        <v>220</v>
      </c>
      <c r="J10" s="81" t="s">
        <v>221</v>
      </c>
      <c r="K10" s="81" t="s">
        <v>220</v>
      </c>
      <c r="L10" s="81" t="s">
        <v>218</v>
      </c>
      <c r="M10" s="58"/>
      <c r="N10" s="58"/>
    </row>
    <row r="11" s="55" customFormat="1" ht="21" customHeight="1" spans="1:14">
      <c r="A11" s="69" t="s">
        <v>167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81" t="s">
        <v>222</v>
      </c>
      <c r="J11" s="81" t="s">
        <v>223</v>
      </c>
      <c r="K11" s="81" t="s">
        <v>222</v>
      </c>
      <c r="L11" s="81" t="s">
        <v>213</v>
      </c>
      <c r="M11" s="58"/>
      <c r="N11" s="58"/>
    </row>
    <row r="12" s="55" customFormat="1" ht="21" customHeight="1" spans="1:14">
      <c r="A12" s="69" t="s">
        <v>170</v>
      </c>
      <c r="B12" s="70">
        <f>C12-1</f>
        <v>49.5</v>
      </c>
      <c r="C12" s="70">
        <f>D12-1</f>
        <v>50.5</v>
      </c>
      <c r="D12" s="160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81" t="s">
        <v>224</v>
      </c>
      <c r="J12" s="81" t="s">
        <v>224</v>
      </c>
      <c r="K12" s="81" t="s">
        <v>210</v>
      </c>
      <c r="L12" s="81" t="s">
        <v>210</v>
      </c>
      <c r="M12" s="58"/>
      <c r="N12" s="58"/>
    </row>
    <row r="13" s="55" customFormat="1" ht="21" customHeight="1" spans="1:14">
      <c r="A13" s="69" t="s">
        <v>172</v>
      </c>
      <c r="B13" s="70">
        <f>C13-0.6</f>
        <v>60.7</v>
      </c>
      <c r="C13" s="70">
        <f>D13-1.2</f>
        <v>61.3</v>
      </c>
      <c r="D13" s="160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81" t="s">
        <v>162</v>
      </c>
      <c r="J13" s="81" t="s">
        <v>162</v>
      </c>
      <c r="K13" s="81" t="s">
        <v>225</v>
      </c>
      <c r="L13" s="81" t="s">
        <v>225</v>
      </c>
      <c r="M13" s="58"/>
      <c r="N13" s="58"/>
    </row>
    <row r="14" s="55" customFormat="1" ht="21" customHeight="1" spans="1:14">
      <c r="A14" s="71" t="s">
        <v>173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81" t="s">
        <v>221</v>
      </c>
      <c r="J14" s="81" t="s">
        <v>226</v>
      </c>
      <c r="K14" s="81" t="s">
        <v>220</v>
      </c>
      <c r="L14" s="81" t="s">
        <v>220</v>
      </c>
      <c r="M14" s="58"/>
      <c r="N14" s="58"/>
    </row>
    <row r="15" s="55" customFormat="1" ht="21" customHeight="1" spans="1:14">
      <c r="A15" s="69" t="s">
        <v>175</v>
      </c>
      <c r="B15" s="70">
        <f>C15-0.7</f>
        <v>16.1</v>
      </c>
      <c r="C15" s="70">
        <f>D15-0.7</f>
        <v>16.8</v>
      </c>
      <c r="D15" s="160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81" t="s">
        <v>223</v>
      </c>
      <c r="J15" s="81" t="s">
        <v>227</v>
      </c>
      <c r="K15" s="81" t="s">
        <v>225</v>
      </c>
      <c r="L15" s="81" t="s">
        <v>222</v>
      </c>
      <c r="M15" s="58"/>
      <c r="N15" s="58"/>
    </row>
    <row r="16" s="55" customFormat="1" ht="21" customHeight="1" spans="1:14">
      <c r="A16" s="69" t="s">
        <v>176</v>
      </c>
      <c r="B16" s="70">
        <f t="shared" ref="B16:B19" si="4">C16-0.5</f>
        <v>11</v>
      </c>
      <c r="C16" s="70">
        <f t="shared" ref="C16:C19" si="5">D16-0.5</f>
        <v>11.5</v>
      </c>
      <c r="D16" s="160">
        <v>12</v>
      </c>
      <c r="E16" s="70">
        <f t="shared" ref="E16:E19" si="6">D16+0.5</f>
        <v>12.5</v>
      </c>
      <c r="F16" s="70">
        <f t="shared" ref="F16:F19" si="7">E16+0.5</f>
        <v>13</v>
      </c>
      <c r="G16" s="70">
        <f>F16+0.7</f>
        <v>13.7</v>
      </c>
      <c r="H16" s="58"/>
      <c r="I16" s="81" t="s">
        <v>221</v>
      </c>
      <c r="J16" s="81" t="s">
        <v>211</v>
      </c>
      <c r="K16" s="81" t="s">
        <v>225</v>
      </c>
      <c r="L16" s="81" t="s">
        <v>222</v>
      </c>
      <c r="M16" s="58"/>
      <c r="N16" s="58"/>
    </row>
    <row r="17" s="55" customFormat="1" ht="21" customHeight="1" spans="1:14">
      <c r="A17" s="69" t="s">
        <v>177</v>
      </c>
      <c r="B17" s="70">
        <f t="shared" si="4"/>
        <v>12</v>
      </c>
      <c r="C17" s="70">
        <f t="shared" si="5"/>
        <v>12.5</v>
      </c>
      <c r="D17" s="160">
        <v>13</v>
      </c>
      <c r="E17" s="70">
        <f t="shared" si="6"/>
        <v>13.5</v>
      </c>
      <c r="F17" s="70">
        <f t="shared" si="7"/>
        <v>14</v>
      </c>
      <c r="G17" s="70">
        <f>F17+0.7</f>
        <v>14.7</v>
      </c>
      <c r="H17" s="58"/>
      <c r="I17" s="81" t="s">
        <v>210</v>
      </c>
      <c r="J17" s="81" t="s">
        <v>228</v>
      </c>
      <c r="K17" s="81" t="s">
        <v>229</v>
      </c>
      <c r="L17" s="81" t="s">
        <v>230</v>
      </c>
      <c r="M17" s="58"/>
      <c r="N17" s="58"/>
    </row>
    <row r="18" s="55" customFormat="1" ht="21" customHeight="1" spans="1:14">
      <c r="A18" s="69" t="s">
        <v>178</v>
      </c>
      <c r="B18" s="70">
        <f t="shared" si="4"/>
        <v>34.5</v>
      </c>
      <c r="C18" s="70">
        <f t="shared" si="5"/>
        <v>35</v>
      </c>
      <c r="D18" s="68">
        <v>35.5</v>
      </c>
      <c r="E18" s="70">
        <f t="shared" si="6"/>
        <v>36</v>
      </c>
      <c r="F18" s="70">
        <f t="shared" si="7"/>
        <v>36.5</v>
      </c>
      <c r="G18" s="70">
        <f>F18+0.5</f>
        <v>37</v>
      </c>
      <c r="H18" s="58"/>
      <c r="I18" s="81" t="s">
        <v>225</v>
      </c>
      <c r="J18" s="81" t="s">
        <v>207</v>
      </c>
      <c r="K18" s="81" t="s">
        <v>231</v>
      </c>
      <c r="L18" s="81" t="s">
        <v>232</v>
      </c>
      <c r="M18" s="58"/>
      <c r="N18" s="58"/>
    </row>
    <row r="19" s="55" customFormat="1" ht="21" customHeight="1" spans="1:14">
      <c r="A19" s="69" t="s">
        <v>180</v>
      </c>
      <c r="B19" s="70">
        <f t="shared" si="4"/>
        <v>22.5</v>
      </c>
      <c r="C19" s="70">
        <f t="shared" si="5"/>
        <v>23</v>
      </c>
      <c r="D19" s="68">
        <v>23.5</v>
      </c>
      <c r="E19" s="70">
        <f t="shared" si="6"/>
        <v>24</v>
      </c>
      <c r="F19" s="70">
        <f t="shared" si="7"/>
        <v>24.5</v>
      </c>
      <c r="G19" s="70">
        <f>F19+0.75</f>
        <v>25.25</v>
      </c>
      <c r="H19" s="58"/>
      <c r="I19" s="81" t="s">
        <v>231</v>
      </c>
      <c r="J19" s="81" t="s">
        <v>225</v>
      </c>
      <c r="K19" s="81" t="s">
        <v>230</v>
      </c>
      <c r="L19" s="81" t="s">
        <v>229</v>
      </c>
      <c r="M19" s="58"/>
      <c r="N19" s="58"/>
    </row>
    <row r="20" s="55" customFormat="1" ht="21" customHeight="1" spans="1:14">
      <c r="A20" s="69" t="s">
        <v>181</v>
      </c>
      <c r="B20" s="70">
        <f t="shared" ref="B20:B22" si="8">C20</f>
        <v>18.5</v>
      </c>
      <c r="C20" s="70">
        <f>D20-1</f>
        <v>18.5</v>
      </c>
      <c r="D20" s="160">
        <v>19.5</v>
      </c>
      <c r="E20" s="70">
        <f t="shared" ref="E20:E22" si="9">D20</f>
        <v>19.5</v>
      </c>
      <c r="F20" s="70">
        <f>E20+1.5</f>
        <v>21</v>
      </c>
      <c r="G20" s="70">
        <f t="shared" ref="G20:G22" si="10">F20</f>
        <v>21</v>
      </c>
      <c r="H20" s="58"/>
      <c r="I20" s="58" t="s">
        <v>162</v>
      </c>
      <c r="J20" s="58" t="s">
        <v>162</v>
      </c>
      <c r="K20" s="58" t="s">
        <v>162</v>
      </c>
      <c r="L20" s="58" t="s">
        <v>162</v>
      </c>
      <c r="M20" s="58"/>
      <c r="N20" s="58"/>
    </row>
    <row r="21" s="55" customFormat="1" ht="29" customHeight="1" spans="1:14">
      <c r="A21" s="69" t="s">
        <v>182</v>
      </c>
      <c r="B21" s="70">
        <f t="shared" si="8"/>
        <v>17</v>
      </c>
      <c r="C21" s="70">
        <f>D21-0.5</f>
        <v>17</v>
      </c>
      <c r="D21" s="160">
        <v>17.5</v>
      </c>
      <c r="E21" s="70">
        <f t="shared" si="9"/>
        <v>17.5</v>
      </c>
      <c r="F21" s="70">
        <f>E21+1</f>
        <v>18.5</v>
      </c>
      <c r="G21" s="70">
        <f t="shared" si="10"/>
        <v>18.5</v>
      </c>
      <c r="H21" s="72"/>
      <c r="I21" s="58" t="s">
        <v>162</v>
      </c>
      <c r="J21" s="58" t="s">
        <v>162</v>
      </c>
      <c r="K21" s="58" t="s">
        <v>162</v>
      </c>
      <c r="L21" s="58" t="s">
        <v>162</v>
      </c>
      <c r="M21" s="164"/>
      <c r="N21" s="165"/>
    </row>
    <row r="22" s="54" customFormat="1" ht="18.75" spans="1:14">
      <c r="A22" s="73" t="s">
        <v>183</v>
      </c>
      <c r="B22" s="74">
        <f t="shared" si="8"/>
        <v>10.8</v>
      </c>
      <c r="C22" s="74">
        <f>D22</f>
        <v>10.8</v>
      </c>
      <c r="D22" s="74">
        <v>10.8</v>
      </c>
      <c r="E22" s="74">
        <f t="shared" si="9"/>
        <v>10.8</v>
      </c>
      <c r="F22" s="75">
        <f>E22</f>
        <v>10.8</v>
      </c>
      <c r="G22" s="74">
        <f t="shared" si="10"/>
        <v>10.8</v>
      </c>
      <c r="H22" s="76"/>
      <c r="I22" s="166" t="s">
        <v>162</v>
      </c>
      <c r="J22" s="167" t="s">
        <v>162</v>
      </c>
      <c r="K22" s="166" t="s">
        <v>162</v>
      </c>
      <c r="L22" s="167" t="s">
        <v>162</v>
      </c>
      <c r="M22" s="168"/>
      <c r="N22" s="169"/>
    </row>
    <row r="23" s="54" customFormat="1" ht="15" spans="1:14">
      <c r="A23" s="54" t="s">
        <v>186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="54" customFormat="1" ht="14.25" spans="1:14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customHeight="1" spans="9:14">
      <c r="I25" s="82" t="s">
        <v>233</v>
      </c>
      <c r="J25" s="83"/>
      <c r="K25" s="82" t="s">
        <v>188</v>
      </c>
      <c r="L25" s="82"/>
      <c r="M25" s="82" t="s">
        <v>189</v>
      </c>
      <c r="N25" s="54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F6" sqref="F6"/>
    </sheetView>
  </sheetViews>
  <sheetFormatPr defaultColWidth="10.1666666666667" defaultRowHeight="14.2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6833333333333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25" spans="1:11">
      <c r="A1" s="87" t="s">
        <v>234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53</v>
      </c>
      <c r="B2" s="89" t="s">
        <v>54</v>
      </c>
      <c r="C2" s="89"/>
      <c r="D2" s="90" t="s">
        <v>62</v>
      </c>
      <c r="E2" s="91" t="s">
        <v>63</v>
      </c>
      <c r="F2" s="92" t="s">
        <v>235</v>
      </c>
      <c r="G2" s="93" t="s">
        <v>69</v>
      </c>
      <c r="H2" s="93"/>
      <c r="I2" s="122" t="s">
        <v>57</v>
      </c>
      <c r="J2" s="93" t="s">
        <v>58</v>
      </c>
      <c r="K2" s="144"/>
    </row>
    <row r="3" spans="1:11">
      <c r="A3" s="94" t="s">
        <v>75</v>
      </c>
      <c r="B3" s="95">
        <v>9160</v>
      </c>
      <c r="C3" s="95"/>
      <c r="D3" s="96" t="s">
        <v>236</v>
      </c>
      <c r="E3" s="97">
        <v>44895</v>
      </c>
      <c r="F3" s="97"/>
      <c r="G3" s="97"/>
      <c r="H3" s="98" t="s">
        <v>237</v>
      </c>
      <c r="I3" s="98"/>
      <c r="J3" s="98"/>
      <c r="K3" s="145"/>
    </row>
    <row r="4" spans="1:11">
      <c r="A4" s="99" t="s">
        <v>72</v>
      </c>
      <c r="B4" s="100">
        <v>3</v>
      </c>
      <c r="C4" s="100">
        <v>6</v>
      </c>
      <c r="D4" s="101" t="s">
        <v>238</v>
      </c>
      <c r="E4" s="102" t="s">
        <v>239</v>
      </c>
      <c r="F4" s="102"/>
      <c r="G4" s="102"/>
      <c r="H4" s="101" t="s">
        <v>240</v>
      </c>
      <c r="I4" s="101"/>
      <c r="J4" s="115" t="s">
        <v>66</v>
      </c>
      <c r="K4" s="146" t="s">
        <v>67</v>
      </c>
    </row>
    <row r="5" spans="1:11">
      <c r="A5" s="99" t="s">
        <v>241</v>
      </c>
      <c r="B5" s="95">
        <v>2</v>
      </c>
      <c r="C5" s="95"/>
      <c r="D5" s="96" t="s">
        <v>242</v>
      </c>
      <c r="E5" s="96" t="s">
        <v>243</v>
      </c>
      <c r="F5" s="96" t="s">
        <v>244</v>
      </c>
      <c r="G5" s="96" t="s">
        <v>245</v>
      </c>
      <c r="H5" s="101" t="s">
        <v>246</v>
      </c>
      <c r="I5" s="101"/>
      <c r="J5" s="115" t="s">
        <v>66</v>
      </c>
      <c r="K5" s="146" t="s">
        <v>67</v>
      </c>
    </row>
    <row r="6" spans="1:11">
      <c r="A6" s="103" t="s">
        <v>247</v>
      </c>
      <c r="B6" s="104">
        <v>126</v>
      </c>
      <c r="C6" s="104"/>
      <c r="D6" s="105" t="s">
        <v>248</v>
      </c>
      <c r="E6" s="106">
        <v>234</v>
      </c>
      <c r="F6" s="107"/>
      <c r="G6" s="105">
        <v>1348</v>
      </c>
      <c r="H6" s="108" t="s">
        <v>249</v>
      </c>
      <c r="I6" s="108"/>
      <c r="J6" s="107" t="s">
        <v>66</v>
      </c>
      <c r="K6" s="147" t="s">
        <v>67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250</v>
      </c>
      <c r="B8" s="92" t="s">
        <v>251</v>
      </c>
      <c r="C8" s="92" t="s">
        <v>252</v>
      </c>
      <c r="D8" s="92" t="s">
        <v>253</v>
      </c>
      <c r="E8" s="92" t="s">
        <v>254</v>
      </c>
      <c r="F8" s="92" t="s">
        <v>255</v>
      </c>
      <c r="G8" s="113" t="s">
        <v>256</v>
      </c>
      <c r="H8" s="114"/>
      <c r="I8" s="114"/>
      <c r="J8" s="114"/>
      <c r="K8" s="148"/>
    </row>
    <row r="9" spans="1:11">
      <c r="A9" s="99" t="s">
        <v>257</v>
      </c>
      <c r="B9" s="101"/>
      <c r="C9" s="115" t="s">
        <v>66</v>
      </c>
      <c r="D9" s="115" t="s">
        <v>67</v>
      </c>
      <c r="E9" s="96" t="s">
        <v>258</v>
      </c>
      <c r="F9" s="116" t="s">
        <v>259</v>
      </c>
      <c r="G9" s="117"/>
      <c r="H9" s="118"/>
      <c r="I9" s="118"/>
      <c r="J9" s="118"/>
      <c r="K9" s="149"/>
    </row>
    <row r="10" spans="1:11">
      <c r="A10" s="99" t="s">
        <v>260</v>
      </c>
      <c r="B10" s="101"/>
      <c r="C10" s="115" t="s">
        <v>66</v>
      </c>
      <c r="D10" s="115" t="s">
        <v>67</v>
      </c>
      <c r="E10" s="96" t="s">
        <v>261</v>
      </c>
      <c r="F10" s="116" t="s">
        <v>262</v>
      </c>
      <c r="G10" s="117" t="s">
        <v>263</v>
      </c>
      <c r="H10" s="118"/>
      <c r="I10" s="118"/>
      <c r="J10" s="118"/>
      <c r="K10" s="149"/>
    </row>
    <row r="11" spans="1:11">
      <c r="A11" s="119" t="s">
        <v>197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0"/>
    </row>
    <row r="12" spans="1:11">
      <c r="A12" s="94" t="s">
        <v>89</v>
      </c>
      <c r="B12" s="115" t="s">
        <v>85</v>
      </c>
      <c r="C12" s="115" t="s">
        <v>86</v>
      </c>
      <c r="D12" s="116"/>
      <c r="E12" s="96" t="s">
        <v>87</v>
      </c>
      <c r="F12" s="115" t="s">
        <v>85</v>
      </c>
      <c r="G12" s="115" t="s">
        <v>86</v>
      </c>
      <c r="H12" s="115"/>
      <c r="I12" s="96" t="s">
        <v>264</v>
      </c>
      <c r="J12" s="115" t="s">
        <v>85</v>
      </c>
      <c r="K12" s="146" t="s">
        <v>86</v>
      </c>
    </row>
    <row r="13" spans="1:11">
      <c r="A13" s="94" t="s">
        <v>92</v>
      </c>
      <c r="B13" s="115" t="s">
        <v>85</v>
      </c>
      <c r="C13" s="115" t="s">
        <v>86</v>
      </c>
      <c r="D13" s="116"/>
      <c r="E13" s="96" t="s">
        <v>97</v>
      </c>
      <c r="F13" s="115" t="s">
        <v>85</v>
      </c>
      <c r="G13" s="115" t="s">
        <v>86</v>
      </c>
      <c r="H13" s="115"/>
      <c r="I13" s="96" t="s">
        <v>265</v>
      </c>
      <c r="J13" s="115" t="s">
        <v>85</v>
      </c>
      <c r="K13" s="146" t="s">
        <v>86</v>
      </c>
    </row>
    <row r="14" ht="15" spans="1:11">
      <c r="A14" s="103" t="s">
        <v>266</v>
      </c>
      <c r="B14" s="107" t="s">
        <v>85</v>
      </c>
      <c r="C14" s="107" t="s">
        <v>86</v>
      </c>
      <c r="D14" s="106"/>
      <c r="E14" s="105" t="s">
        <v>267</v>
      </c>
      <c r="F14" s="107" t="s">
        <v>85</v>
      </c>
      <c r="G14" s="107" t="s">
        <v>86</v>
      </c>
      <c r="H14" s="107"/>
      <c r="I14" s="105" t="s">
        <v>268</v>
      </c>
      <c r="J14" s="107" t="s">
        <v>85</v>
      </c>
      <c r="K14" s="147" t="s">
        <v>86</v>
      </c>
    </row>
    <row r="15" ht="1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4" customFormat="1" spans="1:11">
      <c r="A16" s="88" t="s">
        <v>269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1"/>
    </row>
    <row r="17" spans="1:11">
      <c r="A17" s="99" t="s">
        <v>270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52"/>
    </row>
    <row r="18" spans="1:11">
      <c r="A18" s="99" t="s">
        <v>271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52"/>
    </row>
    <row r="19" spans="1:11">
      <c r="A19" s="123" t="s">
        <v>272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6"/>
    </row>
    <row r="20" spans="1:11">
      <c r="A20" s="124" t="s">
        <v>273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3"/>
    </row>
    <row r="21" spans="1:11">
      <c r="A21" s="124" t="s">
        <v>274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53"/>
    </row>
    <row r="22" spans="1:11">
      <c r="A22" s="124" t="s">
        <v>275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4"/>
    </row>
    <row r="24" spans="1:11">
      <c r="A24" s="99" t="s">
        <v>124</v>
      </c>
      <c r="B24" s="101"/>
      <c r="C24" s="115" t="s">
        <v>66</v>
      </c>
      <c r="D24" s="115" t="s">
        <v>67</v>
      </c>
      <c r="E24" s="98"/>
      <c r="F24" s="98"/>
      <c r="G24" s="98"/>
      <c r="H24" s="98"/>
      <c r="I24" s="98"/>
      <c r="J24" s="98"/>
      <c r="K24" s="145"/>
    </row>
    <row r="25" ht="15" spans="1:11">
      <c r="A25" s="128" t="s">
        <v>276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5"/>
    </row>
    <row r="26" ht="1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277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48"/>
    </row>
    <row r="28" spans="1:11">
      <c r="A28" s="132" t="s">
        <v>278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6"/>
    </row>
    <row r="29" spans="1:11">
      <c r="A29" s="132" t="s">
        <v>279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6"/>
    </row>
    <row r="30" spans="1:11">
      <c r="A30" s="132" t="s">
        <v>280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56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6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6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6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3"/>
    </row>
    <row r="35" ht="23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3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7"/>
    </row>
    <row r="37" ht="18.75" customHeight="1" spans="1:11">
      <c r="A37" s="137" t="s">
        <v>281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8"/>
    </row>
    <row r="38" s="85" customFormat="1" ht="18.75" customHeight="1" spans="1:11">
      <c r="A38" s="99" t="s">
        <v>282</v>
      </c>
      <c r="B38" s="101"/>
      <c r="C38" s="101"/>
      <c r="D38" s="98" t="s">
        <v>283</v>
      </c>
      <c r="E38" s="98"/>
      <c r="F38" s="139" t="s">
        <v>284</v>
      </c>
      <c r="G38" s="140"/>
      <c r="H38" s="101" t="s">
        <v>285</v>
      </c>
      <c r="I38" s="101"/>
      <c r="J38" s="101" t="s">
        <v>286</v>
      </c>
      <c r="K38" s="152"/>
    </row>
    <row r="39" ht="18.75" customHeight="1" spans="1:13">
      <c r="A39" s="99" t="s">
        <v>125</v>
      </c>
      <c r="B39" s="101" t="s">
        <v>287</v>
      </c>
      <c r="C39" s="101"/>
      <c r="D39" s="101"/>
      <c r="E39" s="101"/>
      <c r="F39" s="101"/>
      <c r="G39" s="101"/>
      <c r="H39" s="101"/>
      <c r="I39" s="101"/>
      <c r="J39" s="101"/>
      <c r="K39" s="152"/>
      <c r="M39" s="85"/>
    </row>
    <row r="40" ht="31" customHeight="1" spans="1:11">
      <c r="A40" s="99"/>
      <c r="B40" s="101"/>
      <c r="C40" s="101"/>
      <c r="D40" s="101"/>
      <c r="E40" s="101"/>
      <c r="F40" s="101"/>
      <c r="G40" s="101"/>
      <c r="H40" s="101"/>
      <c r="I40" s="101"/>
      <c r="J40" s="101"/>
      <c r="K40" s="152"/>
    </row>
    <row r="41" ht="18.75" customHeight="1" spans="1:11">
      <c r="A41" s="99"/>
      <c r="B41" s="101"/>
      <c r="C41" s="101"/>
      <c r="D41" s="101"/>
      <c r="E41" s="101"/>
      <c r="F41" s="101"/>
      <c r="G41" s="101"/>
      <c r="H41" s="101"/>
      <c r="I41" s="101"/>
      <c r="J41" s="101"/>
      <c r="K41" s="152"/>
    </row>
    <row r="42" ht="32" customHeight="1" spans="1:11">
      <c r="A42" s="103" t="s">
        <v>134</v>
      </c>
      <c r="B42" s="141" t="s">
        <v>288</v>
      </c>
      <c r="C42" s="141"/>
      <c r="D42" s="105" t="s">
        <v>289</v>
      </c>
      <c r="E42" s="106" t="s">
        <v>290</v>
      </c>
      <c r="F42" s="105" t="s">
        <v>138</v>
      </c>
      <c r="G42" s="142">
        <v>44893</v>
      </c>
      <c r="H42" s="143" t="s">
        <v>139</v>
      </c>
      <c r="I42" s="143"/>
      <c r="J42" s="141" t="s">
        <v>140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5" workbookViewId="0">
      <selection activeCell="J23" sqref="J23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18.9" style="54" customWidth="1"/>
    <col min="10" max="10" width="13.75" style="54" customWidth="1"/>
    <col min="11" max="11" width="13.625" style="54" customWidth="1"/>
    <col min="12" max="12" width="8.375" style="54" customWidth="1"/>
    <col min="13" max="13" width="14.625" style="54" customWidth="1"/>
    <col min="14" max="14" width="10.7833333333333" style="54" customWidth="1"/>
    <col min="15" max="16384" width="9" style="54"/>
  </cols>
  <sheetData>
    <row r="1" s="54" customFormat="1" ht="30" customHeight="1" spans="1:14">
      <c r="A1" s="56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144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5" customFormat="1" ht="23" customHeight="1" spans="1:14">
      <c r="A3" s="64" t="s">
        <v>145</v>
      </c>
      <c r="B3" s="65" t="s">
        <v>146</v>
      </c>
      <c r="C3" s="66"/>
      <c r="D3" s="66"/>
      <c r="E3" s="66"/>
      <c r="F3" s="66"/>
      <c r="G3" s="66"/>
      <c r="H3" s="58"/>
      <c r="I3" s="65" t="s">
        <v>147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67" t="s">
        <v>110</v>
      </c>
      <c r="J4" s="67" t="s">
        <v>111</v>
      </c>
      <c r="K4" s="68" t="s">
        <v>112</v>
      </c>
      <c r="L4" s="67" t="s">
        <v>113</v>
      </c>
      <c r="M4" s="67" t="s">
        <v>114</v>
      </c>
      <c r="N4" s="67" t="s">
        <v>115</v>
      </c>
    </row>
    <row r="5" s="55" customFormat="1" ht="23" customHeight="1" spans="1:14">
      <c r="A5" s="64"/>
      <c r="B5" s="67" t="s">
        <v>148</v>
      </c>
      <c r="C5" s="67" t="s">
        <v>149</v>
      </c>
      <c r="D5" s="68" t="s">
        <v>150</v>
      </c>
      <c r="E5" s="67" t="s">
        <v>151</v>
      </c>
      <c r="F5" s="67" t="s">
        <v>152</v>
      </c>
      <c r="G5" s="67" t="s">
        <v>153</v>
      </c>
      <c r="H5" s="58"/>
      <c r="I5" s="67" t="s">
        <v>148</v>
      </c>
      <c r="J5" s="67" t="s">
        <v>149</v>
      </c>
      <c r="K5" s="68" t="s">
        <v>150</v>
      </c>
      <c r="L5" s="67" t="s">
        <v>151</v>
      </c>
      <c r="M5" s="67" t="s">
        <v>152</v>
      </c>
      <c r="N5" s="67" t="s">
        <v>153</v>
      </c>
    </row>
    <row r="6" s="55" customFormat="1" ht="21" customHeight="1" spans="1:14">
      <c r="A6" s="69" t="s">
        <v>154</v>
      </c>
      <c r="B6" s="70">
        <f>C6-1</f>
        <v>68</v>
      </c>
      <c r="C6" s="70">
        <f>D6-2</f>
        <v>69</v>
      </c>
      <c r="D6" s="68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58" t="s">
        <v>156</v>
      </c>
      <c r="J6" s="58" t="s">
        <v>162</v>
      </c>
      <c r="K6" s="58" t="s">
        <v>174</v>
      </c>
      <c r="L6" s="58" t="s">
        <v>162</v>
      </c>
      <c r="M6" s="58" t="s">
        <v>156</v>
      </c>
      <c r="N6" s="58" t="s">
        <v>291</v>
      </c>
    </row>
    <row r="7" s="55" customFormat="1" ht="21" customHeight="1" spans="1:14">
      <c r="A7" s="69" t="s">
        <v>157</v>
      </c>
      <c r="B7" s="70">
        <f>C7-1</f>
        <v>67</v>
      </c>
      <c r="C7" s="70">
        <f>D7-2</f>
        <v>68</v>
      </c>
      <c r="D7" s="68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58" t="s">
        <v>292</v>
      </c>
      <c r="J7" s="58" t="s">
        <v>162</v>
      </c>
      <c r="K7" s="58" t="s">
        <v>292</v>
      </c>
      <c r="L7" s="58" t="s">
        <v>174</v>
      </c>
      <c r="M7" s="58" t="s">
        <v>159</v>
      </c>
      <c r="N7" s="58" t="s">
        <v>161</v>
      </c>
    </row>
    <row r="8" s="55" customFormat="1" ht="21" customHeight="1" spans="1:14">
      <c r="A8" s="69" t="s">
        <v>160</v>
      </c>
      <c r="B8" s="70">
        <f t="shared" ref="B8:B10" si="0">C8-4</f>
        <v>104</v>
      </c>
      <c r="C8" s="70">
        <f t="shared" ref="C8:C10" si="1">D8-4</f>
        <v>108</v>
      </c>
      <c r="D8" s="68">
        <v>112</v>
      </c>
      <c r="E8" s="70">
        <f t="shared" ref="E8:E10" si="2">D8+4</f>
        <v>116</v>
      </c>
      <c r="F8" s="70">
        <f>E8+4</f>
        <v>120</v>
      </c>
      <c r="G8" s="70">
        <f t="shared" ref="G8:G10" si="3">F8+6</f>
        <v>126</v>
      </c>
      <c r="H8" s="58"/>
      <c r="I8" s="58" t="s">
        <v>161</v>
      </c>
      <c r="J8" s="58" t="s">
        <v>162</v>
      </c>
      <c r="K8" s="58" t="s">
        <v>162</v>
      </c>
      <c r="L8" s="58" t="s">
        <v>162</v>
      </c>
      <c r="M8" s="58" t="s">
        <v>162</v>
      </c>
      <c r="N8" s="58" t="s">
        <v>162</v>
      </c>
    </row>
    <row r="9" s="55" customFormat="1" ht="21" customHeight="1" spans="1:14">
      <c r="A9" s="69" t="s">
        <v>163</v>
      </c>
      <c r="B9" s="70">
        <f t="shared" si="0"/>
        <v>99</v>
      </c>
      <c r="C9" s="70">
        <f t="shared" si="1"/>
        <v>103</v>
      </c>
      <c r="D9" s="68">
        <v>107</v>
      </c>
      <c r="E9" s="70">
        <f t="shared" si="2"/>
        <v>111</v>
      </c>
      <c r="F9" s="70">
        <f>E9+5</f>
        <v>116</v>
      </c>
      <c r="G9" s="70">
        <f t="shared" si="3"/>
        <v>122</v>
      </c>
      <c r="H9" s="58"/>
      <c r="I9" s="58" t="s">
        <v>162</v>
      </c>
      <c r="J9" s="58" t="s">
        <v>162</v>
      </c>
      <c r="K9" s="58" t="s">
        <v>162</v>
      </c>
      <c r="L9" s="58" t="s">
        <v>219</v>
      </c>
      <c r="M9" s="58" t="s">
        <v>162</v>
      </c>
      <c r="N9" s="58" t="s">
        <v>162</v>
      </c>
    </row>
    <row r="10" s="55" customFormat="1" ht="21" customHeight="1" spans="1:14">
      <c r="A10" s="69" t="s">
        <v>166</v>
      </c>
      <c r="B10" s="70">
        <f t="shared" si="0"/>
        <v>100</v>
      </c>
      <c r="C10" s="70">
        <f t="shared" si="1"/>
        <v>104</v>
      </c>
      <c r="D10" s="68">
        <v>108</v>
      </c>
      <c r="E10" s="70">
        <f t="shared" si="2"/>
        <v>112</v>
      </c>
      <c r="F10" s="70">
        <f>E10+5</f>
        <v>117</v>
      </c>
      <c r="G10" s="70">
        <f t="shared" si="3"/>
        <v>123</v>
      </c>
      <c r="H10" s="58"/>
      <c r="I10" s="58" t="s">
        <v>162</v>
      </c>
      <c r="J10" s="58" t="s">
        <v>162</v>
      </c>
      <c r="K10" s="58" t="s">
        <v>162</v>
      </c>
      <c r="L10" s="58" t="s">
        <v>162</v>
      </c>
      <c r="M10" s="58" t="s">
        <v>162</v>
      </c>
      <c r="N10" s="58" t="s">
        <v>162</v>
      </c>
    </row>
    <row r="11" s="55" customFormat="1" ht="21" customHeight="1" spans="1:14">
      <c r="A11" s="69" t="s">
        <v>167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58" t="s">
        <v>164</v>
      </c>
      <c r="J11" s="58" t="s">
        <v>165</v>
      </c>
      <c r="K11" s="58" t="s">
        <v>293</v>
      </c>
      <c r="L11" s="58" t="s">
        <v>215</v>
      </c>
      <c r="M11" s="58" t="s">
        <v>165</v>
      </c>
      <c r="N11" s="58" t="s">
        <v>294</v>
      </c>
    </row>
    <row r="12" s="55" customFormat="1" ht="21" customHeight="1" spans="1:14">
      <c r="A12" s="69" t="s">
        <v>170</v>
      </c>
      <c r="B12" s="70">
        <f>C12-1</f>
        <v>49.5</v>
      </c>
      <c r="C12" s="70">
        <f>D12-1</f>
        <v>50.5</v>
      </c>
      <c r="D12" s="68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58" t="s">
        <v>171</v>
      </c>
      <c r="J12" s="58" t="s">
        <v>295</v>
      </c>
      <c r="K12" s="58" t="s">
        <v>162</v>
      </c>
      <c r="L12" s="58" t="s">
        <v>219</v>
      </c>
      <c r="M12" s="58" t="s">
        <v>162</v>
      </c>
      <c r="N12" s="58" t="s">
        <v>217</v>
      </c>
    </row>
    <row r="13" s="55" customFormat="1" ht="21" customHeight="1" spans="1:14">
      <c r="A13" s="69" t="s">
        <v>172</v>
      </c>
      <c r="B13" s="70">
        <f>C13-0.6</f>
        <v>60.7</v>
      </c>
      <c r="C13" s="70">
        <f>D13-1.2</f>
        <v>61.3</v>
      </c>
      <c r="D13" s="68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58" t="s">
        <v>168</v>
      </c>
      <c r="J13" s="58" t="s">
        <v>169</v>
      </c>
      <c r="K13" s="58" t="s">
        <v>169</v>
      </c>
      <c r="L13" s="58" t="s">
        <v>169</v>
      </c>
      <c r="M13" s="58" t="s">
        <v>169</v>
      </c>
      <c r="N13" s="58" t="s">
        <v>169</v>
      </c>
    </row>
    <row r="14" s="55" customFormat="1" ht="21" customHeight="1" spans="1:14">
      <c r="A14" s="71" t="s">
        <v>173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58" t="s">
        <v>174</v>
      </c>
      <c r="J14" s="58" t="s">
        <v>162</v>
      </c>
      <c r="K14" s="58" t="s">
        <v>168</v>
      </c>
      <c r="L14" s="58" t="s">
        <v>168</v>
      </c>
      <c r="M14" s="58" t="s">
        <v>169</v>
      </c>
      <c r="N14" s="58" t="s">
        <v>169</v>
      </c>
    </row>
    <row r="15" s="55" customFormat="1" ht="21" customHeight="1" spans="1:14">
      <c r="A15" s="69" t="s">
        <v>175</v>
      </c>
      <c r="B15" s="70">
        <f>C15-0.7</f>
        <v>16.1</v>
      </c>
      <c r="C15" s="70">
        <f>D15-0.7</f>
        <v>16.8</v>
      </c>
      <c r="D15" s="68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81" t="s">
        <v>210</v>
      </c>
      <c r="J15" s="81" t="s">
        <v>220</v>
      </c>
      <c r="K15" s="81" t="s">
        <v>221</v>
      </c>
      <c r="L15" s="81" t="s">
        <v>226</v>
      </c>
      <c r="M15" s="58" t="s">
        <v>171</v>
      </c>
      <c r="N15" s="58" t="s">
        <v>162</v>
      </c>
    </row>
    <row r="16" s="55" customFormat="1" ht="21" customHeight="1" spans="1:14">
      <c r="A16" s="69" t="s">
        <v>176</v>
      </c>
      <c r="B16" s="70">
        <f t="shared" ref="B16:B19" si="4">C16-0.5</f>
        <v>11</v>
      </c>
      <c r="C16" s="70">
        <f t="shared" ref="C16:C19" si="5">D16-0.5</f>
        <v>11.5</v>
      </c>
      <c r="D16" s="68">
        <v>12</v>
      </c>
      <c r="E16" s="70">
        <f t="shared" ref="E16:E19" si="6">D16+0.5</f>
        <v>12.5</v>
      </c>
      <c r="F16" s="70">
        <f t="shared" ref="F16:F19" si="7">E16+0.5</f>
        <v>13</v>
      </c>
      <c r="G16" s="70">
        <f>F16+0.7</f>
        <v>13.7</v>
      </c>
      <c r="H16" s="58"/>
      <c r="I16" s="58" t="s">
        <v>174</v>
      </c>
      <c r="J16" s="58" t="s">
        <v>169</v>
      </c>
      <c r="K16" s="58" t="s">
        <v>219</v>
      </c>
      <c r="L16" s="58" t="s">
        <v>162</v>
      </c>
      <c r="M16" s="58" t="s">
        <v>171</v>
      </c>
      <c r="N16" s="58" t="s">
        <v>162</v>
      </c>
    </row>
    <row r="17" s="55" customFormat="1" ht="21" customHeight="1" spans="1:14">
      <c r="A17" s="69" t="s">
        <v>177</v>
      </c>
      <c r="B17" s="70">
        <f t="shared" si="4"/>
        <v>12</v>
      </c>
      <c r="C17" s="70">
        <f t="shared" si="5"/>
        <v>12.5</v>
      </c>
      <c r="D17" s="68">
        <v>13</v>
      </c>
      <c r="E17" s="70">
        <f t="shared" si="6"/>
        <v>13.5</v>
      </c>
      <c r="F17" s="70">
        <f t="shared" si="7"/>
        <v>14</v>
      </c>
      <c r="G17" s="70">
        <f>F17+0.7</f>
        <v>14.7</v>
      </c>
      <c r="H17" s="58"/>
      <c r="I17" s="58" t="s">
        <v>162</v>
      </c>
      <c r="J17" s="58" t="s">
        <v>162</v>
      </c>
      <c r="K17" s="58" t="s">
        <v>162</v>
      </c>
      <c r="L17" s="58" t="s">
        <v>162</v>
      </c>
      <c r="M17" s="58" t="s">
        <v>162</v>
      </c>
      <c r="N17" s="58" t="s">
        <v>162</v>
      </c>
    </row>
    <row r="18" s="55" customFormat="1" ht="21" customHeight="1" spans="1:14">
      <c r="A18" s="69" t="s">
        <v>178</v>
      </c>
      <c r="B18" s="70">
        <f t="shared" si="4"/>
        <v>34.5</v>
      </c>
      <c r="C18" s="70">
        <f t="shared" si="5"/>
        <v>35</v>
      </c>
      <c r="D18" s="68">
        <v>35.5</v>
      </c>
      <c r="E18" s="70">
        <f t="shared" si="6"/>
        <v>36</v>
      </c>
      <c r="F18" s="70">
        <f t="shared" si="7"/>
        <v>36.5</v>
      </c>
      <c r="G18" s="70">
        <f>F18+0.5</f>
        <v>37</v>
      </c>
      <c r="H18" s="58"/>
      <c r="I18" s="58" t="s">
        <v>179</v>
      </c>
      <c r="J18" s="58" t="s">
        <v>169</v>
      </c>
      <c r="K18" s="58" t="s">
        <v>169</v>
      </c>
      <c r="L18" s="58" t="s">
        <v>296</v>
      </c>
      <c r="M18" s="58" t="s">
        <v>169</v>
      </c>
      <c r="N18" s="58" t="s">
        <v>156</v>
      </c>
    </row>
    <row r="19" s="55" customFormat="1" ht="21" customHeight="1" spans="1:14">
      <c r="A19" s="69" t="s">
        <v>180</v>
      </c>
      <c r="B19" s="70">
        <f t="shared" si="4"/>
        <v>22.5</v>
      </c>
      <c r="C19" s="70">
        <f t="shared" si="5"/>
        <v>23</v>
      </c>
      <c r="D19" s="68">
        <v>23.5</v>
      </c>
      <c r="E19" s="70">
        <f t="shared" si="6"/>
        <v>24</v>
      </c>
      <c r="F19" s="70">
        <f t="shared" si="7"/>
        <v>24.5</v>
      </c>
      <c r="G19" s="70">
        <f>F19+0.75</f>
        <v>25.25</v>
      </c>
      <c r="H19" s="58"/>
      <c r="I19" s="58" t="s">
        <v>174</v>
      </c>
      <c r="J19" s="58" t="s">
        <v>162</v>
      </c>
      <c r="K19" s="58" t="s">
        <v>168</v>
      </c>
      <c r="L19" s="58" t="s">
        <v>168</v>
      </c>
      <c r="M19" s="58" t="s">
        <v>169</v>
      </c>
      <c r="N19" s="58" t="s">
        <v>169</v>
      </c>
    </row>
    <row r="20" s="55" customFormat="1" ht="21" customHeight="1" spans="1:14">
      <c r="A20" s="69" t="s">
        <v>181</v>
      </c>
      <c r="B20" s="70">
        <f t="shared" ref="B20:B22" si="8">C20</f>
        <v>18.5</v>
      </c>
      <c r="C20" s="70">
        <f>D20-1</f>
        <v>18.5</v>
      </c>
      <c r="D20" s="68">
        <v>19.5</v>
      </c>
      <c r="E20" s="70">
        <f t="shared" ref="E20:E22" si="9">D20</f>
        <v>19.5</v>
      </c>
      <c r="F20" s="70">
        <f>E20+1.5</f>
        <v>21</v>
      </c>
      <c r="G20" s="70">
        <f t="shared" ref="G20:G22" si="10">F20</f>
        <v>21</v>
      </c>
      <c r="H20" s="58"/>
      <c r="I20" s="58" t="s">
        <v>162</v>
      </c>
      <c r="J20" s="58" t="s">
        <v>162</v>
      </c>
      <c r="K20" s="58" t="s">
        <v>162</v>
      </c>
      <c r="L20" s="58" t="s">
        <v>162</v>
      </c>
      <c r="M20" s="58" t="s">
        <v>162</v>
      </c>
      <c r="N20" s="58" t="s">
        <v>162</v>
      </c>
    </row>
    <row r="21" s="55" customFormat="1" ht="29" customHeight="1" spans="1:14">
      <c r="A21" s="69" t="s">
        <v>182</v>
      </c>
      <c r="B21" s="70">
        <f t="shared" si="8"/>
        <v>17</v>
      </c>
      <c r="C21" s="70">
        <f>D21-0.5</f>
        <v>17</v>
      </c>
      <c r="D21" s="68">
        <v>17.5</v>
      </c>
      <c r="E21" s="70">
        <f t="shared" si="9"/>
        <v>17.5</v>
      </c>
      <c r="F21" s="70">
        <f>E21+1</f>
        <v>18.5</v>
      </c>
      <c r="G21" s="70">
        <f t="shared" si="10"/>
        <v>18.5</v>
      </c>
      <c r="H21" s="72"/>
      <c r="I21" s="58" t="s">
        <v>162</v>
      </c>
      <c r="J21" s="58" t="s">
        <v>162</v>
      </c>
      <c r="K21" s="58" t="s">
        <v>162</v>
      </c>
      <c r="L21" s="58" t="s">
        <v>162</v>
      </c>
      <c r="M21" s="58" t="s">
        <v>162</v>
      </c>
      <c r="N21" s="58" t="s">
        <v>162</v>
      </c>
    </row>
    <row r="22" s="54" customFormat="1" ht="18.75" spans="1:14">
      <c r="A22" s="73" t="s">
        <v>183</v>
      </c>
      <c r="B22" s="74">
        <f t="shared" si="8"/>
        <v>10.8</v>
      </c>
      <c r="C22" s="74">
        <f>D22</f>
        <v>10.8</v>
      </c>
      <c r="D22" s="74">
        <v>10.8</v>
      </c>
      <c r="E22" s="74">
        <f t="shared" si="9"/>
        <v>10.8</v>
      </c>
      <c r="F22" s="75">
        <f>E22</f>
        <v>10.8</v>
      </c>
      <c r="G22" s="74">
        <f t="shared" si="10"/>
        <v>10.8</v>
      </c>
      <c r="H22" s="76"/>
      <c r="I22" s="58" t="s">
        <v>162</v>
      </c>
      <c r="J22" s="58" t="s">
        <v>162</v>
      </c>
      <c r="K22" s="58" t="s">
        <v>168</v>
      </c>
      <c r="L22" s="58" t="s">
        <v>162</v>
      </c>
      <c r="M22" s="58" t="s">
        <v>162</v>
      </c>
      <c r="N22" s="58" t="s">
        <v>162</v>
      </c>
    </row>
    <row r="23" s="54" customFormat="1" ht="15" spans="1:14">
      <c r="A23" s="54" t="s">
        <v>186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="54" customFormat="1" ht="14.25" spans="1:14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customHeight="1" spans="9:14">
      <c r="I25" s="82" t="s">
        <v>297</v>
      </c>
      <c r="J25" s="83"/>
      <c r="K25" s="82" t="s">
        <v>298</v>
      </c>
      <c r="L25" s="82"/>
      <c r="M25" s="82" t="s">
        <v>189</v>
      </c>
      <c r="N25" s="54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F6" sqref="F6"/>
    </sheetView>
  </sheetViews>
  <sheetFormatPr defaultColWidth="10.1666666666667" defaultRowHeight="14.2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6833333333333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25" spans="1:11">
      <c r="A1" s="87" t="s">
        <v>234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53</v>
      </c>
      <c r="B2" s="89" t="s">
        <v>54</v>
      </c>
      <c r="C2" s="89"/>
      <c r="D2" s="90" t="s">
        <v>62</v>
      </c>
      <c r="E2" s="91" t="s">
        <v>63</v>
      </c>
      <c r="F2" s="92" t="s">
        <v>235</v>
      </c>
      <c r="G2" s="93" t="s">
        <v>69</v>
      </c>
      <c r="H2" s="93"/>
      <c r="I2" s="122" t="s">
        <v>57</v>
      </c>
      <c r="J2" s="93" t="s">
        <v>58</v>
      </c>
      <c r="K2" s="144"/>
    </row>
    <row r="3" spans="1:11">
      <c r="A3" s="94" t="s">
        <v>75</v>
      </c>
      <c r="B3" s="95">
        <v>9160</v>
      </c>
      <c r="C3" s="95"/>
      <c r="D3" s="96" t="s">
        <v>236</v>
      </c>
      <c r="E3" s="97">
        <v>44895</v>
      </c>
      <c r="F3" s="97"/>
      <c r="G3" s="97"/>
      <c r="H3" s="98" t="s">
        <v>237</v>
      </c>
      <c r="I3" s="98"/>
      <c r="J3" s="98"/>
      <c r="K3" s="145"/>
    </row>
    <row r="4" spans="1:11">
      <c r="A4" s="99" t="s">
        <v>72</v>
      </c>
      <c r="B4" s="100">
        <v>3</v>
      </c>
      <c r="C4" s="100">
        <v>6</v>
      </c>
      <c r="D4" s="101" t="s">
        <v>238</v>
      </c>
      <c r="E4" s="102" t="s">
        <v>239</v>
      </c>
      <c r="F4" s="102"/>
      <c r="G4" s="102"/>
      <c r="H4" s="101" t="s">
        <v>240</v>
      </c>
      <c r="I4" s="101"/>
      <c r="J4" s="115" t="s">
        <v>66</v>
      </c>
      <c r="K4" s="146" t="s">
        <v>67</v>
      </c>
    </row>
    <row r="5" spans="1:11">
      <c r="A5" s="99" t="s">
        <v>241</v>
      </c>
      <c r="B5" s="95">
        <v>2</v>
      </c>
      <c r="C5" s="95"/>
      <c r="D5" s="96" t="s">
        <v>242</v>
      </c>
      <c r="E5" s="96" t="s">
        <v>299</v>
      </c>
      <c r="F5" s="96" t="s">
        <v>244</v>
      </c>
      <c r="G5" s="96" t="s">
        <v>239</v>
      </c>
      <c r="H5" s="101" t="s">
        <v>246</v>
      </c>
      <c r="I5" s="101"/>
      <c r="J5" s="115" t="s">
        <v>66</v>
      </c>
      <c r="K5" s="146" t="s">
        <v>67</v>
      </c>
    </row>
    <row r="6" ht="15" spans="1:11">
      <c r="A6" s="103" t="s">
        <v>247</v>
      </c>
      <c r="B6" s="104">
        <v>200</v>
      </c>
      <c r="C6" s="104"/>
      <c r="D6" s="105" t="s">
        <v>248</v>
      </c>
      <c r="E6" s="106"/>
      <c r="F6" s="107">
        <v>4343</v>
      </c>
      <c r="G6" s="105"/>
      <c r="H6" s="108" t="s">
        <v>249</v>
      </c>
      <c r="I6" s="108"/>
      <c r="J6" s="107" t="s">
        <v>66</v>
      </c>
      <c r="K6" s="147" t="s">
        <v>67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250</v>
      </c>
      <c r="B8" s="92" t="s">
        <v>251</v>
      </c>
      <c r="C8" s="92" t="s">
        <v>252</v>
      </c>
      <c r="D8" s="92" t="s">
        <v>253</v>
      </c>
      <c r="E8" s="92" t="s">
        <v>254</v>
      </c>
      <c r="F8" s="92" t="s">
        <v>255</v>
      </c>
      <c r="G8" s="113" t="s">
        <v>300</v>
      </c>
      <c r="H8" s="114"/>
      <c r="I8" s="114"/>
      <c r="J8" s="114"/>
      <c r="K8" s="148"/>
    </row>
    <row r="9" spans="1:11">
      <c r="A9" s="99" t="s">
        <v>257</v>
      </c>
      <c r="B9" s="101"/>
      <c r="C9" s="115" t="s">
        <v>66</v>
      </c>
      <c r="D9" s="115" t="s">
        <v>67</v>
      </c>
      <c r="E9" s="96" t="s">
        <v>258</v>
      </c>
      <c r="F9" s="116" t="s">
        <v>259</v>
      </c>
      <c r="G9" s="117"/>
      <c r="H9" s="118"/>
      <c r="I9" s="118"/>
      <c r="J9" s="118"/>
      <c r="K9" s="149"/>
    </row>
    <row r="10" spans="1:11">
      <c r="A10" s="99" t="s">
        <v>260</v>
      </c>
      <c r="B10" s="101"/>
      <c r="C10" s="115" t="s">
        <v>66</v>
      </c>
      <c r="D10" s="115" t="s">
        <v>67</v>
      </c>
      <c r="E10" s="96" t="s">
        <v>261</v>
      </c>
      <c r="F10" s="116" t="s">
        <v>262</v>
      </c>
      <c r="G10" s="117" t="s">
        <v>263</v>
      </c>
      <c r="H10" s="118"/>
      <c r="I10" s="118"/>
      <c r="J10" s="118"/>
      <c r="K10" s="149"/>
    </row>
    <row r="11" spans="1:11">
      <c r="A11" s="119" t="s">
        <v>197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0"/>
    </row>
    <row r="12" spans="1:11">
      <c r="A12" s="94" t="s">
        <v>89</v>
      </c>
      <c r="B12" s="115" t="s">
        <v>85</v>
      </c>
      <c r="C12" s="115" t="s">
        <v>86</v>
      </c>
      <c r="D12" s="116"/>
      <c r="E12" s="96" t="s">
        <v>87</v>
      </c>
      <c r="F12" s="115" t="s">
        <v>85</v>
      </c>
      <c r="G12" s="115" t="s">
        <v>86</v>
      </c>
      <c r="H12" s="115"/>
      <c r="I12" s="96" t="s">
        <v>264</v>
      </c>
      <c r="J12" s="115" t="s">
        <v>85</v>
      </c>
      <c r="K12" s="146" t="s">
        <v>86</v>
      </c>
    </row>
    <row r="13" spans="1:11">
      <c r="A13" s="94" t="s">
        <v>92</v>
      </c>
      <c r="B13" s="115" t="s">
        <v>85</v>
      </c>
      <c r="C13" s="115" t="s">
        <v>86</v>
      </c>
      <c r="D13" s="116"/>
      <c r="E13" s="96" t="s">
        <v>97</v>
      </c>
      <c r="F13" s="115" t="s">
        <v>85</v>
      </c>
      <c r="G13" s="115" t="s">
        <v>86</v>
      </c>
      <c r="H13" s="115"/>
      <c r="I13" s="96" t="s">
        <v>265</v>
      </c>
      <c r="J13" s="115" t="s">
        <v>85</v>
      </c>
      <c r="K13" s="146" t="s">
        <v>86</v>
      </c>
    </row>
    <row r="14" ht="15" spans="1:11">
      <c r="A14" s="103" t="s">
        <v>266</v>
      </c>
      <c r="B14" s="107" t="s">
        <v>85</v>
      </c>
      <c r="C14" s="107" t="s">
        <v>86</v>
      </c>
      <c r="D14" s="106"/>
      <c r="E14" s="105" t="s">
        <v>267</v>
      </c>
      <c r="F14" s="107" t="s">
        <v>85</v>
      </c>
      <c r="G14" s="107" t="s">
        <v>86</v>
      </c>
      <c r="H14" s="107"/>
      <c r="I14" s="105" t="s">
        <v>268</v>
      </c>
      <c r="J14" s="107" t="s">
        <v>85</v>
      </c>
      <c r="K14" s="147" t="s">
        <v>86</v>
      </c>
    </row>
    <row r="15" ht="1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4" customFormat="1" spans="1:11">
      <c r="A16" s="88" t="s">
        <v>269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1"/>
    </row>
    <row r="17" spans="1:11">
      <c r="A17" s="99" t="s">
        <v>270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52"/>
    </row>
    <row r="18" spans="1:11">
      <c r="A18" s="99" t="s">
        <v>271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52"/>
    </row>
    <row r="19" spans="1:11">
      <c r="A19" s="123" t="s">
        <v>301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6"/>
    </row>
    <row r="20" spans="1:11">
      <c r="A20" s="124" t="s">
        <v>302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3"/>
    </row>
    <row r="21" spans="1:11">
      <c r="A21" s="124" t="s">
        <v>303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53"/>
    </row>
    <row r="22" spans="1:11">
      <c r="A22" s="124" t="s">
        <v>304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4"/>
    </row>
    <row r="24" spans="1:11">
      <c r="A24" s="99" t="s">
        <v>124</v>
      </c>
      <c r="B24" s="101"/>
      <c r="C24" s="115" t="s">
        <v>66</v>
      </c>
      <c r="D24" s="115" t="s">
        <v>67</v>
      </c>
      <c r="E24" s="98"/>
      <c r="F24" s="98"/>
      <c r="G24" s="98"/>
      <c r="H24" s="98"/>
      <c r="I24" s="98"/>
      <c r="J24" s="98"/>
      <c r="K24" s="145"/>
    </row>
    <row r="25" ht="15" spans="1:11">
      <c r="A25" s="128" t="s">
        <v>276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5"/>
    </row>
    <row r="26" ht="1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277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48"/>
    </row>
    <row r="28" spans="1:11">
      <c r="A28" s="132" t="s">
        <v>305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6"/>
    </row>
    <row r="29" spans="1:11">
      <c r="A29" s="132" t="s">
        <v>279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6"/>
    </row>
    <row r="30" spans="1:11">
      <c r="A30" s="132" t="s">
        <v>306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56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6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6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6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3"/>
    </row>
    <row r="35" ht="23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3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7"/>
    </row>
    <row r="37" ht="18.75" customHeight="1" spans="1:11">
      <c r="A37" s="137" t="s">
        <v>281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8"/>
    </row>
    <row r="38" s="85" customFormat="1" ht="18.75" customHeight="1" spans="1:11">
      <c r="A38" s="99" t="s">
        <v>282</v>
      </c>
      <c r="B38" s="101"/>
      <c r="C38" s="101"/>
      <c r="D38" s="98" t="s">
        <v>283</v>
      </c>
      <c r="E38" s="98"/>
      <c r="F38" s="139" t="s">
        <v>284</v>
      </c>
      <c r="G38" s="140"/>
      <c r="H38" s="101" t="s">
        <v>285</v>
      </c>
      <c r="I38" s="101"/>
      <c r="J38" s="101" t="s">
        <v>286</v>
      </c>
      <c r="K38" s="152"/>
    </row>
    <row r="39" ht="18.75" customHeight="1" spans="1:13">
      <c r="A39" s="99" t="s">
        <v>125</v>
      </c>
      <c r="B39" s="101" t="s">
        <v>287</v>
      </c>
      <c r="C39" s="101"/>
      <c r="D39" s="101"/>
      <c r="E39" s="101"/>
      <c r="F39" s="101"/>
      <c r="G39" s="101"/>
      <c r="H39" s="101"/>
      <c r="I39" s="101"/>
      <c r="J39" s="101"/>
      <c r="K39" s="152"/>
      <c r="M39" s="85"/>
    </row>
    <row r="40" ht="31" customHeight="1" spans="1:11">
      <c r="A40" s="99"/>
      <c r="B40" s="101"/>
      <c r="C40" s="101"/>
      <c r="D40" s="101"/>
      <c r="E40" s="101"/>
      <c r="F40" s="101"/>
      <c r="G40" s="101"/>
      <c r="H40" s="101"/>
      <c r="I40" s="101"/>
      <c r="J40" s="101"/>
      <c r="K40" s="152"/>
    </row>
    <row r="41" ht="18.75" customHeight="1" spans="1:11">
      <c r="A41" s="99"/>
      <c r="B41" s="101"/>
      <c r="C41" s="101"/>
      <c r="D41" s="101"/>
      <c r="E41" s="101"/>
      <c r="F41" s="101"/>
      <c r="G41" s="101"/>
      <c r="H41" s="101"/>
      <c r="I41" s="101"/>
      <c r="J41" s="101"/>
      <c r="K41" s="152"/>
    </row>
    <row r="42" ht="32" customHeight="1" spans="1:11">
      <c r="A42" s="103" t="s">
        <v>134</v>
      </c>
      <c r="B42" s="141" t="s">
        <v>288</v>
      </c>
      <c r="C42" s="141"/>
      <c r="D42" s="105" t="s">
        <v>289</v>
      </c>
      <c r="E42" s="106" t="s">
        <v>290</v>
      </c>
      <c r="F42" s="105" t="s">
        <v>138</v>
      </c>
      <c r="G42" s="142">
        <v>44894</v>
      </c>
      <c r="H42" s="143" t="s">
        <v>139</v>
      </c>
      <c r="I42" s="143"/>
      <c r="J42" s="141" t="s">
        <v>140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2022-11-29T11:44:54Z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