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55" firstSheet="1" activeTab="2"/>
  </bookViews>
  <sheets>
    <sheet name="工作内容" sheetId="1" r:id="rId1"/>
    <sheet name="AQL2.5验货" sheetId="2" r:id="rId2"/>
    <sheet name="尾期2" sheetId="17" r:id="rId3"/>
    <sheet name="验货尺寸表2" sheetId="18" r:id="rId4"/>
    <sheet name="尾期验货3" sheetId="19" state="hidden" r:id="rId5"/>
    <sheet name="验货尺寸表3" sheetId="20" state="hidden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<sst xmlns="http://schemas.openxmlformats.org/spreadsheetml/2006/main" count="823" uniqueCount="305">
  <si>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</si>
  <si>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</si>
  <si>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</si>
  <si>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</si>
  <si>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</si>
  <si>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</si>
  <si>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</si>
  <si>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</si>
  <si>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</si>
  <si>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</si>
  <si>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</si>
  <si>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</si>
  <si>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</si>
  <si>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</si>
  <si>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</si>
  <si>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</si>
  <si>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</si>
  <si>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</si>
  <si>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</si>
  <si>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</si>
  <si>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</si>
  <si>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</si>
  <si>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</si>
  <si>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</si>
  <si>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</si>
  <si>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</si>
  <si>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</si>
  <si>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</si>
  <si>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</si>
  <si>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</si>
  <si>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</si>
  <si>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</si>
  <si>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</si>
  <si>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</si>
  <si>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</si>
  <si>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</si>
  <si>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</si>
  <si>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</si>
  <si>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</si>
  <si>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</si>
  <si>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</si>
  <si>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</si>
  <si>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</si>
  <si>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</si>
  <si>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</si>
  <si>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</si>
  <si>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</si>
  <si>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</si>
  <si>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</si>
  <si>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</si>
  <si>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</si>
  <si>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</si>
  <si>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QC出货报告书</t>
  </si>
  <si>
    <t>订单类别</t>
  </si>
  <si>
    <t>ODM</t>
  </si>
  <si>
    <t>款号</t>
  </si>
  <si>
    <t>产品名称</t>
  </si>
  <si>
    <t>男式旅行外套</t>
  </si>
  <si>
    <t>生产工厂</t>
  </si>
  <si>
    <t>金缕衣</t>
  </si>
  <si>
    <t>订单数量</t>
  </si>
  <si>
    <t>合同日期</t>
  </si>
  <si>
    <t>2022.11.30</t>
  </si>
  <si>
    <t>检验资料确认</t>
  </si>
  <si>
    <t>色/号型数</t>
  </si>
  <si>
    <t>交货形式</t>
  </si>
  <si>
    <t>入天津库</t>
  </si>
  <si>
    <t>面料第三方合格报告</t>
  </si>
  <si>
    <t>有</t>
  </si>
  <si>
    <t>无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</si>
  <si>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</si>
  <si>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</si>
  <si>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</si>
  <si>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</si>
  <si>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</si>
  <si>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</si>
  <si>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</si>
  <si>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</si>
  <si>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</si>
  <si>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</si>
  <si>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</si>
  <si>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</si>
  <si>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</si>
  <si>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</si>
  <si>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</si>
  <si>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采购凭证编号：CGDD22110200114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</si>
  <si>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</si>
  <si>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</si>
  <si>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</si>
  <si>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</si>
  <si>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</si>
  <si>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</si>
  <si>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</si>
  <si>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</si>
  <si>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洗水唛</t>
  </si>
  <si>
    <t>正</t>
  </si>
  <si>
    <t>误</t>
  </si>
  <si>
    <t>印、绣花</t>
  </si>
  <si>
    <t>装箱数量</t>
  </si>
  <si>
    <t>合格证</t>
  </si>
  <si>
    <t>缝纫用线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</si>
  <si>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</si>
  <si>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</si>
  <si>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</si>
  <si>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</si>
  <si>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</si>
  <si>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</si>
  <si>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</si>
  <si>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黑色：22/28/36/46/50/56/58/60</t>
  </si>
  <si>
    <t>共抽验8箱，每箱10件，合计：80件</t>
  </si>
  <si>
    <t>②规格异常情况</t>
  </si>
  <si>
    <t>情况说明：</t>
  </si>
  <si>
    <t xml:space="preserve">【问题点描述】  </t>
  </si>
  <si>
    <t>线毛一件</t>
  </si>
  <si>
    <t>脏污一件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</si>
  <si>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</si>
  <si>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</si>
  <si>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</si>
  <si>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</si>
  <si>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</si>
  <si>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</si>
  <si>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备注：</t>
  </si>
  <si>
    <t>检验部门</t>
  </si>
  <si>
    <t>服装QC部门</t>
  </si>
  <si>
    <t>检验人</t>
  </si>
  <si>
    <t>全昌根</t>
  </si>
  <si>
    <t>查验时间</t>
  </si>
  <si>
    <t>工厂负责人</t>
  </si>
  <si>
    <t>QC规格测量表</t>
  </si>
  <si>
    <t>TAEEAL81589</t>
  </si>
  <si>
    <t>品名</t>
  </si>
  <si>
    <t>部位名称</t>
  </si>
  <si>
    <t>指示规格  FINAL SPEC</t>
  </si>
  <si>
    <t>S</t>
  </si>
  <si>
    <t>M</t>
  </si>
  <si>
    <t>L</t>
  </si>
  <si>
    <t>XL</t>
  </si>
  <si>
    <t>XXL</t>
  </si>
  <si>
    <t>XXXL</t>
  </si>
  <si>
    <t>XXXXL</t>
  </si>
  <si>
    <t>4XL</t>
  </si>
  <si>
    <t>165/80B</t>
  </si>
  <si>
    <t>170/84B</t>
  </si>
  <si>
    <t>175/88B</t>
  </si>
  <si>
    <t>180/92B</t>
  </si>
  <si>
    <t>185/96B</t>
  </si>
  <si>
    <t>190/100B</t>
  </si>
  <si>
    <t>195/104B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</si>
  <si>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</si>
  <si>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</si>
  <si>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</si>
  <si>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</si>
  <si>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</si>
  <si>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</si>
  <si>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</si>
  <si>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</si>
  <si>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-0.5-0.5</t>
  </si>
  <si>
    <t>√√</t>
  </si>
  <si>
    <t>前中长</t>
  </si>
  <si>
    <t>胸围</t>
  </si>
  <si>
    <t>122</t>
  </si>
  <si>
    <t>-2-2</t>
  </si>
  <si>
    <t>-2-1</t>
  </si>
  <si>
    <t>腰围</t>
  </si>
  <si>
    <t>√+1</t>
  </si>
  <si>
    <t>摆围</t>
  </si>
  <si>
    <t>-2√</t>
  </si>
  <si>
    <t>肩宽</t>
  </si>
  <si>
    <t>-0.5-1</t>
  </si>
  <si>
    <t>-1.2-0.3</t>
  </si>
  <si>
    <t>肩点袖长</t>
  </si>
  <si>
    <t>袖肥/2</t>
  </si>
  <si>
    <t>袖肘围/2</t>
  </si>
  <si>
    <t>√-0.2</t>
  </si>
  <si>
    <t>袖口围/2（拉量）</t>
  </si>
  <si>
    <t>袖口围/2（平量）</t>
  </si>
  <si>
    <t>领尖</t>
  </si>
  <si>
    <t>-1-1.5</t>
  </si>
  <si>
    <t>-1.5-1</t>
  </si>
  <si>
    <t>下领围</t>
  </si>
  <si>
    <t>+0.5√</t>
  </si>
  <si>
    <t>侧插袋口长</t>
  </si>
  <si>
    <t>胸袋长</t>
  </si>
  <si>
    <t>胸袋宽</t>
  </si>
  <si>
    <t xml:space="preserve">     初期请洗测2-3件，有问题的另加测量数量。</t>
  </si>
  <si>
    <t>跟单QC:全昌根</t>
  </si>
  <si>
    <t>工厂负责人：</t>
  </si>
  <si>
    <t>男式旅行长裤</t>
  </si>
  <si>
    <t>珲春博杨</t>
  </si>
  <si>
    <t>2023.2.5</t>
  </si>
  <si>
    <t>采购凭证编号：CGDD22110200119</t>
  </si>
  <si>
    <t>黑色：86/88/90/96/98/100/102/106/108/112</t>
  </si>
  <si>
    <t>共抽验10箱，每箱8件，合计：80件</t>
  </si>
  <si>
    <t>脏污1件</t>
  </si>
  <si>
    <t>TAMMAL81538</t>
  </si>
  <si>
    <t>男式旅行裤</t>
  </si>
  <si>
    <t>裤外侧长</t>
  </si>
  <si>
    <t>内裆长</t>
  </si>
  <si>
    <t>-1-1</t>
  </si>
  <si>
    <t>腰围 平量</t>
  </si>
  <si>
    <t>84</t>
  </si>
  <si>
    <t>腰围 拉量</t>
  </si>
  <si>
    <t>100</t>
  </si>
  <si>
    <t>臀围</t>
  </si>
  <si>
    <t>108</t>
  </si>
  <si>
    <t>腿围/2</t>
  </si>
  <si>
    <t>膝围/2</t>
  </si>
  <si>
    <t>脚口/2（平量）</t>
  </si>
  <si>
    <t>脚口/2（拉量）</t>
  </si>
  <si>
    <t>前裆长 含腰</t>
  </si>
  <si>
    <t>后裆长 含腰</t>
  </si>
  <si>
    <t>前门襟长 不含腰</t>
  </si>
  <si>
    <t>前插袋</t>
  </si>
  <si>
    <t>后袋长</t>
  </si>
  <si>
    <t>腰头宽</t>
  </si>
  <si>
    <t>大腿兜口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</si>
  <si>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</si>
  <si>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</si>
  <si>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</si>
  <si>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</si>
  <si>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</si>
  <si>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</si>
  <si>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</si>
  <si>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</si>
  <si>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</si>
  <si>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</si>
  <si>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</si>
  <si>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</si>
  <si>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</si>
  <si>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</si>
  <si>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</si>
  <si>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</si>
  <si>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</si>
  <si>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9540#</t>
  </si>
  <si>
    <t>消光珍珠点四面弹</t>
  </si>
  <si>
    <t>黑色</t>
  </si>
  <si>
    <t>YES</t>
  </si>
  <si>
    <t>9549#</t>
  </si>
  <si>
    <t>制表时间：10.5</t>
  </si>
  <si>
    <t>测试人签名：高丽静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</si>
  <si>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</si>
  <si>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</si>
  <si>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</si>
  <si>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</si>
  <si>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</si>
  <si>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</si>
  <si>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</si>
  <si>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</si>
  <si>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</si>
  <si>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制表时间：10.6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</si>
  <si>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</si>
  <si>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</si>
  <si>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</si>
  <si>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</si>
  <si>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</si>
  <si>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</si>
  <si>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</si>
  <si>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</si>
  <si>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</si>
  <si>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</si>
  <si>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</si>
  <si>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</si>
  <si>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喷漆工字扣</t>
  </si>
  <si>
    <t>织带</t>
  </si>
  <si>
    <t>喷漆四合扣 15mm</t>
  </si>
  <si>
    <t>主标</t>
  </si>
  <si>
    <t>合格</t>
  </si>
  <si>
    <t>物料6</t>
  </si>
  <si>
    <t>物料7</t>
  </si>
  <si>
    <t>物料8</t>
  </si>
  <si>
    <t>物料9</t>
  </si>
  <si>
    <t>物料10</t>
  </si>
  <si>
    <t>D型环</t>
  </si>
  <si>
    <t>物料11</t>
  </si>
  <si>
    <t>物料12</t>
  </si>
  <si>
    <t>物料13</t>
  </si>
  <si>
    <t>物料14</t>
  </si>
  <si>
    <t>物料15</t>
  </si>
  <si>
    <t>洗测2次</t>
  </si>
  <si>
    <t>洗测3次</t>
  </si>
  <si>
    <t>洗测4次</t>
  </si>
  <si>
    <t>洗测5次</t>
  </si>
  <si>
    <t>制表时间：10.22</t>
  </si>
  <si>
    <t>测试人签名：宋红丽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</si>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</sst>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trike/>
      <sz val="10"/>
      <name val="微软雅黑"/>
      <charset val="134"/>
    </font>
    <font>
      <b/>
      <strike/>
      <sz val="10"/>
      <color theme="1"/>
      <name val="微软雅黑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34" fillId="0" borderId="0" applyFon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52" applyNumberFormat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9" fontId="34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13" borderId="53" applyNumberFormat="0" applyFont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54" applyNumberFormat="0" applyFill="0" applyAlignment="0" applyProtection="0">
      <alignment vertical="center"/>
    </xf>
    <xf numFmtId="0" fontId="46" fillId="0" borderId="54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41" fillId="0" borderId="55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47" fillId="17" borderId="56" applyNumberFormat="0" applyAlignment="0" applyProtection="0">
      <alignment vertical="center"/>
    </xf>
    <xf numFmtId="0" fontId="48" fillId="17" borderId="52" applyNumberFormat="0" applyAlignment="0" applyProtection="0">
      <alignment vertical="center"/>
    </xf>
    <xf numFmtId="0" fontId="49" fillId="18" borderId="57" applyNumberFormat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50" fillId="0" borderId="58" applyNumberFormat="0" applyFill="0" applyAlignment="0" applyProtection="0">
      <alignment vertical="center"/>
    </xf>
    <xf numFmtId="0" fontId="51" fillId="0" borderId="59" applyNumberFormat="0" applyFill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54" fillId="0" borderId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34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</cellStyleXfs>
  <cellXfs count="29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20" fontId="7" fillId="0" borderId="2" xfId="0" applyNumberFormat="1" applyFont="1" applyFill="1" applyBorder="1" applyAlignment="1">
      <alignment horizontal="center"/>
    </xf>
    <xf numFmtId="0" fontId="7" fillId="0" borderId="2" xfId="54" applyFont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20" fontId="7" fillId="0" borderId="2" xfId="54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54" applyFont="1"/>
    <xf numFmtId="0" fontId="8" fillId="0" borderId="0" xfId="54" applyFont="1"/>
    <xf numFmtId="0" fontId="8" fillId="0" borderId="0" xfId="0" applyFont="1" applyAlignment="1">
      <alignment horizontal="center" vertical="center"/>
    </xf>
    <xf numFmtId="0" fontId="0" fillId="0" borderId="0" xfId="54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4"/>
    <xf numFmtId="0" fontId="2" fillId="0" borderId="1" xfId="54" applyFont="1" applyBorder="1" applyAlignment="1">
      <alignment horizontal="center" vertical="center"/>
    </xf>
    <xf numFmtId="0" fontId="3" fillId="4" borderId="3" xfId="54" applyFont="1" applyFill="1" applyBorder="1" applyAlignment="1">
      <alignment horizontal="center" vertical="center"/>
    </xf>
    <xf numFmtId="0" fontId="3" fillId="4" borderId="5" xfId="54" applyFont="1" applyFill="1" applyBorder="1" applyAlignment="1">
      <alignment horizontal="center" vertical="center"/>
    </xf>
    <xf numFmtId="0" fontId="3" fillId="4" borderId="6" xfId="54" applyFont="1" applyFill="1" applyBorder="1" applyAlignment="1">
      <alignment horizontal="center" vertical="center"/>
    </xf>
    <xf numFmtId="0" fontId="3" fillId="4" borderId="4" xfId="54" applyFont="1" applyFill="1" applyBorder="1" applyAlignment="1">
      <alignment horizontal="center" vertical="center"/>
    </xf>
    <xf numFmtId="0" fontId="3" fillId="4" borderId="8" xfId="54" applyFont="1" applyFill="1" applyBorder="1" applyAlignment="1">
      <alignment horizontal="center" vertical="center"/>
    </xf>
    <xf numFmtId="0" fontId="3" fillId="4" borderId="2" xfId="54" applyFont="1" applyFill="1" applyBorder="1" applyAlignment="1">
      <alignment horizontal="center" vertical="center"/>
    </xf>
    <xf numFmtId="0" fontId="8" fillId="0" borderId="3" xfId="54" applyFont="1" applyBorder="1" applyAlignment="1">
      <alignment horizontal="center" vertical="center"/>
    </xf>
    <xf numFmtId="49" fontId="8" fillId="0" borderId="3" xfId="54" applyNumberFormat="1" applyFont="1" applyBorder="1" applyAlignment="1">
      <alignment horizontal="center" vertical="center"/>
    </xf>
    <xf numFmtId="0" fontId="8" fillId="0" borderId="3" xfId="54" applyFont="1" applyBorder="1" applyAlignment="1">
      <alignment horizontal="center" vertical="center" wrapText="1"/>
    </xf>
    <xf numFmtId="0" fontId="12" fillId="0" borderId="2" xfId="54" applyFont="1" applyBorder="1" applyAlignment="1">
      <alignment horizontal="center"/>
    </xf>
    <xf numFmtId="0" fontId="0" fillId="0" borderId="8" xfId="54" applyBorder="1" applyAlignment="1">
      <alignment horizontal="center" vertical="center"/>
    </xf>
    <xf numFmtId="49" fontId="0" fillId="0" borderId="8" xfId="54" applyNumberFormat="1" applyBorder="1" applyAlignment="1">
      <alignment horizontal="center" vertical="center"/>
    </xf>
    <xf numFmtId="0" fontId="0" fillId="0" borderId="8" xfId="54" applyBorder="1" applyAlignment="1">
      <alignment horizontal="center" vertical="center" wrapText="1"/>
    </xf>
    <xf numFmtId="0" fontId="8" fillId="0" borderId="4" xfId="54" applyFont="1" applyBorder="1" applyAlignment="1">
      <alignment horizontal="center" vertical="center"/>
    </xf>
    <xf numFmtId="49" fontId="8" fillId="0" borderId="4" xfId="54" applyNumberFormat="1" applyFont="1" applyBorder="1" applyAlignment="1">
      <alignment horizontal="center" vertical="center"/>
    </xf>
    <xf numFmtId="0" fontId="8" fillId="0" borderId="4" xfId="54" applyFont="1" applyBorder="1" applyAlignment="1">
      <alignment horizontal="center" vertical="center" wrapText="1"/>
    </xf>
    <xf numFmtId="0" fontId="8" fillId="0" borderId="2" xfId="54" applyFont="1" applyBorder="1" applyAlignment="1">
      <alignment horizontal="center"/>
    </xf>
    <xf numFmtId="0" fontId="0" fillId="0" borderId="3" xfId="54" applyBorder="1" applyAlignment="1">
      <alignment horizontal="center" vertical="center"/>
    </xf>
    <xf numFmtId="0" fontId="0" fillId="0" borderId="2" xfId="54" applyBorder="1" applyAlignment="1">
      <alignment horizontal="center" vertical="center"/>
    </xf>
    <xf numFmtId="0" fontId="0" fillId="0" borderId="4" xfId="54" applyBorder="1" applyAlignment="1">
      <alignment horizontal="center" vertical="center"/>
    </xf>
    <xf numFmtId="0" fontId="0" fillId="0" borderId="2" xfId="54" applyBorder="1" applyAlignment="1">
      <alignment vertical="center"/>
    </xf>
    <xf numFmtId="0" fontId="0" fillId="0" borderId="2" xfId="54" applyBorder="1"/>
    <xf numFmtId="0" fontId="5" fillId="0" borderId="5" xfId="54" applyFont="1" applyBorder="1" applyAlignment="1">
      <alignment horizontal="left" vertical="center"/>
    </xf>
    <xf numFmtId="0" fontId="5" fillId="0" borderId="6" xfId="54" applyFont="1" applyBorder="1" applyAlignment="1">
      <alignment horizontal="left" vertical="center"/>
    </xf>
    <xf numFmtId="0" fontId="5" fillId="0" borderId="7" xfId="54" applyFont="1" applyBorder="1" applyAlignment="1">
      <alignment horizontal="left" vertical="center"/>
    </xf>
    <xf numFmtId="0" fontId="6" fillId="0" borderId="5" xfId="54" applyFont="1" applyBorder="1" applyAlignment="1">
      <alignment horizontal="center" vertical="center"/>
    </xf>
    <xf numFmtId="0" fontId="6" fillId="0" borderId="7" xfId="54" applyFont="1" applyBorder="1" applyAlignment="1">
      <alignment horizontal="center" vertical="center"/>
    </xf>
    <xf numFmtId="0" fontId="6" fillId="0" borderId="6" xfId="54" applyFont="1" applyBorder="1" applyAlignment="1">
      <alignment horizontal="center" vertical="center"/>
    </xf>
    <xf numFmtId="0" fontId="3" fillId="0" borderId="2" xfId="54" applyFont="1" applyBorder="1" applyAlignment="1">
      <alignment horizontal="left" vertical="top" wrapText="1"/>
    </xf>
    <xf numFmtId="0" fontId="7" fillId="0" borderId="2" xfId="54" applyFont="1" applyBorder="1" applyAlignment="1">
      <alignment horizontal="left" vertical="top"/>
    </xf>
    <xf numFmtId="0" fontId="3" fillId="4" borderId="7" xfId="54" applyFont="1" applyFill="1" applyBorder="1" applyAlignment="1">
      <alignment horizontal="center" vertical="center"/>
    </xf>
    <xf numFmtId="0" fontId="3" fillId="0" borderId="3" xfId="54" applyFont="1" applyBorder="1" applyAlignment="1">
      <alignment horizontal="center" vertical="center"/>
    </xf>
    <xf numFmtId="0" fontId="3" fillId="0" borderId="8" xfId="54" applyFont="1" applyBorder="1" applyAlignment="1">
      <alignment horizontal="center" vertical="center"/>
    </xf>
    <xf numFmtId="0" fontId="8" fillId="0" borderId="8" xfId="54" applyFont="1" applyBorder="1" applyAlignment="1">
      <alignment horizontal="center" vertical="center"/>
    </xf>
    <xf numFmtId="0" fontId="0" fillId="0" borderId="2" xfId="54" applyBorder="1" applyAlignment="1">
      <alignment horizontal="center"/>
    </xf>
    <xf numFmtId="0" fontId="5" fillId="0" borderId="7" xfId="54" applyFont="1" applyBorder="1" applyAlignment="1">
      <alignment horizontal="center" vertical="center"/>
    </xf>
    <xf numFmtId="0" fontId="0" fillId="0" borderId="0" xfId="54" applyAlignment="1">
      <alignment horizontal="left"/>
    </xf>
    <xf numFmtId="0" fontId="3" fillId="4" borderId="3" xfId="54" applyFont="1" applyFill="1" applyBorder="1" applyAlignment="1">
      <alignment horizontal="left" vertical="center"/>
    </xf>
    <xf numFmtId="0" fontId="3" fillId="4" borderId="4" xfId="54" applyFont="1" applyFill="1" applyBorder="1" applyAlignment="1">
      <alignment horizontal="left" vertical="center"/>
    </xf>
    <xf numFmtId="0" fontId="8" fillId="0" borderId="2" xfId="54" applyFont="1" applyBorder="1"/>
    <xf numFmtId="0" fontId="11" fillId="0" borderId="2" xfId="0" applyFont="1" applyFill="1" applyBorder="1" applyAlignment="1">
      <alignment horizontal="center" vertical="center"/>
    </xf>
    <xf numFmtId="10" fontId="8" fillId="0" borderId="2" xfId="54" applyNumberFormat="1" applyFont="1" applyBorder="1" applyAlignment="1">
      <alignment horizontal="center"/>
    </xf>
    <xf numFmtId="9" fontId="8" fillId="0" borderId="2" xfId="54" applyNumberFormat="1" applyFont="1" applyBorder="1" applyAlignment="1">
      <alignment horizontal="center"/>
    </xf>
    <xf numFmtId="0" fontId="8" fillId="0" borderId="2" xfId="54" applyFont="1" applyBorder="1" applyAlignment="1">
      <alignment horizontal="left"/>
    </xf>
    <xf numFmtId="0" fontId="7" fillId="0" borderId="5" xfId="54" applyFont="1" applyBorder="1" applyAlignment="1">
      <alignment horizontal="left" vertical="top" wrapText="1"/>
    </xf>
    <xf numFmtId="0" fontId="7" fillId="0" borderId="6" xfId="54" applyFont="1" applyBorder="1" applyAlignment="1">
      <alignment horizontal="left" vertical="top" wrapText="1"/>
    </xf>
    <xf numFmtId="0" fontId="4" fillId="4" borderId="3" xfId="54" applyFont="1" applyFill="1" applyBorder="1" applyAlignment="1">
      <alignment horizontal="center" vertical="center"/>
    </xf>
    <xf numFmtId="0" fontId="3" fillId="4" borderId="3" xfId="54" applyFont="1" applyFill="1" applyBorder="1" applyAlignment="1">
      <alignment vertical="center" wrapText="1"/>
    </xf>
    <xf numFmtId="0" fontId="3" fillId="4" borderId="3" xfId="54" applyFont="1" applyFill="1" applyBorder="1" applyAlignment="1">
      <alignment horizontal="center" vertical="center" wrapText="1"/>
    </xf>
    <xf numFmtId="0" fontId="4" fillId="4" borderId="4" xfId="54" applyFont="1" applyFill="1" applyBorder="1" applyAlignment="1">
      <alignment horizontal="center" vertical="center"/>
    </xf>
    <xf numFmtId="0" fontId="3" fillId="4" borderId="4" xfId="54" applyFont="1" applyFill="1" applyBorder="1" applyAlignment="1">
      <alignment vertical="center" wrapText="1"/>
    </xf>
    <xf numFmtId="0" fontId="3" fillId="4" borderId="4" xfId="54" applyFont="1" applyFill="1" applyBorder="1" applyAlignment="1">
      <alignment horizontal="center" vertical="center" wrapText="1"/>
    </xf>
    <xf numFmtId="0" fontId="5" fillId="0" borderId="5" xfId="54" applyFont="1" applyBorder="1" applyAlignment="1">
      <alignment horizontal="center" vertical="center"/>
    </xf>
    <xf numFmtId="0" fontId="7" fillId="0" borderId="7" xfId="54" applyFont="1" applyBorder="1" applyAlignment="1">
      <alignment horizontal="left" vertical="top" wrapText="1"/>
    </xf>
    <xf numFmtId="0" fontId="13" fillId="3" borderId="0" xfId="52" applyFont="1" applyFill="1"/>
    <xf numFmtId="49" fontId="13" fillId="3" borderId="0" xfId="52" applyNumberFormat="1" applyFont="1" applyFill="1"/>
    <xf numFmtId="0" fontId="14" fillId="3" borderId="0" xfId="52" applyFont="1" applyFill="1" applyBorder="1" applyAlignment="1">
      <alignment horizontal="center"/>
    </xf>
    <xf numFmtId="0" fontId="15" fillId="3" borderId="0" xfId="52" applyFont="1" applyFill="1" applyBorder="1" applyAlignment="1">
      <alignment horizontal="center"/>
    </xf>
    <xf numFmtId="0" fontId="16" fillId="3" borderId="9" xfId="51" applyFont="1" applyFill="1" applyBorder="1" applyAlignment="1">
      <alignment horizontal="left" vertical="center"/>
    </xf>
    <xf numFmtId="0" fontId="13" fillId="3" borderId="10" xfId="51" applyFont="1" applyFill="1" applyBorder="1" applyAlignment="1">
      <alignment horizontal="center" vertical="center"/>
    </xf>
    <xf numFmtId="0" fontId="16" fillId="3" borderId="10" xfId="51" applyFont="1" applyFill="1" applyBorder="1" applyAlignment="1">
      <alignment vertical="center"/>
    </xf>
    <xf numFmtId="0" fontId="13" fillId="3" borderId="10" xfId="52" applyFont="1" applyFill="1" applyBorder="1" applyAlignment="1">
      <alignment horizontal="center"/>
    </xf>
    <xf numFmtId="0" fontId="16" fillId="3" borderId="11" xfId="52" applyFont="1" applyFill="1" applyBorder="1" applyAlignment="1" applyProtection="1">
      <alignment horizontal="center" vertical="center"/>
    </xf>
    <xf numFmtId="0" fontId="16" fillId="3" borderId="5" xfId="52" applyFont="1" applyFill="1" applyBorder="1" applyAlignment="1">
      <alignment horizontal="center" vertical="center"/>
    </xf>
    <xf numFmtId="0" fontId="16" fillId="3" borderId="6" xfId="52" applyFont="1" applyFill="1" applyBorder="1" applyAlignment="1">
      <alignment horizontal="center" vertical="center"/>
    </xf>
    <xf numFmtId="0" fontId="16" fillId="3" borderId="7" xfId="52" applyFont="1" applyFill="1" applyBorder="1" applyAlignment="1">
      <alignment horizontal="center" vertical="center"/>
    </xf>
    <xf numFmtId="0" fontId="16" fillId="3" borderId="12" xfId="52" applyFont="1" applyFill="1" applyBorder="1" applyAlignment="1" applyProtection="1">
      <alignment horizontal="center" vertical="center"/>
    </xf>
    <xf numFmtId="0" fontId="17" fillId="0" borderId="7" xfId="55" applyFont="1" applyFill="1" applyBorder="1" applyAlignment="1">
      <alignment horizontal="center"/>
    </xf>
    <xf numFmtId="0" fontId="17" fillId="0" borderId="2" xfId="55" applyFont="1" applyFill="1" applyBorder="1" applyAlignment="1">
      <alignment horizontal="center"/>
    </xf>
    <xf numFmtId="0" fontId="16" fillId="3" borderId="13" xfId="52" applyFont="1" applyFill="1" applyBorder="1" applyAlignment="1" applyProtection="1">
      <alignment horizontal="center" vertical="center"/>
    </xf>
    <xf numFmtId="176" fontId="18" fillId="0" borderId="2" xfId="55" applyNumberFormat="1" applyFont="1" applyFill="1" applyBorder="1" applyAlignment="1">
      <alignment horizontal="center"/>
    </xf>
    <xf numFmtId="0" fontId="17" fillId="0" borderId="2" xfId="0" applyNumberFormat="1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/>
    </xf>
    <xf numFmtId="0" fontId="17" fillId="0" borderId="14" xfId="55" applyFont="1" applyFill="1" applyBorder="1" applyAlignment="1">
      <alignment horizontal="center"/>
    </xf>
    <xf numFmtId="176" fontId="18" fillId="0" borderId="2" xfId="55" applyNumberFormat="1" applyFont="1" applyBorder="1" applyAlignment="1">
      <alignment horizontal="center"/>
    </xf>
    <xf numFmtId="49" fontId="19" fillId="0" borderId="4" xfId="56" applyNumberFormat="1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left"/>
    </xf>
    <xf numFmtId="49" fontId="13" fillId="3" borderId="2" xfId="53" applyNumberFormat="1" applyFont="1" applyFill="1" applyBorder="1" applyAlignment="1">
      <alignment horizontal="center" vertical="center"/>
    </xf>
    <xf numFmtId="49" fontId="13" fillId="3" borderId="2" xfId="53" applyNumberFormat="1" applyFont="1" applyFill="1" applyBorder="1" applyAlignment="1">
      <alignment horizontal="right" vertical="center"/>
    </xf>
    <xf numFmtId="0" fontId="13" fillId="3" borderId="2" xfId="52" applyFont="1" applyFill="1" applyBorder="1" applyAlignment="1">
      <alignment horizontal="center"/>
    </xf>
    <xf numFmtId="0" fontId="13" fillId="3" borderId="2" xfId="52" applyFont="1" applyFill="1" applyBorder="1" applyAlignment="1"/>
    <xf numFmtId="49" fontId="13" fillId="3" borderId="2" xfId="52" applyNumberFormat="1" applyFont="1" applyFill="1" applyBorder="1" applyAlignment="1">
      <alignment horizontal="center"/>
    </xf>
    <xf numFmtId="49" fontId="13" fillId="3" borderId="2" xfId="52" applyNumberFormat="1" applyFont="1" applyFill="1" applyBorder="1" applyAlignment="1">
      <alignment horizontal="right"/>
    </xf>
    <xf numFmtId="49" fontId="13" fillId="3" borderId="2" xfId="52" applyNumberFormat="1" applyFont="1" applyFill="1" applyBorder="1" applyAlignment="1">
      <alignment horizontal="right" vertical="center"/>
    </xf>
    <xf numFmtId="0" fontId="16" fillId="3" borderId="0" xfId="52" applyFont="1" applyFill="1"/>
    <xf numFmtId="0" fontId="0" fillId="3" borderId="0" xfId="53" applyFont="1" applyFill="1">
      <alignment vertical="center"/>
    </xf>
    <xf numFmtId="49" fontId="15" fillId="3" borderId="0" xfId="52" applyNumberFormat="1" applyFont="1" applyFill="1" applyBorder="1" applyAlignment="1">
      <alignment horizontal="center"/>
    </xf>
    <xf numFmtId="49" fontId="13" fillId="3" borderId="10" xfId="51" applyNumberFormat="1" applyFont="1" applyFill="1" applyBorder="1" applyAlignment="1">
      <alignment horizontal="center" vertical="center"/>
    </xf>
    <xf numFmtId="49" fontId="13" fillId="3" borderId="15" xfId="51" applyNumberFormat="1" applyFont="1" applyFill="1" applyBorder="1" applyAlignment="1">
      <alignment horizontal="center" vertical="center"/>
    </xf>
    <xf numFmtId="49" fontId="13" fillId="3" borderId="16" xfId="51" applyNumberFormat="1" applyFont="1" applyFill="1" applyBorder="1" applyAlignment="1">
      <alignment horizontal="center" vertical="center"/>
    </xf>
    <xf numFmtId="49" fontId="16" fillId="3" borderId="2" xfId="52" applyNumberFormat="1" applyFont="1" applyFill="1" applyBorder="1" applyAlignment="1" applyProtection="1">
      <alignment horizontal="center" vertical="center"/>
    </xf>
    <xf numFmtId="49" fontId="16" fillId="3" borderId="5" xfId="52" applyNumberFormat="1" applyFont="1" applyFill="1" applyBorder="1" applyAlignment="1" applyProtection="1">
      <alignment horizontal="center" vertical="center"/>
    </xf>
    <xf numFmtId="49" fontId="16" fillId="3" borderId="17" xfId="52" applyNumberFormat="1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1" fillId="3" borderId="2" xfId="0" applyNumberFormat="1" applyFont="1" applyFill="1" applyBorder="1" applyAlignment="1">
      <alignment horizontal="center"/>
    </xf>
    <xf numFmtId="49" fontId="17" fillId="0" borderId="2" xfId="38" applyNumberFormat="1" applyFont="1" applyFill="1" applyBorder="1" applyAlignment="1">
      <alignment horizontal="center" vertical="center"/>
    </xf>
    <xf numFmtId="49" fontId="16" fillId="3" borderId="2" xfId="53" applyNumberFormat="1" applyFont="1" applyFill="1" applyBorder="1" applyAlignment="1">
      <alignment horizontal="center" vertical="center"/>
    </xf>
    <xf numFmtId="49" fontId="16" fillId="3" borderId="5" xfId="53" applyNumberFormat="1" applyFont="1" applyFill="1" applyBorder="1" applyAlignment="1">
      <alignment horizontal="center" vertical="center"/>
    </xf>
    <xf numFmtId="49" fontId="13" fillId="3" borderId="5" xfId="53" applyNumberFormat="1" applyFont="1" applyFill="1" applyBorder="1" applyAlignment="1">
      <alignment horizontal="center" vertical="center"/>
    </xf>
    <xf numFmtId="49" fontId="0" fillId="3" borderId="0" xfId="53" applyNumberFormat="1" applyFont="1" applyFill="1">
      <alignment vertical="center"/>
    </xf>
    <xf numFmtId="49" fontId="16" fillId="3" borderId="0" xfId="52" applyNumberFormat="1" applyFont="1" applyFill="1"/>
    <xf numFmtId="0" fontId="11" fillId="0" borderId="0" xfId="51" applyFill="1" applyAlignment="1">
      <alignment horizontal="left" vertical="center"/>
    </xf>
    <xf numFmtId="0" fontId="11" fillId="0" borderId="0" xfId="51" applyFill="1" applyBorder="1" applyAlignment="1">
      <alignment horizontal="left" vertical="center"/>
    </xf>
    <xf numFmtId="0" fontId="11" fillId="0" borderId="0" xfId="51" applyFont="1" applyFill="1" applyAlignment="1">
      <alignment horizontal="left" vertical="center"/>
    </xf>
    <xf numFmtId="0" fontId="22" fillId="0" borderId="18" xfId="51" applyFont="1" applyFill="1" applyBorder="1" applyAlignment="1">
      <alignment horizontal="center" vertical="top"/>
    </xf>
    <xf numFmtId="0" fontId="23" fillId="0" borderId="19" xfId="51" applyFont="1" applyFill="1" applyBorder="1" applyAlignment="1">
      <alignment horizontal="left" vertical="center"/>
    </xf>
    <xf numFmtId="0" fontId="24" fillId="0" borderId="20" xfId="51" applyFont="1" applyFill="1" applyBorder="1" applyAlignment="1">
      <alignment horizontal="center" vertical="center"/>
    </xf>
    <xf numFmtId="0" fontId="23" fillId="0" borderId="20" xfId="51" applyFont="1" applyFill="1" applyBorder="1" applyAlignment="1">
      <alignment horizontal="center" vertical="center"/>
    </xf>
    <xf numFmtId="0" fontId="25" fillId="0" borderId="20" xfId="51" applyFont="1" applyFill="1" applyBorder="1" applyAlignment="1">
      <alignment vertical="center"/>
    </xf>
    <xf numFmtId="0" fontId="23" fillId="0" borderId="20" xfId="51" applyFont="1" applyFill="1" applyBorder="1" applyAlignment="1">
      <alignment vertical="center"/>
    </xf>
    <xf numFmtId="0" fontId="25" fillId="0" borderId="20" xfId="51" applyFont="1" applyFill="1" applyBorder="1" applyAlignment="1">
      <alignment horizontal="center" vertical="center"/>
    </xf>
    <xf numFmtId="0" fontId="23" fillId="0" borderId="21" xfId="51" applyFont="1" applyFill="1" applyBorder="1" applyAlignment="1">
      <alignment vertical="center"/>
    </xf>
    <xf numFmtId="0" fontId="24" fillId="0" borderId="22" xfId="51" applyFont="1" applyBorder="1" applyAlignment="1">
      <alignment horizontal="left" vertical="center"/>
    </xf>
    <xf numFmtId="0" fontId="24" fillId="0" borderId="23" xfId="51" applyFont="1" applyBorder="1" applyAlignment="1">
      <alignment horizontal="left" vertical="center"/>
    </xf>
    <xf numFmtId="0" fontId="23" fillId="0" borderId="24" xfId="51" applyFont="1" applyFill="1" applyBorder="1" applyAlignment="1">
      <alignment vertical="center"/>
    </xf>
    <xf numFmtId="58" fontId="25" fillId="0" borderId="24" xfId="51" applyNumberFormat="1" applyFont="1" applyFill="1" applyBorder="1" applyAlignment="1">
      <alignment horizontal="center" vertical="center" wrapText="1"/>
    </xf>
    <xf numFmtId="0" fontId="25" fillId="0" borderId="24" xfId="51" applyFont="1" applyFill="1" applyBorder="1" applyAlignment="1">
      <alignment horizontal="center" vertical="center" wrapText="1"/>
    </xf>
    <xf numFmtId="0" fontId="23" fillId="0" borderId="24" xfId="51" applyFont="1" applyFill="1" applyBorder="1" applyAlignment="1">
      <alignment horizontal="center" vertical="center"/>
    </xf>
    <xf numFmtId="0" fontId="23" fillId="0" borderId="21" xfId="51" applyFont="1" applyFill="1" applyBorder="1" applyAlignment="1">
      <alignment horizontal="left" vertical="center"/>
    </xf>
    <xf numFmtId="0" fontId="24" fillId="0" borderId="24" xfId="51" applyFont="1" applyFill="1" applyBorder="1" applyAlignment="1">
      <alignment horizontal="right" vertical="center"/>
    </xf>
    <xf numFmtId="0" fontId="23" fillId="0" borderId="24" xfId="51" applyFont="1" applyFill="1" applyBorder="1" applyAlignment="1">
      <alignment horizontal="left" vertical="center"/>
    </xf>
    <xf numFmtId="0" fontId="25" fillId="0" borderId="24" xfId="51" applyFont="1" applyFill="1" applyBorder="1" applyAlignment="1">
      <alignment horizontal="center" vertical="center"/>
    </xf>
    <xf numFmtId="0" fontId="24" fillId="0" borderId="24" xfId="51" applyFont="1" applyFill="1" applyBorder="1" applyAlignment="1">
      <alignment horizontal="center" vertical="center"/>
    </xf>
    <xf numFmtId="0" fontId="23" fillId="0" borderId="25" xfId="51" applyFont="1" applyFill="1" applyBorder="1" applyAlignment="1">
      <alignment vertical="center"/>
    </xf>
    <xf numFmtId="0" fontId="24" fillId="0" borderId="26" xfId="51" applyFont="1" applyFill="1" applyBorder="1" applyAlignment="1">
      <alignment horizontal="right" vertical="center"/>
    </xf>
    <xf numFmtId="0" fontId="23" fillId="0" borderId="26" xfId="51" applyFont="1" applyFill="1" applyBorder="1" applyAlignment="1">
      <alignment vertical="center"/>
    </xf>
    <xf numFmtId="0" fontId="25" fillId="0" borderId="26" xfId="51" applyFont="1" applyFill="1" applyBorder="1" applyAlignment="1">
      <alignment vertical="center"/>
    </xf>
    <xf numFmtId="0" fontId="25" fillId="0" borderId="26" xfId="51" applyFont="1" applyFill="1" applyBorder="1" applyAlignment="1">
      <alignment horizontal="left" vertical="center"/>
    </xf>
    <xf numFmtId="0" fontId="23" fillId="0" borderId="26" xfId="51" applyFont="1" applyFill="1" applyBorder="1" applyAlignment="1">
      <alignment horizontal="left" vertical="center"/>
    </xf>
    <xf numFmtId="0" fontId="23" fillId="0" borderId="0" xfId="51" applyFont="1" applyFill="1" applyBorder="1" applyAlignment="1">
      <alignment vertical="center"/>
    </xf>
    <xf numFmtId="0" fontId="25" fillId="0" borderId="0" xfId="51" applyFont="1" applyFill="1" applyBorder="1" applyAlignment="1">
      <alignment vertical="center"/>
    </xf>
    <xf numFmtId="0" fontId="25" fillId="0" borderId="0" xfId="51" applyFont="1" applyFill="1" applyAlignment="1">
      <alignment horizontal="left" vertical="center"/>
    </xf>
    <xf numFmtId="0" fontId="23" fillId="0" borderId="19" xfId="51" applyFont="1" applyFill="1" applyBorder="1" applyAlignment="1">
      <alignment vertical="center"/>
    </xf>
    <xf numFmtId="0" fontId="23" fillId="0" borderId="27" xfId="51" applyFont="1" applyFill="1" applyBorder="1" applyAlignment="1">
      <alignment horizontal="left" vertical="center"/>
    </xf>
    <xf numFmtId="0" fontId="23" fillId="0" borderId="28" xfId="51" applyFont="1" applyFill="1" applyBorder="1" applyAlignment="1">
      <alignment horizontal="left" vertical="center"/>
    </xf>
    <xf numFmtId="0" fontId="25" fillId="0" borderId="24" xfId="51" applyFont="1" applyFill="1" applyBorder="1" applyAlignment="1">
      <alignment horizontal="left" vertical="center"/>
    </xf>
    <xf numFmtId="0" fontId="25" fillId="0" borderId="24" xfId="51" applyFont="1" applyFill="1" applyBorder="1" applyAlignment="1">
      <alignment vertical="center"/>
    </xf>
    <xf numFmtId="0" fontId="25" fillId="0" borderId="22" xfId="51" applyFont="1" applyFill="1" applyBorder="1" applyAlignment="1">
      <alignment horizontal="center" vertical="center"/>
    </xf>
    <xf numFmtId="0" fontId="25" fillId="0" borderId="29" xfId="51" applyFont="1" applyFill="1" applyBorder="1" applyAlignment="1">
      <alignment horizontal="center" vertical="center"/>
    </xf>
    <xf numFmtId="0" fontId="21" fillId="0" borderId="30" xfId="51" applyFont="1" applyFill="1" applyBorder="1" applyAlignment="1">
      <alignment horizontal="left" vertical="center"/>
    </xf>
    <xf numFmtId="0" fontId="21" fillId="0" borderId="29" xfId="51" applyFont="1" applyFill="1" applyBorder="1" applyAlignment="1">
      <alignment horizontal="left" vertical="center"/>
    </xf>
    <xf numFmtId="0" fontId="25" fillId="0" borderId="0" xfId="51" applyFont="1" applyFill="1" applyBorder="1" applyAlignment="1">
      <alignment horizontal="left" vertical="center"/>
    </xf>
    <xf numFmtId="0" fontId="23" fillId="0" borderId="20" xfId="51" applyFont="1" applyFill="1" applyBorder="1" applyAlignment="1">
      <alignment horizontal="left" vertical="center"/>
    </xf>
    <xf numFmtId="0" fontId="25" fillId="0" borderId="21" xfId="51" applyFont="1" applyFill="1" applyBorder="1" applyAlignment="1">
      <alignment horizontal="left" vertical="center"/>
    </xf>
    <xf numFmtId="0" fontId="25" fillId="0" borderId="30" xfId="51" applyFont="1" applyFill="1" applyBorder="1" applyAlignment="1">
      <alignment horizontal="left" vertical="center"/>
    </xf>
    <xf numFmtId="0" fontId="25" fillId="0" borderId="29" xfId="51" applyFont="1" applyFill="1" applyBorder="1" applyAlignment="1">
      <alignment horizontal="left" vertical="center"/>
    </xf>
    <xf numFmtId="0" fontId="25" fillId="0" borderId="21" xfId="51" applyFont="1" applyFill="1" applyBorder="1" applyAlignment="1">
      <alignment horizontal="left" vertical="center" wrapText="1"/>
    </xf>
    <xf numFmtId="0" fontId="25" fillId="0" borderId="24" xfId="51" applyFont="1" applyFill="1" applyBorder="1" applyAlignment="1">
      <alignment horizontal="left" vertical="center" wrapText="1"/>
    </xf>
    <xf numFmtId="0" fontId="23" fillId="0" borderId="25" xfId="51" applyFont="1" applyFill="1" applyBorder="1" applyAlignment="1">
      <alignment horizontal="left" vertical="center"/>
    </xf>
    <xf numFmtId="0" fontId="11" fillId="0" borderId="26" xfId="51" applyFill="1" applyBorder="1" applyAlignment="1">
      <alignment horizontal="center" vertical="center"/>
    </xf>
    <xf numFmtId="0" fontId="23" fillId="0" borderId="31" xfId="51" applyFont="1" applyFill="1" applyBorder="1" applyAlignment="1">
      <alignment horizontal="center" vertical="center"/>
    </xf>
    <xf numFmtId="0" fontId="23" fillId="0" borderId="32" xfId="51" applyFont="1" applyFill="1" applyBorder="1" applyAlignment="1">
      <alignment horizontal="left" vertical="center"/>
    </xf>
    <xf numFmtId="0" fontId="23" fillId="0" borderId="33" xfId="51" applyFont="1" applyFill="1" applyBorder="1" applyAlignment="1">
      <alignment horizontal="left" vertical="center"/>
    </xf>
    <xf numFmtId="0" fontId="23" fillId="0" borderId="34" xfId="51" applyFont="1" applyFill="1" applyBorder="1" applyAlignment="1">
      <alignment horizontal="left" vertical="center"/>
    </xf>
    <xf numFmtId="0" fontId="11" fillId="0" borderId="30" xfId="51" applyFont="1" applyFill="1" applyBorder="1" applyAlignment="1">
      <alignment horizontal="left" vertical="center"/>
    </xf>
    <xf numFmtId="0" fontId="11" fillId="0" borderId="29" xfId="51" applyFont="1" applyFill="1" applyBorder="1" applyAlignment="1">
      <alignment horizontal="left" vertical="center"/>
    </xf>
    <xf numFmtId="0" fontId="26" fillId="0" borderId="30" xfId="51" applyFont="1" applyFill="1" applyBorder="1" applyAlignment="1">
      <alignment horizontal="left" vertical="center"/>
    </xf>
    <xf numFmtId="0" fontId="25" fillId="0" borderId="35" xfId="51" applyFont="1" applyFill="1" applyBorder="1" applyAlignment="1">
      <alignment horizontal="left" vertical="center"/>
    </xf>
    <xf numFmtId="0" fontId="25" fillId="0" borderId="36" xfId="51" applyFont="1" applyFill="1" applyBorder="1" applyAlignment="1">
      <alignment horizontal="left" vertical="center"/>
    </xf>
    <xf numFmtId="0" fontId="21" fillId="0" borderId="19" xfId="51" applyFont="1" applyFill="1" applyBorder="1" applyAlignment="1">
      <alignment horizontal="left" vertical="center"/>
    </xf>
    <xf numFmtId="0" fontId="21" fillId="0" borderId="20" xfId="51" applyFont="1" applyFill="1" applyBorder="1" applyAlignment="1">
      <alignment horizontal="left" vertical="center"/>
    </xf>
    <xf numFmtId="0" fontId="23" fillId="0" borderId="22" xfId="51" applyFont="1" applyFill="1" applyBorder="1" applyAlignment="1">
      <alignment horizontal="left" vertical="center"/>
    </xf>
    <xf numFmtId="0" fontId="23" fillId="0" borderId="37" xfId="51" applyFont="1" applyFill="1" applyBorder="1" applyAlignment="1">
      <alignment horizontal="left" vertical="center"/>
    </xf>
    <xf numFmtId="0" fontId="25" fillId="0" borderId="26" xfId="51" applyFont="1" applyFill="1" applyBorder="1" applyAlignment="1">
      <alignment horizontal="center" vertical="center"/>
    </xf>
    <xf numFmtId="49" fontId="25" fillId="0" borderId="26" xfId="51" applyNumberFormat="1" applyFont="1" applyFill="1" applyBorder="1" applyAlignment="1">
      <alignment vertical="center"/>
    </xf>
    <xf numFmtId="0" fontId="23" fillId="0" borderId="26" xfId="51" applyFont="1" applyFill="1" applyBorder="1" applyAlignment="1">
      <alignment horizontal="center" vertical="center"/>
    </xf>
    <xf numFmtId="0" fontId="25" fillId="0" borderId="38" xfId="51" applyFont="1" applyFill="1" applyBorder="1" applyAlignment="1">
      <alignment horizontal="center" vertical="center"/>
    </xf>
    <xf numFmtId="0" fontId="23" fillId="0" borderId="39" xfId="51" applyFont="1" applyFill="1" applyBorder="1" applyAlignment="1">
      <alignment horizontal="center" vertical="center"/>
    </xf>
    <xf numFmtId="0" fontId="25" fillId="0" borderId="39" xfId="51" applyFont="1" applyFill="1" applyBorder="1" applyAlignment="1">
      <alignment horizontal="left" vertical="center"/>
    </xf>
    <xf numFmtId="0" fontId="25" fillId="0" borderId="40" xfId="51" applyFont="1" applyFill="1" applyBorder="1" applyAlignment="1">
      <alignment horizontal="left" vertical="center"/>
    </xf>
    <xf numFmtId="0" fontId="23" fillId="0" borderId="41" xfId="51" applyFont="1" applyFill="1" applyBorder="1" applyAlignment="1">
      <alignment horizontal="left" vertical="center"/>
    </xf>
    <xf numFmtId="0" fontId="25" fillId="0" borderId="23" xfId="51" applyFont="1" applyFill="1" applyBorder="1" applyAlignment="1">
      <alignment horizontal="center" vertical="center"/>
    </xf>
    <xf numFmtId="0" fontId="21" fillId="0" borderId="23" xfId="51" applyFont="1" applyFill="1" applyBorder="1" applyAlignment="1">
      <alignment horizontal="left" vertical="center"/>
    </xf>
    <xf numFmtId="0" fontId="23" fillId="0" borderId="38" xfId="51" applyFont="1" applyFill="1" applyBorder="1" applyAlignment="1">
      <alignment horizontal="left" vertical="center"/>
    </xf>
    <xf numFmtId="0" fontId="23" fillId="0" borderId="39" xfId="51" applyFont="1" applyFill="1" applyBorder="1" applyAlignment="1">
      <alignment horizontal="left" vertical="center"/>
    </xf>
    <xf numFmtId="0" fontId="25" fillId="0" borderId="23" xfId="51" applyFont="1" applyFill="1" applyBorder="1" applyAlignment="1">
      <alignment horizontal="left" vertical="center"/>
    </xf>
    <xf numFmtId="0" fontId="25" fillId="0" borderId="39" xfId="51" applyFont="1" applyFill="1" applyBorder="1" applyAlignment="1">
      <alignment horizontal="left" vertical="center" wrapText="1"/>
    </xf>
    <xf numFmtId="0" fontId="11" fillId="0" borderId="40" xfId="51" applyFill="1" applyBorder="1" applyAlignment="1">
      <alignment horizontal="center" vertical="center"/>
    </xf>
    <xf numFmtId="0" fontId="23" fillId="0" borderId="42" xfId="51" applyFont="1" applyFill="1" applyBorder="1" applyAlignment="1">
      <alignment horizontal="left" vertical="center"/>
    </xf>
    <xf numFmtId="0" fontId="11" fillId="0" borderId="23" xfId="51" applyFont="1" applyFill="1" applyBorder="1" applyAlignment="1">
      <alignment horizontal="left" vertical="center"/>
    </xf>
    <xf numFmtId="0" fontId="25" fillId="0" borderId="43" xfId="51" applyFont="1" applyFill="1" applyBorder="1" applyAlignment="1">
      <alignment horizontal="left" vertical="center"/>
    </xf>
    <xf numFmtId="0" fontId="21" fillId="0" borderId="38" xfId="51" applyFont="1" applyFill="1" applyBorder="1" applyAlignment="1">
      <alignment horizontal="left" vertical="center"/>
    </xf>
    <xf numFmtId="0" fontId="25" fillId="0" borderId="40" xfId="51" applyFont="1" applyFill="1" applyBorder="1" applyAlignment="1">
      <alignment horizontal="center" vertical="center"/>
    </xf>
    <xf numFmtId="0" fontId="16" fillId="3" borderId="14" xfId="52" applyFont="1" applyFill="1" applyBorder="1" applyAlignment="1" applyProtection="1">
      <alignment horizontal="center" vertical="center"/>
    </xf>
    <xf numFmtId="0" fontId="16" fillId="3" borderId="2" xfId="52" applyFont="1" applyFill="1" applyBorder="1" applyAlignment="1">
      <alignment horizontal="center" vertical="center"/>
    </xf>
    <xf numFmtId="0" fontId="17" fillId="3" borderId="7" xfId="55" applyFont="1" applyFill="1" applyBorder="1" applyAlignment="1">
      <alignment horizontal="center"/>
    </xf>
    <xf numFmtId="0" fontId="17" fillId="3" borderId="2" xfId="55" applyFont="1" applyFill="1" applyBorder="1" applyAlignment="1">
      <alignment horizontal="center"/>
    </xf>
    <xf numFmtId="0" fontId="17" fillId="0" borderId="4" xfId="55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 vertical="center"/>
    </xf>
    <xf numFmtId="49" fontId="3" fillId="0" borderId="4" xfId="56" applyNumberFormat="1" applyFont="1" applyFill="1" applyBorder="1" applyAlignment="1">
      <alignment horizontal="center" vertical="center"/>
    </xf>
    <xf numFmtId="0" fontId="27" fillId="0" borderId="2" xfId="55" applyFont="1" applyFill="1" applyBorder="1" applyAlignment="1">
      <alignment horizontal="center"/>
    </xf>
    <xf numFmtId="176" fontId="27" fillId="0" borderId="2" xfId="55" applyNumberFormat="1" applyFont="1" applyBorder="1" applyAlignment="1">
      <alignment horizontal="center"/>
    </xf>
    <xf numFmtId="49" fontId="28" fillId="0" borderId="4" xfId="56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177" fontId="18" fillId="0" borderId="2" xfId="55" applyNumberFormat="1" applyFont="1" applyBorder="1" applyAlignment="1">
      <alignment horizontal="center"/>
    </xf>
    <xf numFmtId="0" fontId="3" fillId="0" borderId="5" xfId="0" applyNumberFormat="1" applyFont="1" applyFill="1" applyBorder="1" applyAlignment="1">
      <alignment horizontal="center" vertical="center"/>
    </xf>
    <xf numFmtId="0" fontId="29" fillId="0" borderId="44" xfId="0" applyFont="1" applyBorder="1" applyAlignment="1">
      <alignment horizontal="center" vertical="center" wrapText="1"/>
    </xf>
    <xf numFmtId="0" fontId="29" fillId="0" borderId="45" xfId="0" applyFont="1" applyBorder="1" applyAlignment="1">
      <alignment horizontal="center" vertical="center" wrapText="1"/>
    </xf>
    <xf numFmtId="0" fontId="30" fillId="0" borderId="14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5" borderId="5" xfId="0" applyFont="1" applyFill="1" applyBorder="1" applyAlignment="1">
      <alignment horizontal="center" vertical="center"/>
    </xf>
    <xf numFmtId="0" fontId="30" fillId="5" borderId="7" xfId="0" applyFont="1" applyFill="1" applyBorder="1" applyAlignment="1">
      <alignment horizontal="center" vertical="center"/>
    </xf>
    <xf numFmtId="0" fontId="30" fillId="5" borderId="2" xfId="0" applyFont="1" applyFill="1" applyBorder="1"/>
    <xf numFmtId="0" fontId="0" fillId="0" borderId="14" xfId="0" applyBorder="1"/>
    <xf numFmtId="0" fontId="0" fillId="5" borderId="2" xfId="0" applyFill="1" applyBorder="1"/>
    <xf numFmtId="0" fontId="0" fillId="0" borderId="46" xfId="0" applyBorder="1"/>
    <xf numFmtId="0" fontId="0" fillId="0" borderId="47" xfId="0" applyBorder="1"/>
    <xf numFmtId="0" fontId="0" fillId="5" borderId="47" xfId="0" applyFill="1" applyBorder="1"/>
    <xf numFmtId="0" fontId="0" fillId="6" borderId="0" xfId="0" applyFill="1"/>
    <xf numFmtId="0" fontId="29" fillId="0" borderId="48" xfId="0" applyFont="1" applyBorder="1" applyAlignment="1">
      <alignment horizontal="center" vertical="center" wrapText="1"/>
    </xf>
    <xf numFmtId="0" fontId="30" fillId="0" borderId="49" xfId="0" applyFont="1" applyBorder="1" applyAlignment="1">
      <alignment horizontal="center" vertical="center"/>
    </xf>
    <xf numFmtId="0" fontId="30" fillId="0" borderId="50" xfId="0" applyFont="1" applyBorder="1"/>
    <xf numFmtId="0" fontId="0" fillId="0" borderId="50" xfId="0" applyBorder="1"/>
    <xf numFmtId="0" fontId="0" fillId="0" borderId="5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1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0" fillId="7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  <cellStyle name="常规 23" xfId="55"/>
    <cellStyle name="常规_110509_2006-09-28 2" xfId="56"/>
  </cellStyles>
  <tableStyles count="0" defaultTableStyle="TableStyleMedium9" defaultPivotStyle="PivotStyleMedium4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checked="Checked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checked="Checked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67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7467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7467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7477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161925</xdr:rowOff>
        </xdr:from>
        <xdr:to>
          <xdr:col>3</xdr:col>
          <xdr:colOff>638175</xdr:colOff>
          <xdr:row>22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148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20</xdr:row>
          <xdr:rowOff>161925</xdr:rowOff>
        </xdr:from>
        <xdr:to>
          <xdr:col>3</xdr:col>
          <xdr:colOff>504825</xdr:colOff>
          <xdr:row>24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3385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467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7467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7467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7477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161925</xdr:rowOff>
        </xdr:from>
        <xdr:to>
          <xdr:col>3</xdr:col>
          <xdr:colOff>638175</xdr:colOff>
          <xdr:row>22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3148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20</xdr:row>
          <xdr:rowOff>161925</xdr:rowOff>
        </xdr:from>
        <xdr:to>
          <xdr:col>3</xdr:col>
          <xdr:colOff>504825</xdr:colOff>
          <xdr:row>24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13385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1266825" y="7648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4533900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5991225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7391400" y="7658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76" name="Check Box 40" hidden="1">
              <a:extLst>
                <a:ext uri="{63B3BB69-23CF-44E3-9099-C40C66FF867C}">
                  <a14:compatExt spid="_x0000_s14376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4377" name="Check Box 41" hidden="1">
              <a:extLst>
                <a:ext uri="{63B3BB69-23CF-44E3-9099-C40C66FF867C}">
                  <a14:compatExt spid="_x0000_s14377"/>
                </a:ext>
              </a:extLst>
            </xdr:cNvPr>
            <xdr:cNvSpPr/>
          </xdr:nvSpPr>
          <xdr:spPr>
            <a:xfrm>
              <a:off x="1266825" y="7648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378" name="Check Box 42" hidden="1">
              <a:extLst>
                <a:ext uri="{63B3BB69-23CF-44E3-9099-C40C66FF867C}">
                  <a14:compatExt spid="_x0000_s14378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14379" name="Check Box 43" hidden="1">
              <a:extLst>
                <a:ext uri="{63B3BB69-23CF-44E3-9099-C40C66FF867C}">
                  <a14:compatExt spid="_x0000_s14379"/>
                </a:ext>
              </a:extLst>
            </xdr:cNvPr>
            <xdr:cNvSpPr/>
          </xdr:nvSpPr>
          <xdr:spPr>
            <a:xfrm>
              <a:off x="4533900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14380" name="Check Box 44" hidden="1">
              <a:extLst>
                <a:ext uri="{63B3BB69-23CF-44E3-9099-C40C66FF867C}">
                  <a14:compatExt spid="_x0000_s14380"/>
                </a:ext>
              </a:extLst>
            </xdr:cNvPr>
            <xdr:cNvSpPr/>
          </xdr:nvSpPr>
          <xdr:spPr>
            <a:xfrm>
              <a:off x="5991225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4381" name="Check Box 45" hidden="1">
              <a:extLst>
                <a:ext uri="{63B3BB69-23CF-44E3-9099-C40C66FF867C}">
                  <a14:compatExt spid="_x0000_s14381"/>
                </a:ext>
              </a:extLst>
            </xdr:cNvPr>
            <xdr:cNvSpPr/>
          </xdr:nvSpPr>
          <xdr:spPr>
            <a:xfrm>
              <a:off x="7391400" y="7658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382" name="Check Box 46" hidden="1">
              <a:extLst>
                <a:ext uri="{63B3BB69-23CF-44E3-9099-C40C66FF867C}">
                  <a14:compatExt spid="_x0000_s14382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383" name="Check Box 47" hidden="1">
              <a:extLst>
                <a:ext uri="{63B3BB69-23CF-44E3-9099-C40C66FF867C}">
                  <a14:compatExt spid="_x0000_s14383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384" name="Check Box 48" hidden="1">
              <a:extLst>
                <a:ext uri="{63B3BB69-23CF-44E3-9099-C40C66FF867C}">
                  <a14:compatExt spid="_x0000_s14384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385" name="Check Box 49" hidden="1">
              <a:extLst>
                <a:ext uri="{63B3BB69-23CF-44E3-9099-C40C66FF867C}">
                  <a14:compatExt spid="_x0000_s14385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386" name="Check Box 50" hidden="1">
              <a:extLst>
                <a:ext uri="{63B3BB69-23CF-44E3-9099-C40C66FF867C}">
                  <a14:compatExt spid="_x0000_s14386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387" name="Check Box 51" hidden="1">
              <a:extLst>
                <a:ext uri="{63B3BB69-23CF-44E3-9099-C40C66FF867C}">
                  <a14:compatExt spid="_x0000_s14387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388" name="Check Box 52" hidden="1">
              <a:extLst>
                <a:ext uri="{63B3BB69-23CF-44E3-9099-C40C66FF867C}">
                  <a14:compatExt spid="_x0000_s14388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389" name="Check Box 53" hidden="1">
              <a:extLst>
                <a:ext uri="{63B3BB69-23CF-44E3-9099-C40C66FF867C}">
                  <a14:compatExt spid="_x0000_s14389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390" name="Check Box 54" hidden="1">
              <a:extLst>
                <a:ext uri="{63B3BB69-23CF-44E3-9099-C40C66FF867C}">
                  <a14:compatExt spid="_x0000_s14390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391" name="Check Box 55" hidden="1">
              <a:extLst>
                <a:ext uri="{63B3BB69-23CF-44E3-9099-C40C66FF867C}">
                  <a14:compatExt spid="_x0000_s14391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4392" name="Check Box 56" hidden="1">
              <a:extLst>
                <a:ext uri="{63B3BB69-23CF-44E3-9099-C40C66FF867C}">
                  <a14:compatExt spid="_x0000_s14392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393" name="Check Box 57" hidden="1">
              <a:extLst>
                <a:ext uri="{63B3BB69-23CF-44E3-9099-C40C66FF867C}">
                  <a14:compatExt spid="_x0000_s14393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394" name="Check Box 58" hidden="1">
              <a:extLst>
                <a:ext uri="{63B3BB69-23CF-44E3-9099-C40C66FF867C}">
                  <a14:compatExt spid="_x0000_s14394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95" name="Check Box 59" hidden="1">
              <a:extLst>
                <a:ext uri="{63B3BB69-23CF-44E3-9099-C40C66FF867C}">
                  <a14:compatExt spid="_x0000_s14395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396" name="Check Box 60" hidden="1">
              <a:extLst>
                <a:ext uri="{63B3BB69-23CF-44E3-9099-C40C66FF867C}">
                  <a14:compatExt spid="_x0000_s14396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397" name="Check Box 61" hidden="1">
              <a:extLst>
                <a:ext uri="{63B3BB69-23CF-44E3-9099-C40C66FF867C}">
                  <a14:compatExt spid="_x0000_s14397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4398" name="Check Box 62" hidden="1">
              <a:extLst>
                <a:ext uri="{63B3BB69-23CF-44E3-9099-C40C66FF867C}">
                  <a14:compatExt spid="_x0000_s14398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399" name="Check Box 63" hidden="1">
              <a:extLst>
                <a:ext uri="{63B3BB69-23CF-44E3-9099-C40C66FF867C}">
                  <a14:compatExt spid="_x0000_s14399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400" name="Check Box 64" hidden="1">
              <a:extLst>
                <a:ext uri="{63B3BB69-23CF-44E3-9099-C40C66FF867C}">
                  <a14:compatExt spid="_x0000_s14400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4401" name="Check Box 65" hidden="1">
              <a:extLst>
                <a:ext uri="{63B3BB69-23CF-44E3-9099-C40C66FF867C}">
                  <a14:compatExt spid="_x0000_s14401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402" name="Check Box 66" hidden="1">
              <a:extLst>
                <a:ext uri="{63B3BB69-23CF-44E3-9099-C40C66FF867C}">
                  <a14:compatExt spid="_x0000_s14402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403" name="Check Box 67" hidden="1">
              <a:extLst>
                <a:ext uri="{63B3BB69-23CF-44E3-9099-C40C66FF867C}">
                  <a14:compatExt spid="_x0000_s14403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4404" name="Check Box 68" hidden="1">
              <a:extLst>
                <a:ext uri="{63B3BB69-23CF-44E3-9099-C40C66FF867C}">
                  <a14:compatExt spid="_x0000_s14404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405" name="Check Box 69" hidden="1">
              <a:extLst>
                <a:ext uri="{63B3BB69-23CF-44E3-9099-C40C66FF867C}">
                  <a14:compatExt spid="_x0000_s14405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406" name="Check Box 70" hidden="1">
              <a:extLst>
                <a:ext uri="{63B3BB69-23CF-44E3-9099-C40C66FF867C}">
                  <a14:compatExt spid="_x0000_s14406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407" name="Check Box 71" hidden="1">
              <a:extLst>
                <a:ext uri="{63B3BB69-23CF-44E3-9099-C40C66FF867C}">
                  <a14:compatExt spid="_x0000_s14407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4408" name="Check Box 72" hidden="1">
              <a:extLst>
                <a:ext uri="{63B3BB69-23CF-44E3-9099-C40C66FF867C}">
                  <a14:compatExt spid="_x0000_s14408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409" name="Check Box 73" hidden="1">
              <a:extLst>
                <a:ext uri="{63B3BB69-23CF-44E3-9099-C40C66FF867C}">
                  <a14:compatExt spid="_x0000_s14409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410" name="Check Box 74" hidden="1">
              <a:extLst>
                <a:ext uri="{63B3BB69-23CF-44E3-9099-C40C66FF867C}">
                  <a14:compatExt spid="_x0000_s14410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411" name="Check Box 75" hidden="1">
              <a:extLst>
                <a:ext uri="{63B3BB69-23CF-44E3-9099-C40C66FF867C}">
                  <a14:compatExt spid="_x0000_s14411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412" name="Check Box 76" hidden="1">
              <a:extLst>
                <a:ext uri="{63B3BB69-23CF-44E3-9099-C40C66FF867C}">
                  <a14:compatExt spid="_x0000_s14412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413" name="Check Box 77" hidden="1">
              <a:extLst>
                <a:ext uri="{63B3BB69-23CF-44E3-9099-C40C66FF867C}">
                  <a14:compatExt spid="_x0000_s14413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414" name="Check Box 78" hidden="1">
              <a:extLst>
                <a:ext uri="{63B3BB69-23CF-44E3-9099-C40C66FF867C}">
                  <a14:compatExt spid="_x0000_s14414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85.xml"/><Relationship Id="rId80" Type="http://schemas.openxmlformats.org/officeDocument/2006/relationships/ctrlProp" Target="../ctrlProps/ctrlProp156.xml"/><Relationship Id="rId8" Type="http://schemas.openxmlformats.org/officeDocument/2006/relationships/ctrlProp" Target="../ctrlProps/ctrlProp84.xml"/><Relationship Id="rId79" Type="http://schemas.openxmlformats.org/officeDocument/2006/relationships/ctrlProp" Target="../ctrlProps/ctrlProp155.xml"/><Relationship Id="rId78" Type="http://schemas.openxmlformats.org/officeDocument/2006/relationships/ctrlProp" Target="../ctrlProps/ctrlProp154.xml"/><Relationship Id="rId77" Type="http://schemas.openxmlformats.org/officeDocument/2006/relationships/ctrlProp" Target="../ctrlProps/ctrlProp153.xml"/><Relationship Id="rId76" Type="http://schemas.openxmlformats.org/officeDocument/2006/relationships/ctrlProp" Target="../ctrlProps/ctrlProp152.xml"/><Relationship Id="rId75" Type="http://schemas.openxmlformats.org/officeDocument/2006/relationships/ctrlProp" Target="../ctrlProps/ctrlProp151.xml"/><Relationship Id="rId74" Type="http://schemas.openxmlformats.org/officeDocument/2006/relationships/ctrlProp" Target="../ctrlProps/ctrlProp150.xml"/><Relationship Id="rId73" Type="http://schemas.openxmlformats.org/officeDocument/2006/relationships/ctrlProp" Target="../ctrlProps/ctrlProp149.xml"/><Relationship Id="rId72" Type="http://schemas.openxmlformats.org/officeDocument/2006/relationships/ctrlProp" Target="../ctrlProps/ctrlProp148.xml"/><Relationship Id="rId71" Type="http://schemas.openxmlformats.org/officeDocument/2006/relationships/ctrlProp" Target="../ctrlProps/ctrlProp147.xml"/><Relationship Id="rId70" Type="http://schemas.openxmlformats.org/officeDocument/2006/relationships/ctrlProp" Target="../ctrlProps/ctrlProp146.xml"/><Relationship Id="rId7" Type="http://schemas.openxmlformats.org/officeDocument/2006/relationships/ctrlProp" Target="../ctrlProps/ctrlProp83.xml"/><Relationship Id="rId69" Type="http://schemas.openxmlformats.org/officeDocument/2006/relationships/ctrlProp" Target="../ctrlProps/ctrlProp145.xml"/><Relationship Id="rId68" Type="http://schemas.openxmlformats.org/officeDocument/2006/relationships/ctrlProp" Target="../ctrlProps/ctrlProp144.xml"/><Relationship Id="rId67" Type="http://schemas.openxmlformats.org/officeDocument/2006/relationships/ctrlProp" Target="../ctrlProps/ctrlProp143.xml"/><Relationship Id="rId66" Type="http://schemas.openxmlformats.org/officeDocument/2006/relationships/ctrlProp" Target="../ctrlProps/ctrlProp142.xml"/><Relationship Id="rId65" Type="http://schemas.openxmlformats.org/officeDocument/2006/relationships/ctrlProp" Target="../ctrlProps/ctrlProp141.xml"/><Relationship Id="rId64" Type="http://schemas.openxmlformats.org/officeDocument/2006/relationships/ctrlProp" Target="../ctrlProps/ctrlProp140.xml"/><Relationship Id="rId63" Type="http://schemas.openxmlformats.org/officeDocument/2006/relationships/ctrlProp" Target="../ctrlProps/ctrlProp139.xml"/><Relationship Id="rId62" Type="http://schemas.openxmlformats.org/officeDocument/2006/relationships/ctrlProp" Target="../ctrlProps/ctrlProp138.xml"/><Relationship Id="rId61" Type="http://schemas.openxmlformats.org/officeDocument/2006/relationships/ctrlProp" Target="../ctrlProps/ctrlProp137.xml"/><Relationship Id="rId60" Type="http://schemas.openxmlformats.org/officeDocument/2006/relationships/ctrlProp" Target="../ctrlProps/ctrlProp136.xml"/><Relationship Id="rId6" Type="http://schemas.openxmlformats.org/officeDocument/2006/relationships/ctrlProp" Target="../ctrlProps/ctrlProp82.xml"/><Relationship Id="rId59" Type="http://schemas.openxmlformats.org/officeDocument/2006/relationships/ctrlProp" Target="../ctrlProps/ctrlProp135.xml"/><Relationship Id="rId58" Type="http://schemas.openxmlformats.org/officeDocument/2006/relationships/ctrlProp" Target="../ctrlProps/ctrlProp134.xml"/><Relationship Id="rId57" Type="http://schemas.openxmlformats.org/officeDocument/2006/relationships/ctrlProp" Target="../ctrlProps/ctrlProp133.xml"/><Relationship Id="rId56" Type="http://schemas.openxmlformats.org/officeDocument/2006/relationships/ctrlProp" Target="../ctrlProps/ctrlProp132.xml"/><Relationship Id="rId55" Type="http://schemas.openxmlformats.org/officeDocument/2006/relationships/ctrlProp" Target="../ctrlProps/ctrlProp131.xml"/><Relationship Id="rId54" Type="http://schemas.openxmlformats.org/officeDocument/2006/relationships/ctrlProp" Target="../ctrlProps/ctrlProp130.xml"/><Relationship Id="rId53" Type="http://schemas.openxmlformats.org/officeDocument/2006/relationships/ctrlProp" Target="../ctrlProps/ctrlProp129.xml"/><Relationship Id="rId52" Type="http://schemas.openxmlformats.org/officeDocument/2006/relationships/ctrlProp" Target="../ctrlProps/ctrlProp128.xml"/><Relationship Id="rId51" Type="http://schemas.openxmlformats.org/officeDocument/2006/relationships/ctrlProp" Target="../ctrlProps/ctrlProp127.xml"/><Relationship Id="rId50" Type="http://schemas.openxmlformats.org/officeDocument/2006/relationships/ctrlProp" Target="../ctrlProps/ctrlProp126.xml"/><Relationship Id="rId5" Type="http://schemas.openxmlformats.org/officeDocument/2006/relationships/ctrlProp" Target="../ctrlProps/ctrlProp81.xml"/><Relationship Id="rId49" Type="http://schemas.openxmlformats.org/officeDocument/2006/relationships/ctrlProp" Target="../ctrlProps/ctrlProp125.xml"/><Relationship Id="rId48" Type="http://schemas.openxmlformats.org/officeDocument/2006/relationships/ctrlProp" Target="../ctrlProps/ctrlProp124.xml"/><Relationship Id="rId47" Type="http://schemas.openxmlformats.org/officeDocument/2006/relationships/ctrlProp" Target="../ctrlProps/ctrlProp123.xml"/><Relationship Id="rId46" Type="http://schemas.openxmlformats.org/officeDocument/2006/relationships/ctrlProp" Target="../ctrlProps/ctrlProp122.xml"/><Relationship Id="rId45" Type="http://schemas.openxmlformats.org/officeDocument/2006/relationships/ctrlProp" Target="../ctrlProps/ctrlProp121.xml"/><Relationship Id="rId44" Type="http://schemas.openxmlformats.org/officeDocument/2006/relationships/ctrlProp" Target="../ctrlProps/ctrlProp120.xml"/><Relationship Id="rId43" Type="http://schemas.openxmlformats.org/officeDocument/2006/relationships/ctrlProp" Target="../ctrlProps/ctrlProp119.xml"/><Relationship Id="rId42" Type="http://schemas.openxmlformats.org/officeDocument/2006/relationships/ctrlProp" Target="../ctrlProps/ctrlProp118.xml"/><Relationship Id="rId41" Type="http://schemas.openxmlformats.org/officeDocument/2006/relationships/ctrlProp" Target="../ctrlProps/ctrlProp117.xml"/><Relationship Id="rId40" Type="http://schemas.openxmlformats.org/officeDocument/2006/relationships/ctrlProp" Target="../ctrlProps/ctrlProp116.xml"/><Relationship Id="rId4" Type="http://schemas.openxmlformats.org/officeDocument/2006/relationships/ctrlProp" Target="../ctrlProps/ctrlProp80.xml"/><Relationship Id="rId39" Type="http://schemas.openxmlformats.org/officeDocument/2006/relationships/ctrlProp" Target="../ctrlProps/ctrlProp115.xml"/><Relationship Id="rId38" Type="http://schemas.openxmlformats.org/officeDocument/2006/relationships/ctrlProp" Target="../ctrlProps/ctrlProp114.xml"/><Relationship Id="rId37" Type="http://schemas.openxmlformats.org/officeDocument/2006/relationships/ctrlProp" Target="../ctrlProps/ctrlProp113.xml"/><Relationship Id="rId36" Type="http://schemas.openxmlformats.org/officeDocument/2006/relationships/ctrlProp" Target="../ctrlProps/ctrlProp112.xml"/><Relationship Id="rId35" Type="http://schemas.openxmlformats.org/officeDocument/2006/relationships/ctrlProp" Target="../ctrlProps/ctrlProp111.xml"/><Relationship Id="rId34" Type="http://schemas.openxmlformats.org/officeDocument/2006/relationships/ctrlProp" Target="../ctrlProps/ctrlProp110.xml"/><Relationship Id="rId33" Type="http://schemas.openxmlformats.org/officeDocument/2006/relationships/ctrlProp" Target="../ctrlProps/ctrlProp109.xml"/><Relationship Id="rId32" Type="http://schemas.openxmlformats.org/officeDocument/2006/relationships/ctrlProp" Target="../ctrlProps/ctrlProp108.xml"/><Relationship Id="rId31" Type="http://schemas.openxmlformats.org/officeDocument/2006/relationships/ctrlProp" Target="../ctrlProps/ctrlProp107.xml"/><Relationship Id="rId30" Type="http://schemas.openxmlformats.org/officeDocument/2006/relationships/ctrlProp" Target="../ctrlProps/ctrlProp106.xml"/><Relationship Id="rId3" Type="http://schemas.openxmlformats.org/officeDocument/2006/relationships/ctrlProp" Target="../ctrlProps/ctrlProp79.xml"/><Relationship Id="rId29" Type="http://schemas.openxmlformats.org/officeDocument/2006/relationships/ctrlProp" Target="../ctrlProps/ctrlProp105.xml"/><Relationship Id="rId28" Type="http://schemas.openxmlformats.org/officeDocument/2006/relationships/ctrlProp" Target="../ctrlProps/ctrlProp104.xml"/><Relationship Id="rId27" Type="http://schemas.openxmlformats.org/officeDocument/2006/relationships/ctrlProp" Target="../ctrlProps/ctrlProp103.xml"/><Relationship Id="rId26" Type="http://schemas.openxmlformats.org/officeDocument/2006/relationships/ctrlProp" Target="../ctrlProps/ctrlProp102.xml"/><Relationship Id="rId25" Type="http://schemas.openxmlformats.org/officeDocument/2006/relationships/ctrlProp" Target="../ctrlProps/ctrlProp101.xml"/><Relationship Id="rId24" Type="http://schemas.openxmlformats.org/officeDocument/2006/relationships/ctrlProp" Target="../ctrlProps/ctrlProp100.xml"/><Relationship Id="rId23" Type="http://schemas.openxmlformats.org/officeDocument/2006/relationships/ctrlProp" Target="../ctrlProps/ctrlProp99.xml"/><Relationship Id="rId22" Type="http://schemas.openxmlformats.org/officeDocument/2006/relationships/ctrlProp" Target="../ctrlProps/ctrlProp98.xml"/><Relationship Id="rId21" Type="http://schemas.openxmlformats.org/officeDocument/2006/relationships/ctrlProp" Target="../ctrlProps/ctrlProp97.xml"/><Relationship Id="rId20" Type="http://schemas.openxmlformats.org/officeDocument/2006/relationships/ctrlProp" Target="../ctrlProps/ctrlProp9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95.xml"/><Relationship Id="rId18" Type="http://schemas.openxmlformats.org/officeDocument/2006/relationships/ctrlProp" Target="../ctrlProps/ctrlProp94.xml"/><Relationship Id="rId17" Type="http://schemas.openxmlformats.org/officeDocument/2006/relationships/ctrlProp" Target="../ctrlProps/ctrlProp93.xml"/><Relationship Id="rId16" Type="http://schemas.openxmlformats.org/officeDocument/2006/relationships/ctrlProp" Target="../ctrlProps/ctrlProp92.xml"/><Relationship Id="rId15" Type="http://schemas.openxmlformats.org/officeDocument/2006/relationships/ctrlProp" Target="../ctrlProps/ctrlProp91.xml"/><Relationship Id="rId14" Type="http://schemas.openxmlformats.org/officeDocument/2006/relationships/ctrlProp" Target="../ctrlProps/ctrlProp90.xml"/><Relationship Id="rId13" Type="http://schemas.openxmlformats.org/officeDocument/2006/relationships/ctrlProp" Target="../ctrlProps/ctrlProp89.xml"/><Relationship Id="rId12" Type="http://schemas.openxmlformats.org/officeDocument/2006/relationships/ctrlProp" Target="../ctrlProps/ctrlProp88.xml"/><Relationship Id="rId11" Type="http://schemas.openxmlformats.org/officeDocument/2006/relationships/ctrlProp" Target="../ctrlProps/ctrlProp87.xml"/><Relationship Id="rId10" Type="http://schemas.openxmlformats.org/officeDocument/2006/relationships/ctrlProp" Target="../ctrlProps/ctrlProp86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281" customWidth="1"/>
    <col min="3" max="3" width="10.125" customWidth="1"/>
  </cols>
  <sheetData>
    <row r="1" ht="21" customHeight="1" spans="1:2">
      <c r="A1" s="282"/>
      <c r="B1" s="283" t="s">
        <v>0</v>
      </c>
    </row>
    <row r="2" spans="1:2">
      <c r="A2" s="9">
        <v>1</v>
      </c>
      <c r="B2" s="284" t="s">
        <v>1</v>
      </c>
    </row>
    <row r="3" spans="1:2">
      <c r="A3" s="9">
        <v>2</v>
      </c>
      <c r="B3" s="284" t="s">
        <v>2</v>
      </c>
    </row>
    <row r="4" spans="1:2">
      <c r="A4" s="9">
        <v>3</v>
      </c>
      <c r="B4" s="284" t="s">
        <v>3</v>
      </c>
    </row>
    <row r="5" spans="1:2">
      <c r="A5" s="9">
        <v>4</v>
      </c>
      <c r="B5" s="284" t="s">
        <v>4</v>
      </c>
    </row>
    <row r="6" spans="1:2">
      <c r="A6" s="9">
        <v>5</v>
      </c>
      <c r="B6" s="284" t="s">
        <v>5</v>
      </c>
    </row>
    <row r="7" spans="1:2">
      <c r="A7" s="9">
        <v>6</v>
      </c>
      <c r="B7" s="284" t="s">
        <v>6</v>
      </c>
    </row>
    <row r="8" s="280" customFormat="1" ht="15" customHeight="1" spans="1:2">
      <c r="A8" s="285">
        <v>7</v>
      </c>
      <c r="B8" s="286" t="s">
        <v>7</v>
      </c>
    </row>
    <row r="9" ht="18.95" customHeight="1" spans="1:2">
      <c r="A9" s="282"/>
      <c r="B9" s="287" t="s">
        <v>8</v>
      </c>
    </row>
    <row r="10" ht="15.95" customHeight="1" spans="1:2">
      <c r="A10" s="9">
        <v>1</v>
      </c>
      <c r="B10" s="288" t="s">
        <v>9</v>
      </c>
    </row>
    <row r="11" spans="1:2">
      <c r="A11" s="9">
        <v>2</v>
      </c>
      <c r="B11" s="284" t="s">
        <v>10</v>
      </c>
    </row>
    <row r="12" spans="1:2">
      <c r="A12" s="9">
        <v>3</v>
      </c>
      <c r="B12" s="286" t="s">
        <v>11</v>
      </c>
    </row>
    <row r="13" spans="1:2">
      <c r="A13" s="9">
        <v>4</v>
      </c>
      <c r="B13" s="284" t="s">
        <v>12</v>
      </c>
    </row>
    <row r="14" spans="1:2">
      <c r="A14" s="9">
        <v>5</v>
      </c>
      <c r="B14" s="284" t="s">
        <v>13</v>
      </c>
    </row>
    <row r="15" spans="1:2">
      <c r="A15" s="9">
        <v>6</v>
      </c>
      <c r="B15" s="284" t="s">
        <v>14</v>
      </c>
    </row>
    <row r="16" spans="1:2">
      <c r="A16" s="9">
        <v>7</v>
      </c>
      <c r="B16" s="284" t="s">
        <v>15</v>
      </c>
    </row>
    <row r="17" spans="1:2">
      <c r="A17" s="9">
        <v>8</v>
      </c>
      <c r="B17" s="284" t="s">
        <v>16</v>
      </c>
    </row>
    <row r="18" spans="1:2">
      <c r="A18" s="9">
        <v>9</v>
      </c>
      <c r="B18" s="284" t="s">
        <v>17</v>
      </c>
    </row>
    <row r="19" spans="1:2">
      <c r="A19" s="9"/>
      <c r="B19" s="284"/>
    </row>
    <row r="20" ht="20.25" spans="1:2">
      <c r="A20" s="282"/>
      <c r="B20" s="283" t="s">
        <v>18</v>
      </c>
    </row>
    <row r="21" spans="1:2">
      <c r="A21" s="9">
        <v>1</v>
      </c>
      <c r="B21" s="289" t="s">
        <v>19</v>
      </c>
    </row>
    <row r="22" spans="1:2">
      <c r="A22" s="9">
        <v>2</v>
      </c>
      <c r="B22" s="284" t="s">
        <v>20</v>
      </c>
    </row>
    <row r="23" spans="1:2">
      <c r="A23" s="9">
        <v>3</v>
      </c>
      <c r="B23" s="284" t="s">
        <v>21</v>
      </c>
    </row>
    <row r="24" spans="1:2">
      <c r="A24" s="9">
        <v>4</v>
      </c>
      <c r="B24" s="284" t="s">
        <v>22</v>
      </c>
    </row>
    <row r="25" spans="1:2">
      <c r="A25" s="9">
        <v>5</v>
      </c>
      <c r="B25" s="284" t="s">
        <v>23</v>
      </c>
    </row>
    <row r="26" spans="1:2">
      <c r="A26" s="9">
        <v>6</v>
      </c>
      <c r="B26" s="284" t="s">
        <v>24</v>
      </c>
    </row>
    <row r="27" spans="1:2">
      <c r="A27" s="9">
        <v>7</v>
      </c>
      <c r="B27" s="284" t="s">
        <v>25</v>
      </c>
    </row>
    <row r="28" spans="1:2">
      <c r="A28" s="9"/>
      <c r="B28" s="284"/>
    </row>
    <row r="29" ht="20.25" spans="1:2">
      <c r="A29" s="282"/>
      <c r="B29" s="283" t="s">
        <v>26</v>
      </c>
    </row>
    <row r="30" spans="1:2">
      <c r="A30" s="9">
        <v>1</v>
      </c>
      <c r="B30" s="289" t="s">
        <v>27</v>
      </c>
    </row>
    <row r="31" spans="1:2">
      <c r="A31" s="9">
        <v>2</v>
      </c>
      <c r="B31" s="284" t="s">
        <v>28</v>
      </c>
    </row>
    <row r="32" spans="1:2">
      <c r="A32" s="9">
        <v>3</v>
      </c>
      <c r="B32" s="284" t="s">
        <v>29</v>
      </c>
    </row>
    <row r="33" ht="28.5" spans="1:2">
      <c r="A33" s="9">
        <v>4</v>
      </c>
      <c r="B33" s="284" t="s">
        <v>30</v>
      </c>
    </row>
    <row r="34" spans="1:2">
      <c r="A34" s="9">
        <v>5</v>
      </c>
      <c r="B34" s="284" t="s">
        <v>31</v>
      </c>
    </row>
    <row r="35" spans="1:2">
      <c r="A35" s="9">
        <v>6</v>
      </c>
      <c r="B35" s="284" t="s">
        <v>32</v>
      </c>
    </row>
    <row r="36" spans="1:2">
      <c r="A36" s="9">
        <v>7</v>
      </c>
      <c r="B36" s="284" t="s">
        <v>33</v>
      </c>
    </row>
    <row r="37" spans="1:2">
      <c r="A37" s="9"/>
      <c r="B37" s="284"/>
    </row>
    <row r="39" spans="1:2">
      <c r="A39" s="290" t="s">
        <v>34</v>
      </c>
      <c r="B39" s="29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125" zoomScaleNormal="125" workbookViewId="0">
      <selection activeCell="I29" sqref="I29:K29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8" t="s">
        <v>286</v>
      </c>
      <c r="B2" s="39" t="s">
        <v>287</v>
      </c>
      <c r="C2" s="40" t="s">
        <v>259</v>
      </c>
      <c r="D2" s="40" t="s">
        <v>220</v>
      </c>
      <c r="E2" s="41" t="s">
        <v>221</v>
      </c>
      <c r="F2" s="41" t="s">
        <v>222</v>
      </c>
      <c r="G2" s="42" t="s">
        <v>288</v>
      </c>
      <c r="H2" s="42" t="s">
        <v>289</v>
      </c>
      <c r="I2" s="42" t="s">
        <v>290</v>
      </c>
      <c r="J2" s="42" t="s">
        <v>289</v>
      </c>
      <c r="K2" s="42" t="s">
        <v>291</v>
      </c>
      <c r="L2" s="42" t="s">
        <v>289</v>
      </c>
      <c r="M2" s="41" t="s">
        <v>258</v>
      </c>
      <c r="N2" s="41" t="s">
        <v>231</v>
      </c>
    </row>
    <row r="3" s="20" customFormat="1" ht="16.5" spans="1:14">
      <c r="A3" s="43"/>
      <c r="B3" s="25"/>
      <c r="C3" s="26"/>
      <c r="D3" s="26"/>
      <c r="E3" s="44"/>
      <c r="F3" s="27"/>
      <c r="G3" s="45"/>
      <c r="H3" s="46"/>
      <c r="I3" s="48"/>
      <c r="J3" s="46"/>
      <c r="K3" s="27"/>
      <c r="L3" s="27"/>
      <c r="M3" s="27" t="s">
        <v>266</v>
      </c>
      <c r="N3" s="27"/>
    </row>
    <row r="4" s="20" customFormat="1" ht="16.5" spans="1:14">
      <c r="A4" s="43"/>
      <c r="B4" s="25"/>
      <c r="C4" s="26"/>
      <c r="D4" s="26"/>
      <c r="E4" s="44"/>
      <c r="F4" s="27"/>
      <c r="G4" s="45"/>
      <c r="H4" s="46"/>
      <c r="I4" s="48"/>
      <c r="J4" s="46"/>
      <c r="K4" s="27"/>
      <c r="L4" s="27"/>
      <c r="M4" s="27" t="s">
        <v>266</v>
      </c>
      <c r="N4" s="27"/>
    </row>
    <row r="5" s="20" customFormat="1" ht="16.5" spans="1:14">
      <c r="A5" s="47"/>
      <c r="B5" s="25"/>
      <c r="C5" s="26"/>
      <c r="D5" s="26"/>
      <c r="E5" s="44"/>
      <c r="F5" s="27"/>
      <c r="G5" s="48"/>
      <c r="H5" s="46"/>
      <c r="I5" s="48"/>
      <c r="J5" s="46"/>
      <c r="K5" s="27"/>
      <c r="L5" s="27"/>
      <c r="M5" s="27" t="s">
        <v>266</v>
      </c>
      <c r="N5" s="27"/>
    </row>
    <row r="6" s="20" customFormat="1" ht="16.5" spans="1:14">
      <c r="A6" s="47"/>
      <c r="B6" s="25"/>
      <c r="C6" s="26"/>
      <c r="D6" s="26"/>
      <c r="E6" s="44"/>
      <c r="F6" s="27"/>
      <c r="G6" s="48"/>
      <c r="H6" s="46"/>
      <c r="I6" s="53"/>
      <c r="J6" s="46"/>
      <c r="K6" s="27"/>
      <c r="L6" s="27"/>
      <c r="M6" s="27" t="s">
        <v>266</v>
      </c>
      <c r="N6" s="27"/>
    </row>
    <row r="7" s="20" customFormat="1" ht="16.5" hidden="1" spans="1:14">
      <c r="A7" s="47"/>
      <c r="B7" s="25"/>
      <c r="C7" s="26"/>
      <c r="D7" s="26"/>
      <c r="E7" s="44"/>
      <c r="F7" s="27"/>
      <c r="G7" s="48"/>
      <c r="H7" s="46"/>
      <c r="I7" s="48"/>
      <c r="J7" s="46"/>
      <c r="K7" s="27"/>
      <c r="L7" s="27"/>
      <c r="M7" s="27" t="s">
        <v>266</v>
      </c>
      <c r="N7" s="27"/>
    </row>
    <row r="8" s="20" customFormat="1" ht="16.5" hidden="1" spans="1:14">
      <c r="A8" s="47"/>
      <c r="B8" s="25"/>
      <c r="C8" s="26"/>
      <c r="D8" s="26"/>
      <c r="E8" s="44"/>
      <c r="F8" s="27"/>
      <c r="G8" s="48"/>
      <c r="H8" s="46"/>
      <c r="I8" s="53"/>
      <c r="J8" s="46"/>
      <c r="K8" s="27"/>
      <c r="L8" s="27"/>
      <c r="M8" s="27" t="s">
        <v>266</v>
      </c>
      <c r="N8" s="27"/>
    </row>
    <row r="9" s="20" customFormat="1" ht="16.5" hidden="1" spans="1:14">
      <c r="A9" s="47"/>
      <c r="B9" s="25"/>
      <c r="C9" s="26"/>
      <c r="D9" s="26"/>
      <c r="E9" s="44"/>
      <c r="F9" s="27"/>
      <c r="G9" s="48"/>
      <c r="H9" s="46"/>
      <c r="I9" s="53"/>
      <c r="J9" s="46"/>
      <c r="K9" s="27"/>
      <c r="L9" s="27"/>
      <c r="M9" s="27" t="s">
        <v>266</v>
      </c>
      <c r="N9" s="27"/>
    </row>
    <row r="10" s="20" customFormat="1" ht="16.5" hidden="1" spans="1:14">
      <c r="A10" s="47"/>
      <c r="B10" s="25"/>
      <c r="C10" s="26"/>
      <c r="D10" s="26"/>
      <c r="E10" s="44"/>
      <c r="F10" s="27"/>
      <c r="G10" s="48"/>
      <c r="H10" s="46"/>
      <c r="I10" s="53"/>
      <c r="J10" s="46"/>
      <c r="K10" s="27"/>
      <c r="L10" s="27"/>
      <c r="M10" s="27" t="s">
        <v>266</v>
      </c>
      <c r="N10" s="27"/>
    </row>
    <row r="11" s="20" customFormat="1" ht="16.5" hidden="1" spans="1:14">
      <c r="A11" s="47"/>
      <c r="B11" s="25"/>
      <c r="C11" s="26"/>
      <c r="D11" s="27"/>
      <c r="E11" s="44"/>
      <c r="F11" s="27"/>
      <c r="G11" s="48"/>
      <c r="H11" s="46"/>
      <c r="I11" s="53"/>
      <c r="J11" s="46"/>
      <c r="K11" s="27"/>
      <c r="L11" s="27"/>
      <c r="M11" s="27" t="s">
        <v>266</v>
      </c>
      <c r="N11" s="27"/>
    </row>
    <row r="12" s="20" customFormat="1" ht="16.5" hidden="1" spans="1:14">
      <c r="A12" s="47"/>
      <c r="B12" s="25"/>
      <c r="C12" s="26"/>
      <c r="D12" s="27"/>
      <c r="E12" s="44"/>
      <c r="F12" s="27"/>
      <c r="G12" s="48"/>
      <c r="H12" s="46"/>
      <c r="I12" s="53"/>
      <c r="J12" s="46"/>
      <c r="K12" s="27"/>
      <c r="L12" s="27"/>
      <c r="M12" s="27" t="s">
        <v>266</v>
      </c>
      <c r="N12" s="27"/>
    </row>
    <row r="13" s="20" customFormat="1" ht="16.5" hidden="1" spans="1:14">
      <c r="A13" s="47"/>
      <c r="B13" s="25"/>
      <c r="C13" s="26"/>
      <c r="D13" s="27"/>
      <c r="E13" s="44"/>
      <c r="F13" s="27"/>
      <c r="G13" s="48"/>
      <c r="H13" s="46"/>
      <c r="I13" s="53"/>
      <c r="J13" s="46"/>
      <c r="K13" s="27"/>
      <c r="L13" s="27"/>
      <c r="M13" s="27" t="s">
        <v>266</v>
      </c>
      <c r="N13" s="27"/>
    </row>
    <row r="14" s="20" customFormat="1" ht="16.5" hidden="1" spans="1:14">
      <c r="A14" s="47"/>
      <c r="B14" s="25"/>
      <c r="C14" s="26"/>
      <c r="D14" s="27"/>
      <c r="E14" s="44"/>
      <c r="F14" s="27"/>
      <c r="G14" s="48"/>
      <c r="H14" s="46"/>
      <c r="I14" s="53"/>
      <c r="J14" s="46"/>
      <c r="K14" s="27"/>
      <c r="L14" s="27"/>
      <c r="M14" s="27" t="s">
        <v>266</v>
      </c>
      <c r="N14" s="27"/>
    </row>
    <row r="15" s="20" customFormat="1" ht="16.5" hidden="1" spans="1:14">
      <c r="A15" s="47"/>
      <c r="B15" s="25"/>
      <c r="C15" s="26"/>
      <c r="D15" s="27"/>
      <c r="E15" s="44"/>
      <c r="F15" s="27"/>
      <c r="G15" s="48"/>
      <c r="H15" s="46"/>
      <c r="I15" s="53"/>
      <c r="J15" s="46"/>
      <c r="K15" s="27"/>
      <c r="L15" s="27"/>
      <c r="M15" s="27" t="s">
        <v>266</v>
      </c>
      <c r="N15" s="27"/>
    </row>
    <row r="16" s="20" customFormat="1" ht="16.5" hidden="1" spans="1:14">
      <c r="A16" s="47"/>
      <c r="B16" s="25"/>
      <c r="C16" s="26"/>
      <c r="D16" s="27"/>
      <c r="E16" s="44"/>
      <c r="F16" s="27"/>
      <c r="G16" s="48"/>
      <c r="H16" s="46"/>
      <c r="I16" s="48"/>
      <c r="J16" s="46"/>
      <c r="K16" s="27"/>
      <c r="L16" s="27"/>
      <c r="M16" s="27" t="s">
        <v>266</v>
      </c>
      <c r="N16" s="27"/>
    </row>
    <row r="17" s="20" customFormat="1" ht="16.5" hidden="1" spans="1:14">
      <c r="A17" s="47"/>
      <c r="B17" s="25"/>
      <c r="C17" s="26"/>
      <c r="D17" s="27"/>
      <c r="E17" s="44"/>
      <c r="F17" s="27"/>
      <c r="G17" s="48"/>
      <c r="H17" s="46"/>
      <c r="I17" s="53"/>
      <c r="J17" s="46"/>
      <c r="K17" s="27"/>
      <c r="L17" s="27"/>
      <c r="M17" s="27" t="s">
        <v>266</v>
      </c>
      <c r="N17" s="27"/>
    </row>
    <row r="18" s="20" customFormat="1" ht="16.5" hidden="1" spans="1:14">
      <c r="A18" s="47"/>
      <c r="B18" s="49"/>
      <c r="C18" s="26"/>
      <c r="D18" s="27"/>
      <c r="E18" s="44"/>
      <c r="F18" s="27"/>
      <c r="G18" s="48"/>
      <c r="H18" s="46"/>
      <c r="I18" s="53"/>
      <c r="J18" s="46"/>
      <c r="K18" s="27"/>
      <c r="L18" s="27"/>
      <c r="M18" s="27" t="s">
        <v>266</v>
      </c>
      <c r="N18" s="27"/>
    </row>
    <row r="19" s="20" customFormat="1" ht="16.5" hidden="1" spans="1:14">
      <c r="A19" s="47"/>
      <c r="B19" s="49"/>
      <c r="C19" s="26"/>
      <c r="D19" s="27"/>
      <c r="E19" s="44"/>
      <c r="F19" s="27"/>
      <c r="G19" s="48"/>
      <c r="H19" s="46"/>
      <c r="I19" s="53"/>
      <c r="J19" s="46"/>
      <c r="K19" s="27"/>
      <c r="L19" s="27"/>
      <c r="M19" s="27" t="s">
        <v>266</v>
      </c>
      <c r="N19" s="27"/>
    </row>
    <row r="20" s="20" customFormat="1" ht="16.5" hidden="1" spans="1:14">
      <c r="A20" s="47"/>
      <c r="B20" s="49"/>
      <c r="C20" s="26"/>
      <c r="D20" s="27"/>
      <c r="E20" s="44"/>
      <c r="F20" s="27"/>
      <c r="G20" s="48"/>
      <c r="H20" s="46"/>
      <c r="I20" s="53"/>
      <c r="J20" s="46"/>
      <c r="K20" s="27"/>
      <c r="L20" s="27"/>
      <c r="M20" s="27" t="s">
        <v>266</v>
      </c>
      <c r="N20" s="27"/>
    </row>
    <row r="21" s="20" customFormat="1" ht="16.5" hidden="1" spans="1:14">
      <c r="A21" s="47"/>
      <c r="B21" s="49"/>
      <c r="C21" s="26"/>
      <c r="D21" s="27"/>
      <c r="E21" s="44"/>
      <c r="F21" s="27"/>
      <c r="G21" s="48"/>
      <c r="H21" s="46"/>
      <c r="I21" s="53"/>
      <c r="J21" s="46"/>
      <c r="K21" s="27"/>
      <c r="L21" s="27"/>
      <c r="M21" s="27" t="s">
        <v>266</v>
      </c>
      <c r="N21" s="27"/>
    </row>
    <row r="22" s="20" customFormat="1" ht="16.5" hidden="1" spans="1:14">
      <c r="A22" s="47"/>
      <c r="B22" s="49"/>
      <c r="C22" s="26"/>
      <c r="D22" s="27"/>
      <c r="E22" s="44"/>
      <c r="F22" s="27"/>
      <c r="G22" s="48"/>
      <c r="H22" s="46"/>
      <c r="I22" s="53"/>
      <c r="J22" s="46"/>
      <c r="K22" s="27"/>
      <c r="L22" s="27"/>
      <c r="M22" s="27" t="s">
        <v>266</v>
      </c>
      <c r="N22" s="27"/>
    </row>
    <row r="23" s="20" customFormat="1" ht="16.5" hidden="1" spans="1:14">
      <c r="A23" s="47"/>
      <c r="B23" s="49"/>
      <c r="C23" s="26"/>
      <c r="D23" s="27"/>
      <c r="E23" s="44"/>
      <c r="F23" s="27"/>
      <c r="G23" s="48"/>
      <c r="H23" s="46"/>
      <c r="I23" s="53"/>
      <c r="J23" s="46"/>
      <c r="K23" s="27"/>
      <c r="L23" s="27"/>
      <c r="M23" s="27" t="s">
        <v>266</v>
      </c>
      <c r="N23" s="27"/>
    </row>
    <row r="24" s="20" customFormat="1" ht="16.5" hidden="1" spans="1:14">
      <c r="A24" s="47"/>
      <c r="B24" s="50"/>
      <c r="C24" s="26"/>
      <c r="D24" s="27"/>
      <c r="E24" s="44"/>
      <c r="F24" s="27"/>
      <c r="G24" s="48"/>
      <c r="H24" s="46"/>
      <c r="I24" s="53"/>
      <c r="J24" s="46"/>
      <c r="K24" s="27"/>
      <c r="L24" s="27"/>
      <c r="M24" s="27" t="s">
        <v>266</v>
      </c>
      <c r="N24" s="27"/>
    </row>
    <row r="25" s="20" customFormat="1" ht="16.5" hidden="1" spans="1:14">
      <c r="A25" s="47"/>
      <c r="B25" s="50"/>
      <c r="C25" s="26"/>
      <c r="D25" s="27"/>
      <c r="E25" s="44"/>
      <c r="F25" s="27"/>
      <c r="G25" s="48"/>
      <c r="H25" s="46"/>
      <c r="I25" s="48"/>
      <c r="J25" s="46"/>
      <c r="K25" s="27"/>
      <c r="L25" s="27"/>
      <c r="M25" s="27" t="s">
        <v>266</v>
      </c>
      <c r="N25" s="27"/>
    </row>
    <row r="26" s="20" customFormat="1" ht="16.5" hidden="1" spans="1:14">
      <c r="A26" s="47"/>
      <c r="B26" s="49"/>
      <c r="C26" s="26"/>
      <c r="D26" s="27"/>
      <c r="E26" s="44"/>
      <c r="F26" s="27"/>
      <c r="G26" s="48"/>
      <c r="H26" s="46"/>
      <c r="I26" s="48"/>
      <c r="J26" s="46"/>
      <c r="K26" s="27"/>
      <c r="L26" s="27"/>
      <c r="M26" s="27" t="s">
        <v>266</v>
      </c>
      <c r="N26" s="27"/>
    </row>
    <row r="27" s="20" customFormat="1" ht="16.5" hidden="1" spans="1:14">
      <c r="A27" s="47"/>
      <c r="B27" s="49"/>
      <c r="C27" s="26"/>
      <c r="D27" s="27"/>
      <c r="E27" s="44"/>
      <c r="F27" s="27"/>
      <c r="G27" s="48"/>
      <c r="H27" s="46"/>
      <c r="I27" s="48"/>
      <c r="J27" s="46"/>
      <c r="K27" s="27"/>
      <c r="L27" s="27"/>
      <c r="M27" s="27" t="s">
        <v>266</v>
      </c>
      <c r="N27" s="27"/>
    </row>
    <row r="28" s="20" customFormat="1" ht="16.5" spans="1:14">
      <c r="A28" s="47"/>
      <c r="B28" s="51"/>
      <c r="C28" s="27"/>
      <c r="D28" s="27"/>
      <c r="E28" s="44"/>
      <c r="F28" s="27"/>
      <c r="G28" s="48"/>
      <c r="H28" s="46"/>
      <c r="I28" s="48"/>
      <c r="J28" s="46"/>
      <c r="K28" s="27"/>
      <c r="L28" s="27"/>
      <c r="M28" s="27" t="s">
        <v>266</v>
      </c>
      <c r="N28" s="27"/>
    </row>
    <row r="29" s="2" customFormat="1" ht="18.75" spans="1:14">
      <c r="A29" s="11" t="s">
        <v>292</v>
      </c>
      <c r="B29" s="12"/>
      <c r="C29" s="12"/>
      <c r="D29" s="13"/>
      <c r="E29" s="14"/>
      <c r="F29" s="52"/>
      <c r="G29" s="36"/>
      <c r="H29" s="52"/>
      <c r="I29" s="11" t="s">
        <v>293</v>
      </c>
      <c r="J29" s="12"/>
      <c r="K29" s="12"/>
      <c r="L29" s="12"/>
      <c r="M29" s="12"/>
      <c r="N29" s="19"/>
    </row>
    <row r="30" ht="53" customHeight="1" spans="1:14">
      <c r="A30" s="15" t="s">
        <v>294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</sheetData>
  <mergeCells count="5">
    <mergeCell ref="A1:N1"/>
    <mergeCell ref="A29:D29"/>
    <mergeCell ref="E29:G29"/>
    <mergeCell ref="I29:K29"/>
    <mergeCell ref="A30:N30"/>
  </mergeCells>
  <dataValidations count="1">
    <dataValidation type="list" allowBlank="1" showInputMessage="1" showErrorMessage="1" sqref="N1 N3:N6 N7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295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252</v>
      </c>
      <c r="B2" s="5" t="s">
        <v>222</v>
      </c>
      <c r="C2" s="23" t="s">
        <v>218</v>
      </c>
      <c r="D2" s="5" t="s">
        <v>219</v>
      </c>
      <c r="E2" s="5" t="s">
        <v>220</v>
      </c>
      <c r="F2" s="5" t="s">
        <v>221</v>
      </c>
      <c r="G2" s="4" t="s">
        <v>296</v>
      </c>
      <c r="H2" s="4" t="s">
        <v>297</v>
      </c>
      <c r="I2" s="4" t="s">
        <v>298</v>
      </c>
      <c r="J2" s="4" t="s">
        <v>299</v>
      </c>
      <c r="K2" s="5" t="s">
        <v>258</v>
      </c>
      <c r="L2" s="5" t="s">
        <v>231</v>
      </c>
    </row>
    <row r="3" s="20" customFormat="1" ht="16.5" spans="1:12">
      <c r="A3" s="24"/>
      <c r="B3" s="24"/>
      <c r="C3" s="25"/>
      <c r="D3" s="26"/>
      <c r="E3" s="27"/>
      <c r="F3" s="28"/>
      <c r="G3" s="27"/>
      <c r="H3" s="27"/>
      <c r="I3" s="27"/>
      <c r="J3" s="27"/>
      <c r="K3" s="27"/>
      <c r="L3" s="27"/>
    </row>
    <row r="4" s="20" customFormat="1" ht="16.5" spans="1:12">
      <c r="A4" s="29"/>
      <c r="B4" s="29"/>
      <c r="C4" s="25"/>
      <c r="D4" s="26"/>
      <c r="E4" s="27"/>
      <c r="F4" s="28"/>
      <c r="G4" s="27"/>
      <c r="H4" s="27"/>
      <c r="I4" s="27"/>
      <c r="J4" s="27"/>
      <c r="K4" s="27"/>
      <c r="L4" s="27"/>
    </row>
    <row r="5" s="20" customFormat="1" ht="16.5" spans="1:12">
      <c r="A5" s="29"/>
      <c r="B5" s="29"/>
      <c r="C5" s="25"/>
      <c r="D5" s="26"/>
      <c r="E5" s="27"/>
      <c r="F5" s="28"/>
      <c r="G5" s="27"/>
      <c r="H5" s="27"/>
      <c r="I5" s="27"/>
      <c r="J5" s="27"/>
      <c r="K5" s="27"/>
      <c r="L5" s="27"/>
    </row>
    <row r="6" s="20" customFormat="1" ht="16.5" spans="1:12">
      <c r="A6" s="30"/>
      <c r="B6" s="30"/>
      <c r="C6" s="25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1"/>
      <c r="B7" s="32"/>
      <c r="C7" s="33"/>
      <c r="D7" s="32"/>
      <c r="E7" s="32"/>
      <c r="F7" s="32"/>
      <c r="G7" s="32"/>
      <c r="H7" s="32"/>
      <c r="I7" s="32"/>
      <c r="J7" s="32"/>
      <c r="K7" s="32"/>
      <c r="L7" s="32"/>
    </row>
    <row r="8" ht="16.5" spans="1:12">
      <c r="A8" s="31"/>
      <c r="B8" s="9"/>
      <c r="C8" s="34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4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4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292</v>
      </c>
      <c r="B11" s="12"/>
      <c r="C11" s="35"/>
      <c r="D11" s="12"/>
      <c r="E11" s="13"/>
      <c r="F11" s="14"/>
      <c r="G11" s="36"/>
      <c r="H11" s="11" t="s">
        <v>293</v>
      </c>
      <c r="I11" s="12"/>
      <c r="J11" s="12"/>
      <c r="K11" s="12"/>
      <c r="L11" s="19"/>
    </row>
    <row r="12" ht="69" customHeight="1" spans="1:12">
      <c r="A12" s="15" t="s">
        <v>300</v>
      </c>
      <c r="B12" s="15"/>
      <c r="C12" s="37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301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217</v>
      </c>
      <c r="B2" s="5" t="s">
        <v>222</v>
      </c>
      <c r="C2" s="5" t="s">
        <v>259</v>
      </c>
      <c r="D2" s="5" t="s">
        <v>220</v>
      </c>
      <c r="E2" s="5" t="s">
        <v>221</v>
      </c>
      <c r="F2" s="4" t="s">
        <v>302</v>
      </c>
      <c r="G2" s="4" t="s">
        <v>243</v>
      </c>
      <c r="H2" s="6" t="s">
        <v>244</v>
      </c>
      <c r="I2" s="17" t="s">
        <v>246</v>
      </c>
    </row>
    <row r="3" s="1" customFormat="1" ht="16.5" spans="1:9">
      <c r="A3" s="4"/>
      <c r="B3" s="7"/>
      <c r="C3" s="7"/>
      <c r="D3" s="7"/>
      <c r="E3" s="7"/>
      <c r="F3" s="4" t="s">
        <v>303</v>
      </c>
      <c r="G3" s="4" t="s">
        <v>247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292</v>
      </c>
      <c r="B12" s="12"/>
      <c r="C12" s="12"/>
      <c r="D12" s="13"/>
      <c r="E12" s="14"/>
      <c r="F12" s="11" t="s">
        <v>293</v>
      </c>
      <c r="G12" s="12"/>
      <c r="H12" s="13"/>
      <c r="I12" s="19"/>
    </row>
    <row r="13" ht="16.5" spans="1:9">
      <c r="A13" s="15" t="s">
        <v>304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I23" sqref="I23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60" t="s">
        <v>35</v>
      </c>
      <c r="C2" s="261"/>
      <c r="D2" s="261"/>
      <c r="E2" s="261"/>
      <c r="F2" s="261"/>
      <c r="G2" s="261"/>
      <c r="H2" s="261"/>
      <c r="I2" s="275"/>
    </row>
    <row r="3" ht="27.95" customHeight="1" spans="2:9">
      <c r="B3" s="262"/>
      <c r="C3" s="263"/>
      <c r="D3" s="264" t="s">
        <v>36</v>
      </c>
      <c r="E3" s="265"/>
      <c r="F3" s="266" t="s">
        <v>37</v>
      </c>
      <c r="G3" s="267"/>
      <c r="H3" s="264" t="s">
        <v>38</v>
      </c>
      <c r="I3" s="276"/>
    </row>
    <row r="4" ht="27.95" customHeight="1" spans="2:9">
      <c r="B4" s="262" t="s">
        <v>39</v>
      </c>
      <c r="C4" s="263" t="s">
        <v>40</v>
      </c>
      <c r="D4" s="263" t="s">
        <v>41</v>
      </c>
      <c r="E4" s="263" t="s">
        <v>42</v>
      </c>
      <c r="F4" s="268" t="s">
        <v>41</v>
      </c>
      <c r="G4" s="268" t="s">
        <v>42</v>
      </c>
      <c r="H4" s="263" t="s">
        <v>41</v>
      </c>
      <c r="I4" s="277" t="s">
        <v>42</v>
      </c>
    </row>
    <row r="5" ht="27.95" customHeight="1" spans="2:9">
      <c r="B5" s="269" t="s">
        <v>43</v>
      </c>
      <c r="C5" s="9">
        <v>13</v>
      </c>
      <c r="D5" s="9">
        <v>0</v>
      </c>
      <c r="E5" s="9">
        <v>1</v>
      </c>
      <c r="F5" s="270">
        <v>0</v>
      </c>
      <c r="G5" s="270">
        <v>1</v>
      </c>
      <c r="H5" s="9">
        <v>1</v>
      </c>
      <c r="I5" s="278">
        <v>2</v>
      </c>
    </row>
    <row r="6" ht="27.95" customHeight="1" spans="2:9">
      <c r="B6" s="269" t="s">
        <v>44</v>
      </c>
      <c r="C6" s="9">
        <v>20</v>
      </c>
      <c r="D6" s="9">
        <v>0</v>
      </c>
      <c r="E6" s="9">
        <v>1</v>
      </c>
      <c r="F6" s="270">
        <v>1</v>
      </c>
      <c r="G6" s="270">
        <v>2</v>
      </c>
      <c r="H6" s="9">
        <v>2</v>
      </c>
      <c r="I6" s="278">
        <v>3</v>
      </c>
    </row>
    <row r="7" ht="27.95" customHeight="1" spans="2:9">
      <c r="B7" s="269" t="s">
        <v>45</v>
      </c>
      <c r="C7" s="9">
        <v>32</v>
      </c>
      <c r="D7" s="9">
        <v>0</v>
      </c>
      <c r="E7" s="9">
        <v>1</v>
      </c>
      <c r="F7" s="270">
        <v>2</v>
      </c>
      <c r="G7" s="270">
        <v>3</v>
      </c>
      <c r="H7" s="9">
        <v>3</v>
      </c>
      <c r="I7" s="278">
        <v>4</v>
      </c>
    </row>
    <row r="8" ht="27.95" customHeight="1" spans="2:9">
      <c r="B8" s="269" t="s">
        <v>46</v>
      </c>
      <c r="C8" s="9">
        <v>50</v>
      </c>
      <c r="D8" s="9">
        <v>1</v>
      </c>
      <c r="E8" s="9">
        <v>2</v>
      </c>
      <c r="F8" s="270">
        <v>3</v>
      </c>
      <c r="G8" s="270">
        <v>4</v>
      </c>
      <c r="H8" s="9">
        <v>5</v>
      </c>
      <c r="I8" s="278">
        <v>6</v>
      </c>
    </row>
    <row r="9" ht="27.95" customHeight="1" spans="2:9">
      <c r="B9" s="269" t="s">
        <v>47</v>
      </c>
      <c r="C9" s="9">
        <v>80</v>
      </c>
      <c r="D9" s="9">
        <v>2</v>
      </c>
      <c r="E9" s="9">
        <v>3</v>
      </c>
      <c r="F9" s="270">
        <v>5</v>
      </c>
      <c r="G9" s="270">
        <v>6</v>
      </c>
      <c r="H9" s="9">
        <v>7</v>
      </c>
      <c r="I9" s="278">
        <v>8</v>
      </c>
    </row>
    <row r="10" ht="27.95" customHeight="1" spans="2:9">
      <c r="B10" s="269" t="s">
        <v>48</v>
      </c>
      <c r="C10" s="9">
        <v>125</v>
      </c>
      <c r="D10" s="9">
        <v>3</v>
      </c>
      <c r="E10" s="9">
        <v>4</v>
      </c>
      <c r="F10" s="270">
        <v>7</v>
      </c>
      <c r="G10" s="270">
        <v>8</v>
      </c>
      <c r="H10" s="9">
        <v>10</v>
      </c>
      <c r="I10" s="278">
        <v>11</v>
      </c>
    </row>
    <row r="11" ht="27.95" customHeight="1" spans="2:9">
      <c r="B11" s="269" t="s">
        <v>49</v>
      </c>
      <c r="C11" s="9">
        <v>200</v>
      </c>
      <c r="D11" s="9">
        <v>5</v>
      </c>
      <c r="E11" s="9">
        <v>6</v>
      </c>
      <c r="F11" s="270">
        <v>10</v>
      </c>
      <c r="G11" s="270">
        <v>11</v>
      </c>
      <c r="H11" s="9">
        <v>14</v>
      </c>
      <c r="I11" s="278">
        <v>15</v>
      </c>
    </row>
    <row r="12" ht="27.95" customHeight="1" spans="2:9">
      <c r="B12" s="271" t="s">
        <v>50</v>
      </c>
      <c r="C12" s="272">
        <v>315</v>
      </c>
      <c r="D12" s="272">
        <v>7</v>
      </c>
      <c r="E12" s="272">
        <v>8</v>
      </c>
      <c r="F12" s="273">
        <v>14</v>
      </c>
      <c r="G12" s="273">
        <v>15</v>
      </c>
      <c r="H12" s="272">
        <v>21</v>
      </c>
      <c r="I12" s="279">
        <v>22</v>
      </c>
    </row>
    <row r="14" spans="2:4">
      <c r="B14" s="274" t="s">
        <v>51</v>
      </c>
      <c r="C14" s="274"/>
      <c r="D14" s="27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P24" sqref="P24"/>
    </sheetView>
  </sheetViews>
  <sheetFormatPr defaultColWidth="10.125" defaultRowHeight="14.25"/>
  <cols>
    <col min="1" max="1" width="9.625" style="163" customWidth="1"/>
    <col min="2" max="2" width="11.125" style="163" customWidth="1"/>
    <col min="3" max="3" width="9.125" style="163" customWidth="1"/>
    <col min="4" max="4" width="9.5" style="163" customWidth="1"/>
    <col min="5" max="5" width="9.125" style="163" customWidth="1"/>
    <col min="6" max="6" width="10.375" style="163" customWidth="1"/>
    <col min="7" max="7" width="9.5" style="163" customWidth="1"/>
    <col min="8" max="8" width="9.125" style="163" customWidth="1"/>
    <col min="9" max="9" width="8.125" style="163" customWidth="1"/>
    <col min="10" max="10" width="10.5" style="163" customWidth="1"/>
    <col min="11" max="11" width="12.125" style="163" customWidth="1"/>
    <col min="12" max="16384" width="10.125" style="163"/>
  </cols>
  <sheetData>
    <row r="1" s="163" customFormat="1" ht="26.25" spans="1:11">
      <c r="A1" s="166" t="s">
        <v>52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="163" customFormat="1" spans="1:11">
      <c r="A2" s="167" t="s">
        <v>53</v>
      </c>
      <c r="B2" s="168" t="s">
        <v>54</v>
      </c>
      <c r="C2" s="168"/>
      <c r="D2" s="169" t="s">
        <v>55</v>
      </c>
      <c r="E2" s="170"/>
      <c r="F2" s="171" t="s">
        <v>56</v>
      </c>
      <c r="G2" s="172" t="s">
        <v>57</v>
      </c>
      <c r="H2" s="172"/>
      <c r="I2" s="204" t="s">
        <v>58</v>
      </c>
      <c r="J2" s="172" t="s">
        <v>59</v>
      </c>
      <c r="K2" s="228"/>
    </row>
    <row r="3" s="163" customFormat="1" ht="27" customHeight="1" spans="1:11">
      <c r="A3" s="173" t="s">
        <v>60</v>
      </c>
      <c r="B3" s="174">
        <v>918</v>
      </c>
      <c r="C3" s="175"/>
      <c r="D3" s="176" t="s">
        <v>61</v>
      </c>
      <c r="E3" s="177" t="s">
        <v>62</v>
      </c>
      <c r="F3" s="178"/>
      <c r="G3" s="178"/>
      <c r="H3" s="179" t="s">
        <v>63</v>
      </c>
      <c r="I3" s="179"/>
      <c r="J3" s="179"/>
      <c r="K3" s="229"/>
    </row>
    <row r="4" s="163" customFormat="1" spans="1:11">
      <c r="A4" s="180" t="s">
        <v>64</v>
      </c>
      <c r="B4" s="181">
        <v>1</v>
      </c>
      <c r="C4" s="181">
        <v>6</v>
      </c>
      <c r="D4" s="182" t="s">
        <v>65</v>
      </c>
      <c r="E4" s="183" t="s">
        <v>66</v>
      </c>
      <c r="F4" s="183"/>
      <c r="G4" s="183"/>
      <c r="H4" s="182" t="s">
        <v>67</v>
      </c>
      <c r="I4" s="182"/>
      <c r="J4" s="197" t="s">
        <v>68</v>
      </c>
      <c r="K4" s="230" t="s">
        <v>69</v>
      </c>
    </row>
    <row r="5" s="163" customFormat="1" spans="1:11">
      <c r="A5" s="180" t="s">
        <v>70</v>
      </c>
      <c r="B5" s="184">
        <v>1</v>
      </c>
      <c r="C5" s="184"/>
      <c r="D5" s="176" t="s">
        <v>71</v>
      </c>
      <c r="E5" s="176" t="s">
        <v>72</v>
      </c>
      <c r="F5" s="176" t="s">
        <v>73</v>
      </c>
      <c r="G5" s="176" t="s">
        <v>74</v>
      </c>
      <c r="H5" s="182" t="s">
        <v>75</v>
      </c>
      <c r="I5" s="182"/>
      <c r="J5" s="197" t="s">
        <v>68</v>
      </c>
      <c r="K5" s="230" t="s">
        <v>69</v>
      </c>
    </row>
    <row r="6" s="163" customFormat="1" ht="15" spans="1:11">
      <c r="A6" s="185" t="s">
        <v>76</v>
      </c>
      <c r="B6" s="186">
        <v>80</v>
      </c>
      <c r="C6" s="186"/>
      <c r="D6" s="187" t="s">
        <v>77</v>
      </c>
      <c r="E6" s="188"/>
      <c r="F6" s="189">
        <v>533</v>
      </c>
      <c r="G6" s="187"/>
      <c r="H6" s="190" t="s">
        <v>78</v>
      </c>
      <c r="I6" s="190"/>
      <c r="J6" s="189" t="s">
        <v>68</v>
      </c>
      <c r="K6" s="231" t="s">
        <v>69</v>
      </c>
    </row>
    <row r="7" s="163" customFormat="1" ht="15" spans="1:11">
      <c r="A7" s="191"/>
      <c r="B7" s="192"/>
      <c r="C7" s="192"/>
      <c r="D7" s="191"/>
      <c r="E7" s="192"/>
      <c r="F7" s="193"/>
      <c r="G7" s="191"/>
      <c r="H7" s="193"/>
      <c r="I7" s="192"/>
      <c r="J7" s="192"/>
      <c r="K7" s="192"/>
    </row>
    <row r="8" s="163" customFormat="1" spans="1:11">
      <c r="A8" s="194" t="s">
        <v>79</v>
      </c>
      <c r="B8" s="171" t="s">
        <v>80</v>
      </c>
      <c r="C8" s="171" t="s">
        <v>81</v>
      </c>
      <c r="D8" s="171" t="s">
        <v>82</v>
      </c>
      <c r="E8" s="171" t="s">
        <v>83</v>
      </c>
      <c r="F8" s="171" t="s">
        <v>84</v>
      </c>
      <c r="G8" s="195" t="s">
        <v>85</v>
      </c>
      <c r="H8" s="196"/>
      <c r="I8" s="196"/>
      <c r="J8" s="196"/>
      <c r="K8" s="232"/>
    </row>
    <row r="9" s="163" customFormat="1" spans="1:11">
      <c r="A9" s="180" t="s">
        <v>86</v>
      </c>
      <c r="B9" s="182"/>
      <c r="C9" s="197" t="s">
        <v>68</v>
      </c>
      <c r="D9" s="197" t="s">
        <v>69</v>
      </c>
      <c r="E9" s="176" t="s">
        <v>87</v>
      </c>
      <c r="F9" s="198" t="s">
        <v>88</v>
      </c>
      <c r="G9" s="199"/>
      <c r="H9" s="200"/>
      <c r="I9" s="200"/>
      <c r="J9" s="200"/>
      <c r="K9" s="233"/>
    </row>
    <row r="10" s="163" customFormat="1" spans="1:11">
      <c r="A10" s="180" t="s">
        <v>89</v>
      </c>
      <c r="B10" s="182"/>
      <c r="C10" s="197" t="s">
        <v>68</v>
      </c>
      <c r="D10" s="197" t="s">
        <v>69</v>
      </c>
      <c r="E10" s="176" t="s">
        <v>90</v>
      </c>
      <c r="F10" s="198" t="s">
        <v>91</v>
      </c>
      <c r="G10" s="199" t="s">
        <v>92</v>
      </c>
      <c r="H10" s="200"/>
      <c r="I10" s="200"/>
      <c r="J10" s="200"/>
      <c r="K10" s="233"/>
    </row>
    <row r="11" s="163" customFormat="1" spans="1:11">
      <c r="A11" s="201" t="s">
        <v>93</v>
      </c>
      <c r="B11" s="202"/>
      <c r="C11" s="202"/>
      <c r="D11" s="202"/>
      <c r="E11" s="202"/>
      <c r="F11" s="202"/>
      <c r="G11" s="202"/>
      <c r="H11" s="202"/>
      <c r="I11" s="202"/>
      <c r="J11" s="202"/>
      <c r="K11" s="234"/>
    </row>
    <row r="12" s="163" customFormat="1" spans="1:11">
      <c r="A12" s="173" t="s">
        <v>94</v>
      </c>
      <c r="B12" s="197" t="s">
        <v>95</v>
      </c>
      <c r="C12" s="197" t="s">
        <v>96</v>
      </c>
      <c r="D12" s="198"/>
      <c r="E12" s="176" t="s">
        <v>97</v>
      </c>
      <c r="F12" s="197" t="s">
        <v>95</v>
      </c>
      <c r="G12" s="197" t="s">
        <v>96</v>
      </c>
      <c r="H12" s="197"/>
      <c r="I12" s="176" t="s">
        <v>98</v>
      </c>
      <c r="J12" s="197" t="s">
        <v>95</v>
      </c>
      <c r="K12" s="230" t="s">
        <v>96</v>
      </c>
    </row>
    <row r="13" s="163" customFormat="1" spans="1:11">
      <c r="A13" s="173" t="s">
        <v>99</v>
      </c>
      <c r="B13" s="197" t="s">
        <v>95</v>
      </c>
      <c r="C13" s="197" t="s">
        <v>96</v>
      </c>
      <c r="D13" s="198"/>
      <c r="E13" s="176" t="s">
        <v>100</v>
      </c>
      <c r="F13" s="197" t="s">
        <v>95</v>
      </c>
      <c r="G13" s="197" t="s">
        <v>96</v>
      </c>
      <c r="H13" s="197"/>
      <c r="I13" s="176" t="s">
        <v>101</v>
      </c>
      <c r="J13" s="197" t="s">
        <v>95</v>
      </c>
      <c r="K13" s="230" t="s">
        <v>96</v>
      </c>
    </row>
    <row r="14" s="163" customFormat="1" ht="15" spans="1:11">
      <c r="A14" s="185" t="s">
        <v>102</v>
      </c>
      <c r="B14" s="189" t="s">
        <v>95</v>
      </c>
      <c r="C14" s="189" t="s">
        <v>96</v>
      </c>
      <c r="D14" s="188"/>
      <c r="E14" s="187" t="s">
        <v>103</v>
      </c>
      <c r="F14" s="189" t="s">
        <v>95</v>
      </c>
      <c r="G14" s="189" t="s">
        <v>96</v>
      </c>
      <c r="H14" s="189"/>
      <c r="I14" s="187" t="s">
        <v>104</v>
      </c>
      <c r="J14" s="189" t="s">
        <v>95</v>
      </c>
      <c r="K14" s="231" t="s">
        <v>96</v>
      </c>
    </row>
    <row r="15" s="163" customFormat="1" ht="15" spans="1:11">
      <c r="A15" s="191"/>
      <c r="B15" s="203"/>
      <c r="C15" s="203"/>
      <c r="D15" s="192"/>
      <c r="E15" s="191"/>
      <c r="F15" s="203"/>
      <c r="G15" s="203"/>
      <c r="H15" s="203"/>
      <c r="I15" s="191"/>
      <c r="J15" s="203"/>
      <c r="K15" s="203"/>
    </row>
    <row r="16" s="164" customFormat="1" spans="1:11">
      <c r="A16" s="167" t="s">
        <v>105</v>
      </c>
      <c r="B16" s="204"/>
      <c r="C16" s="204"/>
      <c r="D16" s="204"/>
      <c r="E16" s="204"/>
      <c r="F16" s="204"/>
      <c r="G16" s="204"/>
      <c r="H16" s="204"/>
      <c r="I16" s="204"/>
      <c r="J16" s="204"/>
      <c r="K16" s="235"/>
    </row>
    <row r="17" s="163" customFormat="1" spans="1:11">
      <c r="A17" s="180" t="s">
        <v>106</v>
      </c>
      <c r="B17" s="182"/>
      <c r="C17" s="182"/>
      <c r="D17" s="182"/>
      <c r="E17" s="182"/>
      <c r="F17" s="182"/>
      <c r="G17" s="182"/>
      <c r="H17" s="182"/>
      <c r="I17" s="182"/>
      <c r="J17" s="182"/>
      <c r="K17" s="236"/>
    </row>
    <row r="18" s="163" customFormat="1" spans="1:11">
      <c r="A18" s="180" t="s">
        <v>107</v>
      </c>
      <c r="B18" s="182"/>
      <c r="C18" s="182"/>
      <c r="D18" s="182"/>
      <c r="E18" s="182"/>
      <c r="F18" s="182"/>
      <c r="G18" s="182"/>
      <c r="H18" s="182"/>
      <c r="I18" s="182"/>
      <c r="J18" s="182"/>
      <c r="K18" s="236"/>
    </row>
    <row r="19" s="163" customFormat="1" spans="1:11">
      <c r="A19" s="205" t="s">
        <v>108</v>
      </c>
      <c r="B19" s="197"/>
      <c r="C19" s="197"/>
      <c r="D19" s="197"/>
      <c r="E19" s="197"/>
      <c r="F19" s="197"/>
      <c r="G19" s="197"/>
      <c r="H19" s="197"/>
      <c r="I19" s="197"/>
      <c r="J19" s="197"/>
      <c r="K19" s="230"/>
    </row>
    <row r="20" s="163" customFormat="1" spans="1:11">
      <c r="A20" s="206" t="s">
        <v>109</v>
      </c>
      <c r="B20" s="207"/>
      <c r="C20" s="207"/>
      <c r="D20" s="207"/>
      <c r="E20" s="207"/>
      <c r="F20" s="207"/>
      <c r="G20" s="207"/>
      <c r="H20" s="207"/>
      <c r="I20" s="207"/>
      <c r="J20" s="207"/>
      <c r="K20" s="237"/>
    </row>
    <row r="21" s="163" customFormat="1" spans="1:11">
      <c r="A21" s="206"/>
      <c r="B21" s="207"/>
      <c r="C21" s="207"/>
      <c r="D21" s="207"/>
      <c r="E21" s="207"/>
      <c r="F21" s="207"/>
      <c r="G21" s="207"/>
      <c r="H21" s="207"/>
      <c r="I21" s="207"/>
      <c r="J21" s="207"/>
      <c r="K21" s="237"/>
    </row>
    <row r="22" s="163" customFormat="1" spans="1:11">
      <c r="A22" s="208"/>
      <c r="B22" s="209"/>
      <c r="C22" s="209"/>
      <c r="D22" s="209"/>
      <c r="E22" s="209"/>
      <c r="F22" s="209"/>
      <c r="G22" s="209"/>
      <c r="H22" s="209"/>
      <c r="I22" s="209"/>
      <c r="J22" s="209"/>
      <c r="K22" s="238"/>
    </row>
    <row r="23" s="163" customFormat="1" spans="1:11">
      <c r="A23" s="180" t="s">
        <v>110</v>
      </c>
      <c r="B23" s="182"/>
      <c r="C23" s="197" t="s">
        <v>68</v>
      </c>
      <c r="D23" s="197" t="s">
        <v>69</v>
      </c>
      <c r="E23" s="179"/>
      <c r="F23" s="179"/>
      <c r="G23" s="179"/>
      <c r="H23" s="179"/>
      <c r="I23" s="179"/>
      <c r="J23" s="179"/>
      <c r="K23" s="229"/>
    </row>
    <row r="24" s="163" customFormat="1" ht="15" spans="1:11">
      <c r="A24" s="210" t="s">
        <v>111</v>
      </c>
      <c r="B24" s="211"/>
      <c r="C24" s="211"/>
      <c r="D24" s="211"/>
      <c r="E24" s="211"/>
      <c r="F24" s="211"/>
      <c r="G24" s="211"/>
      <c r="H24" s="211"/>
      <c r="I24" s="211"/>
      <c r="J24" s="211"/>
      <c r="K24" s="239"/>
    </row>
    <row r="25" s="163" customFormat="1" ht="15" spans="1:11">
      <c r="A25" s="212"/>
      <c r="B25" s="212"/>
      <c r="C25" s="212"/>
      <c r="D25" s="212"/>
      <c r="E25" s="212"/>
      <c r="F25" s="212"/>
      <c r="G25" s="212"/>
      <c r="H25" s="212"/>
      <c r="I25" s="212"/>
      <c r="J25" s="212"/>
      <c r="K25" s="212"/>
    </row>
    <row r="26" s="163" customFormat="1" spans="1:11">
      <c r="A26" s="213" t="s">
        <v>112</v>
      </c>
      <c r="B26" s="196"/>
      <c r="C26" s="196"/>
      <c r="D26" s="196"/>
      <c r="E26" s="196"/>
      <c r="F26" s="196"/>
      <c r="G26" s="196"/>
      <c r="H26" s="196"/>
      <c r="I26" s="196"/>
      <c r="J26" s="196"/>
      <c r="K26" s="232"/>
    </row>
    <row r="27" s="163" customFormat="1" spans="1:11">
      <c r="A27" s="214" t="s">
        <v>113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40"/>
    </row>
    <row r="28" s="163" customFormat="1" ht="17.25" customHeight="1" spans="1:11">
      <c r="A28" s="216" t="s">
        <v>114</v>
      </c>
      <c r="B28" s="217"/>
      <c r="C28" s="217"/>
      <c r="D28" s="217"/>
      <c r="E28" s="217"/>
      <c r="F28" s="217"/>
      <c r="G28" s="217"/>
      <c r="H28" s="217"/>
      <c r="I28" s="217"/>
      <c r="J28" s="217"/>
      <c r="K28" s="241"/>
    </row>
    <row r="29" s="163" customFormat="1" ht="17.25" customHeight="1" spans="1:11">
      <c r="A29" s="216"/>
      <c r="B29" s="217"/>
      <c r="C29" s="217"/>
      <c r="D29" s="217"/>
      <c r="E29" s="217"/>
      <c r="F29" s="217"/>
      <c r="G29" s="217"/>
      <c r="H29" s="217"/>
      <c r="I29" s="217"/>
      <c r="J29" s="217"/>
      <c r="K29" s="241"/>
    </row>
    <row r="30" s="163" customFormat="1" ht="17.25" customHeight="1" spans="1:11">
      <c r="A30" s="216"/>
      <c r="B30" s="217"/>
      <c r="C30" s="217"/>
      <c r="D30" s="217"/>
      <c r="E30" s="217"/>
      <c r="F30" s="217"/>
      <c r="G30" s="217"/>
      <c r="H30" s="217"/>
      <c r="I30" s="217"/>
      <c r="J30" s="217"/>
      <c r="K30" s="241"/>
    </row>
    <row r="31" s="163" customFormat="1" ht="17.25" customHeight="1" spans="1:11">
      <c r="A31" s="216"/>
      <c r="B31" s="217"/>
      <c r="C31" s="217"/>
      <c r="D31" s="217"/>
      <c r="E31" s="217"/>
      <c r="F31" s="217"/>
      <c r="G31" s="217"/>
      <c r="H31" s="217"/>
      <c r="I31" s="217"/>
      <c r="J31" s="217"/>
      <c r="K31" s="241"/>
    </row>
    <row r="32" s="163" customFormat="1" ht="17.25" customHeight="1" spans="1:11">
      <c r="A32" s="216"/>
      <c r="B32" s="217"/>
      <c r="C32" s="217"/>
      <c r="D32" s="217"/>
      <c r="E32" s="217"/>
      <c r="F32" s="217"/>
      <c r="G32" s="217"/>
      <c r="H32" s="217"/>
      <c r="I32" s="217"/>
      <c r="J32" s="217"/>
      <c r="K32" s="241"/>
    </row>
    <row r="33" s="163" customFormat="1" ht="17.25" customHeight="1" spans="1:11">
      <c r="A33" s="216"/>
      <c r="B33" s="217"/>
      <c r="C33" s="217"/>
      <c r="D33" s="217"/>
      <c r="E33" s="217"/>
      <c r="F33" s="217"/>
      <c r="G33" s="217"/>
      <c r="H33" s="217"/>
      <c r="I33" s="217"/>
      <c r="J33" s="217"/>
      <c r="K33" s="241"/>
    </row>
    <row r="34" s="163" customFormat="1" ht="17.25" customHeight="1" spans="1:11">
      <c r="A34" s="206"/>
      <c r="B34" s="207"/>
      <c r="C34" s="207"/>
      <c r="D34" s="207"/>
      <c r="E34" s="207"/>
      <c r="F34" s="207"/>
      <c r="G34" s="207"/>
      <c r="H34" s="207"/>
      <c r="I34" s="207"/>
      <c r="J34" s="207"/>
      <c r="K34" s="237"/>
    </row>
    <row r="35" s="163" customFormat="1" ht="17.25" customHeight="1" spans="1:11">
      <c r="A35" s="218"/>
      <c r="B35" s="207"/>
      <c r="C35" s="207"/>
      <c r="D35" s="207"/>
      <c r="E35" s="207"/>
      <c r="F35" s="207"/>
      <c r="G35" s="207"/>
      <c r="H35" s="207"/>
      <c r="I35" s="207"/>
      <c r="J35" s="207"/>
      <c r="K35" s="237"/>
    </row>
    <row r="36" s="163" customFormat="1" ht="17.25" customHeight="1" spans="1:11">
      <c r="A36" s="219"/>
      <c r="B36" s="220"/>
      <c r="C36" s="220"/>
      <c r="D36" s="220"/>
      <c r="E36" s="220"/>
      <c r="F36" s="220"/>
      <c r="G36" s="220"/>
      <c r="H36" s="220"/>
      <c r="I36" s="220"/>
      <c r="J36" s="220"/>
      <c r="K36" s="242"/>
    </row>
    <row r="37" s="163" customFormat="1" ht="18.75" customHeight="1" spans="1:11">
      <c r="A37" s="221" t="s">
        <v>115</v>
      </c>
      <c r="B37" s="222"/>
      <c r="C37" s="222"/>
      <c r="D37" s="222"/>
      <c r="E37" s="222"/>
      <c r="F37" s="222"/>
      <c r="G37" s="222"/>
      <c r="H37" s="222"/>
      <c r="I37" s="222"/>
      <c r="J37" s="222"/>
      <c r="K37" s="243"/>
    </row>
    <row r="38" s="165" customFormat="1" ht="18.75" customHeight="1" spans="1:11">
      <c r="A38" s="180" t="s">
        <v>116</v>
      </c>
      <c r="B38" s="182"/>
      <c r="C38" s="182"/>
      <c r="D38" s="179" t="s">
        <v>117</v>
      </c>
      <c r="E38" s="179"/>
      <c r="F38" s="223" t="s">
        <v>118</v>
      </c>
      <c r="G38" s="224"/>
      <c r="H38" s="182" t="s">
        <v>119</v>
      </c>
      <c r="I38" s="182"/>
      <c r="J38" s="182" t="s">
        <v>120</v>
      </c>
      <c r="K38" s="236"/>
    </row>
    <row r="39" s="163" customFormat="1" ht="18.75" customHeight="1" spans="1:13">
      <c r="A39" s="180" t="s">
        <v>121</v>
      </c>
      <c r="B39" s="182"/>
      <c r="C39" s="182"/>
      <c r="D39" s="182"/>
      <c r="E39" s="182"/>
      <c r="F39" s="182"/>
      <c r="G39" s="182"/>
      <c r="H39" s="182"/>
      <c r="I39" s="182"/>
      <c r="J39" s="182"/>
      <c r="K39" s="236"/>
      <c r="M39" s="165"/>
    </row>
    <row r="40" s="163" customFormat="1" ht="30.95" customHeight="1" spans="1:11">
      <c r="A40" s="180"/>
      <c r="B40" s="182"/>
      <c r="C40" s="182"/>
      <c r="D40" s="182"/>
      <c r="E40" s="182"/>
      <c r="F40" s="182"/>
      <c r="G40" s="182"/>
      <c r="H40" s="182"/>
      <c r="I40" s="182"/>
      <c r="J40" s="182"/>
      <c r="K40" s="236"/>
    </row>
    <row r="41" s="163" customFormat="1" ht="18.75" customHeight="1" spans="1:11">
      <c r="A41" s="180"/>
      <c r="B41" s="182"/>
      <c r="C41" s="182"/>
      <c r="D41" s="182"/>
      <c r="E41" s="182"/>
      <c r="F41" s="182"/>
      <c r="G41" s="182"/>
      <c r="H41" s="182"/>
      <c r="I41" s="182"/>
      <c r="J41" s="182"/>
      <c r="K41" s="236"/>
    </row>
    <row r="42" s="163" customFormat="1" ht="32.1" customHeight="1" spans="1:11">
      <c r="A42" s="185" t="s">
        <v>122</v>
      </c>
      <c r="B42" s="225" t="s">
        <v>123</v>
      </c>
      <c r="C42" s="225"/>
      <c r="D42" s="187" t="s">
        <v>124</v>
      </c>
      <c r="E42" s="188" t="s">
        <v>125</v>
      </c>
      <c r="F42" s="187" t="s">
        <v>126</v>
      </c>
      <c r="G42" s="226">
        <v>11.24</v>
      </c>
      <c r="H42" s="227" t="s">
        <v>127</v>
      </c>
      <c r="I42" s="227"/>
      <c r="J42" s="225"/>
      <c r="K42" s="244"/>
    </row>
    <row r="43" s="163" customFormat="1" ht="16.5" customHeight="1"/>
    <row r="44" s="163" customFormat="1" ht="16.5" customHeight="1"/>
    <row r="45" s="163" customFormat="1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B23"/>
    <mergeCell ref="E23:K23"/>
    <mergeCell ref="B24:K24"/>
    <mergeCell ref="A25:K25"/>
    <mergeCell ref="A26:K26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161925</xdr:rowOff>
                  </from>
                  <to>
                    <xdr:col>3</xdr:col>
                    <xdr:colOff>638175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20</xdr:row>
                    <xdr:rowOff>161925</xdr:rowOff>
                  </from>
                  <to>
                    <xdr:col>3</xdr:col>
                    <xdr:colOff>504825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161925</xdr:rowOff>
                  </from>
                  <to>
                    <xdr:col>3</xdr:col>
                    <xdr:colOff>638175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20</xdr:row>
                    <xdr:rowOff>161925</xdr:rowOff>
                  </from>
                  <to>
                    <xdr:col>3</xdr:col>
                    <xdr:colOff>504825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16" customWidth="1"/>
    <col min="2" max="7" width="9.375" style="116" customWidth="1"/>
    <col min="8" max="8" width="9.68333333333333" style="116" customWidth="1"/>
    <col min="9" max="9" width="1.86666666666667" style="116" customWidth="1"/>
    <col min="10" max="10" width="19.0583333333333" style="117" customWidth="1"/>
    <col min="11" max="11" width="20" style="117" customWidth="1"/>
    <col min="12" max="12" width="17.9666666666667" style="117" customWidth="1"/>
    <col min="13" max="13" width="15.775" style="117" customWidth="1"/>
    <col min="14" max="14" width="16.4" style="117" customWidth="1"/>
    <col min="15" max="15" width="16.0916666666667" style="117" customWidth="1"/>
    <col min="16" max="16" width="16.375" style="117" customWidth="1"/>
    <col min="17" max="16384" width="9" style="116"/>
  </cols>
  <sheetData>
    <row r="1" s="116" customFormat="1" ht="30" customHeight="1" spans="1:16">
      <c r="A1" s="118" t="s">
        <v>128</v>
      </c>
      <c r="B1" s="119"/>
      <c r="C1" s="119"/>
      <c r="D1" s="119"/>
      <c r="E1" s="119"/>
      <c r="F1" s="119"/>
      <c r="G1" s="119"/>
      <c r="H1" s="119"/>
      <c r="I1" s="119"/>
      <c r="J1" s="148"/>
      <c r="K1" s="148"/>
      <c r="L1" s="148"/>
      <c r="M1" s="148"/>
      <c r="N1" s="148"/>
      <c r="O1" s="148"/>
      <c r="P1" s="148"/>
    </row>
    <row r="2" s="116" customFormat="1" ht="29.1" customHeight="1" spans="1:16">
      <c r="A2" s="120" t="s">
        <v>55</v>
      </c>
      <c r="B2" s="121" t="s">
        <v>129</v>
      </c>
      <c r="C2" s="121"/>
      <c r="D2" s="122" t="s">
        <v>130</v>
      </c>
      <c r="E2" s="121" t="s">
        <v>57</v>
      </c>
      <c r="F2" s="121"/>
      <c r="G2" s="121"/>
      <c r="H2" s="123"/>
      <c r="I2" s="123"/>
      <c r="J2" s="149" t="s">
        <v>59</v>
      </c>
      <c r="K2" s="149"/>
      <c r="L2" s="149"/>
      <c r="M2" s="149"/>
      <c r="N2" s="150"/>
      <c r="O2" s="150"/>
      <c r="P2" s="151"/>
    </row>
    <row r="3" s="116" customFormat="1" ht="29.1" customHeight="1" spans="1:16">
      <c r="A3" s="245" t="s">
        <v>131</v>
      </c>
      <c r="B3" s="246" t="s">
        <v>132</v>
      </c>
      <c r="C3" s="246"/>
      <c r="D3" s="246"/>
      <c r="E3" s="246"/>
      <c r="F3" s="246"/>
      <c r="G3" s="246"/>
      <c r="H3" s="246"/>
      <c r="I3" s="141"/>
      <c r="J3" s="152"/>
      <c r="K3" s="152"/>
      <c r="L3" s="152"/>
      <c r="M3" s="152"/>
      <c r="N3" s="153"/>
      <c r="O3" s="153"/>
      <c r="P3" s="154"/>
    </row>
    <row r="4" s="116" customFormat="1" ht="29.1" customHeight="1" spans="1:16">
      <c r="A4" s="245"/>
      <c r="B4" s="247" t="s">
        <v>133</v>
      </c>
      <c r="C4" s="248" t="s">
        <v>134</v>
      </c>
      <c r="D4" s="248" t="s">
        <v>135</v>
      </c>
      <c r="E4" s="248" t="s">
        <v>136</v>
      </c>
      <c r="F4" s="248" t="s">
        <v>137</v>
      </c>
      <c r="G4" s="248" t="s">
        <v>138</v>
      </c>
      <c r="H4" s="248" t="s">
        <v>139</v>
      </c>
      <c r="I4" s="141"/>
      <c r="J4" s="155" t="s">
        <v>133</v>
      </c>
      <c r="K4" s="155" t="s">
        <v>134</v>
      </c>
      <c r="L4" s="156" t="s">
        <v>135</v>
      </c>
      <c r="M4" s="155" t="s">
        <v>136</v>
      </c>
      <c r="N4" s="155" t="s">
        <v>137</v>
      </c>
      <c r="O4" s="155" t="s">
        <v>138</v>
      </c>
      <c r="P4" s="143" t="s">
        <v>140</v>
      </c>
    </row>
    <row r="5" s="116" customFormat="1" ht="29.1" customHeight="1" spans="1:16">
      <c r="A5" s="245"/>
      <c r="B5" s="247" t="s">
        <v>141</v>
      </c>
      <c r="C5" s="248" t="s">
        <v>142</v>
      </c>
      <c r="D5" s="248" t="s">
        <v>143</v>
      </c>
      <c r="E5" s="248" t="s">
        <v>144</v>
      </c>
      <c r="F5" s="248" t="s">
        <v>145</v>
      </c>
      <c r="G5" s="248" t="s">
        <v>146</v>
      </c>
      <c r="H5" s="248" t="s">
        <v>147</v>
      </c>
      <c r="I5" s="141"/>
      <c r="J5" s="157" t="s">
        <v>148</v>
      </c>
      <c r="K5" s="157" t="s">
        <v>149</v>
      </c>
      <c r="L5" s="157" t="s">
        <v>150</v>
      </c>
      <c r="M5" s="157" t="s">
        <v>151</v>
      </c>
      <c r="N5" s="157" t="s">
        <v>152</v>
      </c>
      <c r="O5" s="157" t="s">
        <v>153</v>
      </c>
      <c r="P5" s="157" t="s">
        <v>154</v>
      </c>
    </row>
    <row r="6" s="116" customFormat="1" ht="29.1" customHeight="1" spans="1:16">
      <c r="A6" s="249" t="s">
        <v>155</v>
      </c>
      <c r="B6" s="136">
        <f>C6-1</f>
        <v>64</v>
      </c>
      <c r="C6" s="136">
        <f>D6-2</f>
        <v>65</v>
      </c>
      <c r="D6" s="250">
        <v>67</v>
      </c>
      <c r="E6" s="136">
        <f>D6+2</f>
        <v>69</v>
      </c>
      <c r="F6" s="136">
        <f>E6+2</f>
        <v>71</v>
      </c>
      <c r="G6" s="136">
        <f>F6+1</f>
        <v>72</v>
      </c>
      <c r="H6" s="136">
        <f>G6+1</f>
        <v>73</v>
      </c>
      <c r="I6" s="141"/>
      <c r="J6" s="158" t="s">
        <v>156</v>
      </c>
      <c r="K6" s="158" t="s">
        <v>157</v>
      </c>
      <c r="L6" s="158" t="s">
        <v>156</v>
      </c>
      <c r="M6" s="158" t="s">
        <v>157</v>
      </c>
      <c r="N6" s="159">
        <f>-0.5-1</f>
        <v>-1.5</v>
      </c>
      <c r="O6" s="158" t="s">
        <v>157</v>
      </c>
      <c r="P6" s="158"/>
    </row>
    <row r="7" s="116" customFormat="1" ht="29.1" customHeight="1" spans="1:16">
      <c r="A7" s="130" t="s">
        <v>158</v>
      </c>
      <c r="B7" s="136">
        <f>C7-1</f>
        <v>55</v>
      </c>
      <c r="C7" s="136">
        <f>D7-2</f>
        <v>56</v>
      </c>
      <c r="D7" s="250">
        <v>58</v>
      </c>
      <c r="E7" s="136">
        <f>D7+2</f>
        <v>60</v>
      </c>
      <c r="F7" s="136">
        <f>E7+2</f>
        <v>62</v>
      </c>
      <c r="G7" s="136">
        <f>F7+1</f>
        <v>63</v>
      </c>
      <c r="H7" s="136">
        <f>G7+1</f>
        <v>64</v>
      </c>
      <c r="I7" s="141"/>
      <c r="J7" s="158" t="s">
        <v>157</v>
      </c>
      <c r="K7" s="158" t="s">
        <v>157</v>
      </c>
      <c r="L7" s="158" t="s">
        <v>157</v>
      </c>
      <c r="M7" s="158" t="s">
        <v>157</v>
      </c>
      <c r="N7" s="158" t="s">
        <v>157</v>
      </c>
      <c r="O7" s="158" t="s">
        <v>157</v>
      </c>
      <c r="P7" s="158"/>
    </row>
    <row r="8" s="116" customFormat="1" ht="29.1" customHeight="1" spans="1:16">
      <c r="A8" s="130" t="s">
        <v>159</v>
      </c>
      <c r="B8" s="136">
        <f t="shared" ref="B8:B10" si="0">C8-4</f>
        <v>114</v>
      </c>
      <c r="C8" s="136">
        <f t="shared" ref="C8:C10" si="1">D8-4</f>
        <v>118</v>
      </c>
      <c r="D8" s="251" t="s">
        <v>160</v>
      </c>
      <c r="E8" s="136">
        <f t="shared" ref="E8:E10" si="2">D8+4</f>
        <v>126</v>
      </c>
      <c r="F8" s="136">
        <f>E8+4</f>
        <v>130</v>
      </c>
      <c r="G8" s="136">
        <f t="shared" ref="G8:G10" si="3">F8+6</f>
        <v>136</v>
      </c>
      <c r="H8" s="136">
        <f>G8+6</f>
        <v>142</v>
      </c>
      <c r="I8" s="141"/>
      <c r="J8" s="160" t="s">
        <v>161</v>
      </c>
      <c r="K8" s="158" t="s">
        <v>157</v>
      </c>
      <c r="L8" s="139" t="s">
        <v>162</v>
      </c>
      <c r="M8" s="158" t="s">
        <v>157</v>
      </c>
      <c r="N8" s="158" t="s">
        <v>157</v>
      </c>
      <c r="O8" s="139" t="s">
        <v>162</v>
      </c>
      <c r="P8" s="139"/>
    </row>
    <row r="9" s="116" customFormat="1" ht="29.1" customHeight="1" spans="1:16">
      <c r="A9" s="252" t="s">
        <v>163</v>
      </c>
      <c r="B9" s="253">
        <f t="shared" si="0"/>
        <v>-8</v>
      </c>
      <c r="C9" s="253">
        <f t="shared" si="1"/>
        <v>-4</v>
      </c>
      <c r="D9" s="254"/>
      <c r="E9" s="253">
        <f t="shared" si="2"/>
        <v>4</v>
      </c>
      <c r="F9" s="253">
        <f>E9+5</f>
        <v>9</v>
      </c>
      <c r="G9" s="253">
        <f t="shared" si="3"/>
        <v>15</v>
      </c>
      <c r="H9" s="253">
        <f>G9+7</f>
        <v>22</v>
      </c>
      <c r="I9" s="141"/>
      <c r="J9" s="158" t="s">
        <v>157</v>
      </c>
      <c r="K9" s="158" t="s">
        <v>157</v>
      </c>
      <c r="L9" s="139" t="s">
        <v>164</v>
      </c>
      <c r="M9" s="158" t="s">
        <v>157</v>
      </c>
      <c r="N9" s="158" t="s">
        <v>157</v>
      </c>
      <c r="O9" s="139" t="s">
        <v>164</v>
      </c>
      <c r="P9" s="158"/>
    </row>
    <row r="10" s="116" customFormat="1" ht="29.1" customHeight="1" spans="1:16">
      <c r="A10" s="130" t="s">
        <v>165</v>
      </c>
      <c r="B10" s="255">
        <f t="shared" si="0"/>
        <v>103</v>
      </c>
      <c r="C10" s="255">
        <f t="shared" si="1"/>
        <v>107</v>
      </c>
      <c r="D10" s="256">
        <v>111</v>
      </c>
      <c r="E10" s="255">
        <f t="shared" si="2"/>
        <v>115</v>
      </c>
      <c r="F10" s="255">
        <f>E10+5</f>
        <v>120</v>
      </c>
      <c r="G10" s="255">
        <f t="shared" si="3"/>
        <v>126</v>
      </c>
      <c r="H10" s="255">
        <f>G10+7</f>
        <v>133</v>
      </c>
      <c r="I10" s="141"/>
      <c r="J10" s="160" t="s">
        <v>161</v>
      </c>
      <c r="K10" s="158" t="s">
        <v>157</v>
      </c>
      <c r="L10" s="158" t="s">
        <v>166</v>
      </c>
      <c r="M10" s="158" t="s">
        <v>157</v>
      </c>
      <c r="N10" s="160" t="s">
        <v>161</v>
      </c>
      <c r="O10" s="158" t="s">
        <v>166</v>
      </c>
      <c r="P10" s="139"/>
    </row>
    <row r="11" s="116" customFormat="1" ht="29.1" customHeight="1" spans="1:16">
      <c r="A11" s="130" t="s">
        <v>167</v>
      </c>
      <c r="B11" s="136">
        <f>C11-1.2</f>
        <v>52.1</v>
      </c>
      <c r="C11" s="136">
        <f>D11-1.2</f>
        <v>53.3</v>
      </c>
      <c r="D11" s="256">
        <v>54.5</v>
      </c>
      <c r="E11" s="136">
        <f>D11+1.2</f>
        <v>55.7</v>
      </c>
      <c r="F11" s="136">
        <f>E11+1.2</f>
        <v>56.9</v>
      </c>
      <c r="G11" s="136">
        <f>F11+1.4</f>
        <v>58.3</v>
      </c>
      <c r="H11" s="136">
        <f>G11+1.4</f>
        <v>59.7</v>
      </c>
      <c r="I11" s="141"/>
      <c r="J11" s="158" t="s">
        <v>157</v>
      </c>
      <c r="K11" s="158" t="s">
        <v>157</v>
      </c>
      <c r="L11" s="139" t="s">
        <v>168</v>
      </c>
      <c r="M11" s="160" t="s">
        <v>169</v>
      </c>
      <c r="N11" s="158" t="s">
        <v>157</v>
      </c>
      <c r="O11" s="139" t="s">
        <v>168</v>
      </c>
      <c r="P11" s="139"/>
    </row>
    <row r="12" s="116" customFormat="1" ht="29.1" customHeight="1" spans="1:16">
      <c r="A12" s="130" t="s">
        <v>170</v>
      </c>
      <c r="B12" s="136">
        <f>C12-0.6</f>
        <v>59.7</v>
      </c>
      <c r="C12" s="136">
        <f>D12-1.2</f>
        <v>60.3</v>
      </c>
      <c r="D12" s="250">
        <v>61.5</v>
      </c>
      <c r="E12" s="136">
        <f>D12+1.2</f>
        <v>62.7</v>
      </c>
      <c r="F12" s="136">
        <f>E12+1.2</f>
        <v>63.9</v>
      </c>
      <c r="G12" s="136">
        <f>F12+0.6</f>
        <v>64.5</v>
      </c>
      <c r="H12" s="136">
        <f>G12+0.6</f>
        <v>65.1</v>
      </c>
      <c r="I12" s="141"/>
      <c r="J12" s="158" t="s">
        <v>156</v>
      </c>
      <c r="K12" s="139" t="s">
        <v>164</v>
      </c>
      <c r="L12" s="158" t="s">
        <v>156</v>
      </c>
      <c r="M12" s="158" t="s">
        <v>157</v>
      </c>
      <c r="N12" s="158" t="s">
        <v>157</v>
      </c>
      <c r="O12" s="158" t="s">
        <v>156</v>
      </c>
      <c r="P12" s="139"/>
    </row>
    <row r="13" s="116" customFormat="1" ht="29.1" customHeight="1" spans="1:16">
      <c r="A13" s="130" t="s">
        <v>171</v>
      </c>
      <c r="B13" s="136">
        <f>C13-0.8</f>
        <v>20.4</v>
      </c>
      <c r="C13" s="136">
        <f>D13-0.8</f>
        <v>21.2</v>
      </c>
      <c r="D13" s="250">
        <v>22</v>
      </c>
      <c r="E13" s="136">
        <f>D13+0.8</f>
        <v>22.8</v>
      </c>
      <c r="F13" s="136">
        <f>E13+0.8</f>
        <v>23.6</v>
      </c>
      <c r="G13" s="136">
        <f>F13+1.3</f>
        <v>24.9</v>
      </c>
      <c r="H13" s="136">
        <f>G13+1.3</f>
        <v>26.2</v>
      </c>
      <c r="I13" s="141"/>
      <c r="J13" s="158" t="s">
        <v>157</v>
      </c>
      <c r="K13" s="158" t="s">
        <v>157</v>
      </c>
      <c r="L13" s="158" t="s">
        <v>157</v>
      </c>
      <c r="M13" s="158" t="s">
        <v>157</v>
      </c>
      <c r="N13" s="158" t="s">
        <v>157</v>
      </c>
      <c r="O13" s="158" t="s">
        <v>157</v>
      </c>
      <c r="P13" s="139"/>
    </row>
    <row r="14" s="116" customFormat="1" ht="29.1" customHeight="1" spans="1:16">
      <c r="A14" s="130" t="s">
        <v>172</v>
      </c>
      <c r="B14" s="136">
        <f>C14-0.7</f>
        <v>16.1</v>
      </c>
      <c r="C14" s="136">
        <f>D14-0.7</f>
        <v>16.8</v>
      </c>
      <c r="D14" s="250">
        <v>17.5</v>
      </c>
      <c r="E14" s="136">
        <f>D14+0.7</f>
        <v>18.2</v>
      </c>
      <c r="F14" s="136">
        <f>E14+0.7</f>
        <v>18.9</v>
      </c>
      <c r="G14" s="136">
        <f>F14+1</f>
        <v>19.9</v>
      </c>
      <c r="H14" s="136">
        <f>G14+1</f>
        <v>20.9</v>
      </c>
      <c r="I14" s="141"/>
      <c r="J14" s="139" t="s">
        <v>173</v>
      </c>
      <c r="K14" s="158" t="s">
        <v>157</v>
      </c>
      <c r="L14" s="139" t="s">
        <v>173</v>
      </c>
      <c r="M14" s="158" t="s">
        <v>157</v>
      </c>
      <c r="N14" s="160" t="s">
        <v>161</v>
      </c>
      <c r="O14" s="139" t="s">
        <v>173</v>
      </c>
      <c r="P14" s="139"/>
    </row>
    <row r="15" s="116" customFormat="1" ht="29.1" customHeight="1" spans="1:16">
      <c r="A15" s="130" t="s">
        <v>174</v>
      </c>
      <c r="B15" s="136">
        <f>C15-0.5</f>
        <v>-1</v>
      </c>
      <c r="C15" s="136">
        <f t="shared" ref="C15:C21" si="4">D15-0.5</f>
        <v>-0.5</v>
      </c>
      <c r="D15" s="257"/>
      <c r="E15" s="136">
        <f>D15+0.5</f>
        <v>0.5</v>
      </c>
      <c r="F15" s="136">
        <f>E15+0.5</f>
        <v>1</v>
      </c>
      <c r="G15" s="136">
        <f>F15+0.7</f>
        <v>1.7</v>
      </c>
      <c r="H15" s="136">
        <f>G15+0.7</f>
        <v>2.4</v>
      </c>
      <c r="I15" s="141"/>
      <c r="J15" s="158" t="s">
        <v>157</v>
      </c>
      <c r="K15" s="139" t="s">
        <v>164</v>
      </c>
      <c r="L15" s="158" t="s">
        <v>157</v>
      </c>
      <c r="M15" s="158" t="s">
        <v>157</v>
      </c>
      <c r="N15" s="158" t="s">
        <v>157</v>
      </c>
      <c r="O15" s="158" t="s">
        <v>157</v>
      </c>
      <c r="P15" s="139"/>
    </row>
    <row r="16" s="116" customFormat="1" ht="29.1" customHeight="1" spans="1:16">
      <c r="A16" s="130" t="s">
        <v>175</v>
      </c>
      <c r="B16" s="136">
        <f>C16-0.5</f>
        <v>11</v>
      </c>
      <c r="C16" s="136">
        <f t="shared" si="4"/>
        <v>11.5</v>
      </c>
      <c r="D16" s="257">
        <v>12</v>
      </c>
      <c r="E16" s="136">
        <f>D16+0.5</f>
        <v>12.5</v>
      </c>
      <c r="F16" s="136">
        <f>E16+0.5</f>
        <v>13</v>
      </c>
      <c r="G16" s="258">
        <f>F16+0.7</f>
        <v>13.7</v>
      </c>
      <c r="H16" s="258">
        <f>G16+0.7</f>
        <v>14.4</v>
      </c>
      <c r="I16" s="141"/>
      <c r="J16" s="158" t="s">
        <v>157</v>
      </c>
      <c r="K16" s="158" t="s">
        <v>156</v>
      </c>
      <c r="L16" s="158" t="s">
        <v>157</v>
      </c>
      <c r="M16" s="158" t="s">
        <v>156</v>
      </c>
      <c r="N16" s="160" t="s">
        <v>161</v>
      </c>
      <c r="O16" s="158" t="s">
        <v>157</v>
      </c>
      <c r="P16" s="139"/>
    </row>
    <row r="17" s="116" customFormat="1" ht="29.1" customHeight="1" spans="1:16">
      <c r="A17" s="134" t="s">
        <v>176</v>
      </c>
      <c r="B17" s="136">
        <f t="shared" ref="B17:B21" si="5">C17</f>
        <v>7.5</v>
      </c>
      <c r="C17" s="136">
        <f>D17</f>
        <v>7.5</v>
      </c>
      <c r="D17" s="259">
        <v>7.5</v>
      </c>
      <c r="E17" s="136">
        <f>D17</f>
        <v>7.5</v>
      </c>
      <c r="F17" s="136">
        <f>D17</f>
        <v>7.5</v>
      </c>
      <c r="G17" s="136">
        <f>D17</f>
        <v>7.5</v>
      </c>
      <c r="H17" s="136">
        <f>D17</f>
        <v>7.5</v>
      </c>
      <c r="I17" s="141"/>
      <c r="J17" s="139" t="s">
        <v>173</v>
      </c>
      <c r="K17" s="158" t="s">
        <v>157</v>
      </c>
      <c r="L17" s="139" t="s">
        <v>177</v>
      </c>
      <c r="M17" s="160" t="s">
        <v>178</v>
      </c>
      <c r="N17" s="158" t="s">
        <v>157</v>
      </c>
      <c r="O17" s="158" t="s">
        <v>157</v>
      </c>
      <c r="P17" s="139"/>
    </row>
    <row r="18" s="116" customFormat="1" ht="29.1" customHeight="1" spans="1:16">
      <c r="A18" s="130" t="s">
        <v>179</v>
      </c>
      <c r="B18" s="136">
        <f>C18-1</f>
        <v>46</v>
      </c>
      <c r="C18" s="136">
        <f>D18-1</f>
        <v>47</v>
      </c>
      <c r="D18" s="250">
        <v>48</v>
      </c>
      <c r="E18" s="136">
        <f t="shared" ref="E18:H18" si="6">D18+1</f>
        <v>49</v>
      </c>
      <c r="F18" s="136">
        <f t="shared" si="6"/>
        <v>50</v>
      </c>
      <c r="G18" s="136">
        <f t="shared" si="6"/>
        <v>51</v>
      </c>
      <c r="H18" s="136">
        <f t="shared" si="6"/>
        <v>52</v>
      </c>
      <c r="I18" s="141"/>
      <c r="J18" s="158" t="s">
        <v>157</v>
      </c>
      <c r="K18" s="158" t="s">
        <v>157</v>
      </c>
      <c r="L18" s="139" t="s">
        <v>156</v>
      </c>
      <c r="M18" s="160" t="s">
        <v>180</v>
      </c>
      <c r="N18" s="158" t="s">
        <v>157</v>
      </c>
      <c r="O18" s="158" t="s">
        <v>157</v>
      </c>
      <c r="P18" s="139"/>
    </row>
    <row r="19" s="116" customFormat="1" ht="29.1" customHeight="1" spans="1:16">
      <c r="A19" s="130" t="s">
        <v>181</v>
      </c>
      <c r="B19" s="136">
        <f t="shared" si="5"/>
        <v>15</v>
      </c>
      <c r="C19" s="136">
        <f>D19-1</f>
        <v>15</v>
      </c>
      <c r="D19" s="257">
        <v>16</v>
      </c>
      <c r="E19" s="136">
        <f t="shared" ref="E19:H19" si="7">D19</f>
        <v>16</v>
      </c>
      <c r="F19" s="136">
        <f t="shared" ref="F19:F21" si="8">E19+1</f>
        <v>17</v>
      </c>
      <c r="G19" s="136">
        <f t="shared" si="7"/>
        <v>17</v>
      </c>
      <c r="H19" s="136">
        <f t="shared" si="7"/>
        <v>17</v>
      </c>
      <c r="I19" s="141"/>
      <c r="J19" s="158" t="s">
        <v>157</v>
      </c>
      <c r="K19" s="158" t="s">
        <v>157</v>
      </c>
      <c r="L19" s="158" t="s">
        <v>157</v>
      </c>
      <c r="M19" s="160" t="s">
        <v>180</v>
      </c>
      <c r="N19" s="158" t="s">
        <v>157</v>
      </c>
      <c r="O19" s="158" t="s">
        <v>157</v>
      </c>
      <c r="P19" s="139"/>
    </row>
    <row r="20" s="116" customFormat="1" ht="29.1" customHeight="1" spans="1:16">
      <c r="A20" s="130" t="s">
        <v>182</v>
      </c>
      <c r="B20" s="136">
        <f t="shared" si="5"/>
        <v>12</v>
      </c>
      <c r="C20" s="136">
        <f t="shared" si="4"/>
        <v>12</v>
      </c>
      <c r="D20" s="257">
        <v>12.5</v>
      </c>
      <c r="E20" s="136">
        <f t="shared" ref="E20:H20" si="9">D20</f>
        <v>12.5</v>
      </c>
      <c r="F20" s="136">
        <f t="shared" si="8"/>
        <v>13.5</v>
      </c>
      <c r="G20" s="136">
        <f t="shared" si="9"/>
        <v>13.5</v>
      </c>
      <c r="H20" s="136">
        <f t="shared" si="9"/>
        <v>13.5</v>
      </c>
      <c r="I20" s="141"/>
      <c r="J20" s="158" t="s">
        <v>157</v>
      </c>
      <c r="K20" s="158" t="s">
        <v>157</v>
      </c>
      <c r="L20" s="158" t="s">
        <v>157</v>
      </c>
      <c r="M20" s="158" t="s">
        <v>157</v>
      </c>
      <c r="N20" s="158" t="s">
        <v>157</v>
      </c>
      <c r="O20" s="139" t="s">
        <v>173</v>
      </c>
      <c r="P20" s="139"/>
    </row>
    <row r="21" s="116" customFormat="1" ht="29.1" customHeight="1" spans="1:16">
      <c r="A21" s="130" t="s">
        <v>183</v>
      </c>
      <c r="B21" s="136">
        <f t="shared" si="5"/>
        <v>11</v>
      </c>
      <c r="C21" s="136">
        <f t="shared" si="4"/>
        <v>11</v>
      </c>
      <c r="D21" s="257">
        <v>11.5</v>
      </c>
      <c r="E21" s="136">
        <f t="shared" ref="E21:H21" si="10">D21</f>
        <v>11.5</v>
      </c>
      <c r="F21" s="136">
        <f t="shared" si="8"/>
        <v>12.5</v>
      </c>
      <c r="G21" s="136">
        <f t="shared" si="10"/>
        <v>12.5</v>
      </c>
      <c r="H21" s="136">
        <f t="shared" si="10"/>
        <v>12.5</v>
      </c>
      <c r="I21" s="141"/>
      <c r="J21" s="139" t="s">
        <v>173</v>
      </c>
      <c r="K21" s="158" t="s">
        <v>157</v>
      </c>
      <c r="L21" s="158" t="s">
        <v>156</v>
      </c>
      <c r="M21" s="158" t="s">
        <v>157</v>
      </c>
      <c r="N21" s="158" t="s">
        <v>156</v>
      </c>
      <c r="O21" s="158" t="s">
        <v>157</v>
      </c>
      <c r="P21" s="139"/>
    </row>
    <row r="22" s="116" customFormat="1" ht="29.1" customHeight="1" spans="1:16">
      <c r="A22" s="130"/>
      <c r="B22" s="136"/>
      <c r="C22" s="136"/>
      <c r="D22" s="137"/>
      <c r="E22" s="136"/>
      <c r="F22" s="136"/>
      <c r="G22" s="136"/>
      <c r="H22" s="136"/>
      <c r="I22" s="141"/>
      <c r="J22" s="139"/>
      <c r="K22" s="139"/>
      <c r="L22" s="158"/>
      <c r="M22" s="158"/>
      <c r="N22" s="139"/>
      <c r="O22" s="139"/>
      <c r="P22" s="139"/>
    </row>
    <row r="23" s="116" customFormat="1" ht="29.1" customHeight="1" spans="1:16">
      <c r="A23" s="130"/>
      <c r="B23" s="136"/>
      <c r="C23" s="136"/>
      <c r="D23" s="137"/>
      <c r="E23" s="136"/>
      <c r="F23" s="136"/>
      <c r="G23" s="136"/>
      <c r="H23" s="136"/>
      <c r="I23" s="141"/>
      <c r="J23" s="139"/>
      <c r="K23" s="139"/>
      <c r="L23" s="158"/>
      <c r="M23" s="158"/>
      <c r="N23" s="139"/>
      <c r="O23" s="139"/>
      <c r="P23" s="139"/>
    </row>
    <row r="24" s="116" customFormat="1" ht="29.1" customHeight="1" spans="1:16">
      <c r="A24" s="130"/>
      <c r="B24" s="136"/>
      <c r="C24" s="136"/>
      <c r="D24" s="137"/>
      <c r="E24" s="136"/>
      <c r="F24" s="136"/>
      <c r="G24" s="136"/>
      <c r="H24" s="136"/>
      <c r="I24" s="141"/>
      <c r="J24" s="139"/>
      <c r="K24" s="139"/>
      <c r="L24" s="139"/>
      <c r="M24" s="160"/>
      <c r="N24" s="139"/>
      <c r="O24" s="139"/>
      <c r="P24" s="139"/>
    </row>
    <row r="25" s="116" customFormat="1" ht="29.1" customHeight="1" spans="1:16">
      <c r="A25" s="138"/>
      <c r="B25" s="139"/>
      <c r="C25" s="140"/>
      <c r="D25" s="140"/>
      <c r="E25" s="140"/>
      <c r="F25" s="140"/>
      <c r="G25" s="139"/>
      <c r="H25" s="141"/>
      <c r="I25" s="141"/>
      <c r="J25" s="139"/>
      <c r="K25" s="139"/>
      <c r="L25" s="139"/>
      <c r="M25" s="139"/>
      <c r="N25" s="139"/>
      <c r="O25" s="139"/>
      <c r="P25" s="139"/>
    </row>
    <row r="26" s="116" customFormat="1" ht="29.1" customHeight="1" spans="1:16">
      <c r="A26" s="142"/>
      <c r="B26" s="143"/>
      <c r="C26" s="144"/>
      <c r="D26" s="144"/>
      <c r="E26" s="145"/>
      <c r="F26" s="145"/>
      <c r="G26" s="143"/>
      <c r="H26" s="141"/>
      <c r="I26" s="141"/>
      <c r="J26" s="143"/>
      <c r="K26" s="139"/>
      <c r="L26" s="143"/>
      <c r="M26" s="143"/>
      <c r="N26" s="143"/>
      <c r="O26" s="143"/>
      <c r="P26" s="143"/>
    </row>
    <row r="27" s="116" customFormat="1" ht="14.25" spans="1:16">
      <c r="A27" s="146" t="s">
        <v>121</v>
      </c>
      <c r="D27" s="147"/>
      <c r="E27" s="147"/>
      <c r="F27" s="147"/>
      <c r="G27" s="147"/>
      <c r="H27" s="147"/>
      <c r="I27" s="147"/>
      <c r="J27" s="161"/>
      <c r="K27" s="161"/>
      <c r="L27" s="161"/>
      <c r="M27" s="161"/>
      <c r="N27" s="161"/>
      <c r="O27" s="161"/>
      <c r="P27" s="161"/>
    </row>
    <row r="28" s="116" customFormat="1" ht="14.25" spans="1:16">
      <c r="A28" s="116" t="s">
        <v>184</v>
      </c>
      <c r="B28" s="147"/>
      <c r="C28" s="147"/>
      <c r="D28" s="147"/>
      <c r="E28" s="147"/>
      <c r="F28" s="147"/>
      <c r="G28" s="147"/>
      <c r="H28" s="147"/>
      <c r="I28" s="147"/>
      <c r="J28" s="162"/>
      <c r="K28" s="162" t="s">
        <v>185</v>
      </c>
      <c r="L28" s="162"/>
      <c r="M28" s="162" t="s">
        <v>186</v>
      </c>
      <c r="N28" s="162"/>
      <c r="O28" s="162"/>
      <c r="P28" s="117"/>
    </row>
    <row r="29" s="116" customFormat="1" customHeight="1" spans="1:16">
      <c r="A29" s="147"/>
      <c r="J29" s="117"/>
      <c r="K29" s="117"/>
      <c r="L29" s="117"/>
      <c r="M29" s="117"/>
      <c r="N29" s="117"/>
      <c r="O29" s="117"/>
      <c r="P29" s="117"/>
    </row>
  </sheetData>
  <mergeCells count="7">
    <mergeCell ref="A1:P1"/>
    <mergeCell ref="B2:C2"/>
    <mergeCell ref="E2:G2"/>
    <mergeCell ref="J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opLeftCell="A8" workbookViewId="0">
      <selection activeCell="A30" sqref="A30:K30"/>
    </sheetView>
  </sheetViews>
  <sheetFormatPr defaultColWidth="10.125" defaultRowHeight="14.25"/>
  <cols>
    <col min="1" max="1" width="9.625" style="163" customWidth="1"/>
    <col min="2" max="2" width="11.125" style="163" customWidth="1"/>
    <col min="3" max="3" width="9.125" style="163" customWidth="1"/>
    <col min="4" max="4" width="9.5" style="163" customWidth="1"/>
    <col min="5" max="5" width="9.125" style="163" customWidth="1"/>
    <col min="6" max="6" width="10.375" style="163" customWidth="1"/>
    <col min="7" max="7" width="9.5" style="163" customWidth="1"/>
    <col min="8" max="8" width="9.125" style="163" customWidth="1"/>
    <col min="9" max="9" width="8.125" style="163" customWidth="1"/>
    <col min="10" max="10" width="10.5" style="163" customWidth="1"/>
    <col min="11" max="11" width="12.125" style="163" customWidth="1"/>
    <col min="12" max="16384" width="10.125" style="163"/>
  </cols>
  <sheetData>
    <row r="1" s="163" customFormat="1" ht="26.25" spans="1:11">
      <c r="A1" s="166" t="s">
        <v>52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="163" customFormat="1" spans="1:11">
      <c r="A2" s="167" t="s">
        <v>53</v>
      </c>
      <c r="B2" s="168" t="s">
        <v>54</v>
      </c>
      <c r="C2" s="168"/>
      <c r="D2" s="169" t="s">
        <v>55</v>
      </c>
      <c r="E2" s="170"/>
      <c r="F2" s="171" t="s">
        <v>56</v>
      </c>
      <c r="G2" s="172" t="s">
        <v>187</v>
      </c>
      <c r="H2" s="172"/>
      <c r="I2" s="204" t="s">
        <v>58</v>
      </c>
      <c r="J2" s="172" t="s">
        <v>188</v>
      </c>
      <c r="K2" s="228"/>
    </row>
    <row r="3" s="163" customFormat="1" ht="27" customHeight="1" spans="1:11">
      <c r="A3" s="173" t="s">
        <v>60</v>
      </c>
      <c r="B3" s="174">
        <v>2301</v>
      </c>
      <c r="C3" s="175"/>
      <c r="D3" s="176" t="s">
        <v>61</v>
      </c>
      <c r="E3" s="177" t="s">
        <v>189</v>
      </c>
      <c r="F3" s="178"/>
      <c r="G3" s="178"/>
      <c r="H3" s="179" t="s">
        <v>63</v>
      </c>
      <c r="I3" s="179"/>
      <c r="J3" s="179"/>
      <c r="K3" s="229"/>
    </row>
    <row r="4" s="163" customFormat="1" spans="1:11">
      <c r="A4" s="180" t="s">
        <v>64</v>
      </c>
      <c r="B4" s="181">
        <v>2</v>
      </c>
      <c r="C4" s="181">
        <v>6</v>
      </c>
      <c r="D4" s="182" t="s">
        <v>65</v>
      </c>
      <c r="E4" s="183" t="s">
        <v>66</v>
      </c>
      <c r="F4" s="183"/>
      <c r="G4" s="183"/>
      <c r="H4" s="182" t="s">
        <v>67</v>
      </c>
      <c r="I4" s="182"/>
      <c r="J4" s="197" t="s">
        <v>68</v>
      </c>
      <c r="K4" s="230" t="s">
        <v>69</v>
      </c>
    </row>
    <row r="5" s="163" customFormat="1" spans="1:11">
      <c r="A5" s="180" t="s">
        <v>70</v>
      </c>
      <c r="B5" s="184">
        <v>1</v>
      </c>
      <c r="C5" s="184"/>
      <c r="D5" s="176" t="s">
        <v>71</v>
      </c>
      <c r="E5" s="176" t="s">
        <v>72</v>
      </c>
      <c r="F5" s="176" t="s">
        <v>73</v>
      </c>
      <c r="G5" s="176" t="s">
        <v>74</v>
      </c>
      <c r="H5" s="182" t="s">
        <v>75</v>
      </c>
      <c r="I5" s="182"/>
      <c r="J5" s="197" t="s">
        <v>68</v>
      </c>
      <c r="K5" s="230" t="s">
        <v>69</v>
      </c>
    </row>
    <row r="6" s="163" customFormat="1" ht="15" spans="1:11">
      <c r="A6" s="185" t="s">
        <v>76</v>
      </c>
      <c r="B6" s="186">
        <v>80</v>
      </c>
      <c r="C6" s="186"/>
      <c r="D6" s="187" t="s">
        <v>77</v>
      </c>
      <c r="E6" s="188"/>
      <c r="F6" s="189">
        <v>598</v>
      </c>
      <c r="G6" s="187"/>
      <c r="H6" s="190" t="s">
        <v>78</v>
      </c>
      <c r="I6" s="190"/>
      <c r="J6" s="189" t="s">
        <v>68</v>
      </c>
      <c r="K6" s="231" t="s">
        <v>69</v>
      </c>
    </row>
    <row r="7" s="163" customFormat="1" ht="15" spans="1:11">
      <c r="A7" s="191"/>
      <c r="B7" s="192"/>
      <c r="C7" s="192"/>
      <c r="D7" s="191"/>
      <c r="E7" s="192"/>
      <c r="F7" s="193"/>
      <c r="G7" s="191"/>
      <c r="H7" s="193"/>
      <c r="I7" s="192"/>
      <c r="J7" s="192"/>
      <c r="K7" s="192"/>
    </row>
    <row r="8" s="163" customFormat="1" spans="1:11">
      <c r="A8" s="194" t="s">
        <v>79</v>
      </c>
      <c r="B8" s="171" t="s">
        <v>80</v>
      </c>
      <c r="C8" s="171" t="s">
        <v>81</v>
      </c>
      <c r="D8" s="171" t="s">
        <v>82</v>
      </c>
      <c r="E8" s="171" t="s">
        <v>83</v>
      </c>
      <c r="F8" s="171" t="s">
        <v>84</v>
      </c>
      <c r="G8" s="195" t="s">
        <v>190</v>
      </c>
      <c r="H8" s="196"/>
      <c r="I8" s="196"/>
      <c r="J8" s="196"/>
      <c r="K8" s="232"/>
    </row>
    <row r="9" s="163" customFormat="1" spans="1:11">
      <c r="A9" s="180" t="s">
        <v>86</v>
      </c>
      <c r="B9" s="182"/>
      <c r="C9" s="197" t="s">
        <v>68</v>
      </c>
      <c r="D9" s="197" t="s">
        <v>69</v>
      </c>
      <c r="E9" s="176" t="s">
        <v>87</v>
      </c>
      <c r="F9" s="198" t="s">
        <v>88</v>
      </c>
      <c r="G9" s="199"/>
      <c r="H9" s="200"/>
      <c r="I9" s="200"/>
      <c r="J9" s="200"/>
      <c r="K9" s="233"/>
    </row>
    <row r="10" s="163" customFormat="1" spans="1:11">
      <c r="A10" s="180" t="s">
        <v>89</v>
      </c>
      <c r="B10" s="182"/>
      <c r="C10" s="197" t="s">
        <v>68</v>
      </c>
      <c r="D10" s="197" t="s">
        <v>69</v>
      </c>
      <c r="E10" s="176" t="s">
        <v>90</v>
      </c>
      <c r="F10" s="198" t="s">
        <v>91</v>
      </c>
      <c r="G10" s="199" t="s">
        <v>92</v>
      </c>
      <c r="H10" s="200"/>
      <c r="I10" s="200"/>
      <c r="J10" s="200"/>
      <c r="K10" s="233"/>
    </row>
    <row r="11" s="163" customFormat="1" spans="1:11">
      <c r="A11" s="201" t="s">
        <v>93</v>
      </c>
      <c r="B11" s="202"/>
      <c r="C11" s="202"/>
      <c r="D11" s="202"/>
      <c r="E11" s="202"/>
      <c r="F11" s="202"/>
      <c r="G11" s="202"/>
      <c r="H11" s="202"/>
      <c r="I11" s="202"/>
      <c r="J11" s="202"/>
      <c r="K11" s="234"/>
    </row>
    <row r="12" s="163" customFormat="1" spans="1:11">
      <c r="A12" s="173" t="s">
        <v>94</v>
      </c>
      <c r="B12" s="197" t="s">
        <v>95</v>
      </c>
      <c r="C12" s="197" t="s">
        <v>96</v>
      </c>
      <c r="D12" s="198"/>
      <c r="E12" s="176" t="s">
        <v>97</v>
      </c>
      <c r="F12" s="197" t="s">
        <v>95</v>
      </c>
      <c r="G12" s="197" t="s">
        <v>96</v>
      </c>
      <c r="H12" s="197"/>
      <c r="I12" s="176" t="s">
        <v>98</v>
      </c>
      <c r="J12" s="197" t="s">
        <v>95</v>
      </c>
      <c r="K12" s="230" t="s">
        <v>96</v>
      </c>
    </row>
    <row r="13" s="163" customFormat="1" spans="1:11">
      <c r="A13" s="173" t="s">
        <v>99</v>
      </c>
      <c r="B13" s="197" t="s">
        <v>95</v>
      </c>
      <c r="C13" s="197" t="s">
        <v>96</v>
      </c>
      <c r="D13" s="198"/>
      <c r="E13" s="176" t="s">
        <v>100</v>
      </c>
      <c r="F13" s="197" t="s">
        <v>95</v>
      </c>
      <c r="G13" s="197" t="s">
        <v>96</v>
      </c>
      <c r="H13" s="197"/>
      <c r="I13" s="176" t="s">
        <v>101</v>
      </c>
      <c r="J13" s="197" t="s">
        <v>95</v>
      </c>
      <c r="K13" s="230" t="s">
        <v>96</v>
      </c>
    </row>
    <row r="14" s="163" customFormat="1" ht="15" spans="1:11">
      <c r="A14" s="185" t="s">
        <v>102</v>
      </c>
      <c r="B14" s="189" t="s">
        <v>95</v>
      </c>
      <c r="C14" s="189" t="s">
        <v>96</v>
      </c>
      <c r="D14" s="188"/>
      <c r="E14" s="187" t="s">
        <v>103</v>
      </c>
      <c r="F14" s="189" t="s">
        <v>95</v>
      </c>
      <c r="G14" s="189" t="s">
        <v>96</v>
      </c>
      <c r="H14" s="189"/>
      <c r="I14" s="187" t="s">
        <v>104</v>
      </c>
      <c r="J14" s="189" t="s">
        <v>95</v>
      </c>
      <c r="K14" s="231" t="s">
        <v>96</v>
      </c>
    </row>
    <row r="15" s="163" customFormat="1" ht="15" spans="1:11">
      <c r="A15" s="191"/>
      <c r="B15" s="203"/>
      <c r="C15" s="203"/>
      <c r="D15" s="192"/>
      <c r="E15" s="191"/>
      <c r="F15" s="203"/>
      <c r="G15" s="203"/>
      <c r="H15" s="203"/>
      <c r="I15" s="191"/>
      <c r="J15" s="203"/>
      <c r="K15" s="203"/>
    </row>
    <row r="16" s="164" customFormat="1" spans="1:11">
      <c r="A16" s="167" t="s">
        <v>105</v>
      </c>
      <c r="B16" s="204"/>
      <c r="C16" s="204"/>
      <c r="D16" s="204"/>
      <c r="E16" s="204"/>
      <c r="F16" s="204"/>
      <c r="G16" s="204"/>
      <c r="H16" s="204"/>
      <c r="I16" s="204"/>
      <c r="J16" s="204"/>
      <c r="K16" s="235"/>
    </row>
    <row r="17" s="163" customFormat="1" spans="1:11">
      <c r="A17" s="180" t="s">
        <v>106</v>
      </c>
      <c r="B17" s="182"/>
      <c r="C17" s="182"/>
      <c r="D17" s="182"/>
      <c r="E17" s="182"/>
      <c r="F17" s="182"/>
      <c r="G17" s="182"/>
      <c r="H17" s="182"/>
      <c r="I17" s="182"/>
      <c r="J17" s="182"/>
      <c r="K17" s="236"/>
    </row>
    <row r="18" s="163" customFormat="1" spans="1:11">
      <c r="A18" s="180" t="s">
        <v>107</v>
      </c>
      <c r="B18" s="182"/>
      <c r="C18" s="182"/>
      <c r="D18" s="182"/>
      <c r="E18" s="182"/>
      <c r="F18" s="182"/>
      <c r="G18" s="182"/>
      <c r="H18" s="182"/>
      <c r="I18" s="182"/>
      <c r="J18" s="182"/>
      <c r="K18" s="236"/>
    </row>
    <row r="19" s="163" customFormat="1" spans="1:11">
      <c r="A19" s="205" t="s">
        <v>191</v>
      </c>
      <c r="B19" s="197"/>
      <c r="C19" s="197"/>
      <c r="D19" s="197"/>
      <c r="E19" s="197"/>
      <c r="F19" s="197"/>
      <c r="G19" s="197"/>
      <c r="H19" s="197"/>
      <c r="I19" s="197"/>
      <c r="J19" s="197"/>
      <c r="K19" s="230"/>
    </row>
    <row r="20" s="163" customFormat="1" spans="1:11">
      <c r="A20" s="206"/>
      <c r="B20" s="207"/>
      <c r="C20" s="207"/>
      <c r="D20" s="207"/>
      <c r="E20" s="207"/>
      <c r="F20" s="207"/>
      <c r="G20" s="207"/>
      <c r="H20" s="207"/>
      <c r="I20" s="207"/>
      <c r="J20" s="207"/>
      <c r="K20" s="237"/>
    </row>
    <row r="21" s="163" customFormat="1" spans="1:11">
      <c r="A21" s="206" t="s">
        <v>192</v>
      </c>
      <c r="B21" s="207"/>
      <c r="C21" s="207"/>
      <c r="D21" s="207"/>
      <c r="E21" s="207"/>
      <c r="F21" s="207"/>
      <c r="G21" s="207"/>
      <c r="H21" s="207"/>
      <c r="I21" s="207"/>
      <c r="J21" s="207"/>
      <c r="K21" s="237"/>
    </row>
    <row r="22" s="163" customFormat="1" spans="1:11">
      <c r="A22" s="206"/>
      <c r="B22" s="207"/>
      <c r="C22" s="207"/>
      <c r="D22" s="207"/>
      <c r="E22" s="207"/>
      <c r="F22" s="207"/>
      <c r="G22" s="207"/>
      <c r="H22" s="207"/>
      <c r="I22" s="207"/>
      <c r="J22" s="207"/>
      <c r="K22" s="237"/>
    </row>
    <row r="23" s="163" customFormat="1" spans="1:11">
      <c r="A23" s="208"/>
      <c r="B23" s="209"/>
      <c r="C23" s="209"/>
      <c r="D23" s="209"/>
      <c r="E23" s="209"/>
      <c r="F23" s="209"/>
      <c r="G23" s="209"/>
      <c r="H23" s="209"/>
      <c r="I23" s="209"/>
      <c r="J23" s="209"/>
      <c r="K23" s="238"/>
    </row>
    <row r="24" s="163" customFormat="1" spans="1:11">
      <c r="A24" s="180" t="s">
        <v>110</v>
      </c>
      <c r="B24" s="182"/>
      <c r="C24" s="197" t="s">
        <v>68</v>
      </c>
      <c r="D24" s="197" t="s">
        <v>69</v>
      </c>
      <c r="E24" s="179"/>
      <c r="F24" s="179"/>
      <c r="G24" s="179"/>
      <c r="H24" s="179"/>
      <c r="I24" s="179"/>
      <c r="J24" s="179"/>
      <c r="K24" s="229"/>
    </row>
    <row r="25" s="163" customFormat="1" ht="15" spans="1:11">
      <c r="A25" s="210" t="s">
        <v>111</v>
      </c>
      <c r="B25" s="211"/>
      <c r="C25" s="211"/>
      <c r="D25" s="211"/>
      <c r="E25" s="211"/>
      <c r="F25" s="211"/>
      <c r="G25" s="211"/>
      <c r="H25" s="211"/>
      <c r="I25" s="211"/>
      <c r="J25" s="211"/>
      <c r="K25" s="239"/>
    </row>
    <row r="26" s="163" customFormat="1" ht="15" spans="1:11">
      <c r="A26" s="212"/>
      <c r="B26" s="212"/>
      <c r="C26" s="212"/>
      <c r="D26" s="212"/>
      <c r="E26" s="212"/>
      <c r="F26" s="212"/>
      <c r="G26" s="212"/>
      <c r="H26" s="212"/>
      <c r="I26" s="212"/>
      <c r="J26" s="212"/>
      <c r="K26" s="212"/>
    </row>
    <row r="27" s="163" customFormat="1" spans="1:11">
      <c r="A27" s="213" t="s">
        <v>112</v>
      </c>
      <c r="B27" s="196"/>
      <c r="C27" s="196"/>
      <c r="D27" s="196"/>
      <c r="E27" s="196"/>
      <c r="F27" s="196"/>
      <c r="G27" s="196"/>
      <c r="H27" s="196"/>
      <c r="I27" s="196"/>
      <c r="J27" s="196"/>
      <c r="K27" s="232"/>
    </row>
    <row r="28" s="163" customFormat="1" spans="1:11">
      <c r="A28" s="214" t="s">
        <v>193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40"/>
    </row>
    <row r="29" s="163" customFormat="1" ht="17.25" customHeight="1" spans="1:11">
      <c r="A29" s="216"/>
      <c r="B29" s="217"/>
      <c r="C29" s="217"/>
      <c r="D29" s="217"/>
      <c r="E29" s="217"/>
      <c r="F29" s="217"/>
      <c r="G29" s="217"/>
      <c r="H29" s="217"/>
      <c r="I29" s="217"/>
      <c r="J29" s="217"/>
      <c r="K29" s="241"/>
    </row>
    <row r="30" s="163" customFormat="1" ht="17.25" customHeight="1" spans="1:11">
      <c r="A30" s="216"/>
      <c r="B30" s="217"/>
      <c r="C30" s="217"/>
      <c r="D30" s="217"/>
      <c r="E30" s="217"/>
      <c r="F30" s="217"/>
      <c r="G30" s="217"/>
      <c r="H30" s="217"/>
      <c r="I30" s="217"/>
      <c r="J30" s="217"/>
      <c r="K30" s="241"/>
    </row>
    <row r="31" s="163" customFormat="1" ht="17.25" customHeight="1" spans="1:11">
      <c r="A31" s="216"/>
      <c r="B31" s="217"/>
      <c r="C31" s="217"/>
      <c r="D31" s="217"/>
      <c r="E31" s="217"/>
      <c r="F31" s="217"/>
      <c r="G31" s="217"/>
      <c r="H31" s="217"/>
      <c r="I31" s="217"/>
      <c r="J31" s="217"/>
      <c r="K31" s="241"/>
    </row>
    <row r="32" s="163" customFormat="1" ht="17.25" customHeight="1" spans="1:11">
      <c r="A32" s="216"/>
      <c r="B32" s="217"/>
      <c r="C32" s="217"/>
      <c r="D32" s="217"/>
      <c r="E32" s="217"/>
      <c r="F32" s="217"/>
      <c r="G32" s="217"/>
      <c r="H32" s="217"/>
      <c r="I32" s="217"/>
      <c r="J32" s="217"/>
      <c r="K32" s="241"/>
    </row>
    <row r="33" s="163" customFormat="1" ht="17.25" customHeight="1" spans="1:11">
      <c r="A33" s="216"/>
      <c r="B33" s="217"/>
      <c r="C33" s="217"/>
      <c r="D33" s="217"/>
      <c r="E33" s="217"/>
      <c r="F33" s="217"/>
      <c r="G33" s="217"/>
      <c r="H33" s="217"/>
      <c r="I33" s="217"/>
      <c r="J33" s="217"/>
      <c r="K33" s="241"/>
    </row>
    <row r="34" s="163" customFormat="1" ht="17.25" customHeight="1" spans="1:11">
      <c r="A34" s="216"/>
      <c r="B34" s="217"/>
      <c r="C34" s="217"/>
      <c r="D34" s="217"/>
      <c r="E34" s="217"/>
      <c r="F34" s="217"/>
      <c r="G34" s="217"/>
      <c r="H34" s="217"/>
      <c r="I34" s="217"/>
      <c r="J34" s="217"/>
      <c r="K34" s="241"/>
    </row>
    <row r="35" s="163" customFormat="1" ht="17.25" customHeight="1" spans="1:11">
      <c r="A35" s="206"/>
      <c r="B35" s="207"/>
      <c r="C35" s="207"/>
      <c r="D35" s="207"/>
      <c r="E35" s="207"/>
      <c r="F35" s="207"/>
      <c r="G35" s="207"/>
      <c r="H35" s="207"/>
      <c r="I35" s="207"/>
      <c r="J35" s="207"/>
      <c r="K35" s="237"/>
    </row>
    <row r="36" s="163" customFormat="1" ht="17.25" customHeight="1" spans="1:11">
      <c r="A36" s="218"/>
      <c r="B36" s="207"/>
      <c r="C36" s="207"/>
      <c r="D36" s="207"/>
      <c r="E36" s="207"/>
      <c r="F36" s="207"/>
      <c r="G36" s="207"/>
      <c r="H36" s="207"/>
      <c r="I36" s="207"/>
      <c r="J36" s="207"/>
      <c r="K36" s="237"/>
    </row>
    <row r="37" s="163" customFormat="1" ht="17.25" customHeight="1" spans="1:11">
      <c r="A37" s="219"/>
      <c r="B37" s="220"/>
      <c r="C37" s="220"/>
      <c r="D37" s="220"/>
      <c r="E37" s="220"/>
      <c r="F37" s="220"/>
      <c r="G37" s="220"/>
      <c r="H37" s="220"/>
      <c r="I37" s="220"/>
      <c r="J37" s="220"/>
      <c r="K37" s="242"/>
    </row>
    <row r="38" s="163" customFormat="1" ht="18.75" customHeight="1" spans="1:11">
      <c r="A38" s="221" t="s">
        <v>115</v>
      </c>
      <c r="B38" s="222"/>
      <c r="C38" s="222"/>
      <c r="D38" s="222"/>
      <c r="E38" s="222"/>
      <c r="F38" s="222"/>
      <c r="G38" s="222"/>
      <c r="H38" s="222"/>
      <c r="I38" s="222"/>
      <c r="J38" s="222"/>
      <c r="K38" s="243"/>
    </row>
    <row r="39" s="165" customFormat="1" ht="18.75" customHeight="1" spans="1:11">
      <c r="A39" s="180" t="s">
        <v>116</v>
      </c>
      <c r="B39" s="182"/>
      <c r="C39" s="182"/>
      <c r="D39" s="179" t="s">
        <v>117</v>
      </c>
      <c r="E39" s="179"/>
      <c r="F39" s="223" t="s">
        <v>118</v>
      </c>
      <c r="G39" s="224"/>
      <c r="H39" s="182" t="s">
        <v>119</v>
      </c>
      <c r="I39" s="182"/>
      <c r="J39" s="182" t="s">
        <v>120</v>
      </c>
      <c r="K39" s="236"/>
    </row>
    <row r="40" s="163" customFormat="1" ht="18.75" customHeight="1" spans="1:13">
      <c r="A40" s="180" t="s">
        <v>121</v>
      </c>
      <c r="B40" s="182"/>
      <c r="C40" s="182"/>
      <c r="D40" s="182"/>
      <c r="E40" s="182"/>
      <c r="F40" s="182"/>
      <c r="G40" s="182"/>
      <c r="H40" s="182"/>
      <c r="I40" s="182"/>
      <c r="J40" s="182"/>
      <c r="K40" s="236"/>
      <c r="M40" s="165"/>
    </row>
    <row r="41" s="163" customFormat="1" ht="30.95" customHeight="1" spans="1:11">
      <c r="A41" s="180"/>
      <c r="B41" s="182"/>
      <c r="C41" s="182"/>
      <c r="D41" s="182"/>
      <c r="E41" s="182"/>
      <c r="F41" s="182"/>
      <c r="G41" s="182"/>
      <c r="H41" s="182"/>
      <c r="I41" s="182"/>
      <c r="J41" s="182"/>
      <c r="K41" s="236"/>
    </row>
    <row r="42" s="163" customFormat="1" ht="18.75" customHeight="1" spans="1:11">
      <c r="A42" s="180"/>
      <c r="B42" s="182"/>
      <c r="C42" s="182"/>
      <c r="D42" s="182"/>
      <c r="E42" s="182"/>
      <c r="F42" s="182"/>
      <c r="G42" s="182"/>
      <c r="H42" s="182"/>
      <c r="I42" s="182"/>
      <c r="J42" s="182"/>
      <c r="K42" s="236"/>
    </row>
    <row r="43" s="163" customFormat="1" ht="32.1" customHeight="1" spans="1:11">
      <c r="A43" s="185" t="s">
        <v>122</v>
      </c>
      <c r="B43" s="225" t="s">
        <v>123</v>
      </c>
      <c r="C43" s="225"/>
      <c r="D43" s="187" t="s">
        <v>124</v>
      </c>
      <c r="E43" s="188" t="s">
        <v>125</v>
      </c>
      <c r="F43" s="187" t="s">
        <v>126</v>
      </c>
      <c r="G43" s="226">
        <v>11.24</v>
      </c>
      <c r="H43" s="227" t="s">
        <v>127</v>
      </c>
      <c r="I43" s="227"/>
      <c r="J43" s="225"/>
      <c r="K43" s="244"/>
    </row>
    <row r="44" s="163" customFormat="1" ht="16.5" customHeight="1"/>
    <row r="45" s="163" customFormat="1" ht="16.5" customHeight="1"/>
    <row r="46" s="163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name="Check Box 4" r:id="rId6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name="Check Box 5" r:id="rId7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name="Check Box 6" r:id="rId8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6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7" name="Check Box 41" r:id="rId43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8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9" name="Check Box 43" r:id="rId45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0" name="Check Box 44" r:id="rId46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1" name="Check Box 45" r:id="rId47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2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3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4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5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6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7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8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9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0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1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2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3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4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5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6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7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8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9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0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1" name="Check Box 65" r:id="rId67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2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3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4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5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6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7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8" name="Check Box 72" r:id="rId74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9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0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1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2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3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4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topLeftCell="A2" workbookViewId="0">
      <selection activeCell="Q15" sqref="Q15"/>
    </sheetView>
  </sheetViews>
  <sheetFormatPr defaultColWidth="9" defaultRowHeight="26.1" customHeight="1"/>
  <cols>
    <col min="1" max="1" width="17.125" style="116" customWidth="1"/>
    <col min="2" max="7" width="9.375" style="116" customWidth="1"/>
    <col min="8" max="8" width="9.68333333333333" style="116" customWidth="1"/>
    <col min="9" max="9" width="1.86666666666667" style="116" customWidth="1"/>
    <col min="10" max="10" width="19.0583333333333" style="117" customWidth="1"/>
    <col min="11" max="11" width="20" style="117" customWidth="1"/>
    <col min="12" max="12" width="17.9666666666667" style="117" customWidth="1"/>
    <col min="13" max="13" width="15.775" style="117" customWidth="1"/>
    <col min="14" max="14" width="16.4" style="117" customWidth="1"/>
    <col min="15" max="15" width="16.0916666666667" style="117" customWidth="1"/>
    <col min="16" max="16" width="16.375" style="117" customWidth="1"/>
    <col min="17" max="16384" width="9" style="116"/>
  </cols>
  <sheetData>
    <row r="1" s="116" customFormat="1" ht="30" customHeight="1" spans="1:16">
      <c r="A1" s="118" t="s">
        <v>128</v>
      </c>
      <c r="B1" s="119"/>
      <c r="C1" s="119"/>
      <c r="D1" s="119"/>
      <c r="E1" s="119"/>
      <c r="F1" s="119"/>
      <c r="G1" s="119"/>
      <c r="H1" s="119"/>
      <c r="I1" s="119"/>
      <c r="J1" s="148"/>
      <c r="K1" s="148"/>
      <c r="L1" s="148"/>
      <c r="M1" s="148"/>
      <c r="N1" s="148"/>
      <c r="O1" s="148"/>
      <c r="P1" s="148"/>
    </row>
    <row r="2" s="116" customFormat="1" ht="29.1" customHeight="1" spans="1:16">
      <c r="A2" s="120" t="s">
        <v>55</v>
      </c>
      <c r="B2" s="121" t="s">
        <v>194</v>
      </c>
      <c r="C2" s="121"/>
      <c r="D2" s="122" t="s">
        <v>130</v>
      </c>
      <c r="E2" s="121" t="s">
        <v>195</v>
      </c>
      <c r="F2" s="121"/>
      <c r="G2" s="121"/>
      <c r="H2" s="123"/>
      <c r="I2" s="123"/>
      <c r="J2" s="149" t="s">
        <v>188</v>
      </c>
      <c r="K2" s="149"/>
      <c r="L2" s="149"/>
      <c r="M2" s="149"/>
      <c r="N2" s="150"/>
      <c r="O2" s="150"/>
      <c r="P2" s="151"/>
    </row>
    <row r="3" s="116" customFormat="1" ht="29.1" customHeight="1" spans="1:16">
      <c r="A3" s="124" t="s">
        <v>131</v>
      </c>
      <c r="B3" s="125" t="s">
        <v>132</v>
      </c>
      <c r="C3" s="126"/>
      <c r="D3" s="126"/>
      <c r="E3" s="126"/>
      <c r="F3" s="126"/>
      <c r="G3" s="126"/>
      <c r="H3" s="127"/>
      <c r="I3" s="141"/>
      <c r="J3" s="152"/>
      <c r="K3" s="152"/>
      <c r="L3" s="152"/>
      <c r="M3" s="152"/>
      <c r="N3" s="153"/>
      <c r="O3" s="153"/>
      <c r="P3" s="154"/>
    </row>
    <row r="4" s="116" customFormat="1" ht="29.1" customHeight="1" spans="1:16">
      <c r="A4" s="128"/>
      <c r="B4" s="129" t="s">
        <v>133</v>
      </c>
      <c r="C4" s="130" t="s">
        <v>134</v>
      </c>
      <c r="D4" s="130" t="s">
        <v>135</v>
      </c>
      <c r="E4" s="130" t="s">
        <v>136</v>
      </c>
      <c r="F4" s="130" t="s">
        <v>137</v>
      </c>
      <c r="G4" s="130" t="s">
        <v>138</v>
      </c>
      <c r="H4" s="130" t="s">
        <v>139</v>
      </c>
      <c r="I4" s="141"/>
      <c r="J4" s="155" t="s">
        <v>133</v>
      </c>
      <c r="K4" s="155" t="s">
        <v>134</v>
      </c>
      <c r="L4" s="156" t="s">
        <v>135</v>
      </c>
      <c r="M4" s="155" t="s">
        <v>136</v>
      </c>
      <c r="N4" s="155" t="s">
        <v>137</v>
      </c>
      <c r="O4" s="155" t="s">
        <v>138</v>
      </c>
      <c r="P4" s="143" t="s">
        <v>140</v>
      </c>
    </row>
    <row r="5" s="116" customFormat="1" ht="29.1" customHeight="1" spans="1:16">
      <c r="A5" s="131"/>
      <c r="B5" s="129" t="s">
        <v>141</v>
      </c>
      <c r="C5" s="130" t="s">
        <v>142</v>
      </c>
      <c r="D5" s="130" t="s">
        <v>143</v>
      </c>
      <c r="E5" s="130" t="s">
        <v>144</v>
      </c>
      <c r="F5" s="130" t="s">
        <v>145</v>
      </c>
      <c r="G5" s="130" t="s">
        <v>146</v>
      </c>
      <c r="H5" s="130" t="s">
        <v>147</v>
      </c>
      <c r="I5" s="141"/>
      <c r="J5" s="157" t="s">
        <v>148</v>
      </c>
      <c r="K5" s="157" t="s">
        <v>149</v>
      </c>
      <c r="L5" s="157" t="s">
        <v>150</v>
      </c>
      <c r="M5" s="157" t="s">
        <v>151</v>
      </c>
      <c r="N5" s="157" t="s">
        <v>152</v>
      </c>
      <c r="O5" s="157" t="s">
        <v>153</v>
      </c>
      <c r="P5" s="157" t="s">
        <v>154</v>
      </c>
    </row>
    <row r="6" s="116" customFormat="1" ht="29.1" customHeight="1" spans="1:16">
      <c r="A6" s="130" t="s">
        <v>196</v>
      </c>
      <c r="B6" s="132">
        <f>C6-2.1</f>
        <v>95.3</v>
      </c>
      <c r="C6" s="132">
        <f>D6-2.1</f>
        <v>97.4</v>
      </c>
      <c r="D6" s="133">
        <v>99.5</v>
      </c>
      <c r="E6" s="132">
        <f t="shared" ref="E6:H6" si="0">D6+2.1</f>
        <v>101.6</v>
      </c>
      <c r="F6" s="132">
        <f t="shared" si="0"/>
        <v>103.7</v>
      </c>
      <c r="G6" s="132">
        <f t="shared" si="0"/>
        <v>105.8</v>
      </c>
      <c r="H6" s="132">
        <f t="shared" si="0"/>
        <v>107.9</v>
      </c>
      <c r="I6" s="141"/>
      <c r="J6" s="158" t="s">
        <v>156</v>
      </c>
      <c r="K6" s="158" t="s">
        <v>157</v>
      </c>
      <c r="L6" s="158" t="s">
        <v>156</v>
      </c>
      <c r="M6" s="158" t="s">
        <v>157</v>
      </c>
      <c r="N6" s="159">
        <f>-0.5-1</f>
        <v>-1.5</v>
      </c>
      <c r="O6" s="158" t="s">
        <v>157</v>
      </c>
      <c r="P6" s="158"/>
    </row>
    <row r="7" s="116" customFormat="1" ht="29.1" customHeight="1" spans="1:16">
      <c r="A7" s="130" t="s">
        <v>197</v>
      </c>
      <c r="B7" s="132">
        <f>C7-1.5</f>
        <v>68</v>
      </c>
      <c r="C7" s="132">
        <f>D7-1.5</f>
        <v>69.5</v>
      </c>
      <c r="D7" s="133">
        <v>71</v>
      </c>
      <c r="E7" s="132">
        <f t="shared" ref="E7:H7" si="1">D7+1.5</f>
        <v>72.5</v>
      </c>
      <c r="F7" s="132">
        <f t="shared" si="1"/>
        <v>74</v>
      </c>
      <c r="G7" s="132">
        <f t="shared" si="1"/>
        <v>75.5</v>
      </c>
      <c r="H7" s="132">
        <f t="shared" si="1"/>
        <v>77</v>
      </c>
      <c r="I7" s="141"/>
      <c r="J7" s="158" t="s">
        <v>157</v>
      </c>
      <c r="K7" s="158" t="s">
        <v>157</v>
      </c>
      <c r="L7" s="158" t="s">
        <v>157</v>
      </c>
      <c r="M7" s="158" t="s">
        <v>157</v>
      </c>
      <c r="N7" s="159" t="s">
        <v>198</v>
      </c>
      <c r="O7" s="158" t="s">
        <v>157</v>
      </c>
      <c r="P7" s="158"/>
    </row>
    <row r="8" s="116" customFormat="1" ht="29.1" customHeight="1" spans="1:16">
      <c r="A8" s="130" t="s">
        <v>199</v>
      </c>
      <c r="B8" s="132">
        <f>C8-4</f>
        <v>76</v>
      </c>
      <c r="C8" s="132">
        <f>D8-4</f>
        <v>80</v>
      </c>
      <c r="D8" s="133" t="s">
        <v>200</v>
      </c>
      <c r="E8" s="132">
        <f t="shared" ref="E8:E10" si="2">D8+4</f>
        <v>88</v>
      </c>
      <c r="F8" s="132">
        <f>E8+5</f>
        <v>93</v>
      </c>
      <c r="G8" s="132">
        <f>F8+6</f>
        <v>99</v>
      </c>
      <c r="H8" s="132">
        <f>G8+6</f>
        <v>105</v>
      </c>
      <c r="I8" s="141"/>
      <c r="J8" s="158" t="s">
        <v>157</v>
      </c>
      <c r="K8" s="158" t="s">
        <v>157</v>
      </c>
      <c r="L8" s="139" t="s">
        <v>162</v>
      </c>
      <c r="M8" s="160" t="s">
        <v>161</v>
      </c>
      <c r="N8" s="160" t="s">
        <v>161</v>
      </c>
      <c r="O8" s="139" t="s">
        <v>162</v>
      </c>
      <c r="P8" s="139"/>
    </row>
    <row r="9" s="116" customFormat="1" ht="29.1" customHeight="1" spans="1:16">
      <c r="A9" s="130" t="s">
        <v>201</v>
      </c>
      <c r="B9" s="132">
        <f>C9-4</f>
        <v>92</v>
      </c>
      <c r="C9" s="132">
        <f>D9-4</f>
        <v>96</v>
      </c>
      <c r="D9" s="133" t="s">
        <v>202</v>
      </c>
      <c r="E9" s="132">
        <f t="shared" si="2"/>
        <v>104</v>
      </c>
      <c r="F9" s="132">
        <f>E9+5</f>
        <v>109</v>
      </c>
      <c r="G9" s="132">
        <f>F9+6</f>
        <v>115</v>
      </c>
      <c r="H9" s="132">
        <f>G9+6</f>
        <v>121</v>
      </c>
      <c r="I9" s="141"/>
      <c r="J9" s="158" t="s">
        <v>157</v>
      </c>
      <c r="K9" s="158" t="s">
        <v>157</v>
      </c>
      <c r="L9" s="139" t="s">
        <v>164</v>
      </c>
      <c r="M9" s="158" t="s">
        <v>157</v>
      </c>
      <c r="N9" s="158" t="s">
        <v>157</v>
      </c>
      <c r="O9" s="139" t="s">
        <v>164</v>
      </c>
      <c r="P9" s="158"/>
    </row>
    <row r="10" s="116" customFormat="1" ht="29.1" customHeight="1" spans="1:16">
      <c r="A10" s="130" t="s">
        <v>203</v>
      </c>
      <c r="B10" s="132">
        <f>C10-3.6</f>
        <v>100.8</v>
      </c>
      <c r="C10" s="132">
        <f>D10-3.6</f>
        <v>104.4</v>
      </c>
      <c r="D10" s="133" t="s">
        <v>204</v>
      </c>
      <c r="E10" s="132">
        <f t="shared" si="2"/>
        <v>112</v>
      </c>
      <c r="F10" s="132">
        <f t="shared" ref="F10:H10" si="3">E10+4</f>
        <v>116</v>
      </c>
      <c r="G10" s="132">
        <f t="shared" si="3"/>
        <v>120</v>
      </c>
      <c r="H10" s="132">
        <f t="shared" si="3"/>
        <v>124</v>
      </c>
      <c r="I10" s="141"/>
      <c r="J10" s="160" t="s">
        <v>161</v>
      </c>
      <c r="K10" s="158" t="s">
        <v>157</v>
      </c>
      <c r="L10" s="158" t="s">
        <v>157</v>
      </c>
      <c r="M10" s="158" t="s">
        <v>157</v>
      </c>
      <c r="N10" s="158" t="s">
        <v>157</v>
      </c>
      <c r="O10" s="158" t="s">
        <v>166</v>
      </c>
      <c r="P10" s="139"/>
    </row>
    <row r="11" s="116" customFormat="1" ht="29.1" customHeight="1" spans="1:16">
      <c r="A11" s="134" t="s">
        <v>205</v>
      </c>
      <c r="B11" s="132">
        <f>C11-2.3/2</f>
        <v>30.7</v>
      </c>
      <c r="C11" s="132">
        <f>D11-2.3/2</f>
        <v>31.85</v>
      </c>
      <c r="D11" s="133">
        <v>33</v>
      </c>
      <c r="E11" s="132">
        <f t="shared" ref="E11:H11" si="4">D11+2.6/2</f>
        <v>34.3</v>
      </c>
      <c r="F11" s="132">
        <f t="shared" si="4"/>
        <v>35.6</v>
      </c>
      <c r="G11" s="132">
        <f t="shared" si="4"/>
        <v>36.9</v>
      </c>
      <c r="H11" s="132">
        <f t="shared" si="4"/>
        <v>38.2</v>
      </c>
      <c r="I11" s="141"/>
      <c r="J11" s="158" t="s">
        <v>157</v>
      </c>
      <c r="K11" s="158" t="s">
        <v>157</v>
      </c>
      <c r="L11" s="139" t="s">
        <v>168</v>
      </c>
      <c r="M11" s="158" t="s">
        <v>157</v>
      </c>
      <c r="N11" s="158" t="s">
        <v>157</v>
      </c>
      <c r="O11" s="139" t="s">
        <v>168</v>
      </c>
      <c r="P11" s="139"/>
    </row>
    <row r="12" s="116" customFormat="1" ht="29.1" customHeight="1" spans="1:16">
      <c r="A12" s="134" t="s">
        <v>206</v>
      </c>
      <c r="B12" s="132">
        <f>C12-0.7</f>
        <v>22.1</v>
      </c>
      <c r="C12" s="132">
        <f>D12-0.7</f>
        <v>22.8</v>
      </c>
      <c r="D12" s="133">
        <v>23.5</v>
      </c>
      <c r="E12" s="132">
        <f>D12+0.7</f>
        <v>24.2</v>
      </c>
      <c r="F12" s="132">
        <f>E12+0.7</f>
        <v>24.9</v>
      </c>
      <c r="G12" s="132">
        <f>F12+0.9</f>
        <v>25.8</v>
      </c>
      <c r="H12" s="132">
        <f>G12+0.9</f>
        <v>26.7</v>
      </c>
      <c r="I12" s="141"/>
      <c r="J12" s="158" t="s">
        <v>157</v>
      </c>
      <c r="K12" s="139" t="s">
        <v>164</v>
      </c>
      <c r="L12" s="158" t="s">
        <v>156</v>
      </c>
      <c r="M12" s="158" t="s">
        <v>157</v>
      </c>
      <c r="N12" s="158" t="s">
        <v>157</v>
      </c>
      <c r="O12" s="158" t="s">
        <v>156</v>
      </c>
      <c r="P12" s="139"/>
    </row>
    <row r="13" s="116" customFormat="1" ht="29.1" customHeight="1" spans="1:16">
      <c r="A13" s="135" t="s">
        <v>207</v>
      </c>
      <c r="B13" s="132">
        <f>C13-0.5</f>
        <v>13.5</v>
      </c>
      <c r="C13" s="132">
        <f>D13-0.5</f>
        <v>14</v>
      </c>
      <c r="D13" s="133">
        <v>14.5</v>
      </c>
      <c r="E13" s="132">
        <f>D13+0.5</f>
        <v>15</v>
      </c>
      <c r="F13" s="132">
        <f>E13+0.5</f>
        <v>15.5</v>
      </c>
      <c r="G13" s="132">
        <f>F13+0.7</f>
        <v>16.2</v>
      </c>
      <c r="H13" s="132">
        <f t="shared" ref="H13:H15" si="5">G13+0.7</f>
        <v>16.9</v>
      </c>
      <c r="I13" s="141"/>
      <c r="J13" s="158" t="s">
        <v>157</v>
      </c>
      <c r="K13" s="158" t="s">
        <v>157</v>
      </c>
      <c r="L13" s="158" t="s">
        <v>157</v>
      </c>
      <c r="M13" s="158" t="s">
        <v>157</v>
      </c>
      <c r="N13" s="158" t="s">
        <v>157</v>
      </c>
      <c r="O13" s="158" t="s">
        <v>157</v>
      </c>
      <c r="P13" s="139"/>
    </row>
    <row r="14" s="116" customFormat="1" ht="29.1" customHeight="1" spans="1:16">
      <c r="A14" s="135" t="s">
        <v>208</v>
      </c>
      <c r="B14" s="132">
        <f>C14-0.5</f>
        <v>19</v>
      </c>
      <c r="C14" s="132">
        <f>D14-0.5</f>
        <v>19.5</v>
      </c>
      <c r="D14" s="133">
        <v>20</v>
      </c>
      <c r="E14" s="132">
        <f>D14+0.5</f>
        <v>20.5</v>
      </c>
      <c r="F14" s="132">
        <f>E14+0.5</f>
        <v>21</v>
      </c>
      <c r="G14" s="132">
        <f>F14+0.7</f>
        <v>21.7</v>
      </c>
      <c r="H14" s="132">
        <f t="shared" si="5"/>
        <v>22.4</v>
      </c>
      <c r="I14" s="141"/>
      <c r="J14" s="139" t="s">
        <v>173</v>
      </c>
      <c r="K14" s="158" t="s">
        <v>157</v>
      </c>
      <c r="L14" s="139" t="s">
        <v>173</v>
      </c>
      <c r="M14" s="158" t="s">
        <v>157</v>
      </c>
      <c r="N14" s="160" t="s">
        <v>161</v>
      </c>
      <c r="O14" s="139" t="s">
        <v>173</v>
      </c>
      <c r="P14" s="139"/>
    </row>
    <row r="15" s="116" customFormat="1" ht="29.1" customHeight="1" spans="1:16">
      <c r="A15" s="135" t="s">
        <v>209</v>
      </c>
      <c r="B15" s="132">
        <f>C15-0.7</f>
        <v>27.2</v>
      </c>
      <c r="C15" s="132">
        <f>D15-0.6</f>
        <v>27.9</v>
      </c>
      <c r="D15" s="133">
        <v>28.5</v>
      </c>
      <c r="E15" s="132">
        <f>D15+0.6</f>
        <v>29.1</v>
      </c>
      <c r="F15" s="132">
        <f>E15+0.7</f>
        <v>29.8</v>
      </c>
      <c r="G15" s="132">
        <f>F15+0.6</f>
        <v>30.4</v>
      </c>
      <c r="H15" s="132">
        <f t="shared" si="5"/>
        <v>31.1</v>
      </c>
      <c r="I15" s="141"/>
      <c r="J15" s="158" t="s">
        <v>157</v>
      </c>
      <c r="K15" s="139" t="s">
        <v>164</v>
      </c>
      <c r="L15" s="158" t="s">
        <v>157</v>
      </c>
      <c r="M15" s="158" t="s">
        <v>157</v>
      </c>
      <c r="N15" s="158" t="s">
        <v>157</v>
      </c>
      <c r="O15" s="158" t="s">
        <v>157</v>
      </c>
      <c r="P15" s="139"/>
    </row>
    <row r="16" s="116" customFormat="1" ht="29.1" customHeight="1" spans="1:16">
      <c r="A16" s="135" t="s">
        <v>210</v>
      </c>
      <c r="B16" s="132">
        <f>C16-0.9</f>
        <v>41.2</v>
      </c>
      <c r="C16" s="132">
        <f>D16-0.9</f>
        <v>42.1</v>
      </c>
      <c r="D16" s="133">
        <v>43</v>
      </c>
      <c r="E16" s="132">
        <f t="shared" ref="E16:H16" si="6">D16+1.1</f>
        <v>44.1</v>
      </c>
      <c r="F16" s="132">
        <f t="shared" si="6"/>
        <v>45.2</v>
      </c>
      <c r="G16" s="132">
        <f t="shared" si="6"/>
        <v>46.3</v>
      </c>
      <c r="H16" s="132">
        <f t="shared" si="6"/>
        <v>47.4</v>
      </c>
      <c r="I16" s="141"/>
      <c r="J16" s="158" t="s">
        <v>157</v>
      </c>
      <c r="K16" s="158" t="s">
        <v>157</v>
      </c>
      <c r="L16" s="158" t="s">
        <v>157</v>
      </c>
      <c r="M16" s="158" t="s">
        <v>156</v>
      </c>
      <c r="N16" s="158" t="s">
        <v>157</v>
      </c>
      <c r="O16" s="158" t="s">
        <v>157</v>
      </c>
      <c r="P16" s="139"/>
    </row>
    <row r="17" s="116" customFormat="1" ht="29.1" customHeight="1" spans="1:16">
      <c r="A17" s="135" t="s">
        <v>211</v>
      </c>
      <c r="B17" s="132">
        <f t="shared" ref="B17:B19" si="7">D17-0.5</f>
        <v>14.5</v>
      </c>
      <c r="C17" s="132">
        <f t="shared" ref="C17:H17" si="8">B17</f>
        <v>14.5</v>
      </c>
      <c r="D17" s="133">
        <v>15</v>
      </c>
      <c r="E17" s="132">
        <f t="shared" si="8"/>
        <v>15</v>
      </c>
      <c r="F17" s="132">
        <f t="shared" ref="F17:F19" si="9">D17+1.5</f>
        <v>16.5</v>
      </c>
      <c r="G17" s="132">
        <f t="shared" si="8"/>
        <v>16.5</v>
      </c>
      <c r="H17" s="132">
        <f t="shared" si="8"/>
        <v>16.5</v>
      </c>
      <c r="I17" s="141"/>
      <c r="J17" s="139" t="s">
        <v>173</v>
      </c>
      <c r="K17" s="158" t="s">
        <v>157</v>
      </c>
      <c r="L17" s="139" t="s">
        <v>177</v>
      </c>
      <c r="M17" s="158" t="s">
        <v>157</v>
      </c>
      <c r="N17" s="158" t="s">
        <v>157</v>
      </c>
      <c r="O17" s="158" t="s">
        <v>157</v>
      </c>
      <c r="P17" s="139"/>
    </row>
    <row r="18" s="116" customFormat="1" ht="29.1" customHeight="1" spans="1:16">
      <c r="A18" s="135" t="s">
        <v>212</v>
      </c>
      <c r="B18" s="132">
        <f t="shared" si="7"/>
        <v>15.5</v>
      </c>
      <c r="C18" s="132">
        <f t="shared" ref="C18:H18" si="10">B18</f>
        <v>15.5</v>
      </c>
      <c r="D18" s="133">
        <v>16</v>
      </c>
      <c r="E18" s="132">
        <f t="shared" si="10"/>
        <v>16</v>
      </c>
      <c r="F18" s="132">
        <f t="shared" si="9"/>
        <v>17.5</v>
      </c>
      <c r="G18" s="132">
        <f t="shared" si="10"/>
        <v>17.5</v>
      </c>
      <c r="H18" s="132">
        <f t="shared" si="10"/>
        <v>17.5</v>
      </c>
      <c r="I18" s="141"/>
      <c r="J18" s="158" t="s">
        <v>157</v>
      </c>
      <c r="K18" s="158" t="s">
        <v>157</v>
      </c>
      <c r="L18" s="158" t="s">
        <v>157</v>
      </c>
      <c r="M18" s="160" t="s">
        <v>180</v>
      </c>
      <c r="N18" s="158" t="s">
        <v>157</v>
      </c>
      <c r="O18" s="158" t="s">
        <v>157</v>
      </c>
      <c r="P18" s="139"/>
    </row>
    <row r="19" s="116" customFormat="1" ht="29.1" customHeight="1" spans="1:16">
      <c r="A19" s="135" t="s">
        <v>213</v>
      </c>
      <c r="B19" s="132">
        <f t="shared" si="7"/>
        <v>14</v>
      </c>
      <c r="C19" s="132">
        <f t="shared" ref="C19:H19" si="11">B19</f>
        <v>14</v>
      </c>
      <c r="D19" s="133">
        <v>14.5</v>
      </c>
      <c r="E19" s="132">
        <f t="shared" si="11"/>
        <v>14.5</v>
      </c>
      <c r="F19" s="132">
        <f t="shared" si="9"/>
        <v>16</v>
      </c>
      <c r="G19" s="132">
        <f t="shared" si="11"/>
        <v>16</v>
      </c>
      <c r="H19" s="132">
        <f t="shared" si="11"/>
        <v>16</v>
      </c>
      <c r="I19" s="141"/>
      <c r="J19" s="158" t="s">
        <v>157</v>
      </c>
      <c r="K19" s="158" t="s">
        <v>157</v>
      </c>
      <c r="L19" s="158" t="s">
        <v>157</v>
      </c>
      <c r="M19" s="160" t="s">
        <v>180</v>
      </c>
      <c r="N19" s="158" t="s">
        <v>157</v>
      </c>
      <c r="O19" s="158" t="s">
        <v>157</v>
      </c>
      <c r="P19" s="139"/>
    </row>
    <row r="20" s="116" customFormat="1" ht="29.1" customHeight="1" spans="1:16">
      <c r="A20" s="135" t="s">
        <v>214</v>
      </c>
      <c r="B20" s="132">
        <f>C20</f>
        <v>4.5</v>
      </c>
      <c r="C20" s="132">
        <f>D20</f>
        <v>4.5</v>
      </c>
      <c r="D20" s="133">
        <v>4.5</v>
      </c>
      <c r="E20" s="132">
        <f t="shared" ref="E20:H20" si="12">D20</f>
        <v>4.5</v>
      </c>
      <c r="F20" s="132">
        <f t="shared" si="12"/>
        <v>4.5</v>
      </c>
      <c r="G20" s="132">
        <f t="shared" si="12"/>
        <v>4.5</v>
      </c>
      <c r="H20" s="132">
        <f t="shared" si="12"/>
        <v>4.5</v>
      </c>
      <c r="I20" s="141"/>
      <c r="J20" s="158" t="s">
        <v>157</v>
      </c>
      <c r="K20" s="158" t="s">
        <v>157</v>
      </c>
      <c r="L20" s="158" t="s">
        <v>157</v>
      </c>
      <c r="M20" s="158" t="s">
        <v>157</v>
      </c>
      <c r="N20" s="158" t="s">
        <v>157</v>
      </c>
      <c r="O20" s="139" t="s">
        <v>173</v>
      </c>
      <c r="P20" s="139"/>
    </row>
    <row r="21" s="116" customFormat="1" ht="29.1" customHeight="1" spans="1:16">
      <c r="A21" s="130" t="s">
        <v>215</v>
      </c>
      <c r="B21" s="132">
        <f>D21-0.5</f>
        <v>11.5</v>
      </c>
      <c r="C21" s="132">
        <f t="shared" ref="C21:H21" si="13">B21</f>
        <v>11.5</v>
      </c>
      <c r="D21" s="133">
        <v>12</v>
      </c>
      <c r="E21" s="132">
        <f t="shared" si="13"/>
        <v>12</v>
      </c>
      <c r="F21" s="132">
        <f>D21+1.5</f>
        <v>13.5</v>
      </c>
      <c r="G21" s="132">
        <f t="shared" si="13"/>
        <v>13.5</v>
      </c>
      <c r="H21" s="132">
        <f t="shared" si="13"/>
        <v>13.5</v>
      </c>
      <c r="I21" s="141"/>
      <c r="J21" s="139" t="s">
        <v>173</v>
      </c>
      <c r="K21" s="158" t="s">
        <v>157</v>
      </c>
      <c r="L21" s="158" t="s">
        <v>156</v>
      </c>
      <c r="M21" s="158" t="s">
        <v>157</v>
      </c>
      <c r="N21" s="158" t="s">
        <v>156</v>
      </c>
      <c r="O21" s="158" t="s">
        <v>157</v>
      </c>
      <c r="P21" s="139"/>
    </row>
    <row r="22" s="116" customFormat="1" ht="29.1" customHeight="1" spans="1:16">
      <c r="A22" s="130"/>
      <c r="B22" s="136"/>
      <c r="C22" s="136"/>
      <c r="D22" s="137"/>
      <c r="E22" s="136"/>
      <c r="F22" s="136"/>
      <c r="G22" s="136"/>
      <c r="H22" s="136"/>
      <c r="I22" s="141"/>
      <c r="J22" s="139"/>
      <c r="K22" s="139"/>
      <c r="L22" s="158"/>
      <c r="M22" s="158"/>
      <c r="N22" s="139"/>
      <c r="O22" s="139"/>
      <c r="P22" s="139"/>
    </row>
    <row r="23" s="116" customFormat="1" ht="29.1" customHeight="1" spans="1:16">
      <c r="A23" s="130"/>
      <c r="B23" s="136"/>
      <c r="C23" s="136"/>
      <c r="D23" s="137"/>
      <c r="E23" s="136"/>
      <c r="F23" s="136"/>
      <c r="G23" s="136"/>
      <c r="H23" s="136"/>
      <c r="I23" s="141"/>
      <c r="J23" s="139"/>
      <c r="K23" s="139"/>
      <c r="L23" s="158"/>
      <c r="M23" s="158"/>
      <c r="N23" s="139"/>
      <c r="O23" s="139"/>
      <c r="P23" s="139"/>
    </row>
    <row r="24" s="116" customFormat="1" ht="29.1" customHeight="1" spans="1:16">
      <c r="A24" s="130"/>
      <c r="B24" s="136"/>
      <c r="C24" s="136"/>
      <c r="D24" s="137"/>
      <c r="E24" s="136"/>
      <c r="F24" s="136"/>
      <c r="G24" s="136"/>
      <c r="H24" s="136"/>
      <c r="I24" s="141"/>
      <c r="J24" s="139"/>
      <c r="K24" s="139"/>
      <c r="L24" s="139"/>
      <c r="M24" s="160"/>
      <c r="N24" s="139"/>
      <c r="O24" s="139"/>
      <c r="P24" s="139"/>
    </row>
    <row r="25" s="116" customFormat="1" ht="29.1" customHeight="1" spans="1:16">
      <c r="A25" s="138"/>
      <c r="B25" s="139"/>
      <c r="C25" s="140"/>
      <c r="D25" s="140"/>
      <c r="E25" s="140"/>
      <c r="F25" s="140"/>
      <c r="G25" s="139"/>
      <c r="H25" s="141"/>
      <c r="I25" s="141"/>
      <c r="J25" s="139"/>
      <c r="K25" s="139"/>
      <c r="L25" s="139"/>
      <c r="M25" s="139"/>
      <c r="N25" s="139"/>
      <c r="O25" s="139"/>
      <c r="P25" s="139"/>
    </row>
    <row r="26" s="116" customFormat="1" ht="29.1" customHeight="1" spans="1:16">
      <c r="A26" s="142"/>
      <c r="B26" s="143"/>
      <c r="C26" s="144"/>
      <c r="D26" s="144"/>
      <c r="E26" s="145"/>
      <c r="F26" s="145"/>
      <c r="G26" s="143"/>
      <c r="H26" s="141"/>
      <c r="I26" s="141"/>
      <c r="J26" s="143"/>
      <c r="K26" s="139"/>
      <c r="L26" s="143"/>
      <c r="M26" s="143"/>
      <c r="N26" s="143"/>
      <c r="O26" s="143"/>
      <c r="P26" s="143"/>
    </row>
    <row r="27" s="116" customFormat="1" ht="14.25" spans="1:16">
      <c r="A27" s="146" t="s">
        <v>121</v>
      </c>
      <c r="D27" s="147"/>
      <c r="E27" s="147"/>
      <c r="F27" s="147"/>
      <c r="G27" s="147"/>
      <c r="H27" s="147"/>
      <c r="I27" s="147"/>
      <c r="J27" s="161"/>
      <c r="K27" s="161"/>
      <c r="L27" s="161"/>
      <c r="M27" s="161"/>
      <c r="N27" s="161"/>
      <c r="O27" s="161"/>
      <c r="P27" s="161"/>
    </row>
    <row r="28" s="116" customFormat="1" ht="14.25" spans="1:16">
      <c r="A28" s="116" t="s">
        <v>184</v>
      </c>
      <c r="B28" s="147"/>
      <c r="C28" s="147"/>
      <c r="D28" s="147"/>
      <c r="E28" s="147"/>
      <c r="F28" s="147"/>
      <c r="G28" s="147"/>
      <c r="H28" s="147"/>
      <c r="I28" s="147"/>
      <c r="J28" s="162"/>
      <c r="K28" s="162" t="s">
        <v>185</v>
      </c>
      <c r="L28" s="162"/>
      <c r="M28" s="162" t="s">
        <v>186</v>
      </c>
      <c r="N28" s="162"/>
      <c r="O28" s="162"/>
      <c r="P28" s="117"/>
    </row>
    <row r="29" s="116" customFormat="1" customHeight="1" spans="1:16">
      <c r="A29" s="147"/>
      <c r="J29" s="117"/>
      <c r="K29" s="117"/>
      <c r="L29" s="117"/>
      <c r="M29" s="117"/>
      <c r="N29" s="117"/>
      <c r="O29" s="117"/>
      <c r="P29" s="117"/>
    </row>
  </sheetData>
  <mergeCells count="7">
    <mergeCell ref="A1:P1"/>
    <mergeCell ref="B2:C2"/>
    <mergeCell ref="E2:G2"/>
    <mergeCell ref="J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5" style="60" customWidth="1"/>
    <col min="2" max="2" width="11" style="60" customWidth="1"/>
    <col min="3" max="3" width="19" style="60" customWidth="1"/>
    <col min="4" max="4" width="10" style="60" customWidth="1"/>
    <col min="5" max="5" width="14.25" style="60" customWidth="1"/>
    <col min="6" max="6" width="11.25" style="60" customWidth="1"/>
    <col min="7" max="7" width="8" style="60" customWidth="1"/>
    <col min="8" max="8" width="11.75" style="60" customWidth="1"/>
    <col min="9" max="12" width="10" style="60" customWidth="1"/>
    <col min="13" max="14" width="9.25" style="60" customWidth="1"/>
    <col min="15" max="15" width="10.75" style="60" customWidth="1"/>
    <col min="16" max="16384" width="9" style="60"/>
  </cols>
  <sheetData>
    <row r="1" s="60" customFormat="1" ht="29.25" spans="1:15">
      <c r="A1" s="61" t="s">
        <v>216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="55" customFormat="1" ht="16.5" spans="1:15">
      <c r="A2" s="67" t="s">
        <v>217</v>
      </c>
      <c r="B2" s="62" t="s">
        <v>218</v>
      </c>
      <c r="C2" s="62" t="s">
        <v>219</v>
      </c>
      <c r="D2" s="62" t="s">
        <v>220</v>
      </c>
      <c r="E2" s="62" t="s">
        <v>221</v>
      </c>
      <c r="F2" s="62" t="s">
        <v>222</v>
      </c>
      <c r="G2" s="62" t="s">
        <v>223</v>
      </c>
      <c r="H2" s="62" t="s">
        <v>224</v>
      </c>
      <c r="I2" s="67" t="s">
        <v>225</v>
      </c>
      <c r="J2" s="67" t="s">
        <v>226</v>
      </c>
      <c r="K2" s="67" t="s">
        <v>227</v>
      </c>
      <c r="L2" s="67" t="s">
        <v>228</v>
      </c>
      <c r="M2" s="67" t="s">
        <v>229</v>
      </c>
      <c r="N2" s="62" t="s">
        <v>230</v>
      </c>
      <c r="O2" s="62" t="s">
        <v>231</v>
      </c>
    </row>
    <row r="3" s="55" customFormat="1" ht="16.5" spans="1:15">
      <c r="A3" s="67"/>
      <c r="B3" s="65"/>
      <c r="C3" s="65"/>
      <c r="D3" s="65"/>
      <c r="E3" s="65"/>
      <c r="F3" s="65"/>
      <c r="G3" s="65"/>
      <c r="H3" s="65"/>
      <c r="I3" s="67" t="s">
        <v>232</v>
      </c>
      <c r="J3" s="67" t="s">
        <v>232</v>
      </c>
      <c r="K3" s="67" t="s">
        <v>232</v>
      </c>
      <c r="L3" s="67" t="s">
        <v>232</v>
      </c>
      <c r="M3" s="67" t="s">
        <v>232</v>
      </c>
      <c r="N3" s="65"/>
      <c r="O3" s="65"/>
    </row>
    <row r="4" s="56" customFormat="1" spans="1:15">
      <c r="A4" s="101">
        <v>1</v>
      </c>
      <c r="B4" s="102" t="s">
        <v>233</v>
      </c>
      <c r="C4" s="78" t="s">
        <v>234</v>
      </c>
      <c r="D4" s="101" t="s">
        <v>235</v>
      </c>
      <c r="E4" s="101" t="s">
        <v>129</v>
      </c>
      <c r="F4" s="78" t="s">
        <v>54</v>
      </c>
      <c r="G4" s="78"/>
      <c r="H4" s="78"/>
      <c r="I4" s="78">
        <v>1</v>
      </c>
      <c r="J4" s="78"/>
      <c r="K4" s="78">
        <v>2</v>
      </c>
      <c r="L4" s="78"/>
      <c r="M4" s="78">
        <v>1</v>
      </c>
      <c r="N4" s="78">
        <f>SUM(I4:M4)</f>
        <v>4</v>
      </c>
      <c r="O4" s="78" t="s">
        <v>236</v>
      </c>
    </row>
    <row r="5" s="56" customFormat="1" spans="1:15">
      <c r="A5" s="101">
        <v>2</v>
      </c>
      <c r="B5" s="102" t="s">
        <v>237</v>
      </c>
      <c r="C5" s="78" t="s">
        <v>234</v>
      </c>
      <c r="D5" s="101" t="s">
        <v>235</v>
      </c>
      <c r="E5" s="101" t="s">
        <v>129</v>
      </c>
      <c r="F5" s="78" t="s">
        <v>54</v>
      </c>
      <c r="G5" s="78"/>
      <c r="H5" s="101"/>
      <c r="I5" s="78"/>
      <c r="J5" s="78"/>
      <c r="K5" s="78">
        <v>1</v>
      </c>
      <c r="L5" s="78"/>
      <c r="M5" s="78"/>
      <c r="N5" s="78"/>
      <c r="O5" s="78" t="s">
        <v>236</v>
      </c>
    </row>
    <row r="6" s="56" customFormat="1" spans="1:15">
      <c r="A6" s="101"/>
      <c r="B6" s="102"/>
      <c r="C6" s="78"/>
      <c r="D6" s="101"/>
      <c r="E6" s="101"/>
      <c r="F6" s="78"/>
      <c r="G6" s="101"/>
      <c r="H6" s="101"/>
      <c r="I6" s="101"/>
      <c r="J6" s="101"/>
      <c r="K6" s="101"/>
      <c r="L6" s="101"/>
      <c r="M6" s="101"/>
      <c r="N6" s="78"/>
      <c r="O6" s="78"/>
    </row>
    <row r="7" s="56" customFormat="1" spans="1:15">
      <c r="A7" s="101"/>
      <c r="B7" s="101"/>
      <c r="C7" s="78"/>
      <c r="D7" s="101"/>
      <c r="E7" s="101"/>
      <c r="F7" s="78"/>
      <c r="G7" s="101"/>
      <c r="H7" s="101"/>
      <c r="I7" s="101"/>
      <c r="J7" s="101"/>
      <c r="K7" s="101"/>
      <c r="L7" s="101"/>
      <c r="M7" s="101"/>
      <c r="N7" s="78"/>
      <c r="O7" s="78"/>
    </row>
    <row r="8" s="56" customFormat="1" spans="1:15">
      <c r="A8" s="101"/>
      <c r="B8" s="101"/>
      <c r="C8" s="78"/>
      <c r="D8" s="101"/>
      <c r="E8" s="101"/>
      <c r="F8" s="78"/>
      <c r="G8" s="78"/>
      <c r="H8" s="78"/>
      <c r="I8" s="78"/>
      <c r="J8" s="78"/>
      <c r="K8" s="78"/>
      <c r="L8" s="78"/>
      <c r="M8" s="78"/>
      <c r="N8" s="78"/>
      <c r="O8" s="78"/>
    </row>
    <row r="9" s="56" customFormat="1" spans="1:15">
      <c r="A9" s="101"/>
      <c r="B9" s="101"/>
      <c r="C9" s="78"/>
      <c r="D9" s="101"/>
      <c r="E9" s="101"/>
      <c r="F9" s="78"/>
      <c r="G9" s="78"/>
      <c r="H9" s="101"/>
      <c r="I9" s="78"/>
      <c r="J9" s="78"/>
      <c r="K9" s="78"/>
      <c r="L9" s="78"/>
      <c r="M9" s="78"/>
      <c r="N9" s="78"/>
      <c r="O9" s="78"/>
    </row>
    <row r="10" s="56" customFormat="1" spans="1:15">
      <c r="A10" s="101"/>
      <c r="B10" s="101"/>
      <c r="C10" s="78"/>
      <c r="D10" s="101"/>
      <c r="E10" s="101"/>
      <c r="F10" s="78"/>
      <c r="G10" s="101"/>
      <c r="H10" s="101"/>
      <c r="I10" s="101"/>
      <c r="J10" s="101"/>
      <c r="K10" s="101"/>
      <c r="L10" s="101"/>
      <c r="M10" s="101"/>
      <c r="N10" s="78"/>
      <c r="O10" s="78"/>
    </row>
    <row r="11" s="56" customFormat="1" spans="1:15">
      <c r="A11" s="101"/>
      <c r="B11" s="101"/>
      <c r="C11" s="78"/>
      <c r="D11" s="101"/>
      <c r="E11" s="101"/>
      <c r="F11" s="78"/>
      <c r="G11" s="101"/>
      <c r="H11" s="101"/>
      <c r="I11" s="101"/>
      <c r="J11" s="101"/>
      <c r="K11" s="101"/>
      <c r="L11" s="101"/>
      <c r="M11" s="101"/>
      <c r="N11" s="78"/>
      <c r="O11" s="78"/>
    </row>
    <row r="12" s="56" customFormat="1" spans="1:15">
      <c r="A12" s="101"/>
      <c r="B12" s="101"/>
      <c r="C12" s="78"/>
      <c r="D12" s="101"/>
      <c r="E12" s="101"/>
      <c r="F12" s="78"/>
      <c r="G12" s="78"/>
      <c r="H12" s="78"/>
      <c r="I12" s="78"/>
      <c r="J12" s="78"/>
      <c r="K12" s="78"/>
      <c r="L12" s="78"/>
      <c r="M12" s="78"/>
      <c r="N12" s="78"/>
      <c r="O12" s="78"/>
    </row>
    <row r="13" s="56" customFormat="1" spans="1:15">
      <c r="A13" s="101"/>
      <c r="B13" s="101"/>
      <c r="C13" s="78"/>
      <c r="D13" s="101"/>
      <c r="E13" s="101"/>
      <c r="F13" s="78"/>
      <c r="G13" s="78"/>
      <c r="H13" s="78"/>
      <c r="I13" s="78"/>
      <c r="J13" s="78"/>
      <c r="K13" s="78"/>
      <c r="L13" s="78"/>
      <c r="M13" s="78"/>
      <c r="N13" s="78"/>
      <c r="O13" s="78"/>
    </row>
    <row r="14" s="56" customFormat="1" spans="1:15">
      <c r="A14" s="101"/>
      <c r="B14" s="101"/>
      <c r="C14" s="78"/>
      <c r="D14" s="101"/>
      <c r="E14" s="101"/>
      <c r="F14" s="78"/>
      <c r="G14" s="78"/>
      <c r="H14" s="78"/>
      <c r="I14" s="78"/>
      <c r="J14" s="78"/>
      <c r="K14" s="78"/>
      <c r="L14" s="78"/>
      <c r="M14" s="78"/>
      <c r="N14" s="78"/>
      <c r="O14" s="78"/>
    </row>
    <row r="15" s="56" customFormat="1" spans="1:15">
      <c r="A15" s="101"/>
      <c r="B15" s="101"/>
      <c r="C15" s="78"/>
      <c r="D15" s="101"/>
      <c r="E15" s="101"/>
      <c r="F15" s="78"/>
      <c r="G15" s="78"/>
      <c r="H15" s="78"/>
      <c r="I15" s="101"/>
      <c r="J15" s="101"/>
      <c r="K15" s="101"/>
      <c r="L15" s="101"/>
      <c r="M15" s="101"/>
      <c r="N15" s="78"/>
      <c r="O15" s="78"/>
    </row>
    <row r="16" s="56" customFormat="1" spans="1:15">
      <c r="A16" s="101"/>
      <c r="B16" s="101"/>
      <c r="C16" s="78"/>
      <c r="D16" s="101"/>
      <c r="E16" s="101"/>
      <c r="F16" s="78"/>
      <c r="G16" s="78"/>
      <c r="H16" s="78"/>
      <c r="I16" s="78"/>
      <c r="J16" s="78"/>
      <c r="K16" s="78"/>
      <c r="L16" s="78"/>
      <c r="M16" s="78"/>
      <c r="N16" s="78"/>
      <c r="O16" s="78"/>
    </row>
    <row r="17" s="56" customFormat="1" spans="1:15">
      <c r="A17" s="101"/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</row>
    <row r="18" s="56" customFormat="1" spans="1:15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</row>
    <row r="19" s="58" customFormat="1" ht="18.75" spans="1:15">
      <c r="A19" s="84" t="s">
        <v>238</v>
      </c>
      <c r="B19" s="85"/>
      <c r="C19" s="85"/>
      <c r="D19" s="86"/>
      <c r="E19" s="87"/>
      <c r="F19" s="89"/>
      <c r="G19" s="89"/>
      <c r="H19" s="89"/>
      <c r="I19" s="88"/>
      <c r="J19" s="84" t="s">
        <v>239</v>
      </c>
      <c r="K19" s="85"/>
      <c r="L19" s="85"/>
      <c r="M19" s="86"/>
      <c r="N19" s="85"/>
      <c r="O19" s="97"/>
    </row>
    <row r="20" s="58" customFormat="1" ht="16.5" spans="1:15">
      <c r="A20" s="90" t="s">
        <v>240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5 O6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style="60" customWidth="1"/>
    <col min="2" max="2" width="9.625" style="60" customWidth="1"/>
    <col min="3" max="3" width="8.125" style="98" customWidth="1"/>
    <col min="4" max="4" width="24.375" style="60" customWidth="1"/>
    <col min="5" max="5" width="12.25" style="60" customWidth="1"/>
    <col min="6" max="6" width="14.25" style="60" customWidth="1"/>
    <col min="7" max="10" width="10" style="60" customWidth="1"/>
    <col min="11" max="11" width="9.25" style="60" customWidth="1"/>
    <col min="12" max="13" width="10.75" style="60" customWidth="1"/>
    <col min="14" max="16384" width="9" style="60"/>
  </cols>
  <sheetData>
    <row r="1" s="60" customFormat="1" ht="29.25" spans="1:13">
      <c r="A1" s="61" t="s">
        <v>241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="55" customFormat="1" ht="16.5" customHeight="1" spans="1:13">
      <c r="A2" s="62" t="s">
        <v>217</v>
      </c>
      <c r="B2" s="62" t="s">
        <v>222</v>
      </c>
      <c r="C2" s="99" t="s">
        <v>218</v>
      </c>
      <c r="D2" s="62" t="s">
        <v>219</v>
      </c>
      <c r="E2" s="62" t="s">
        <v>220</v>
      </c>
      <c r="F2" s="62" t="s">
        <v>221</v>
      </c>
      <c r="G2" s="63" t="s">
        <v>242</v>
      </c>
      <c r="H2" s="92"/>
      <c r="I2" s="63" t="s">
        <v>243</v>
      </c>
      <c r="J2" s="92"/>
      <c r="K2" s="108" t="s">
        <v>244</v>
      </c>
      <c r="L2" s="109" t="s">
        <v>245</v>
      </c>
      <c r="M2" s="110" t="s">
        <v>246</v>
      </c>
    </row>
    <row r="3" s="55" customFormat="1" ht="16.5" customHeight="1" spans="1:13">
      <c r="A3" s="65"/>
      <c r="B3" s="65"/>
      <c r="C3" s="100"/>
      <c r="D3" s="65"/>
      <c r="E3" s="65"/>
      <c r="F3" s="65"/>
      <c r="G3" s="67" t="s">
        <v>247</v>
      </c>
      <c r="H3" s="67" t="s">
        <v>248</v>
      </c>
      <c r="I3" s="67" t="s">
        <v>247</v>
      </c>
      <c r="J3" s="67" t="s">
        <v>248</v>
      </c>
      <c r="K3" s="111"/>
      <c r="L3" s="112"/>
      <c r="M3" s="113"/>
    </row>
    <row r="4" s="56" customFormat="1" spans="1:13">
      <c r="A4" s="101"/>
      <c r="B4" s="102" t="s">
        <v>54</v>
      </c>
      <c r="C4" s="102" t="s">
        <v>233</v>
      </c>
      <c r="D4" s="78" t="s">
        <v>234</v>
      </c>
      <c r="E4" s="101" t="s">
        <v>235</v>
      </c>
      <c r="F4" s="101" t="s">
        <v>129</v>
      </c>
      <c r="G4" s="78" t="s">
        <v>54</v>
      </c>
      <c r="H4" s="103">
        <v>0.02</v>
      </c>
      <c r="I4" s="103"/>
      <c r="J4" s="103"/>
      <c r="K4" s="103"/>
      <c r="L4" s="78"/>
      <c r="M4" s="78" t="s">
        <v>236</v>
      </c>
    </row>
    <row r="5" s="56" customFormat="1" spans="1:13">
      <c r="A5" s="101"/>
      <c r="B5" s="102" t="s">
        <v>54</v>
      </c>
      <c r="C5" s="102" t="s">
        <v>237</v>
      </c>
      <c r="D5" s="78" t="s">
        <v>234</v>
      </c>
      <c r="E5" s="101" t="s">
        <v>235</v>
      </c>
      <c r="F5" s="101" t="s">
        <v>129</v>
      </c>
      <c r="G5" s="78" t="s">
        <v>54</v>
      </c>
      <c r="H5" s="103">
        <v>0.02</v>
      </c>
      <c r="I5" s="103"/>
      <c r="J5" s="103"/>
      <c r="K5" s="103"/>
      <c r="L5" s="78"/>
      <c r="M5" s="78" t="s">
        <v>236</v>
      </c>
    </row>
    <row r="6" s="56" customFormat="1" spans="1:13">
      <c r="A6" s="101"/>
      <c r="B6" s="102"/>
      <c r="C6" s="102"/>
      <c r="D6" s="78"/>
      <c r="E6" s="101"/>
      <c r="F6" s="101"/>
      <c r="G6" s="78"/>
      <c r="H6" s="103"/>
      <c r="I6" s="103"/>
      <c r="J6" s="103"/>
      <c r="K6" s="103"/>
      <c r="L6" s="78"/>
      <c r="M6" s="78"/>
    </row>
    <row r="7" s="56" customFormat="1" spans="1:13">
      <c r="A7" s="101"/>
      <c r="B7" s="102"/>
      <c r="C7" s="102"/>
      <c r="D7" s="78"/>
      <c r="E7" s="101"/>
      <c r="F7" s="101"/>
      <c r="G7" s="104"/>
      <c r="H7" s="103"/>
      <c r="I7" s="101"/>
      <c r="J7" s="101"/>
      <c r="K7" s="101"/>
      <c r="L7" s="101"/>
      <c r="M7" s="78"/>
    </row>
    <row r="8" s="56" customFormat="1" spans="1:13">
      <c r="A8" s="101"/>
      <c r="B8" s="78"/>
      <c r="C8" s="101"/>
      <c r="D8" s="78"/>
      <c r="E8" s="101"/>
      <c r="F8" s="101"/>
      <c r="G8" s="104"/>
      <c r="H8" s="103"/>
      <c r="I8" s="101"/>
      <c r="J8" s="101"/>
      <c r="K8" s="101"/>
      <c r="L8" s="101"/>
      <c r="M8" s="78"/>
    </row>
    <row r="9" s="56" customFormat="1" spans="1:13">
      <c r="A9" s="101"/>
      <c r="B9" s="78"/>
      <c r="C9" s="101"/>
      <c r="D9" s="78"/>
      <c r="E9" s="101"/>
      <c r="F9" s="101"/>
      <c r="G9" s="104"/>
      <c r="H9" s="103"/>
      <c r="I9" s="103"/>
      <c r="J9" s="103"/>
      <c r="K9" s="103"/>
      <c r="L9" s="78"/>
      <c r="M9" s="78"/>
    </row>
    <row r="10" s="56" customFormat="1" spans="1:13">
      <c r="A10" s="101"/>
      <c r="B10" s="78"/>
      <c r="C10" s="101"/>
      <c r="D10" s="78"/>
      <c r="E10" s="101"/>
      <c r="F10" s="101"/>
      <c r="G10" s="104"/>
      <c r="H10" s="103"/>
      <c r="I10" s="103"/>
      <c r="J10" s="103"/>
      <c r="K10" s="103"/>
      <c r="L10" s="78"/>
      <c r="M10" s="78"/>
    </row>
    <row r="11" s="56" customFormat="1" spans="1:13">
      <c r="A11" s="101"/>
      <c r="B11" s="78"/>
      <c r="C11" s="101"/>
      <c r="D11" s="78"/>
      <c r="E11" s="101"/>
      <c r="F11" s="101"/>
      <c r="G11" s="104"/>
      <c r="H11" s="103"/>
      <c r="I11" s="101"/>
      <c r="J11" s="101"/>
      <c r="K11" s="101"/>
      <c r="L11" s="101"/>
      <c r="M11" s="78"/>
    </row>
    <row r="12" s="56" customFormat="1" spans="1:13">
      <c r="A12" s="101"/>
      <c r="B12" s="78"/>
      <c r="C12" s="101"/>
      <c r="D12" s="78"/>
      <c r="E12" s="101"/>
      <c r="F12" s="101"/>
      <c r="G12" s="104"/>
      <c r="H12" s="103"/>
      <c r="I12" s="101"/>
      <c r="J12" s="101"/>
      <c r="K12" s="101"/>
      <c r="L12" s="101"/>
      <c r="M12" s="78"/>
    </row>
    <row r="13" s="56" customFormat="1" spans="1:13">
      <c r="A13" s="101"/>
      <c r="B13" s="78"/>
      <c r="C13" s="101"/>
      <c r="D13" s="78"/>
      <c r="E13" s="101"/>
      <c r="F13" s="101"/>
      <c r="G13" s="104"/>
      <c r="H13" s="103"/>
      <c r="I13" s="103"/>
      <c r="J13" s="103"/>
      <c r="K13" s="103"/>
      <c r="L13" s="78"/>
      <c r="M13" s="78"/>
    </row>
    <row r="14" s="56" customFormat="1" spans="1:13">
      <c r="A14" s="101"/>
      <c r="B14" s="78"/>
      <c r="C14" s="101"/>
      <c r="D14" s="78"/>
      <c r="E14" s="101"/>
      <c r="F14" s="101"/>
      <c r="G14" s="104"/>
      <c r="H14" s="103"/>
      <c r="I14" s="103"/>
      <c r="J14" s="103"/>
      <c r="K14" s="103"/>
      <c r="L14" s="78"/>
      <c r="M14" s="78"/>
    </row>
    <row r="15" s="56" customFormat="1" spans="1:13">
      <c r="A15" s="101"/>
      <c r="B15" s="78"/>
      <c r="C15" s="101"/>
      <c r="D15" s="78"/>
      <c r="E15" s="101"/>
      <c r="F15" s="101"/>
      <c r="G15" s="104"/>
      <c r="H15" s="103"/>
      <c r="I15" s="103"/>
      <c r="J15" s="103"/>
      <c r="K15" s="103"/>
      <c r="L15" s="78"/>
      <c r="M15" s="78"/>
    </row>
    <row r="16" s="56" customFormat="1" spans="1:13">
      <c r="A16" s="101"/>
      <c r="B16" s="78"/>
      <c r="C16" s="101"/>
      <c r="D16" s="78"/>
      <c r="E16" s="101"/>
      <c r="F16" s="101"/>
      <c r="G16" s="104"/>
      <c r="H16" s="103"/>
      <c r="I16" s="103"/>
      <c r="J16" s="103"/>
      <c r="K16" s="103"/>
      <c r="L16" s="78"/>
      <c r="M16" s="78"/>
    </row>
    <row r="17" s="56" customFormat="1" spans="1:13">
      <c r="A17" s="101"/>
      <c r="B17" s="78"/>
      <c r="C17" s="105"/>
      <c r="D17" s="78"/>
      <c r="E17" s="78"/>
      <c r="F17" s="101"/>
      <c r="G17" s="104"/>
      <c r="H17" s="103"/>
      <c r="I17" s="103"/>
      <c r="J17" s="103"/>
      <c r="K17" s="103"/>
      <c r="L17" s="78"/>
      <c r="M17" s="78"/>
    </row>
    <row r="18" s="56" customFormat="1" ht="16.5" customHeight="1" spans="1:13">
      <c r="A18" s="101"/>
      <c r="B18" s="101"/>
      <c r="C18" s="105"/>
      <c r="D18" s="101"/>
      <c r="E18" s="101"/>
      <c r="F18" s="101"/>
      <c r="G18" s="101"/>
      <c r="H18" s="101"/>
      <c r="I18" s="101"/>
      <c r="J18" s="101"/>
      <c r="K18" s="101"/>
      <c r="L18" s="101"/>
      <c r="M18" s="101"/>
    </row>
    <row r="19" s="56" customFormat="1" spans="1:13">
      <c r="A19" s="101"/>
      <c r="B19" s="101"/>
      <c r="C19" s="105"/>
      <c r="D19" s="101"/>
      <c r="E19" s="101"/>
      <c r="F19" s="101"/>
      <c r="G19" s="101"/>
      <c r="H19" s="101"/>
      <c r="I19" s="101"/>
      <c r="J19" s="101"/>
      <c r="K19" s="101"/>
      <c r="L19" s="101"/>
      <c r="M19" s="101"/>
    </row>
    <row r="20" s="58" customFormat="1" ht="18.75" spans="1:13">
      <c r="A20" s="84" t="s">
        <v>249</v>
      </c>
      <c r="B20" s="85"/>
      <c r="C20" s="85"/>
      <c r="D20" s="85"/>
      <c r="E20" s="86"/>
      <c r="F20" s="87"/>
      <c r="G20" s="88"/>
      <c r="H20" s="84" t="s">
        <v>239</v>
      </c>
      <c r="I20" s="85"/>
      <c r="J20" s="85"/>
      <c r="K20" s="86"/>
      <c r="L20" s="114"/>
      <c r="M20" s="97"/>
    </row>
    <row r="21" s="60" customFormat="1" ht="16.5" spans="1:13">
      <c r="A21" s="106" t="s">
        <v>250</v>
      </c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15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:M5 M6:M19 M22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2" width="8.75" style="60" customWidth="1"/>
    <col min="3" max="3" width="12.25" style="60" customWidth="1"/>
    <col min="4" max="4" width="12.75" style="60" customWidth="1"/>
    <col min="5" max="5" width="12.25" style="60" customWidth="1"/>
    <col min="6" max="6" width="14.25" style="60" customWidth="1"/>
    <col min="7" max="7" width="11.75" style="60" customWidth="1"/>
    <col min="8" max="8" width="13.375" style="60" customWidth="1"/>
    <col min="9" max="9" width="7.75" style="60" customWidth="1"/>
    <col min="10" max="10" width="10.25" style="60" customWidth="1"/>
    <col min="11" max="12" width="8.25" style="60" customWidth="1"/>
    <col min="13" max="13" width="10.375" style="60" customWidth="1"/>
    <col min="14" max="14" width="11.4333333333333" style="60" customWidth="1"/>
    <col min="15" max="15" width="8.25" style="60" customWidth="1"/>
    <col min="16" max="16" width="11.75" style="60" customWidth="1"/>
    <col min="17" max="20" width="8.25" style="60" customWidth="1"/>
    <col min="21" max="21" width="7.75" style="60" customWidth="1"/>
    <col min="22" max="22" width="7" style="60" customWidth="1"/>
    <col min="23" max="23" width="8.5" style="60" customWidth="1"/>
    <col min="24" max="16384" width="9" style="60"/>
  </cols>
  <sheetData>
    <row r="1" s="54" customFormat="1" ht="29.25" spans="1:23">
      <c r="A1" s="61" t="s">
        <v>251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5" customFormat="1" ht="16.15" customHeight="1" spans="1:23">
      <c r="A2" s="62" t="s">
        <v>252</v>
      </c>
      <c r="B2" s="62" t="s">
        <v>222</v>
      </c>
      <c r="C2" s="62" t="s">
        <v>218</v>
      </c>
      <c r="D2" s="62" t="s">
        <v>219</v>
      </c>
      <c r="E2" s="62" t="s">
        <v>220</v>
      </c>
      <c r="F2" s="62" t="s">
        <v>221</v>
      </c>
      <c r="G2" s="63" t="s">
        <v>253</v>
      </c>
      <c r="H2" s="64"/>
      <c r="I2" s="92"/>
      <c r="J2" s="63" t="s">
        <v>254</v>
      </c>
      <c r="K2" s="64"/>
      <c r="L2" s="92"/>
      <c r="M2" s="63" t="s">
        <v>255</v>
      </c>
      <c r="N2" s="64"/>
      <c r="O2" s="92"/>
      <c r="P2" s="63" t="s">
        <v>256</v>
      </c>
      <c r="Q2" s="64"/>
      <c r="R2" s="92"/>
      <c r="S2" s="64" t="s">
        <v>257</v>
      </c>
      <c r="T2" s="64"/>
      <c r="U2" s="92"/>
      <c r="V2" s="93" t="s">
        <v>258</v>
      </c>
      <c r="W2" s="93" t="s">
        <v>231</v>
      </c>
    </row>
    <row r="3" s="55" customFormat="1" ht="16.5" spans="1:23">
      <c r="A3" s="65"/>
      <c r="B3" s="66"/>
      <c r="C3" s="66"/>
      <c r="D3" s="66"/>
      <c r="E3" s="66"/>
      <c r="F3" s="66"/>
      <c r="G3" s="67" t="s">
        <v>259</v>
      </c>
      <c r="H3" s="67" t="s">
        <v>130</v>
      </c>
      <c r="I3" s="67" t="s">
        <v>222</v>
      </c>
      <c r="J3" s="67" t="s">
        <v>259</v>
      </c>
      <c r="K3" s="67" t="s">
        <v>130</v>
      </c>
      <c r="L3" s="67" t="s">
        <v>222</v>
      </c>
      <c r="M3" s="67" t="s">
        <v>259</v>
      </c>
      <c r="N3" s="67" t="s">
        <v>130</v>
      </c>
      <c r="O3" s="67" t="s">
        <v>222</v>
      </c>
      <c r="P3" s="67" t="s">
        <v>259</v>
      </c>
      <c r="Q3" s="67" t="s">
        <v>130</v>
      </c>
      <c r="R3" s="67" t="s">
        <v>222</v>
      </c>
      <c r="S3" s="67" t="s">
        <v>259</v>
      </c>
      <c r="T3" s="67" t="s">
        <v>130</v>
      </c>
      <c r="U3" s="67" t="s">
        <v>222</v>
      </c>
      <c r="V3" s="94"/>
      <c r="W3" s="94"/>
    </row>
    <row r="4" s="56" customFormat="1" spans="1:23">
      <c r="A4" s="68" t="s">
        <v>260</v>
      </c>
      <c r="B4" s="68" t="s">
        <v>261</v>
      </c>
      <c r="C4" s="69" t="s">
        <v>233</v>
      </c>
      <c r="D4" s="70" t="s">
        <v>234</v>
      </c>
      <c r="E4" s="68" t="s">
        <v>235</v>
      </c>
      <c r="F4" s="68" t="s">
        <v>129</v>
      </c>
      <c r="G4" s="71"/>
      <c r="H4" s="71" t="s">
        <v>262</v>
      </c>
      <c r="I4" s="71" t="s">
        <v>54</v>
      </c>
      <c r="J4" s="71"/>
      <c r="K4" s="71" t="s">
        <v>263</v>
      </c>
      <c r="L4" s="71" t="s">
        <v>54</v>
      </c>
      <c r="N4" s="71" t="s">
        <v>264</v>
      </c>
      <c r="O4" s="71" t="s">
        <v>54</v>
      </c>
      <c r="P4" s="71"/>
      <c r="Q4" s="71" t="s">
        <v>265</v>
      </c>
      <c r="R4" s="71" t="s">
        <v>54</v>
      </c>
      <c r="S4" s="71"/>
      <c r="T4" s="71"/>
      <c r="U4" s="71" t="s">
        <v>54</v>
      </c>
      <c r="V4" s="68" t="s">
        <v>266</v>
      </c>
      <c r="W4" s="78"/>
    </row>
    <row r="5" s="57" customFormat="1" ht="16.5" spans="1:23">
      <c r="A5" s="72"/>
      <c r="B5" s="72"/>
      <c r="C5" s="73"/>
      <c r="D5" s="74"/>
      <c r="E5" s="72"/>
      <c r="F5" s="72"/>
      <c r="G5" s="63" t="s">
        <v>267</v>
      </c>
      <c r="H5" s="64"/>
      <c r="I5" s="92"/>
      <c r="J5" s="63" t="s">
        <v>268</v>
      </c>
      <c r="K5" s="64"/>
      <c r="L5" s="92"/>
      <c r="M5" s="63" t="s">
        <v>269</v>
      </c>
      <c r="N5" s="64"/>
      <c r="O5" s="92"/>
      <c r="P5" s="63" t="s">
        <v>270</v>
      </c>
      <c r="Q5" s="64"/>
      <c r="R5" s="92"/>
      <c r="S5" s="64" t="s">
        <v>271</v>
      </c>
      <c r="T5" s="64"/>
      <c r="U5" s="92"/>
      <c r="V5" s="95"/>
      <c r="W5" s="96"/>
    </row>
    <row r="6" s="57" customFormat="1" ht="16.5" spans="1:23">
      <c r="A6" s="72"/>
      <c r="B6" s="72"/>
      <c r="C6" s="73"/>
      <c r="D6" s="74"/>
      <c r="E6" s="72"/>
      <c r="F6" s="72"/>
      <c r="G6" s="67" t="s">
        <v>259</v>
      </c>
      <c r="H6" s="67" t="s">
        <v>130</v>
      </c>
      <c r="I6" s="67" t="s">
        <v>222</v>
      </c>
      <c r="J6" s="67" t="s">
        <v>259</v>
      </c>
      <c r="K6" s="67" t="s">
        <v>130</v>
      </c>
      <c r="L6" s="67" t="s">
        <v>222</v>
      </c>
      <c r="M6" s="67" t="s">
        <v>259</v>
      </c>
      <c r="N6" s="67" t="s">
        <v>130</v>
      </c>
      <c r="O6" s="67" t="s">
        <v>222</v>
      </c>
      <c r="P6" s="67" t="s">
        <v>259</v>
      </c>
      <c r="Q6" s="67" t="s">
        <v>130</v>
      </c>
      <c r="R6" s="67" t="s">
        <v>222</v>
      </c>
      <c r="S6" s="67" t="s">
        <v>259</v>
      </c>
      <c r="T6" s="67" t="s">
        <v>130</v>
      </c>
      <c r="U6" s="67" t="s">
        <v>222</v>
      </c>
      <c r="V6" s="95"/>
      <c r="W6" s="96"/>
    </row>
    <row r="7" s="56" customFormat="1" spans="1:23">
      <c r="A7" s="75"/>
      <c r="B7" s="75"/>
      <c r="C7" s="76"/>
      <c r="D7" s="77"/>
      <c r="E7" s="75"/>
      <c r="F7" s="75"/>
      <c r="G7" s="78"/>
      <c r="H7" s="78" t="s">
        <v>272</v>
      </c>
      <c r="I7" s="71" t="s">
        <v>54</v>
      </c>
      <c r="J7" s="78"/>
      <c r="K7" s="78"/>
      <c r="L7" s="71"/>
      <c r="M7" s="78"/>
      <c r="N7" s="78"/>
      <c r="O7" s="71"/>
      <c r="P7" s="78"/>
      <c r="Q7" s="78"/>
      <c r="R7" s="78"/>
      <c r="S7" s="78"/>
      <c r="T7" s="78"/>
      <c r="U7" s="78"/>
      <c r="V7" s="75"/>
      <c r="W7" s="78"/>
    </row>
    <row r="8" s="57" customFormat="1" ht="16.5" spans="1:23">
      <c r="A8" s="72"/>
      <c r="B8" s="72"/>
      <c r="C8" s="73"/>
      <c r="D8" s="74"/>
      <c r="E8" s="72"/>
      <c r="F8" s="72"/>
      <c r="G8" s="63" t="s">
        <v>273</v>
      </c>
      <c r="H8" s="64"/>
      <c r="I8" s="92"/>
      <c r="J8" s="63" t="s">
        <v>274</v>
      </c>
      <c r="K8" s="64"/>
      <c r="L8" s="92"/>
      <c r="M8" s="63" t="s">
        <v>275</v>
      </c>
      <c r="N8" s="64"/>
      <c r="O8" s="92"/>
      <c r="P8" s="63" t="s">
        <v>276</v>
      </c>
      <c r="Q8" s="64"/>
      <c r="R8" s="92"/>
      <c r="S8" s="64" t="s">
        <v>277</v>
      </c>
      <c r="T8" s="64"/>
      <c r="U8" s="92"/>
      <c r="V8" s="95"/>
      <c r="W8" s="96"/>
    </row>
    <row r="9" s="57" customFormat="1" ht="16.5" spans="1:23">
      <c r="A9" s="72"/>
      <c r="B9" s="72"/>
      <c r="C9" s="73"/>
      <c r="D9" s="74"/>
      <c r="E9" s="72"/>
      <c r="F9" s="72"/>
      <c r="G9" s="67" t="s">
        <v>259</v>
      </c>
      <c r="H9" s="67" t="s">
        <v>130</v>
      </c>
      <c r="I9" s="67" t="s">
        <v>222</v>
      </c>
      <c r="J9" s="67" t="s">
        <v>259</v>
      </c>
      <c r="K9" s="67" t="s">
        <v>130</v>
      </c>
      <c r="L9" s="67" t="s">
        <v>222</v>
      </c>
      <c r="M9" s="67" t="s">
        <v>259</v>
      </c>
      <c r="N9" s="67" t="s">
        <v>130</v>
      </c>
      <c r="O9" s="67" t="s">
        <v>222</v>
      </c>
      <c r="P9" s="67" t="s">
        <v>259</v>
      </c>
      <c r="Q9" s="67" t="s">
        <v>130</v>
      </c>
      <c r="R9" s="67" t="s">
        <v>222</v>
      </c>
      <c r="S9" s="67" t="s">
        <v>259</v>
      </c>
      <c r="T9" s="67" t="s">
        <v>130</v>
      </c>
      <c r="U9" s="67" t="s">
        <v>222</v>
      </c>
      <c r="V9" s="95"/>
      <c r="W9" s="96"/>
    </row>
    <row r="10" s="56" customFormat="1" spans="1:23">
      <c r="A10" s="75"/>
      <c r="B10" s="75"/>
      <c r="C10" s="76"/>
      <c r="D10" s="77"/>
      <c r="E10" s="75"/>
      <c r="F10" s="75"/>
      <c r="G10" s="78"/>
      <c r="H10" s="78"/>
      <c r="I10" s="71"/>
      <c r="J10" s="78"/>
      <c r="K10" s="78"/>
      <c r="L10" s="71"/>
      <c r="M10" s="78"/>
      <c r="N10" s="78"/>
      <c r="O10" s="71"/>
      <c r="P10" s="78"/>
      <c r="Q10" s="78"/>
      <c r="R10" s="71"/>
      <c r="S10" s="78"/>
      <c r="T10" s="78"/>
      <c r="U10" s="78"/>
      <c r="V10" s="75"/>
      <c r="W10" s="78"/>
    </row>
    <row r="11" s="54" customFormat="1" ht="16.5" spans="1:23">
      <c r="A11" s="72"/>
      <c r="B11" s="72"/>
      <c r="C11" s="73"/>
      <c r="D11" s="74"/>
      <c r="E11" s="72"/>
      <c r="F11" s="72"/>
      <c r="G11" s="63" t="s">
        <v>273</v>
      </c>
      <c r="H11" s="64"/>
      <c r="I11" s="92"/>
      <c r="J11" s="63" t="s">
        <v>274</v>
      </c>
      <c r="K11" s="64"/>
      <c r="L11" s="92"/>
      <c r="M11" s="63" t="s">
        <v>275</v>
      </c>
      <c r="N11" s="64"/>
      <c r="O11" s="92"/>
      <c r="P11" s="63" t="s">
        <v>276</v>
      </c>
      <c r="Q11" s="64"/>
      <c r="R11" s="92"/>
      <c r="S11" s="64" t="s">
        <v>277</v>
      </c>
      <c r="T11" s="64"/>
      <c r="U11" s="92"/>
      <c r="V11" s="95"/>
      <c r="W11" s="96"/>
    </row>
    <row r="12" s="54" customFormat="1" ht="16.5" spans="1:23">
      <c r="A12" s="72"/>
      <c r="B12" s="72"/>
      <c r="C12" s="73"/>
      <c r="D12" s="74"/>
      <c r="E12" s="72"/>
      <c r="F12" s="72"/>
      <c r="G12" s="67" t="s">
        <v>259</v>
      </c>
      <c r="H12" s="67" t="s">
        <v>130</v>
      </c>
      <c r="I12" s="67" t="s">
        <v>222</v>
      </c>
      <c r="J12" s="67" t="s">
        <v>259</v>
      </c>
      <c r="K12" s="67" t="s">
        <v>130</v>
      </c>
      <c r="L12" s="67" t="s">
        <v>222</v>
      </c>
      <c r="M12" s="67" t="s">
        <v>259</v>
      </c>
      <c r="N12" s="67" t="s">
        <v>130</v>
      </c>
      <c r="O12" s="67" t="s">
        <v>222</v>
      </c>
      <c r="P12" s="67" t="s">
        <v>259</v>
      </c>
      <c r="Q12" s="67" t="s">
        <v>130</v>
      </c>
      <c r="R12" s="67" t="s">
        <v>222</v>
      </c>
      <c r="S12" s="67" t="s">
        <v>259</v>
      </c>
      <c r="T12" s="67" t="s">
        <v>130</v>
      </c>
      <c r="U12" s="67" t="s">
        <v>222</v>
      </c>
      <c r="V12" s="95"/>
      <c r="W12" s="96"/>
    </row>
    <row r="13" s="56" customFormat="1" spans="1:23">
      <c r="A13" s="75"/>
      <c r="B13" s="75"/>
      <c r="C13" s="76"/>
      <c r="D13" s="77"/>
      <c r="E13" s="75"/>
      <c r="F13" s="75"/>
      <c r="G13" s="78"/>
      <c r="H13" s="78"/>
      <c r="I13" s="71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5"/>
      <c r="W13" s="78"/>
    </row>
    <row r="14" s="58" customFormat="1" spans="1:23">
      <c r="A14" s="79" t="s">
        <v>278</v>
      </c>
      <c r="B14" s="79"/>
      <c r="C14" s="79"/>
      <c r="D14" s="79"/>
      <c r="E14" s="79"/>
      <c r="F14" s="79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</row>
    <row r="15" s="58" customFormat="1" spans="1:23">
      <c r="A15" s="81"/>
      <c r="B15" s="81"/>
      <c r="C15" s="81"/>
      <c r="D15" s="81"/>
      <c r="E15" s="81"/>
      <c r="F15" s="81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</row>
    <row r="16" s="58" customFormat="1" spans="1:23">
      <c r="A16" s="79" t="s">
        <v>279</v>
      </c>
      <c r="B16" s="79"/>
      <c r="C16" s="79"/>
      <c r="D16" s="79"/>
      <c r="E16" s="79"/>
      <c r="F16" s="79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</row>
    <row r="17" s="58" customFormat="1" spans="1:23">
      <c r="A17" s="81"/>
      <c r="B17" s="81"/>
      <c r="C17" s="81"/>
      <c r="D17" s="81"/>
      <c r="E17" s="81"/>
      <c r="F17" s="81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</row>
    <row r="18" s="58" customFormat="1" spans="1:23">
      <c r="A18" s="79" t="s">
        <v>280</v>
      </c>
      <c r="B18" s="79"/>
      <c r="C18" s="79"/>
      <c r="D18" s="79"/>
      <c r="E18" s="79"/>
      <c r="F18" s="79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</row>
    <row r="19" s="58" customFormat="1" spans="1:23">
      <c r="A19" s="81"/>
      <c r="B19" s="81"/>
      <c r="C19" s="81"/>
      <c r="D19" s="81"/>
      <c r="E19" s="81"/>
      <c r="F19" s="81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</row>
    <row r="20" s="58" customFormat="1" spans="1:23">
      <c r="A20" s="79" t="s">
        <v>281</v>
      </c>
      <c r="B20" s="79"/>
      <c r="C20" s="79"/>
      <c r="D20" s="79"/>
      <c r="E20" s="79"/>
      <c r="F20" s="79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</row>
    <row r="21" s="58" customFormat="1" spans="1:23">
      <c r="A21" s="81"/>
      <c r="B21" s="81"/>
      <c r="C21" s="81"/>
      <c r="D21" s="81"/>
      <c r="E21" s="81"/>
      <c r="F21" s="81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</row>
    <row r="22" s="58" customFormat="1" spans="1:23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</row>
    <row r="23" s="58" customFormat="1" ht="18.75" spans="1:23">
      <c r="A23" s="84" t="s">
        <v>282</v>
      </c>
      <c r="B23" s="85"/>
      <c r="C23" s="85"/>
      <c r="D23" s="85"/>
      <c r="E23" s="86"/>
      <c r="F23" s="87"/>
      <c r="G23" s="88"/>
      <c r="H23" s="89"/>
      <c r="I23" s="89"/>
      <c r="J23" s="84" t="s">
        <v>283</v>
      </c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6"/>
      <c r="V23" s="85"/>
      <c r="W23" s="97"/>
    </row>
    <row r="24" s="58" customFormat="1" ht="16.5" spans="1:23">
      <c r="A24" s="90" t="s">
        <v>284</v>
      </c>
      <c r="B24" s="90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</row>
    <row r="25" s="58" customFormat="1" spans="1:23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</row>
    <row r="26" s="58" customFormat="1" spans="1:23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</row>
    <row r="27" s="54" customFormat="1" spans="1:23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</row>
    <row r="28" s="58" customFormat="1" spans="1:23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</row>
    <row r="29" s="59" customFormat="1" spans="1:23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</row>
    <row r="30" s="59" customFormat="1" spans="1:23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="59" customFormat="1" spans="1:2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="59" customFormat="1" spans="1:23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="59" customFormat="1" spans="1:23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="59" customFormat="1" spans="1:23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="59" customFormat="1" spans="1:23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="59" customFormat="1" spans="1:23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="59" customFormat="1" spans="1:23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="54" customFormat="1" spans="1:23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="54" customFormat="1" spans="1:23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="54" customFormat="1" spans="1:23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="54" customFormat="1" spans="1:23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</sheetData>
  <mergeCells count="6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A23:E23"/>
    <mergeCell ref="F23:G23"/>
    <mergeCell ref="J23:U23"/>
    <mergeCell ref="A24:W24"/>
    <mergeCell ref="A2:A3"/>
    <mergeCell ref="A4:A13"/>
    <mergeCell ref="A14:A15"/>
    <mergeCell ref="A16:A17"/>
    <mergeCell ref="A18:A19"/>
    <mergeCell ref="A20:A21"/>
    <mergeCell ref="B2:B3"/>
    <mergeCell ref="B4:B13"/>
    <mergeCell ref="B14:B15"/>
    <mergeCell ref="B16:B17"/>
    <mergeCell ref="B18:B19"/>
    <mergeCell ref="B20:B21"/>
    <mergeCell ref="C2:C3"/>
    <mergeCell ref="C4:C13"/>
    <mergeCell ref="C14:C15"/>
    <mergeCell ref="C16:C17"/>
    <mergeCell ref="C18:C19"/>
    <mergeCell ref="C20:C21"/>
    <mergeCell ref="D2:D3"/>
    <mergeCell ref="D4:D13"/>
    <mergeCell ref="D14:D15"/>
    <mergeCell ref="D16:D17"/>
    <mergeCell ref="D18:D19"/>
    <mergeCell ref="D20:D21"/>
    <mergeCell ref="E2:E3"/>
    <mergeCell ref="E4:E13"/>
    <mergeCell ref="E14:E15"/>
    <mergeCell ref="E16:E17"/>
    <mergeCell ref="E18:E19"/>
    <mergeCell ref="E20:E21"/>
    <mergeCell ref="F2:F3"/>
    <mergeCell ref="F4:F13"/>
    <mergeCell ref="F14:F15"/>
    <mergeCell ref="F16:F17"/>
    <mergeCell ref="F18:F19"/>
    <mergeCell ref="F20:F21"/>
    <mergeCell ref="V2:V3"/>
    <mergeCell ref="V4:V1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尾期2</vt:lpstr>
      <vt:lpstr>验货尺寸表2</vt:lpstr>
      <vt:lpstr>尾期验货3</vt:lpstr>
      <vt:lpstr>验货尺寸表3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2022-11-28T09:13:09Z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4712F23CF68645DD989C735E613B458B</vt:lpwstr>
  </property>
</Properties>
</file>