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55" firstSheet="2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r:id="rId10"/>
    <sheet name="验货尺寸表2" sheetId="18" r:id="rId11"/>
    <sheet name="尾期验货3" sheetId="19" r:id="rId12"/>
    <sheet name="验货尺寸表3" sheetId="20" r:id="rId13"/>
    <sheet name="1.面料验布" sheetId="7" r:id="rId14"/>
    <sheet name="2.面料缩率" sheetId="8" r:id="rId15"/>
    <sheet name="3.面料互染" sheetId="9" r:id="rId16"/>
    <sheet name="4.面料静水压" sheetId="10" r:id="rId17"/>
    <sheet name="5.特殊工艺测试" sheetId="11" r:id="rId18"/>
    <sheet name="6.织带类缩率测试" sheetId="12" r:id="rId19"/>
  </sheets>
  <calcPr calcId="144525" concurrentCalc="0"/>
</workbook>
</file>

<file path=xl/sharedStrings.xml><?xml version="1.0" encoding="utf-8"?>
<sst xmlns="http://schemas.openxmlformats.org/spreadsheetml/2006/main" count="1841" uniqueCount="440">
  <si>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</si>
  <si>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</si>
  <si>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</si>
  <si>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</si>
  <si>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</si>
  <si>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</si>
  <si>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</si>
  <si>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</si>
  <si>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</si>
  <si>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</si>
  <si>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</si>
  <si>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</si>
  <si>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</si>
  <si>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</si>
  <si>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</si>
  <si>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</si>
  <si>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</si>
  <si>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</si>
  <si>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</si>
  <si>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</si>
  <si>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</si>
  <si>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</si>
  <si>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</si>
  <si>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</si>
  <si>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</si>
  <si>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</si>
  <si>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</si>
  <si>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</si>
  <si>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</si>
  <si>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</si>
  <si>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</si>
  <si>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</si>
  <si>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</si>
  <si>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</si>
  <si>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</si>
  <si>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</si>
  <si>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</si>
  <si>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</si>
  <si>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</si>
  <si>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</si>
  <si>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</si>
  <si>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</si>
  <si>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</si>
  <si>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</si>
  <si>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</si>
  <si>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</si>
  <si>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</si>
  <si>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</si>
  <si>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</si>
  <si>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</si>
  <si>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</si>
  <si>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</si>
  <si>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</si>
  <si>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</si>
  <si>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</si>
  <si>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</si>
  <si>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</si>
  <si>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</si>
  <si>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金缕衣/博扬</t>
  </si>
  <si>
    <t>订单基础信息</t>
  </si>
  <si>
    <t>生产•出货进度</t>
  </si>
  <si>
    <t>指示•确认资料</t>
  </si>
  <si>
    <t>款号</t>
  </si>
  <si>
    <t>TAMMAL81538</t>
  </si>
  <si>
    <t>合同交期</t>
  </si>
  <si>
    <t>产前确认样</t>
  </si>
  <si>
    <t>有</t>
  </si>
  <si>
    <t>无</t>
  </si>
  <si>
    <t>品名</t>
  </si>
  <si>
    <t>男式皮肤衣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</si>
  <si>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</si>
  <si>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</si>
  <si>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</si>
  <si>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</si>
  <si>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</si>
  <si>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</si>
  <si>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</si>
  <si>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</si>
  <si>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</si>
  <si>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</si>
  <si>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</si>
  <si>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</si>
  <si>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</si>
  <si>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</si>
  <si>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</si>
  <si>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</si>
  <si>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</si>
  <si>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</si>
  <si>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</si>
  <si>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</si>
  <si>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</si>
  <si>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</si>
  <si>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</si>
  <si>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</si>
  <si>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</si>
  <si>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</si>
  <si>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</si>
  <si>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</si>
  <si>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</si>
  <si>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</si>
  <si>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</si>
  <si>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</si>
  <si>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</si>
  <si>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</si>
  <si>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</si>
  <si>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</si>
  <si>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</si>
  <si>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</si>
  <si>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</si>
  <si>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</si>
  <si>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</si>
  <si>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</si>
  <si>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</si>
  <si>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</si>
  <si>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</si>
  <si>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</si>
  <si>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</si>
  <si>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</si>
  <si>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</si>
  <si>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军绿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</si>
  <si>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</si>
  <si>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</si>
  <si>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黑色：L--2,XL--2,XXXL--2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</si>
  <si>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</si>
  <si>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</si>
  <si>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</si>
  <si>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</si>
  <si>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</si>
  <si>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1.裤口打扭</t>
  </si>
  <si>
    <t>2.斗口开线</t>
  </si>
  <si>
    <t>3.脏污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</si>
  <si>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</si>
  <si>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</si>
  <si>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</si>
  <si>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</si>
  <si>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</si>
  <si>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</si>
  <si>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</si>
  <si>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</si>
  <si>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</si>
  <si>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</si>
  <si>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</si>
  <si>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工厂负责人</t>
  </si>
  <si>
    <t>【整改结果】</t>
  </si>
  <si>
    <t>复核时间</t>
  </si>
  <si>
    <t>QC规格测量表</t>
  </si>
  <si>
    <t>男式旅行裤</t>
  </si>
  <si>
    <t>金缕衣-博扬</t>
  </si>
  <si>
    <t>部位名称</t>
  </si>
  <si>
    <t>指示规格  FINAL SPEC</t>
  </si>
  <si>
    <t>样品规格  SAMPLE SPEC</t>
  </si>
  <si>
    <t>165/80B</t>
  </si>
  <si>
    <t>170/84B</t>
  </si>
  <si>
    <t>175/88B</t>
  </si>
  <si>
    <t>180/92B</t>
  </si>
  <si>
    <t>185/96B</t>
  </si>
  <si>
    <t>190/100B</t>
  </si>
  <si>
    <t>195/104B</t>
  </si>
  <si>
    <t>S洗前/洗后</t>
  </si>
  <si>
    <t>M洗前/洗后</t>
  </si>
  <si>
    <t>L洗前/洗后</t>
  </si>
  <si>
    <t>XL洗前/洗后</t>
  </si>
  <si>
    <t>XXL洗前/洗后</t>
  </si>
  <si>
    <t>XXXL洗前/洗后</t>
  </si>
  <si>
    <t>裤外侧长</t>
  </si>
  <si>
    <t>-0.8/-0.8</t>
  </si>
  <si>
    <t>0.6/0</t>
  </si>
  <si>
    <t>0.5/+1</t>
  </si>
  <si>
    <t>1/-0.6</t>
  </si>
  <si>
    <t>1/1</t>
  </si>
  <si>
    <t>0.2/1</t>
  </si>
  <si>
    <t>内裆长</t>
  </si>
  <si>
    <t>-0.5/-1</t>
  </si>
  <si>
    <t>0/-0.5</t>
  </si>
  <si>
    <t>-0.5/0</t>
  </si>
  <si>
    <t>0.5/-0.5</t>
  </si>
  <si>
    <t>-0.6/0</t>
  </si>
  <si>
    <t>0.5/0.5</t>
  </si>
  <si>
    <t>腰围 平量</t>
  </si>
  <si>
    <t>84</t>
  </si>
  <si>
    <t>-2/-2</t>
  </si>
  <si>
    <t>1/0</t>
  </si>
  <si>
    <t>0/0</t>
  </si>
  <si>
    <t>-1/-2</t>
  </si>
  <si>
    <t>-1/-3</t>
  </si>
  <si>
    <t>臀围</t>
  </si>
  <si>
    <t>108</t>
  </si>
  <si>
    <t>-0.8/-0.4</t>
  </si>
  <si>
    <t>0/-1</t>
  </si>
  <si>
    <t>-1/-1</t>
  </si>
  <si>
    <t>0/-2</t>
  </si>
  <si>
    <t>腿围/2</t>
  </si>
  <si>
    <t>-0.7/-0.2</t>
  </si>
  <si>
    <t>0/-0.4</t>
  </si>
  <si>
    <t>1/-1</t>
  </si>
  <si>
    <t>-0.9/-1.5</t>
  </si>
  <si>
    <t>膝围/2</t>
  </si>
  <si>
    <t>-0.2/0</t>
  </si>
  <si>
    <t>-0.4/-0.5</t>
  </si>
  <si>
    <t>0/-0.3</t>
  </si>
  <si>
    <t>-0.4/-0.8</t>
  </si>
  <si>
    <t>-1/-0.5</t>
  </si>
  <si>
    <t>脚口/2（平量）</t>
  </si>
  <si>
    <t>0/0.5</t>
  </si>
  <si>
    <t>-0.3/0</t>
  </si>
  <si>
    <t>-0.5/-0.5</t>
  </si>
  <si>
    <t>0.5/0</t>
  </si>
  <si>
    <t>-0.4/-0.2</t>
  </si>
  <si>
    <t>前裆长 含腰</t>
  </si>
  <si>
    <t>0.3/0.5</t>
  </si>
  <si>
    <t>1/0.6</t>
  </si>
  <si>
    <t>0.5/1</t>
  </si>
  <si>
    <t>0.8/0.8</t>
  </si>
  <si>
    <t>1.2/+0.7</t>
  </si>
  <si>
    <t>1/+0.6</t>
  </si>
  <si>
    <t>后裆长 含腰</t>
  </si>
  <si>
    <t>-1.2/-1.2</t>
  </si>
  <si>
    <t>-0.4/-0.6</t>
  </si>
  <si>
    <t>-0.7/-1</t>
  </si>
  <si>
    <t>0.3/-0.3</t>
  </si>
  <si>
    <t>-0.8/-1/8</t>
  </si>
  <si>
    <t>问题点：</t>
  </si>
  <si>
    <t>1，腰松紧褶皱量要均匀，不能斜绺，下口灌缝线迹不能外漏。</t>
  </si>
  <si>
    <t>7，脚口褶皱量要均匀，不能斜绺。</t>
  </si>
  <si>
    <t>2，后档少加固线，大货不能接受，请立即改进。</t>
  </si>
  <si>
    <t>8，清理干净内外线毛，脏污划粉印。</t>
  </si>
  <si>
    <t>3，下档加固线偏短，请加至腿中，请及时改进。</t>
  </si>
  <si>
    <t>9，熨烫平整，不能有死折痕迹，左右腿折量一致。</t>
  </si>
  <si>
    <t>4，规格围度部分偏小，请及时改进，保证洗前洗后在误差范围内。</t>
  </si>
  <si>
    <t>5，右腿合缝均有吃纵不匀现象，请及时改进，否则大货不能接受。</t>
  </si>
  <si>
    <t>6，保证口袋上下口要平服，不能出窝现象。</t>
  </si>
  <si>
    <t>备注：</t>
  </si>
  <si>
    <t xml:space="preserve">     初期请洗测2-3件，有问题的另加测量数量。</t>
  </si>
  <si>
    <t>验货时间：10-31</t>
  </si>
  <si>
    <t>跟单QC:周苑</t>
  </si>
  <si>
    <t>工厂负责人：刘文哲</t>
  </si>
  <si>
    <t>TOREAD-QC中期检验报告书</t>
  </si>
  <si>
    <t>首件检验报告</t>
  </si>
  <si>
    <t>首件检验未尽事项</t>
  </si>
  <si>
    <t>首件检验未尽事项内容</t>
  </si>
  <si>
    <t>合格证首期未核对，洗唛成分未核对</t>
  </si>
  <si>
    <t>【附属资料确认】</t>
  </si>
  <si>
    <t>【检验明细】：检验明细（要求齐色、齐号至少10件检查）</t>
  </si>
  <si>
    <t>黑色全码各3件</t>
  </si>
  <si>
    <t>军绿全码各3件</t>
  </si>
  <si>
    <t>【耐水洗测试】：耐洗水测试明细（要求齐色、齐号）</t>
  </si>
  <si>
    <t>黑色S,L各1件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</si>
  <si>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</si>
  <si>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</si>
  <si>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1.码边线迹不良一件</t>
  </si>
  <si>
    <t>2.裆底漏打套结一件</t>
  </si>
  <si>
    <t>3.线毛一件</t>
  </si>
  <si>
    <t>【整改的严重缺陷及整改复核时间】</t>
  </si>
  <si>
    <t>珲春博杨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</si>
  <si>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</si>
  <si>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</si>
  <si>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</si>
  <si>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</si>
  <si>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</si>
  <si>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</si>
  <si>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</si>
  <si>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</si>
  <si>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√√</t>
  </si>
  <si>
    <t>-0.5-0.5</t>
  </si>
  <si>
    <t>-1-1</t>
  </si>
  <si>
    <t>-2-2</t>
  </si>
  <si>
    <t>-2-1</t>
  </si>
  <si>
    <t>腰围 拉量</t>
  </si>
  <si>
    <t>100</t>
  </si>
  <si>
    <t>√+1</t>
  </si>
  <si>
    <t>-2√</t>
  </si>
  <si>
    <t>-0.5-1</t>
  </si>
  <si>
    <t>-1.2-0.3</t>
  </si>
  <si>
    <t>-0.7-1</t>
  </si>
  <si>
    <t>+0.4-0.3</t>
  </si>
  <si>
    <t>脚口/2（拉量）</t>
  </si>
  <si>
    <t>√-0.2</t>
  </si>
  <si>
    <t>-0.7-0.7</t>
  </si>
  <si>
    <t>前门襟长 不含腰</t>
  </si>
  <si>
    <t>-1-1.5</t>
  </si>
  <si>
    <t>-1.5-1</t>
  </si>
  <si>
    <t>前插袋</t>
  </si>
  <si>
    <t>+0.5√</t>
  </si>
  <si>
    <t>后袋长</t>
  </si>
  <si>
    <t>腰头宽</t>
  </si>
  <si>
    <t>大腿兜口</t>
  </si>
  <si>
    <t>验货时间：2022.11.10</t>
  </si>
  <si>
    <t>跟单QC:全昌根</t>
  </si>
  <si>
    <t>工厂负责人：</t>
  </si>
  <si>
    <t>QC出货报告书</t>
  </si>
  <si>
    <t>产品名称</t>
  </si>
  <si>
    <t>男式旅行长裤</t>
  </si>
  <si>
    <t>合同日期</t>
  </si>
  <si>
    <t>2022.11.30</t>
  </si>
  <si>
    <t>检验资料确认</t>
  </si>
  <si>
    <t>交货形式</t>
  </si>
  <si>
    <t>入天津库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</si>
  <si>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</si>
  <si>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</si>
  <si>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</si>
  <si>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</si>
  <si>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</si>
  <si>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</si>
  <si>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</si>
  <si>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</si>
  <si>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</si>
  <si>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</si>
  <si>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</si>
  <si>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</si>
  <si>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</si>
  <si>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</si>
  <si>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</si>
  <si>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</si>
  <si>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采购凭证编号：CGDD22110200118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</si>
  <si>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</si>
  <si>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</si>
  <si>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</si>
  <si>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</si>
  <si>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</si>
  <si>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</si>
  <si>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</si>
  <si>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</si>
  <si>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</si>
  <si>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</si>
  <si>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</si>
  <si>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</si>
  <si>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</si>
  <si>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</si>
  <si>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</si>
  <si>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军绿：1#/2#</t>
  </si>
  <si>
    <t>黑色：3#/4#</t>
  </si>
  <si>
    <t>共抽验4箱，每箱15件，合计：60件</t>
  </si>
  <si>
    <t>情况说明：</t>
  </si>
  <si>
    <t xml:space="preserve">【问题点描述】  </t>
  </si>
  <si>
    <t>断线一件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</si>
  <si>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</si>
  <si>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</si>
  <si>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</si>
  <si>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</si>
  <si>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</si>
  <si>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</si>
  <si>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</si>
  <si>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</si>
  <si>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采购凭证编号：CGDD22110200117</t>
  </si>
  <si>
    <t>①成品完成比例（%）：</t>
  </si>
  <si>
    <t>黑色：5/41/46/48/52/56/58/68/80/88/100</t>
  </si>
  <si>
    <t>军绿：8/10/12/16/20/22/30/32</t>
  </si>
  <si>
    <t>共抽验19箱，每箱7件，合计：133件</t>
  </si>
  <si>
    <t>线毛一件</t>
  </si>
  <si>
    <t>脏污一件</t>
  </si>
  <si>
    <t>2023.2.5</t>
  </si>
  <si>
    <t>采购凭证编号：CGDD22110200119</t>
  </si>
  <si>
    <t>黑色：86/88/90/96/98/100/102/106/108/112</t>
  </si>
  <si>
    <t>共抽验10箱，每箱8件，合计：80件</t>
  </si>
  <si>
    <t>脏污1件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</si>
  <si>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</si>
  <si>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</si>
  <si>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</si>
  <si>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</si>
  <si>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</si>
  <si>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</si>
  <si>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</si>
  <si>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</si>
  <si>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</si>
  <si>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</si>
  <si>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</si>
  <si>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</si>
  <si>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</si>
  <si>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</si>
  <si>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</si>
  <si>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</si>
  <si>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</si>
  <si>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9539#</t>
  </si>
  <si>
    <t>消光珍珠点四面弹</t>
  </si>
  <si>
    <t>YES</t>
  </si>
  <si>
    <t>9498#</t>
  </si>
  <si>
    <t>9499#</t>
  </si>
  <si>
    <t>9536#</t>
  </si>
  <si>
    <t>制表时间：10.10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</si>
  <si>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</si>
  <si>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</si>
  <si>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</si>
  <si>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</si>
  <si>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</si>
  <si>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</si>
  <si>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</si>
  <si>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</si>
  <si>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</si>
  <si>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</si>
  <si>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</si>
  <si>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</si>
  <si>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</si>
  <si>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</si>
  <si>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</si>
  <si>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</si>
  <si>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</si>
  <si>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</si>
  <si>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</si>
  <si>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</si>
  <si>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</si>
  <si>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</si>
  <si>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</si>
  <si>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</si>
  <si>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经编网布</t>
  </si>
  <si>
    <t>SAB 隐形拉链 牙齿顺码带色
水滴头，牙齿顺码带色</t>
  </si>
  <si>
    <t>探路者扁抽绳（默认LOGO白色）</t>
  </si>
  <si>
    <t xml:space="preserve">TOREAD LOGO弹性漆气眼 </t>
  </si>
  <si>
    <t xml:space="preserve">TOREAD 山峰织唛 </t>
  </si>
  <si>
    <t>合格</t>
  </si>
  <si>
    <t>物料6</t>
  </si>
  <si>
    <t>物料7</t>
  </si>
  <si>
    <t>物料8</t>
  </si>
  <si>
    <t>物料9</t>
  </si>
  <si>
    <t>物料10</t>
  </si>
  <si>
    <t>物料11</t>
  </si>
  <si>
    <t>物料12</t>
  </si>
  <si>
    <t>物料13</t>
  </si>
  <si>
    <t>物料14</t>
  </si>
  <si>
    <t>物料15</t>
  </si>
  <si>
    <t>洗测2次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</si>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</sst>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40" fillId="0" borderId="0" applyFont="0" applyFill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69" applyNumberFormat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0" fillId="14" borderId="70" applyNumberFormat="0" applyFon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71" applyNumberFormat="0" applyFill="0" applyAlignment="0" applyProtection="0">
      <alignment vertical="center"/>
    </xf>
    <xf numFmtId="0" fontId="52" fillId="0" borderId="71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7" fillId="0" borderId="72" applyNumberFormat="0" applyFill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3" fillId="18" borderId="73" applyNumberFormat="0" applyAlignment="0" applyProtection="0">
      <alignment vertical="center"/>
    </xf>
    <xf numFmtId="0" fontId="54" fillId="18" borderId="69" applyNumberFormat="0" applyAlignment="0" applyProtection="0">
      <alignment vertical="center"/>
    </xf>
    <xf numFmtId="0" fontId="55" fillId="19" borderId="74" applyNumberFormat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56" fillId="0" borderId="75" applyNumberFormat="0" applyFill="0" applyAlignment="0" applyProtection="0">
      <alignment vertical="center"/>
    </xf>
    <xf numFmtId="0" fontId="57" fillId="0" borderId="76" applyNumberFormat="0" applyFill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60" fillId="0" borderId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40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</cellStyleXfs>
  <cellXfs count="49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20" fontId="7" fillId="0" borderId="2" xfId="0" applyNumberFormat="1" applyFont="1" applyFill="1" applyBorder="1" applyAlignment="1">
      <alignment horizontal="center"/>
    </xf>
    <xf numFmtId="0" fontId="7" fillId="0" borderId="2" xfId="54" applyFont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20" fontId="7" fillId="0" borderId="2" xfId="54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54" applyFont="1"/>
    <xf numFmtId="0" fontId="8" fillId="0" borderId="0" xfId="54" applyFont="1"/>
    <xf numFmtId="0" fontId="8" fillId="0" borderId="0" xfId="0" applyFont="1" applyAlignment="1">
      <alignment horizontal="center" vertical="center"/>
    </xf>
    <xf numFmtId="0" fontId="0" fillId="0" borderId="0" xfId="54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4"/>
    <xf numFmtId="0" fontId="2" fillId="0" borderId="1" xfId="54" applyFont="1" applyBorder="1" applyAlignment="1">
      <alignment horizontal="center" vertical="center"/>
    </xf>
    <xf numFmtId="0" fontId="3" fillId="4" borderId="3" xfId="54" applyFont="1" applyFill="1" applyBorder="1" applyAlignment="1">
      <alignment horizontal="center" vertical="center"/>
    </xf>
    <xf numFmtId="0" fontId="3" fillId="4" borderId="5" xfId="54" applyFont="1" applyFill="1" applyBorder="1" applyAlignment="1">
      <alignment horizontal="center" vertical="center"/>
    </xf>
    <xf numFmtId="0" fontId="3" fillId="4" borderId="6" xfId="54" applyFont="1" applyFill="1" applyBorder="1" applyAlignment="1">
      <alignment horizontal="center" vertical="center"/>
    </xf>
    <xf numFmtId="0" fontId="3" fillId="4" borderId="4" xfId="54" applyFont="1" applyFill="1" applyBorder="1" applyAlignment="1">
      <alignment horizontal="center" vertical="center"/>
    </xf>
    <xf numFmtId="0" fontId="3" fillId="4" borderId="8" xfId="54" applyFont="1" applyFill="1" applyBorder="1" applyAlignment="1">
      <alignment horizontal="center" vertical="center"/>
    </xf>
    <xf numFmtId="0" fontId="3" fillId="4" borderId="2" xfId="54" applyFont="1" applyFill="1" applyBorder="1" applyAlignment="1">
      <alignment horizontal="center" vertical="center"/>
    </xf>
    <xf numFmtId="0" fontId="8" fillId="0" borderId="3" xfId="54" applyFont="1" applyBorder="1" applyAlignment="1">
      <alignment horizontal="center" vertical="center"/>
    </xf>
    <xf numFmtId="49" fontId="8" fillId="0" borderId="3" xfId="54" applyNumberFormat="1" applyFont="1" applyBorder="1" applyAlignment="1">
      <alignment horizontal="center" vertical="center"/>
    </xf>
    <xf numFmtId="0" fontId="8" fillId="0" borderId="3" xfId="54" applyFont="1" applyBorder="1" applyAlignment="1">
      <alignment horizontal="center" vertical="center" wrapText="1"/>
    </xf>
    <xf numFmtId="0" fontId="12" fillId="0" borderId="2" xfId="54" applyFont="1" applyBorder="1" applyAlignment="1">
      <alignment horizontal="center"/>
    </xf>
    <xf numFmtId="0" fontId="0" fillId="0" borderId="8" xfId="54" applyBorder="1" applyAlignment="1">
      <alignment horizontal="center" vertical="center"/>
    </xf>
    <xf numFmtId="49" fontId="0" fillId="0" borderId="8" xfId="54" applyNumberFormat="1" applyBorder="1" applyAlignment="1">
      <alignment horizontal="center" vertical="center"/>
    </xf>
    <xf numFmtId="0" fontId="0" fillId="0" borderId="8" xfId="54" applyBorder="1" applyAlignment="1">
      <alignment horizontal="center" vertical="center" wrapText="1"/>
    </xf>
    <xf numFmtId="0" fontId="8" fillId="0" borderId="4" xfId="54" applyFont="1" applyBorder="1" applyAlignment="1">
      <alignment horizontal="center" vertical="center"/>
    </xf>
    <xf numFmtId="49" fontId="8" fillId="0" borderId="4" xfId="54" applyNumberFormat="1" applyFont="1" applyBorder="1" applyAlignment="1">
      <alignment horizontal="center" vertical="center"/>
    </xf>
    <xf numFmtId="0" fontId="8" fillId="0" borderId="4" xfId="54" applyFont="1" applyBorder="1" applyAlignment="1">
      <alignment horizontal="center" vertical="center" wrapText="1"/>
    </xf>
    <xf numFmtId="0" fontId="8" fillId="0" borderId="2" xfId="54" applyFont="1" applyBorder="1" applyAlignment="1">
      <alignment horizontal="center"/>
    </xf>
    <xf numFmtId="0" fontId="8" fillId="0" borderId="2" xfId="54" applyFont="1" applyBorder="1" applyAlignment="1">
      <alignment horizontal="center" wrapText="1"/>
    </xf>
    <xf numFmtId="0" fontId="0" fillId="0" borderId="4" xfId="54" applyBorder="1" applyAlignment="1">
      <alignment horizontal="center" vertical="center"/>
    </xf>
    <xf numFmtId="0" fontId="0" fillId="0" borderId="2" xfId="54" applyBorder="1" applyAlignment="1">
      <alignment horizontal="center" vertical="center"/>
    </xf>
    <xf numFmtId="0" fontId="0" fillId="0" borderId="3" xfId="54" applyBorder="1" applyAlignment="1">
      <alignment horizontal="center" vertical="center"/>
    </xf>
    <xf numFmtId="0" fontId="0" fillId="0" borderId="2" xfId="54" applyBorder="1" applyAlignment="1">
      <alignment vertical="center"/>
    </xf>
    <xf numFmtId="0" fontId="0" fillId="0" borderId="2" xfId="54" applyBorder="1"/>
    <xf numFmtId="0" fontId="5" fillId="0" borderId="5" xfId="54" applyFont="1" applyBorder="1" applyAlignment="1">
      <alignment horizontal="left" vertical="center"/>
    </xf>
    <xf numFmtId="0" fontId="5" fillId="0" borderId="6" xfId="54" applyFont="1" applyBorder="1" applyAlignment="1">
      <alignment horizontal="left" vertical="center"/>
    </xf>
    <xf numFmtId="0" fontId="5" fillId="0" borderId="7" xfId="54" applyFont="1" applyBorder="1" applyAlignment="1">
      <alignment horizontal="left" vertical="center"/>
    </xf>
    <xf numFmtId="0" fontId="6" fillId="0" borderId="5" xfId="54" applyFont="1" applyBorder="1" applyAlignment="1">
      <alignment horizontal="center" vertical="center"/>
    </xf>
    <xf numFmtId="0" fontId="6" fillId="0" borderId="7" xfId="54" applyFont="1" applyBorder="1" applyAlignment="1">
      <alignment horizontal="center" vertical="center"/>
    </xf>
    <xf numFmtId="0" fontId="6" fillId="0" borderId="6" xfId="54" applyFont="1" applyBorder="1" applyAlignment="1">
      <alignment horizontal="center" vertical="center"/>
    </xf>
    <xf numFmtId="0" fontId="3" fillId="0" borderId="2" xfId="54" applyFont="1" applyBorder="1" applyAlignment="1">
      <alignment horizontal="left" vertical="top" wrapText="1"/>
    </xf>
    <xf numFmtId="0" fontId="7" fillId="0" borderId="2" xfId="54" applyFont="1" applyBorder="1" applyAlignment="1">
      <alignment horizontal="left" vertical="top"/>
    </xf>
    <xf numFmtId="0" fontId="3" fillId="4" borderId="7" xfId="54" applyFont="1" applyFill="1" applyBorder="1" applyAlignment="1">
      <alignment horizontal="center" vertical="center"/>
    </xf>
    <xf numFmtId="0" fontId="13" fillId="0" borderId="2" xfId="54" applyFont="1" applyBorder="1" applyAlignment="1">
      <alignment horizontal="center" wrapText="1"/>
    </xf>
    <xf numFmtId="0" fontId="12" fillId="0" borderId="2" xfId="54" applyFont="1" applyBorder="1" applyAlignment="1">
      <alignment horizontal="center" wrapText="1"/>
    </xf>
    <xf numFmtId="0" fontId="3" fillId="0" borderId="3" xfId="54" applyFont="1" applyBorder="1" applyAlignment="1">
      <alignment horizontal="center" vertical="center"/>
    </xf>
    <xf numFmtId="0" fontId="3" fillId="0" borderId="8" xfId="54" applyFont="1" applyBorder="1" applyAlignment="1">
      <alignment horizontal="center" vertical="center"/>
    </xf>
    <xf numFmtId="0" fontId="8" fillId="0" borderId="8" xfId="54" applyFont="1" applyBorder="1" applyAlignment="1">
      <alignment horizontal="center" vertical="center"/>
    </xf>
    <xf numFmtId="0" fontId="0" fillId="0" borderId="2" xfId="54" applyBorder="1" applyAlignment="1">
      <alignment horizontal="center"/>
    </xf>
    <xf numFmtId="0" fontId="5" fillId="0" borderId="7" xfId="54" applyFont="1" applyBorder="1" applyAlignment="1">
      <alignment horizontal="center" vertical="center"/>
    </xf>
    <xf numFmtId="0" fontId="0" fillId="0" borderId="0" xfId="54" applyAlignment="1">
      <alignment horizontal="left"/>
    </xf>
    <xf numFmtId="0" fontId="3" fillId="4" borderId="3" xfId="54" applyFont="1" applyFill="1" applyBorder="1" applyAlignment="1">
      <alignment horizontal="left" vertical="center"/>
    </xf>
    <xf numFmtId="0" fontId="3" fillId="4" borderId="4" xfId="54" applyFont="1" applyFill="1" applyBorder="1" applyAlignment="1">
      <alignment horizontal="left" vertical="center"/>
    </xf>
    <xf numFmtId="0" fontId="8" fillId="0" borderId="2" xfId="54" applyFont="1" applyBorder="1"/>
    <xf numFmtId="0" fontId="11" fillId="0" borderId="2" xfId="0" applyFont="1" applyFill="1" applyBorder="1" applyAlignment="1">
      <alignment horizontal="center" vertical="center"/>
    </xf>
    <xf numFmtId="9" fontId="8" fillId="0" borderId="2" xfId="54" applyNumberFormat="1" applyFont="1" applyBorder="1" applyAlignment="1">
      <alignment horizontal="center"/>
    </xf>
    <xf numFmtId="10" fontId="8" fillId="0" borderId="2" xfId="54" applyNumberFormat="1" applyFont="1" applyBorder="1" applyAlignment="1">
      <alignment horizontal="center"/>
    </xf>
    <xf numFmtId="0" fontId="8" fillId="0" borderId="2" xfId="54" applyFont="1" applyBorder="1" applyAlignment="1">
      <alignment horizontal="left"/>
    </xf>
    <xf numFmtId="0" fontId="7" fillId="0" borderId="5" xfId="54" applyFont="1" applyBorder="1" applyAlignment="1">
      <alignment horizontal="left" vertical="top" wrapText="1"/>
    </xf>
    <xf numFmtId="0" fontId="7" fillId="0" borderId="6" xfId="54" applyFont="1" applyBorder="1" applyAlignment="1">
      <alignment horizontal="left" vertical="top" wrapText="1"/>
    </xf>
    <xf numFmtId="0" fontId="4" fillId="4" borderId="3" xfId="54" applyFont="1" applyFill="1" applyBorder="1" applyAlignment="1">
      <alignment horizontal="center" vertical="center"/>
    </xf>
    <xf numFmtId="0" fontId="3" fillId="4" borderId="3" xfId="54" applyFont="1" applyFill="1" applyBorder="1" applyAlignment="1">
      <alignment vertical="center" wrapText="1"/>
    </xf>
    <xf numFmtId="0" fontId="3" fillId="4" borderId="3" xfId="54" applyFont="1" applyFill="1" applyBorder="1" applyAlignment="1">
      <alignment horizontal="center" vertical="center" wrapText="1"/>
    </xf>
    <xf numFmtId="0" fontId="4" fillId="4" borderId="4" xfId="54" applyFont="1" applyFill="1" applyBorder="1" applyAlignment="1">
      <alignment horizontal="center" vertical="center"/>
    </xf>
    <xf numFmtId="0" fontId="3" fillId="4" borderId="4" xfId="54" applyFont="1" applyFill="1" applyBorder="1" applyAlignment="1">
      <alignment vertical="center" wrapText="1"/>
    </xf>
    <xf numFmtId="0" fontId="3" fillId="4" borderId="4" xfId="54" applyFont="1" applyFill="1" applyBorder="1" applyAlignment="1">
      <alignment horizontal="center" vertical="center" wrapText="1"/>
    </xf>
    <xf numFmtId="0" fontId="5" fillId="0" borderId="5" xfId="54" applyFont="1" applyBorder="1" applyAlignment="1">
      <alignment horizontal="center" vertical="center"/>
    </xf>
    <xf numFmtId="0" fontId="7" fillId="0" borderId="7" xfId="54" applyFont="1" applyBorder="1" applyAlignment="1">
      <alignment horizontal="left" vertical="top" wrapText="1"/>
    </xf>
    <xf numFmtId="0" fontId="14" fillId="3" borderId="0" xfId="52" applyFont="1" applyFill="1"/>
    <xf numFmtId="49" fontId="14" fillId="3" borderId="0" xfId="52" applyNumberFormat="1" applyFont="1" applyFill="1"/>
    <xf numFmtId="0" fontId="15" fillId="3" borderId="0" xfId="52" applyFont="1" applyFill="1" applyBorder="1" applyAlignment="1">
      <alignment horizontal="center"/>
    </xf>
    <xf numFmtId="0" fontId="16" fillId="3" borderId="0" xfId="52" applyFont="1" applyFill="1" applyBorder="1" applyAlignment="1">
      <alignment horizontal="center"/>
    </xf>
    <xf numFmtId="0" fontId="17" fillId="3" borderId="9" xfId="51" applyFont="1" applyFill="1" applyBorder="1" applyAlignment="1">
      <alignment horizontal="left" vertical="center"/>
    </xf>
    <xf numFmtId="0" fontId="14" fillId="3" borderId="10" xfId="51" applyFont="1" applyFill="1" applyBorder="1" applyAlignment="1">
      <alignment horizontal="center" vertical="center"/>
    </xf>
    <xf numFmtId="0" fontId="17" fillId="3" borderId="10" xfId="51" applyFont="1" applyFill="1" applyBorder="1" applyAlignment="1">
      <alignment vertical="center"/>
    </xf>
    <xf numFmtId="0" fontId="14" fillId="3" borderId="10" xfId="52" applyFont="1" applyFill="1" applyBorder="1" applyAlignment="1">
      <alignment horizontal="center"/>
    </xf>
    <xf numFmtId="0" fontId="17" fillId="3" borderId="11" xfId="52" applyFont="1" applyFill="1" applyBorder="1" applyAlignment="1" applyProtection="1">
      <alignment horizontal="center" vertical="center"/>
    </xf>
    <xf numFmtId="0" fontId="17" fillId="3" borderId="5" xfId="52" applyFont="1" applyFill="1" applyBorder="1" applyAlignment="1">
      <alignment horizontal="center" vertical="center"/>
    </xf>
    <xf numFmtId="0" fontId="17" fillId="3" borderId="6" xfId="52" applyFont="1" applyFill="1" applyBorder="1" applyAlignment="1">
      <alignment horizontal="center" vertical="center"/>
    </xf>
    <xf numFmtId="0" fontId="17" fillId="3" borderId="7" xfId="52" applyFont="1" applyFill="1" applyBorder="1" applyAlignment="1">
      <alignment horizontal="center" vertical="center"/>
    </xf>
    <xf numFmtId="0" fontId="17" fillId="3" borderId="12" xfId="52" applyFont="1" applyFill="1" applyBorder="1" applyAlignment="1" applyProtection="1">
      <alignment horizontal="center" vertical="center"/>
    </xf>
    <xf numFmtId="0" fontId="18" fillId="0" borderId="7" xfId="55" applyFont="1" applyFill="1" applyBorder="1" applyAlignment="1">
      <alignment horizontal="center"/>
    </xf>
    <xf numFmtId="0" fontId="18" fillId="0" borderId="2" xfId="55" applyFont="1" applyFill="1" applyBorder="1" applyAlignment="1">
      <alignment horizontal="center"/>
    </xf>
    <xf numFmtId="0" fontId="17" fillId="3" borderId="13" xfId="52" applyFont="1" applyFill="1" applyBorder="1" applyAlignment="1" applyProtection="1">
      <alignment horizontal="center" vertical="center"/>
    </xf>
    <xf numFmtId="176" fontId="19" fillId="0" borderId="2" xfId="55" applyNumberFormat="1" applyFont="1" applyFill="1" applyBorder="1" applyAlignment="1">
      <alignment horizontal="center"/>
    </xf>
    <xf numFmtId="0" fontId="18" fillId="0" borderId="2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/>
    </xf>
    <xf numFmtId="0" fontId="18" fillId="0" borderId="14" xfId="55" applyFont="1" applyFill="1" applyBorder="1" applyAlignment="1">
      <alignment horizontal="center"/>
    </xf>
    <xf numFmtId="176" fontId="19" fillId="0" borderId="2" xfId="55" applyNumberFormat="1" applyFont="1" applyBorder="1" applyAlignment="1">
      <alignment horizontal="center"/>
    </xf>
    <xf numFmtId="49" fontId="20" fillId="0" borderId="4" xfId="56" applyNumberFormat="1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left"/>
    </xf>
    <xf numFmtId="49" fontId="14" fillId="3" borderId="2" xfId="53" applyNumberFormat="1" applyFont="1" applyFill="1" applyBorder="1" applyAlignment="1">
      <alignment horizontal="center" vertical="center"/>
    </xf>
    <xf numFmtId="49" fontId="14" fillId="3" borderId="2" xfId="53" applyNumberFormat="1" applyFont="1" applyFill="1" applyBorder="1" applyAlignment="1">
      <alignment horizontal="right" vertical="center"/>
    </xf>
    <xf numFmtId="0" fontId="14" fillId="3" borderId="2" xfId="52" applyFont="1" applyFill="1" applyBorder="1" applyAlignment="1">
      <alignment horizontal="center"/>
    </xf>
    <xf numFmtId="0" fontId="14" fillId="3" borderId="2" xfId="52" applyFont="1" applyFill="1" applyBorder="1" applyAlignment="1"/>
    <xf numFmtId="49" fontId="14" fillId="3" borderId="2" xfId="52" applyNumberFormat="1" applyFont="1" applyFill="1" applyBorder="1" applyAlignment="1">
      <alignment horizontal="center"/>
    </xf>
    <xf numFmtId="49" fontId="14" fillId="3" borderId="2" xfId="52" applyNumberFormat="1" applyFont="1" applyFill="1" applyBorder="1" applyAlignment="1">
      <alignment horizontal="right"/>
    </xf>
    <xf numFmtId="49" fontId="14" fillId="3" borderId="2" xfId="52" applyNumberFormat="1" applyFont="1" applyFill="1" applyBorder="1" applyAlignment="1">
      <alignment horizontal="right" vertical="center"/>
    </xf>
    <xf numFmtId="0" fontId="17" fillId="3" borderId="0" xfId="52" applyFont="1" applyFill="1"/>
    <xf numFmtId="0" fontId="0" fillId="3" borderId="0" xfId="53" applyFont="1" applyFill="1">
      <alignment vertical="center"/>
    </xf>
    <xf numFmtId="49" fontId="16" fillId="3" borderId="0" xfId="52" applyNumberFormat="1" applyFont="1" applyFill="1" applyBorder="1" applyAlignment="1">
      <alignment horizontal="center"/>
    </xf>
    <xf numFmtId="49" fontId="14" fillId="3" borderId="10" xfId="51" applyNumberFormat="1" applyFont="1" applyFill="1" applyBorder="1" applyAlignment="1">
      <alignment horizontal="center" vertical="center"/>
    </xf>
    <xf numFmtId="49" fontId="14" fillId="3" borderId="15" xfId="51" applyNumberFormat="1" applyFont="1" applyFill="1" applyBorder="1" applyAlignment="1">
      <alignment horizontal="center" vertical="center"/>
    </xf>
    <xf numFmtId="49" fontId="14" fillId="3" borderId="16" xfId="51" applyNumberFormat="1" applyFont="1" applyFill="1" applyBorder="1" applyAlignment="1">
      <alignment horizontal="center" vertical="center"/>
    </xf>
    <xf numFmtId="49" fontId="17" fillId="3" borderId="2" xfId="52" applyNumberFormat="1" applyFont="1" applyFill="1" applyBorder="1" applyAlignment="1" applyProtection="1">
      <alignment horizontal="center" vertical="center"/>
    </xf>
    <xf numFmtId="49" fontId="17" fillId="3" borderId="5" xfId="52" applyNumberFormat="1" applyFont="1" applyFill="1" applyBorder="1" applyAlignment="1" applyProtection="1">
      <alignment horizontal="center" vertical="center"/>
    </xf>
    <xf numFmtId="49" fontId="17" fillId="3" borderId="17" xfId="52" applyNumberFormat="1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2" fillId="3" borderId="2" xfId="0" applyNumberFormat="1" applyFont="1" applyFill="1" applyBorder="1" applyAlignment="1">
      <alignment horizontal="center"/>
    </xf>
    <xf numFmtId="49" fontId="18" fillId="0" borderId="2" xfId="38" applyNumberFormat="1" applyFont="1" applyFill="1" applyBorder="1" applyAlignment="1">
      <alignment horizontal="center" vertical="center"/>
    </xf>
    <xf numFmtId="49" fontId="17" fillId="3" borderId="2" xfId="53" applyNumberFormat="1" applyFont="1" applyFill="1" applyBorder="1" applyAlignment="1">
      <alignment horizontal="center" vertical="center"/>
    </xf>
    <xf numFmtId="49" fontId="17" fillId="3" borderId="5" xfId="53" applyNumberFormat="1" applyFont="1" applyFill="1" applyBorder="1" applyAlignment="1">
      <alignment horizontal="center" vertical="center"/>
    </xf>
    <xf numFmtId="49" fontId="14" fillId="3" borderId="5" xfId="53" applyNumberFormat="1" applyFont="1" applyFill="1" applyBorder="1" applyAlignment="1">
      <alignment horizontal="center" vertical="center"/>
    </xf>
    <xf numFmtId="49" fontId="0" fillId="3" borderId="0" xfId="53" applyNumberFormat="1" applyFont="1" applyFill="1">
      <alignment vertical="center"/>
    </xf>
    <xf numFmtId="49" fontId="17" fillId="3" borderId="0" xfId="52" applyNumberFormat="1" applyFont="1" applyFill="1"/>
    <xf numFmtId="0" fontId="11" fillId="0" borderId="0" xfId="51" applyFill="1" applyAlignment="1">
      <alignment horizontal="left" vertical="center"/>
    </xf>
    <xf numFmtId="0" fontId="11" fillId="0" borderId="0" xfId="51" applyFill="1" applyBorder="1" applyAlignment="1">
      <alignment horizontal="left" vertical="center"/>
    </xf>
    <xf numFmtId="0" fontId="11" fillId="0" borderId="0" xfId="51" applyFont="1" applyFill="1" applyAlignment="1">
      <alignment horizontal="left" vertical="center"/>
    </xf>
    <xf numFmtId="0" fontId="23" fillId="0" borderId="18" xfId="51" applyFont="1" applyFill="1" applyBorder="1" applyAlignment="1">
      <alignment horizontal="center" vertical="top"/>
    </xf>
    <xf numFmtId="0" fontId="24" fillId="0" borderId="19" xfId="51" applyFont="1" applyFill="1" applyBorder="1" applyAlignment="1">
      <alignment horizontal="left" vertical="center"/>
    </xf>
    <xf numFmtId="0" fontId="25" fillId="0" borderId="20" xfId="51" applyFont="1" applyFill="1" applyBorder="1" applyAlignment="1">
      <alignment horizontal="center" vertical="center"/>
    </xf>
    <xf numFmtId="0" fontId="24" fillId="0" borderId="20" xfId="51" applyFont="1" applyFill="1" applyBorder="1" applyAlignment="1">
      <alignment horizontal="center" vertical="center"/>
    </xf>
    <xf numFmtId="0" fontId="26" fillId="0" borderId="20" xfId="51" applyFont="1" applyFill="1" applyBorder="1" applyAlignment="1">
      <alignment vertical="center"/>
    </xf>
    <xf numFmtId="0" fontId="24" fillId="0" borderId="20" xfId="51" applyFont="1" applyFill="1" applyBorder="1" applyAlignment="1">
      <alignment vertical="center"/>
    </xf>
    <xf numFmtId="0" fontId="26" fillId="0" borderId="20" xfId="51" applyFont="1" applyFill="1" applyBorder="1" applyAlignment="1">
      <alignment horizontal="center" vertical="center"/>
    </xf>
    <xf numFmtId="0" fontId="24" fillId="0" borderId="21" xfId="51" applyFont="1" applyFill="1" applyBorder="1" applyAlignment="1">
      <alignment vertical="center"/>
    </xf>
    <xf numFmtId="0" fontId="25" fillId="0" borderId="22" xfId="51" applyFont="1" applyBorder="1" applyAlignment="1">
      <alignment horizontal="left" vertical="center"/>
    </xf>
    <xf numFmtId="0" fontId="25" fillId="0" borderId="23" xfId="51" applyFont="1" applyBorder="1" applyAlignment="1">
      <alignment horizontal="left" vertical="center"/>
    </xf>
    <xf numFmtId="0" fontId="24" fillId="0" borderId="24" xfId="51" applyFont="1" applyFill="1" applyBorder="1" applyAlignment="1">
      <alignment vertical="center"/>
    </xf>
    <xf numFmtId="58" fontId="26" fillId="0" borderId="24" xfId="51" applyNumberFormat="1" applyFont="1" applyFill="1" applyBorder="1" applyAlignment="1">
      <alignment horizontal="center" vertical="center" wrapText="1"/>
    </xf>
    <xf numFmtId="0" fontId="26" fillId="0" borderId="24" xfId="51" applyFont="1" applyFill="1" applyBorder="1" applyAlignment="1">
      <alignment horizontal="center" vertical="center" wrapText="1"/>
    </xf>
    <xf numFmtId="0" fontId="24" fillId="0" borderId="24" xfId="51" applyFont="1" applyFill="1" applyBorder="1" applyAlignment="1">
      <alignment horizontal="center" vertical="center"/>
    </xf>
    <xf numFmtId="0" fontId="24" fillId="0" borderId="21" xfId="51" applyFont="1" applyFill="1" applyBorder="1" applyAlignment="1">
      <alignment horizontal="left" vertical="center"/>
    </xf>
    <xf numFmtId="0" fontId="25" fillId="0" borderId="24" xfId="51" applyFont="1" applyFill="1" applyBorder="1" applyAlignment="1">
      <alignment horizontal="right" vertical="center"/>
    </xf>
    <xf numFmtId="0" fontId="24" fillId="0" borderId="24" xfId="51" applyFont="1" applyFill="1" applyBorder="1" applyAlignment="1">
      <alignment horizontal="left" vertical="center"/>
    </xf>
    <xf numFmtId="0" fontId="26" fillId="0" borderId="24" xfId="51" applyFont="1" applyFill="1" applyBorder="1" applyAlignment="1">
      <alignment horizontal="center" vertical="center"/>
    </xf>
    <xf numFmtId="0" fontId="25" fillId="0" borderId="24" xfId="51" applyFont="1" applyFill="1" applyBorder="1" applyAlignment="1">
      <alignment horizontal="center" vertical="center"/>
    </xf>
    <xf numFmtId="0" fontId="24" fillId="0" borderId="25" xfId="51" applyFont="1" applyFill="1" applyBorder="1" applyAlignment="1">
      <alignment vertical="center"/>
    </xf>
    <xf numFmtId="0" fontId="25" fillId="0" borderId="26" xfId="51" applyFont="1" applyFill="1" applyBorder="1" applyAlignment="1">
      <alignment horizontal="right" vertical="center"/>
    </xf>
    <xf numFmtId="0" fontId="24" fillId="0" borderId="26" xfId="51" applyFont="1" applyFill="1" applyBorder="1" applyAlignment="1">
      <alignment vertical="center"/>
    </xf>
    <xf numFmtId="0" fontId="26" fillId="0" borderId="26" xfId="51" applyFont="1" applyFill="1" applyBorder="1" applyAlignment="1">
      <alignment vertical="center"/>
    </xf>
    <xf numFmtId="0" fontId="26" fillId="0" borderId="26" xfId="51" applyFont="1" applyFill="1" applyBorder="1" applyAlignment="1">
      <alignment horizontal="left" vertical="center"/>
    </xf>
    <xf numFmtId="0" fontId="24" fillId="0" borderId="26" xfId="51" applyFont="1" applyFill="1" applyBorder="1" applyAlignment="1">
      <alignment horizontal="left" vertical="center"/>
    </xf>
    <xf numFmtId="0" fontId="24" fillId="0" borderId="0" xfId="51" applyFont="1" applyFill="1" applyBorder="1" applyAlignment="1">
      <alignment vertical="center"/>
    </xf>
    <xf numFmtId="0" fontId="26" fillId="0" borderId="0" xfId="51" applyFont="1" applyFill="1" applyBorder="1" applyAlignment="1">
      <alignment vertical="center"/>
    </xf>
    <xf numFmtId="0" fontId="26" fillId="0" borderId="0" xfId="51" applyFont="1" applyFill="1" applyAlignment="1">
      <alignment horizontal="left" vertical="center"/>
    </xf>
    <xf numFmtId="0" fontId="24" fillId="0" borderId="19" xfId="51" applyFont="1" applyFill="1" applyBorder="1" applyAlignment="1">
      <alignment vertical="center"/>
    </xf>
    <xf numFmtId="0" fontId="24" fillId="0" borderId="27" xfId="51" applyFont="1" applyFill="1" applyBorder="1" applyAlignment="1">
      <alignment horizontal="left" vertical="center"/>
    </xf>
    <xf numFmtId="0" fontId="24" fillId="0" borderId="28" xfId="51" applyFont="1" applyFill="1" applyBorder="1" applyAlignment="1">
      <alignment horizontal="left" vertical="center"/>
    </xf>
    <xf numFmtId="0" fontId="26" fillId="0" borderId="24" xfId="51" applyFont="1" applyFill="1" applyBorder="1" applyAlignment="1">
      <alignment horizontal="left" vertical="center"/>
    </xf>
    <xf numFmtId="0" fontId="26" fillId="0" borderId="24" xfId="51" applyFont="1" applyFill="1" applyBorder="1" applyAlignment="1">
      <alignment vertical="center"/>
    </xf>
    <xf numFmtId="0" fontId="26" fillId="0" borderId="22" xfId="51" applyFont="1" applyFill="1" applyBorder="1" applyAlignment="1">
      <alignment horizontal="center" vertical="center"/>
    </xf>
    <xf numFmtId="0" fontId="26" fillId="0" borderId="29" xfId="51" applyFont="1" applyFill="1" applyBorder="1" applyAlignment="1">
      <alignment horizontal="center" vertical="center"/>
    </xf>
    <xf numFmtId="0" fontId="22" fillId="0" borderId="30" xfId="51" applyFont="1" applyFill="1" applyBorder="1" applyAlignment="1">
      <alignment horizontal="left" vertical="center"/>
    </xf>
    <xf numFmtId="0" fontId="22" fillId="0" borderId="29" xfId="51" applyFont="1" applyFill="1" applyBorder="1" applyAlignment="1">
      <alignment horizontal="left" vertical="center"/>
    </xf>
    <xf numFmtId="0" fontId="26" fillId="0" borderId="0" xfId="51" applyFont="1" applyFill="1" applyBorder="1" applyAlignment="1">
      <alignment horizontal="left" vertical="center"/>
    </xf>
    <xf numFmtId="0" fontId="24" fillId="0" borderId="20" xfId="51" applyFont="1" applyFill="1" applyBorder="1" applyAlignment="1">
      <alignment horizontal="left" vertical="center"/>
    </xf>
    <xf numFmtId="0" fontId="26" fillId="0" borderId="21" xfId="51" applyFont="1" applyFill="1" applyBorder="1" applyAlignment="1">
      <alignment horizontal="left" vertical="center"/>
    </xf>
    <xf numFmtId="0" fontId="26" fillId="0" borderId="30" xfId="51" applyFont="1" applyFill="1" applyBorder="1" applyAlignment="1">
      <alignment horizontal="left" vertical="center"/>
    </xf>
    <xf numFmtId="0" fontId="26" fillId="0" borderId="29" xfId="51" applyFont="1" applyFill="1" applyBorder="1" applyAlignment="1">
      <alignment horizontal="left" vertical="center"/>
    </xf>
    <xf numFmtId="0" fontId="26" fillId="0" borderId="21" xfId="51" applyFont="1" applyFill="1" applyBorder="1" applyAlignment="1">
      <alignment horizontal="left" vertical="center" wrapText="1"/>
    </xf>
    <xf numFmtId="0" fontId="26" fillId="0" borderId="24" xfId="51" applyFont="1" applyFill="1" applyBorder="1" applyAlignment="1">
      <alignment horizontal="left" vertical="center" wrapText="1"/>
    </xf>
    <xf numFmtId="0" fontId="24" fillId="0" borderId="25" xfId="51" applyFont="1" applyFill="1" applyBorder="1" applyAlignment="1">
      <alignment horizontal="left" vertical="center"/>
    </xf>
    <xf numFmtId="0" fontId="11" fillId="0" borderId="26" xfId="51" applyFill="1" applyBorder="1" applyAlignment="1">
      <alignment horizontal="center" vertical="center"/>
    </xf>
    <xf numFmtId="0" fontId="24" fillId="0" borderId="31" xfId="51" applyFont="1" applyFill="1" applyBorder="1" applyAlignment="1">
      <alignment horizontal="center" vertical="center"/>
    </xf>
    <xf numFmtId="0" fontId="24" fillId="0" borderId="32" xfId="51" applyFont="1" applyFill="1" applyBorder="1" applyAlignment="1">
      <alignment horizontal="left" vertical="center"/>
    </xf>
    <xf numFmtId="0" fontId="24" fillId="0" borderId="33" xfId="51" applyFont="1" applyFill="1" applyBorder="1" applyAlignment="1">
      <alignment horizontal="left" vertical="center"/>
    </xf>
    <xf numFmtId="0" fontId="24" fillId="0" borderId="34" xfId="51" applyFont="1" applyFill="1" applyBorder="1" applyAlignment="1">
      <alignment horizontal="left" vertical="center"/>
    </xf>
    <xf numFmtId="0" fontId="11" fillId="0" borderId="30" xfId="51" applyFont="1" applyFill="1" applyBorder="1" applyAlignment="1">
      <alignment horizontal="left" vertical="center"/>
    </xf>
    <xf numFmtId="0" fontId="11" fillId="0" borderId="29" xfId="51" applyFont="1" applyFill="1" applyBorder="1" applyAlignment="1">
      <alignment horizontal="left" vertical="center"/>
    </xf>
    <xf numFmtId="0" fontId="27" fillId="0" borderId="30" xfId="51" applyFont="1" applyFill="1" applyBorder="1" applyAlignment="1">
      <alignment horizontal="left" vertical="center"/>
    </xf>
    <xf numFmtId="0" fontId="26" fillId="0" borderId="35" xfId="51" applyFont="1" applyFill="1" applyBorder="1" applyAlignment="1">
      <alignment horizontal="left" vertical="center"/>
    </xf>
    <xf numFmtId="0" fontId="26" fillId="0" borderId="36" xfId="51" applyFont="1" applyFill="1" applyBorder="1" applyAlignment="1">
      <alignment horizontal="left" vertical="center"/>
    </xf>
    <xf numFmtId="0" fontId="22" fillId="0" borderId="19" xfId="51" applyFont="1" applyFill="1" applyBorder="1" applyAlignment="1">
      <alignment horizontal="left" vertical="center"/>
    </xf>
    <xf numFmtId="0" fontId="22" fillId="0" borderId="20" xfId="51" applyFont="1" applyFill="1" applyBorder="1" applyAlignment="1">
      <alignment horizontal="left" vertical="center"/>
    </xf>
    <xf numFmtId="0" fontId="24" fillId="0" borderId="22" xfId="51" applyFont="1" applyFill="1" applyBorder="1" applyAlignment="1">
      <alignment horizontal="left" vertical="center"/>
    </xf>
    <xf numFmtId="0" fontId="24" fillId="0" borderId="37" xfId="51" applyFont="1" applyFill="1" applyBorder="1" applyAlignment="1">
      <alignment horizontal="left" vertical="center"/>
    </xf>
    <xf numFmtId="0" fontId="26" fillId="0" borderId="26" xfId="51" applyFont="1" applyFill="1" applyBorder="1" applyAlignment="1">
      <alignment horizontal="center" vertical="center"/>
    </xf>
    <xf numFmtId="49" fontId="26" fillId="0" borderId="26" xfId="51" applyNumberFormat="1" applyFont="1" applyFill="1" applyBorder="1" applyAlignment="1">
      <alignment vertical="center"/>
    </xf>
    <xf numFmtId="0" fontId="24" fillId="0" borderId="26" xfId="51" applyFont="1" applyFill="1" applyBorder="1" applyAlignment="1">
      <alignment horizontal="center" vertical="center"/>
    </xf>
    <xf numFmtId="0" fontId="26" fillId="0" borderId="38" xfId="51" applyFont="1" applyFill="1" applyBorder="1" applyAlignment="1">
      <alignment horizontal="center" vertical="center"/>
    </xf>
    <xf numFmtId="0" fontId="24" fillId="0" borderId="39" xfId="51" applyFont="1" applyFill="1" applyBorder="1" applyAlignment="1">
      <alignment horizontal="center" vertical="center"/>
    </xf>
    <xf numFmtId="0" fontId="26" fillId="0" borderId="39" xfId="51" applyFont="1" applyFill="1" applyBorder="1" applyAlignment="1">
      <alignment horizontal="left" vertical="center"/>
    </xf>
    <xf numFmtId="0" fontId="26" fillId="0" borderId="40" xfId="51" applyFont="1" applyFill="1" applyBorder="1" applyAlignment="1">
      <alignment horizontal="left" vertical="center"/>
    </xf>
    <xf numFmtId="0" fontId="24" fillId="0" borderId="41" xfId="51" applyFont="1" applyFill="1" applyBorder="1" applyAlignment="1">
      <alignment horizontal="left" vertical="center"/>
    </xf>
    <xf numFmtId="0" fontId="26" fillId="0" borderId="23" xfId="51" applyFont="1" applyFill="1" applyBorder="1" applyAlignment="1">
      <alignment horizontal="center" vertical="center"/>
    </xf>
    <xf numFmtId="0" fontId="22" fillId="0" borderId="23" xfId="51" applyFont="1" applyFill="1" applyBorder="1" applyAlignment="1">
      <alignment horizontal="left" vertical="center"/>
    </xf>
    <xf numFmtId="0" fontId="24" fillId="0" borderId="38" xfId="51" applyFont="1" applyFill="1" applyBorder="1" applyAlignment="1">
      <alignment horizontal="left" vertical="center"/>
    </xf>
    <xf numFmtId="0" fontId="24" fillId="0" borderId="39" xfId="51" applyFont="1" applyFill="1" applyBorder="1" applyAlignment="1">
      <alignment horizontal="left" vertical="center"/>
    </xf>
    <xf numFmtId="0" fontId="26" fillId="0" borderId="23" xfId="51" applyFont="1" applyFill="1" applyBorder="1" applyAlignment="1">
      <alignment horizontal="left" vertical="center"/>
    </xf>
    <xf numFmtId="0" fontId="26" fillId="0" borderId="39" xfId="51" applyFont="1" applyFill="1" applyBorder="1" applyAlignment="1">
      <alignment horizontal="left" vertical="center" wrapText="1"/>
    </xf>
    <xf numFmtId="0" fontId="11" fillId="0" borderId="40" xfId="51" applyFill="1" applyBorder="1" applyAlignment="1">
      <alignment horizontal="center" vertical="center"/>
    </xf>
    <xf numFmtId="0" fontId="24" fillId="0" borderId="42" xfId="51" applyFont="1" applyFill="1" applyBorder="1" applyAlignment="1">
      <alignment horizontal="left" vertical="center"/>
    </xf>
    <xf numFmtId="0" fontId="11" fillId="0" borderId="23" xfId="51" applyFont="1" applyFill="1" applyBorder="1" applyAlignment="1">
      <alignment horizontal="left" vertical="center"/>
    </xf>
    <xf numFmtId="0" fontId="26" fillId="0" borderId="43" xfId="51" applyFont="1" applyFill="1" applyBorder="1" applyAlignment="1">
      <alignment horizontal="left" vertical="center"/>
    </xf>
    <xf numFmtId="0" fontId="22" fillId="0" borderId="38" xfId="51" applyFont="1" applyFill="1" applyBorder="1" applyAlignment="1">
      <alignment horizontal="left" vertical="center"/>
    </xf>
    <xf numFmtId="0" fontId="26" fillId="0" borderId="40" xfId="51" applyFont="1" applyFill="1" applyBorder="1" applyAlignment="1">
      <alignment horizontal="center" vertical="center"/>
    </xf>
    <xf numFmtId="0" fontId="17" fillId="3" borderId="10" xfId="51" applyFont="1" applyFill="1" applyBorder="1" applyAlignment="1">
      <alignment horizontal="left" vertical="center"/>
    </xf>
    <xf numFmtId="0" fontId="17" fillId="3" borderId="2" xfId="52" applyFont="1" applyFill="1" applyBorder="1" applyAlignment="1" applyProtection="1">
      <alignment horizontal="center" vertical="center"/>
    </xf>
    <xf numFmtId="0" fontId="14" fillId="3" borderId="2" xfId="52" applyFont="1" applyFill="1" applyBorder="1" applyAlignment="1" applyProtection="1">
      <alignment horizontal="center" vertical="center"/>
    </xf>
    <xf numFmtId="0" fontId="17" fillId="3" borderId="0" xfId="52" applyFont="1" applyFill="1" applyBorder="1" applyAlignment="1">
      <alignment horizontal="center"/>
    </xf>
    <xf numFmtId="0" fontId="14" fillId="3" borderId="0" xfId="52" applyFont="1" applyFill="1" applyBorder="1" applyAlignment="1">
      <alignment horizontal="center"/>
    </xf>
    <xf numFmtId="0" fontId="17" fillId="3" borderId="44" xfId="51" applyFont="1" applyFill="1" applyBorder="1" applyAlignment="1">
      <alignment horizontal="left" vertical="center"/>
    </xf>
    <xf numFmtId="0" fontId="14" fillId="3" borderId="45" xfId="51" applyFont="1" applyFill="1" applyBorder="1" applyAlignment="1">
      <alignment horizontal="center" vertical="center"/>
    </xf>
    <xf numFmtId="0" fontId="17" fillId="3" borderId="45" xfId="51" applyFont="1" applyFill="1" applyBorder="1" applyAlignment="1">
      <alignment vertical="center"/>
    </xf>
    <xf numFmtId="0" fontId="17" fillId="3" borderId="14" xfId="52" applyFont="1" applyFill="1" applyBorder="1" applyAlignment="1" applyProtection="1">
      <alignment horizontal="center" vertical="center"/>
    </xf>
    <xf numFmtId="0" fontId="17" fillId="3" borderId="2" xfId="52" applyFont="1" applyFill="1" applyBorder="1" applyAlignment="1">
      <alignment horizontal="center" vertical="center"/>
    </xf>
    <xf numFmtId="0" fontId="18" fillId="5" borderId="2" xfId="55" applyFont="1" applyFill="1" applyBorder="1" applyAlignment="1">
      <alignment horizontal="center"/>
    </xf>
    <xf numFmtId="0" fontId="20" fillId="0" borderId="2" xfId="55" applyFont="1" applyFill="1" applyBorder="1" applyAlignment="1">
      <alignment horizontal="center"/>
    </xf>
    <xf numFmtId="176" fontId="19" fillId="5" borderId="2" xfId="55" applyNumberFormat="1" applyFont="1" applyFill="1" applyBorder="1" applyAlignment="1">
      <alignment horizontal="center"/>
    </xf>
    <xf numFmtId="0" fontId="20" fillId="0" borderId="2" xfId="0" applyNumberFormat="1" applyFont="1" applyFill="1" applyBorder="1" applyAlignment="1">
      <alignment horizontal="center" vertical="center"/>
    </xf>
    <xf numFmtId="0" fontId="21" fillId="0" borderId="2" xfId="53" applyFont="1" applyFill="1" applyBorder="1" applyAlignment="1">
      <alignment horizontal="center"/>
    </xf>
    <xf numFmtId="176" fontId="21" fillId="0" borderId="2" xfId="53" applyNumberFormat="1" applyFont="1" applyFill="1" applyBorder="1" applyAlignment="1">
      <alignment horizontal="center"/>
    </xf>
    <xf numFmtId="0" fontId="21" fillId="0" borderId="5" xfId="53" applyFont="1" applyFill="1" applyBorder="1" applyAlignment="1">
      <alignment horizontal="left"/>
    </xf>
    <xf numFmtId="0" fontId="21" fillId="0" borderId="6" xfId="53" applyFont="1" applyFill="1" applyBorder="1" applyAlignment="1">
      <alignment horizontal="left"/>
    </xf>
    <xf numFmtId="0" fontId="21" fillId="0" borderId="7" xfId="53" applyFont="1" applyFill="1" applyBorder="1" applyAlignment="1">
      <alignment horizontal="left"/>
    </xf>
    <xf numFmtId="0" fontId="14" fillId="3" borderId="45" xfId="52" applyFont="1" applyFill="1" applyBorder="1" applyAlignment="1"/>
    <xf numFmtId="0" fontId="17" fillId="3" borderId="45" xfId="51" applyFont="1" applyFill="1" applyBorder="1" applyAlignment="1">
      <alignment horizontal="left" vertical="center"/>
    </xf>
    <xf numFmtId="0" fontId="14" fillId="3" borderId="46" xfId="51" applyFont="1" applyFill="1" applyBorder="1" applyAlignment="1">
      <alignment horizontal="center" vertical="center"/>
    </xf>
    <xf numFmtId="0" fontId="17" fillId="3" borderId="47" xfId="52" applyFont="1" applyFill="1" applyBorder="1" applyAlignment="1" applyProtection="1">
      <alignment horizontal="center" vertical="center"/>
    </xf>
    <xf numFmtId="0" fontId="14" fillId="3" borderId="47" xfId="52" applyFont="1" applyFill="1" applyBorder="1" applyAlignment="1" applyProtection="1">
      <alignment horizontal="center" vertical="center"/>
    </xf>
    <xf numFmtId="0" fontId="18" fillId="0" borderId="47" xfId="55" applyFont="1" applyFill="1" applyBorder="1" applyAlignment="1">
      <alignment horizontal="center"/>
    </xf>
    <xf numFmtId="49" fontId="14" fillId="3" borderId="47" xfId="53" applyNumberFormat="1" applyFont="1" applyFill="1" applyBorder="1" applyAlignment="1">
      <alignment horizontal="center" vertical="center"/>
    </xf>
    <xf numFmtId="49" fontId="28" fillId="3" borderId="2" xfId="53" applyNumberFormat="1" applyFont="1" applyFill="1" applyBorder="1" applyAlignment="1">
      <alignment horizontal="center" vertical="center"/>
    </xf>
    <xf numFmtId="49" fontId="17" fillId="3" borderId="5" xfId="53" applyNumberFormat="1" applyFont="1" applyFill="1" applyBorder="1" applyAlignment="1">
      <alignment horizontal="left" vertical="center"/>
    </xf>
    <xf numFmtId="49" fontId="17" fillId="3" borderId="6" xfId="53" applyNumberFormat="1" applyFont="1" applyFill="1" applyBorder="1" applyAlignment="1">
      <alignment horizontal="left" vertical="center"/>
    </xf>
    <xf numFmtId="49" fontId="17" fillId="3" borderId="48" xfId="53" applyNumberFormat="1" applyFont="1" applyFill="1" applyBorder="1" applyAlignment="1">
      <alignment horizontal="left" vertical="center"/>
    </xf>
    <xf numFmtId="49" fontId="14" fillId="3" borderId="5" xfId="53" applyNumberFormat="1" applyFont="1" applyFill="1" applyBorder="1" applyAlignment="1">
      <alignment horizontal="left" vertical="center"/>
    </xf>
    <xf numFmtId="49" fontId="14" fillId="3" borderId="6" xfId="53" applyNumberFormat="1" applyFont="1" applyFill="1" applyBorder="1" applyAlignment="1">
      <alignment horizontal="left" vertical="center"/>
    </xf>
    <xf numFmtId="49" fontId="14" fillId="3" borderId="48" xfId="53" applyNumberFormat="1" applyFont="1" applyFill="1" applyBorder="1" applyAlignment="1">
      <alignment horizontal="left" vertical="center"/>
    </xf>
    <xf numFmtId="0" fontId="14" fillId="3" borderId="49" xfId="52" applyFont="1" applyFill="1" applyBorder="1" applyAlignment="1"/>
    <xf numFmtId="14" fontId="17" fillId="3" borderId="0" xfId="52" applyNumberFormat="1" applyFont="1" applyFill="1"/>
    <xf numFmtId="0" fontId="11" fillId="0" borderId="0" xfId="51" applyFont="1" applyAlignment="1">
      <alignment horizontal="left" vertical="center"/>
    </xf>
    <xf numFmtId="0" fontId="29" fillId="0" borderId="18" xfId="51" applyFont="1" applyBorder="1" applyAlignment="1">
      <alignment horizontal="center" vertical="top"/>
    </xf>
    <xf numFmtId="0" fontId="27" fillId="0" borderId="50" xfId="51" applyFont="1" applyBorder="1" applyAlignment="1">
      <alignment horizontal="left" vertical="center"/>
    </xf>
    <xf numFmtId="0" fontId="25" fillId="0" borderId="51" xfId="51" applyFont="1" applyBorder="1" applyAlignment="1">
      <alignment horizontal="center" vertical="center"/>
    </xf>
    <xf numFmtId="0" fontId="27" fillId="0" borderId="51" xfId="51" applyFont="1" applyBorder="1" applyAlignment="1">
      <alignment horizontal="center" vertical="center"/>
    </xf>
    <xf numFmtId="0" fontId="22" fillId="0" borderId="51" xfId="51" applyFont="1" applyBorder="1" applyAlignment="1">
      <alignment horizontal="left" vertical="center"/>
    </xf>
    <xf numFmtId="0" fontId="22" fillId="0" borderId="19" xfId="51" applyFont="1" applyBorder="1" applyAlignment="1">
      <alignment horizontal="center" vertical="center"/>
    </xf>
    <xf numFmtId="0" fontId="22" fillId="0" borderId="20" xfId="51" applyFont="1" applyBorder="1" applyAlignment="1">
      <alignment horizontal="center" vertical="center"/>
    </xf>
    <xf numFmtId="0" fontId="22" fillId="0" borderId="38" xfId="51" applyFont="1" applyBorder="1" applyAlignment="1">
      <alignment horizontal="center" vertical="center"/>
    </xf>
    <xf numFmtId="0" fontId="27" fillId="0" borderId="19" xfId="51" applyFont="1" applyBorder="1" applyAlignment="1">
      <alignment horizontal="center" vertical="center"/>
    </xf>
    <xf numFmtId="0" fontId="27" fillId="0" borderId="20" xfId="51" applyFont="1" applyBorder="1" applyAlignment="1">
      <alignment horizontal="center" vertical="center"/>
    </xf>
    <xf numFmtId="0" fontId="27" fillId="0" borderId="38" xfId="51" applyFont="1" applyBorder="1" applyAlignment="1">
      <alignment horizontal="center" vertical="center"/>
    </xf>
    <xf numFmtId="0" fontId="22" fillId="0" borderId="21" xfId="51" applyFont="1" applyBorder="1" applyAlignment="1">
      <alignment horizontal="left" vertical="center"/>
    </xf>
    <xf numFmtId="0" fontId="25" fillId="0" borderId="24" xfId="51" applyFont="1" applyBorder="1" applyAlignment="1">
      <alignment horizontal="left" vertical="center"/>
    </xf>
    <xf numFmtId="0" fontId="25" fillId="0" borderId="39" xfId="51" applyFont="1" applyBorder="1" applyAlignment="1">
      <alignment horizontal="left" vertical="center"/>
    </xf>
    <xf numFmtId="0" fontId="22" fillId="0" borderId="24" xfId="51" applyFont="1" applyBorder="1" applyAlignment="1">
      <alignment horizontal="left" vertical="center"/>
    </xf>
    <xf numFmtId="14" fontId="25" fillId="0" borderId="24" xfId="51" applyNumberFormat="1" applyFont="1" applyBorder="1" applyAlignment="1">
      <alignment horizontal="center" vertical="center"/>
    </xf>
    <xf numFmtId="14" fontId="25" fillId="0" borderId="39" xfId="51" applyNumberFormat="1" applyFont="1" applyBorder="1" applyAlignment="1">
      <alignment horizontal="center" vertical="center"/>
    </xf>
    <xf numFmtId="0" fontId="22" fillId="0" borderId="21" xfId="51" applyFont="1" applyBorder="1" applyAlignment="1">
      <alignment vertical="center"/>
    </xf>
    <xf numFmtId="0" fontId="25" fillId="0" borderId="24" xfId="51" applyFont="1" applyBorder="1" applyAlignment="1">
      <alignment vertical="center"/>
    </xf>
    <xf numFmtId="0" fontId="25" fillId="0" borderId="39" xfId="51" applyFont="1" applyBorder="1" applyAlignment="1">
      <alignment vertical="center"/>
    </xf>
    <xf numFmtId="0" fontId="22" fillId="0" borderId="24" xfId="51" applyFont="1" applyBorder="1" applyAlignment="1">
      <alignment vertical="center"/>
    </xf>
    <xf numFmtId="14" fontId="25" fillId="0" borderId="24" xfId="51" applyNumberFormat="1" applyFont="1" applyFill="1" applyBorder="1" applyAlignment="1">
      <alignment horizontal="center" vertical="center"/>
    </xf>
    <xf numFmtId="14" fontId="25" fillId="0" borderId="39" xfId="51" applyNumberFormat="1" applyFont="1" applyFill="1" applyBorder="1" applyAlignment="1">
      <alignment horizontal="center" vertical="center"/>
    </xf>
    <xf numFmtId="0" fontId="22" fillId="0" borderId="21" xfId="51" applyFont="1" applyBorder="1" applyAlignment="1">
      <alignment horizontal="center" vertical="center"/>
    </xf>
    <xf numFmtId="0" fontId="11" fillId="0" borderId="24" xfId="51" applyFont="1" applyBorder="1" applyAlignment="1">
      <alignment vertical="center"/>
    </xf>
    <xf numFmtId="0" fontId="25" fillId="0" borderId="21" xfId="51" applyFont="1" applyBorder="1" applyAlignment="1">
      <alignment horizontal="left" vertical="center"/>
    </xf>
    <xf numFmtId="0" fontId="30" fillId="0" borderId="25" xfId="51" applyFont="1" applyBorder="1" applyAlignment="1">
      <alignment vertical="center"/>
    </xf>
    <xf numFmtId="0" fontId="25" fillId="0" borderId="26" xfId="51" applyFont="1" applyBorder="1" applyAlignment="1">
      <alignment horizontal="center" vertical="center"/>
    </xf>
    <xf numFmtId="0" fontId="25" fillId="0" borderId="40" xfId="51" applyFont="1" applyBorder="1" applyAlignment="1">
      <alignment horizontal="center" vertical="center"/>
    </xf>
    <xf numFmtId="0" fontId="22" fillId="0" borderId="25" xfId="51" applyFont="1" applyBorder="1" applyAlignment="1">
      <alignment horizontal="left" vertical="center"/>
    </xf>
    <xf numFmtId="0" fontId="22" fillId="0" borderId="26" xfId="51" applyFont="1" applyBorder="1" applyAlignment="1">
      <alignment horizontal="left" vertical="center"/>
    </xf>
    <xf numFmtId="14" fontId="25" fillId="0" borderId="26" xfId="51" applyNumberFormat="1" applyFont="1" applyFill="1" applyBorder="1" applyAlignment="1">
      <alignment horizontal="center" vertical="center"/>
    </xf>
    <xf numFmtId="14" fontId="25" fillId="0" borderId="40" xfId="51" applyNumberFormat="1" applyFont="1" applyFill="1" applyBorder="1" applyAlignment="1">
      <alignment horizontal="center" vertical="center"/>
    </xf>
    <xf numFmtId="0" fontId="27" fillId="0" borderId="0" xfId="51" applyFont="1" applyBorder="1" applyAlignment="1">
      <alignment horizontal="left" vertical="center"/>
    </xf>
    <xf numFmtId="0" fontId="22" fillId="0" borderId="19" xfId="51" applyFont="1" applyBorder="1" applyAlignment="1">
      <alignment vertical="center"/>
    </xf>
    <xf numFmtId="0" fontId="11" fillId="0" borderId="20" xfId="51" applyFont="1" applyBorder="1" applyAlignment="1">
      <alignment horizontal="left" vertical="center"/>
    </xf>
    <xf numFmtId="0" fontId="25" fillId="0" borderId="20" xfId="51" applyFont="1" applyBorder="1" applyAlignment="1">
      <alignment horizontal="left" vertical="center"/>
    </xf>
    <xf numFmtId="0" fontId="11" fillId="0" borderId="20" xfId="51" applyFont="1" applyBorder="1" applyAlignment="1">
      <alignment vertical="center"/>
    </xf>
    <xf numFmtId="0" fontId="22" fillId="0" borderId="20" xfId="51" applyFont="1" applyBorder="1" applyAlignment="1">
      <alignment vertical="center"/>
    </xf>
    <xf numFmtId="0" fontId="11" fillId="0" borderId="24" xfId="51" applyFont="1" applyBorder="1" applyAlignment="1">
      <alignment horizontal="left" vertical="center"/>
    </xf>
    <xf numFmtId="0" fontId="22" fillId="0" borderId="0" xfId="51" applyFont="1" applyBorder="1" applyAlignment="1">
      <alignment horizontal="left" vertical="center"/>
    </xf>
    <xf numFmtId="0" fontId="26" fillId="0" borderId="19" xfId="51" applyFont="1" applyBorder="1" applyAlignment="1">
      <alignment horizontal="left" vertical="center"/>
    </xf>
    <xf numFmtId="0" fontId="26" fillId="0" borderId="20" xfId="51" applyFont="1" applyBorder="1" applyAlignment="1">
      <alignment horizontal="left" vertical="center"/>
    </xf>
    <xf numFmtId="0" fontId="26" fillId="0" borderId="30" xfId="51" applyFont="1" applyBorder="1" applyAlignment="1">
      <alignment horizontal="left" vertical="center"/>
    </xf>
    <xf numFmtId="0" fontId="26" fillId="0" borderId="29" xfId="51" applyFont="1" applyBorder="1" applyAlignment="1">
      <alignment horizontal="left" vertical="center"/>
    </xf>
    <xf numFmtId="0" fontId="26" fillId="0" borderId="37" xfId="51" applyFont="1" applyBorder="1" applyAlignment="1">
      <alignment horizontal="left" vertical="center"/>
    </xf>
    <xf numFmtId="0" fontId="26" fillId="0" borderId="22" xfId="51" applyFont="1" applyBorder="1" applyAlignment="1">
      <alignment horizontal="left" vertical="center"/>
    </xf>
    <xf numFmtId="0" fontId="25" fillId="0" borderId="25" xfId="51" applyFont="1" applyBorder="1" applyAlignment="1">
      <alignment horizontal="left" vertical="center"/>
    </xf>
    <xf numFmtId="0" fontId="25" fillId="0" borderId="26" xfId="51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2" fillId="0" borderId="21" xfId="51" applyFont="1" applyFill="1" applyBorder="1" applyAlignment="1">
      <alignment horizontal="left" vertical="center"/>
    </xf>
    <xf numFmtId="0" fontId="25" fillId="0" borderId="24" xfId="51" applyFont="1" applyFill="1" applyBorder="1" applyAlignment="1">
      <alignment horizontal="left" vertical="center"/>
    </xf>
    <xf numFmtId="0" fontId="22" fillId="0" borderId="25" xfId="51" applyFont="1" applyBorder="1" applyAlignment="1">
      <alignment horizontal="center" vertical="center"/>
    </xf>
    <xf numFmtId="0" fontId="22" fillId="0" borderId="26" xfId="51" applyFont="1" applyBorder="1" applyAlignment="1">
      <alignment horizontal="center" vertical="center"/>
    </xf>
    <xf numFmtId="0" fontId="22" fillId="0" borderId="24" xfId="51" applyFont="1" applyBorder="1" applyAlignment="1">
      <alignment horizontal="center" vertical="center"/>
    </xf>
    <xf numFmtId="0" fontId="24" fillId="0" borderId="24" xfId="51" applyFont="1" applyBorder="1" applyAlignment="1">
      <alignment horizontal="left" vertical="center"/>
    </xf>
    <xf numFmtId="0" fontId="22" fillId="0" borderId="35" xfId="51" applyFont="1" applyFill="1" applyBorder="1" applyAlignment="1">
      <alignment horizontal="left" vertical="center"/>
    </xf>
    <xf numFmtId="0" fontId="22" fillId="0" borderId="36" xfId="51" applyFont="1" applyFill="1" applyBorder="1" applyAlignment="1">
      <alignment horizontal="left" vertical="center"/>
    </xf>
    <xf numFmtId="0" fontId="27" fillId="0" borderId="0" xfId="51" applyFont="1" applyFill="1" applyBorder="1" applyAlignment="1">
      <alignment horizontal="left" vertical="center"/>
    </xf>
    <xf numFmtId="0" fontId="25" fillId="0" borderId="32" xfId="51" applyFont="1" applyFill="1" applyBorder="1" applyAlignment="1">
      <alignment horizontal="left" vertical="center"/>
    </xf>
    <xf numFmtId="0" fontId="25" fillId="0" borderId="28" xfId="51" applyFont="1" applyFill="1" applyBorder="1" applyAlignment="1">
      <alignment horizontal="left" vertical="center"/>
    </xf>
    <xf numFmtId="0" fontId="25" fillId="0" borderId="30" xfId="51" applyFont="1" applyFill="1" applyBorder="1" applyAlignment="1">
      <alignment horizontal="left" vertical="center"/>
    </xf>
    <xf numFmtId="0" fontId="25" fillId="0" borderId="29" xfId="51" applyFont="1" applyFill="1" applyBorder="1" applyAlignment="1">
      <alignment horizontal="left" vertical="center"/>
    </xf>
    <xf numFmtId="0" fontId="22" fillId="0" borderId="30" xfId="51" applyFont="1" applyBorder="1" applyAlignment="1">
      <alignment horizontal="left" vertical="center"/>
    </xf>
    <xf numFmtId="0" fontId="22" fillId="0" borderId="29" xfId="51" applyFont="1" applyBorder="1" applyAlignment="1">
      <alignment horizontal="left" vertical="center"/>
    </xf>
    <xf numFmtId="0" fontId="27" fillId="0" borderId="52" xfId="51" applyFont="1" applyBorder="1" applyAlignment="1">
      <alignment vertical="center"/>
    </xf>
    <xf numFmtId="0" fontId="25" fillId="0" borderId="53" xfId="51" applyFont="1" applyBorder="1" applyAlignment="1">
      <alignment horizontal="center" vertical="center"/>
    </xf>
    <xf numFmtId="0" fontId="27" fillId="0" borderId="53" xfId="51" applyFont="1" applyBorder="1" applyAlignment="1">
      <alignment vertical="center"/>
    </xf>
    <xf numFmtId="0" fontId="25" fillId="0" borderId="53" xfId="51" applyFont="1" applyBorder="1" applyAlignment="1">
      <alignment vertical="center"/>
    </xf>
    <xf numFmtId="58" fontId="11" fillId="0" borderId="53" xfId="51" applyNumberFormat="1" applyFont="1" applyBorder="1" applyAlignment="1">
      <alignment vertical="center"/>
    </xf>
    <xf numFmtId="0" fontId="27" fillId="0" borderId="53" xfId="51" applyFont="1" applyBorder="1" applyAlignment="1">
      <alignment horizontal="center" vertical="center"/>
    </xf>
    <xf numFmtId="0" fontId="27" fillId="0" borderId="54" xfId="51" applyFont="1" applyFill="1" applyBorder="1" applyAlignment="1">
      <alignment horizontal="left" vertical="center"/>
    </xf>
    <xf numFmtId="0" fontId="27" fillId="0" borderId="53" xfId="51" applyFont="1" applyFill="1" applyBorder="1" applyAlignment="1">
      <alignment horizontal="left" vertical="center"/>
    </xf>
    <xf numFmtId="0" fontId="27" fillId="0" borderId="55" xfId="51" applyFont="1" applyFill="1" applyBorder="1" applyAlignment="1">
      <alignment horizontal="center" vertical="center"/>
    </xf>
    <xf numFmtId="0" fontId="27" fillId="0" borderId="56" xfId="51" applyFont="1" applyFill="1" applyBorder="1" applyAlignment="1">
      <alignment horizontal="center" vertical="center"/>
    </xf>
    <xf numFmtId="0" fontId="27" fillId="0" borderId="25" xfId="51" applyFont="1" applyFill="1" applyBorder="1" applyAlignment="1">
      <alignment horizontal="center" vertical="center"/>
    </xf>
    <xf numFmtId="0" fontId="27" fillId="0" borderId="26" xfId="51" applyFont="1" applyFill="1" applyBorder="1" applyAlignment="1">
      <alignment horizontal="center" vertical="center"/>
    </xf>
    <xf numFmtId="0" fontId="11" fillId="0" borderId="51" xfId="51" applyFont="1" applyBorder="1" applyAlignment="1">
      <alignment horizontal="center" vertical="center"/>
    </xf>
    <xf numFmtId="0" fontId="11" fillId="0" borderId="57" xfId="51" applyFont="1" applyBorder="1" applyAlignment="1">
      <alignment horizontal="center" vertical="center"/>
    </xf>
    <xf numFmtId="0" fontId="22" fillId="0" borderId="39" xfId="51" applyFont="1" applyBorder="1" applyAlignment="1">
      <alignment horizontal="center" vertical="center"/>
    </xf>
    <xf numFmtId="0" fontId="22" fillId="0" borderId="40" xfId="51" applyFont="1" applyBorder="1" applyAlignment="1">
      <alignment horizontal="left" vertical="center"/>
    </xf>
    <xf numFmtId="0" fontId="25" fillId="0" borderId="38" xfId="51" applyFont="1" applyBorder="1" applyAlignment="1">
      <alignment horizontal="left" vertical="center"/>
    </xf>
    <xf numFmtId="0" fontId="24" fillId="0" borderId="20" xfId="51" applyFont="1" applyBorder="1" applyAlignment="1">
      <alignment horizontal="left" vertical="center"/>
    </xf>
    <xf numFmtId="0" fontId="24" fillId="0" borderId="38" xfId="51" applyFont="1" applyBorder="1" applyAlignment="1">
      <alignment horizontal="left" vertical="center"/>
    </xf>
    <xf numFmtId="0" fontId="24" fillId="0" borderId="22" xfId="51" applyFont="1" applyBorder="1" applyAlignment="1">
      <alignment horizontal="left" vertical="center"/>
    </xf>
    <xf numFmtId="0" fontId="24" fillId="0" borderId="29" xfId="51" applyFont="1" applyBorder="1" applyAlignment="1">
      <alignment horizontal="left" vertical="center"/>
    </xf>
    <xf numFmtId="0" fontId="24" fillId="0" borderId="23" xfId="51" applyFont="1" applyBorder="1" applyAlignment="1">
      <alignment horizontal="left" vertical="center"/>
    </xf>
    <xf numFmtId="0" fontId="25" fillId="0" borderId="40" xfId="51" applyFont="1" applyBorder="1" applyAlignment="1">
      <alignment horizontal="left" vertical="center"/>
    </xf>
    <xf numFmtId="0" fontId="25" fillId="0" borderId="39" xfId="51" applyFont="1" applyFill="1" applyBorder="1" applyAlignment="1">
      <alignment horizontal="left" vertical="center"/>
    </xf>
    <xf numFmtId="0" fontId="22" fillId="0" borderId="40" xfId="51" applyFont="1" applyBorder="1" applyAlignment="1">
      <alignment horizontal="center" vertical="center"/>
    </xf>
    <xf numFmtId="0" fontId="24" fillId="0" borderId="39" xfId="51" applyFont="1" applyBorder="1" applyAlignment="1">
      <alignment horizontal="left" vertical="center"/>
    </xf>
    <xf numFmtId="0" fontId="22" fillId="0" borderId="43" xfId="51" applyFont="1" applyFill="1" applyBorder="1" applyAlignment="1">
      <alignment horizontal="left" vertical="center"/>
    </xf>
    <xf numFmtId="0" fontId="25" fillId="0" borderId="41" xfId="51" applyFont="1" applyFill="1" applyBorder="1" applyAlignment="1">
      <alignment horizontal="left" vertical="center"/>
    </xf>
    <xf numFmtId="0" fontId="25" fillId="0" borderId="23" xfId="51" applyFont="1" applyFill="1" applyBorder="1" applyAlignment="1">
      <alignment horizontal="left" vertical="center"/>
    </xf>
    <xf numFmtId="0" fontId="22" fillId="0" borderId="23" xfId="51" applyFont="1" applyBorder="1" applyAlignment="1">
      <alignment horizontal="left" vertical="center"/>
    </xf>
    <xf numFmtId="0" fontId="25" fillId="0" borderId="58" xfId="51" applyFont="1" applyBorder="1" applyAlignment="1">
      <alignment horizontal="center" vertical="center"/>
    </xf>
    <xf numFmtId="0" fontId="27" fillId="0" borderId="59" xfId="51" applyFont="1" applyFill="1" applyBorder="1" applyAlignment="1">
      <alignment horizontal="left" vertical="center"/>
    </xf>
    <xf numFmtId="0" fontId="27" fillId="0" borderId="60" xfId="51" applyFont="1" applyFill="1" applyBorder="1" applyAlignment="1">
      <alignment horizontal="center" vertical="center"/>
    </xf>
    <xf numFmtId="0" fontId="27" fillId="0" borderId="40" xfId="51" applyFont="1" applyFill="1" applyBorder="1" applyAlignment="1">
      <alignment horizontal="center" vertical="center"/>
    </xf>
    <xf numFmtId="0" fontId="11" fillId="0" borderId="53" xfId="51" applyFont="1" applyBorder="1" applyAlignment="1">
      <alignment horizontal="center" vertical="center"/>
    </xf>
    <xf numFmtId="0" fontId="11" fillId="0" borderId="58" xfId="51" applyFont="1" applyBorder="1" applyAlignment="1">
      <alignment horizontal="center" vertical="center"/>
    </xf>
    <xf numFmtId="0" fontId="11" fillId="0" borderId="0" xfId="51" applyFont="1" applyBorder="1" applyAlignment="1">
      <alignment horizontal="left" vertical="center"/>
    </xf>
    <xf numFmtId="0" fontId="31" fillId="0" borderId="18" xfId="51" applyFont="1" applyBorder="1" applyAlignment="1">
      <alignment horizontal="center" vertical="top"/>
    </xf>
    <xf numFmtId="0" fontId="27" fillId="0" borderId="19" xfId="51" applyFont="1" applyFill="1" applyBorder="1" applyAlignment="1">
      <alignment horizontal="center" vertical="center"/>
    </xf>
    <xf numFmtId="0" fontId="22" fillId="0" borderId="25" xfId="51" applyFont="1" applyFill="1" applyBorder="1" applyAlignment="1">
      <alignment horizontal="left" vertical="center"/>
    </xf>
    <xf numFmtId="0" fontId="22" fillId="0" borderId="61" xfId="51" applyFont="1" applyBorder="1" applyAlignment="1">
      <alignment horizontal="left" vertical="center"/>
    </xf>
    <xf numFmtId="0" fontId="22" fillId="0" borderId="31" xfId="51" applyFont="1" applyBorder="1" applyAlignment="1">
      <alignment horizontal="left" vertical="center"/>
    </xf>
    <xf numFmtId="0" fontId="27" fillId="0" borderId="54" xfId="51" applyFont="1" applyBorder="1" applyAlignment="1">
      <alignment horizontal="left" vertical="center"/>
    </xf>
    <xf numFmtId="0" fontId="27" fillId="0" borderId="53" xfId="51" applyFont="1" applyBorder="1" applyAlignment="1">
      <alignment horizontal="left" vertical="center"/>
    </xf>
    <xf numFmtId="0" fontId="22" fillId="0" borderId="55" xfId="51" applyFont="1" applyBorder="1" applyAlignment="1">
      <alignment vertical="center"/>
    </xf>
    <xf numFmtId="0" fontId="11" fillId="0" borderId="56" xfId="51" applyFont="1" applyBorder="1" applyAlignment="1">
      <alignment horizontal="left" vertical="center"/>
    </xf>
    <xf numFmtId="0" fontId="25" fillId="0" borderId="56" xfId="51" applyFont="1" applyBorder="1" applyAlignment="1">
      <alignment horizontal="left" vertical="center"/>
    </xf>
    <xf numFmtId="0" fontId="11" fillId="0" borderId="56" xfId="51" applyFont="1" applyBorder="1" applyAlignment="1">
      <alignment vertical="center"/>
    </xf>
    <xf numFmtId="0" fontId="22" fillId="0" borderId="56" xfId="51" applyFont="1" applyBorder="1" applyAlignment="1">
      <alignment vertical="center"/>
    </xf>
    <xf numFmtId="0" fontId="22" fillId="0" borderId="55" xfId="51" applyFont="1" applyBorder="1" applyAlignment="1">
      <alignment horizontal="center" vertical="center"/>
    </xf>
    <xf numFmtId="0" fontId="25" fillId="0" borderId="56" xfId="51" applyFont="1" applyBorder="1" applyAlignment="1">
      <alignment horizontal="center" vertical="center"/>
    </xf>
    <xf numFmtId="0" fontId="22" fillId="0" borderId="56" xfId="51" applyFont="1" applyBorder="1" applyAlignment="1">
      <alignment horizontal="center" vertical="center"/>
    </xf>
    <xf numFmtId="0" fontId="11" fillId="0" borderId="56" xfId="51" applyFont="1" applyBorder="1" applyAlignment="1">
      <alignment horizontal="center" vertical="center"/>
    </xf>
    <xf numFmtId="0" fontId="25" fillId="0" borderId="24" xfId="51" applyFont="1" applyBorder="1" applyAlignment="1">
      <alignment horizontal="center" vertical="center"/>
    </xf>
    <xf numFmtId="0" fontId="11" fillId="0" borderId="24" xfId="51" applyFont="1" applyBorder="1" applyAlignment="1">
      <alignment horizontal="center" vertical="center"/>
    </xf>
    <xf numFmtId="0" fontId="22" fillId="0" borderId="35" xfId="51" applyFont="1" applyBorder="1" applyAlignment="1">
      <alignment horizontal="left" vertical="center" wrapText="1"/>
    </xf>
    <xf numFmtId="0" fontId="22" fillId="0" borderId="36" xfId="51" applyFont="1" applyBorder="1" applyAlignment="1">
      <alignment horizontal="left" vertical="center" wrapText="1"/>
    </xf>
    <xf numFmtId="0" fontId="22" fillId="0" borderId="55" xfId="51" applyFont="1" applyBorder="1" applyAlignment="1">
      <alignment horizontal="left" vertical="center"/>
    </xf>
    <xf numFmtId="0" fontId="22" fillId="0" borderId="56" xfId="51" applyFont="1" applyBorder="1" applyAlignment="1">
      <alignment horizontal="left" vertical="center"/>
    </xf>
    <xf numFmtId="0" fontId="32" fillId="0" borderId="62" xfId="51" applyFont="1" applyBorder="1" applyAlignment="1">
      <alignment horizontal="left" vertical="center" wrapText="1"/>
    </xf>
    <xf numFmtId="9" fontId="25" fillId="0" borderId="24" xfId="51" applyNumberFormat="1" applyFont="1" applyBorder="1" applyAlignment="1">
      <alignment horizontal="center" vertical="center"/>
    </xf>
    <xf numFmtId="0" fontId="27" fillId="0" borderId="54" xfId="0" applyFont="1" applyBorder="1" applyAlignment="1">
      <alignment horizontal="left" vertical="center"/>
    </xf>
    <xf numFmtId="0" fontId="27" fillId="0" borderId="53" xfId="0" applyFont="1" applyBorder="1" applyAlignment="1">
      <alignment horizontal="left" vertical="center"/>
    </xf>
    <xf numFmtId="9" fontId="25" fillId="0" borderId="32" xfId="51" applyNumberFormat="1" applyFont="1" applyBorder="1" applyAlignment="1">
      <alignment horizontal="left" vertical="center"/>
    </xf>
    <xf numFmtId="9" fontId="25" fillId="0" borderId="28" xfId="51" applyNumberFormat="1" applyFont="1" applyBorder="1" applyAlignment="1">
      <alignment horizontal="left" vertical="center"/>
    </xf>
    <xf numFmtId="9" fontId="25" fillId="0" borderId="35" xfId="51" applyNumberFormat="1" applyFont="1" applyBorder="1" applyAlignment="1">
      <alignment horizontal="left" vertical="center"/>
    </xf>
    <xf numFmtId="9" fontId="25" fillId="0" borderId="36" xfId="51" applyNumberFormat="1" applyFont="1" applyBorder="1" applyAlignment="1">
      <alignment horizontal="left" vertical="center"/>
    </xf>
    <xf numFmtId="0" fontId="24" fillId="0" borderId="55" xfId="51" applyFont="1" applyFill="1" applyBorder="1" applyAlignment="1">
      <alignment horizontal="left" vertical="center"/>
    </xf>
    <xf numFmtId="0" fontId="24" fillId="0" borderId="56" xfId="51" applyFont="1" applyFill="1" applyBorder="1" applyAlignment="1">
      <alignment horizontal="left" vertical="center"/>
    </xf>
    <xf numFmtId="0" fontId="24" fillId="0" borderId="63" xfId="51" applyFont="1" applyFill="1" applyBorder="1" applyAlignment="1">
      <alignment horizontal="left" vertical="center"/>
    </xf>
    <xf numFmtId="0" fontId="24" fillId="0" borderId="36" xfId="51" applyFont="1" applyFill="1" applyBorder="1" applyAlignment="1">
      <alignment horizontal="left" vertical="center"/>
    </xf>
    <xf numFmtId="0" fontId="27" fillId="0" borderId="31" xfId="51" applyFont="1" applyFill="1" applyBorder="1" applyAlignment="1">
      <alignment horizontal="left" vertical="center"/>
    </xf>
    <xf numFmtId="0" fontId="25" fillId="0" borderId="33" xfId="51" applyFont="1" applyFill="1" applyBorder="1" applyAlignment="1">
      <alignment horizontal="left" vertical="center"/>
    </xf>
    <xf numFmtId="0" fontId="25" fillId="0" borderId="34" xfId="51" applyFont="1" applyFill="1" applyBorder="1" applyAlignment="1">
      <alignment horizontal="left" vertical="center"/>
    </xf>
    <xf numFmtId="0" fontId="27" fillId="0" borderId="50" xfId="51" applyFont="1" applyBorder="1" applyAlignment="1">
      <alignment vertical="center"/>
    </xf>
    <xf numFmtId="0" fontId="33" fillId="0" borderId="53" xfId="51" applyFont="1" applyBorder="1" applyAlignment="1">
      <alignment horizontal="center" vertical="center"/>
    </xf>
    <xf numFmtId="0" fontId="27" fillId="0" borderId="51" xfId="51" applyFont="1" applyBorder="1" applyAlignment="1">
      <alignment vertical="center"/>
    </xf>
    <xf numFmtId="0" fontId="25" fillId="0" borderId="64" xfId="51" applyFont="1" applyBorder="1" applyAlignment="1">
      <alignment vertical="center"/>
    </xf>
    <xf numFmtId="0" fontId="27" fillId="0" borderId="64" xfId="51" applyFont="1" applyBorder="1" applyAlignment="1">
      <alignment vertical="center"/>
    </xf>
    <xf numFmtId="58" fontId="11" fillId="0" borderId="51" xfId="51" applyNumberFormat="1" applyFont="1" applyBorder="1" applyAlignment="1">
      <alignment vertical="center"/>
    </xf>
    <xf numFmtId="0" fontId="27" fillId="0" borderId="31" xfId="51" applyFont="1" applyBorder="1" applyAlignment="1">
      <alignment horizontal="center" vertical="center"/>
    </xf>
    <xf numFmtId="0" fontId="25" fillId="0" borderId="61" xfId="51" applyFont="1" applyFill="1" applyBorder="1" applyAlignment="1">
      <alignment horizontal="left" vertical="center"/>
    </xf>
    <xf numFmtId="0" fontId="25" fillId="0" borderId="31" xfId="51" applyFont="1" applyFill="1" applyBorder="1" applyAlignment="1">
      <alignment horizontal="left" vertical="center"/>
    </xf>
    <xf numFmtId="0" fontId="11" fillId="0" borderId="64" xfId="51" applyFont="1" applyBorder="1" applyAlignment="1">
      <alignment vertical="center"/>
    </xf>
    <xf numFmtId="0" fontId="27" fillId="0" borderId="20" xfId="51" applyFont="1" applyFill="1" applyBorder="1" applyAlignment="1">
      <alignment horizontal="center" vertical="center"/>
    </xf>
    <xf numFmtId="0" fontId="27" fillId="0" borderId="38" xfId="51" applyFont="1" applyFill="1" applyBorder="1" applyAlignment="1">
      <alignment horizontal="center" vertical="center"/>
    </xf>
    <xf numFmtId="0" fontId="22" fillId="0" borderId="24" xfId="51" applyFont="1" applyFill="1" applyBorder="1" applyAlignment="1">
      <alignment horizontal="left" vertical="center"/>
    </xf>
    <xf numFmtId="0" fontId="22" fillId="0" borderId="26" xfId="51" applyFont="1" applyFill="1" applyBorder="1" applyAlignment="1">
      <alignment horizontal="left" vertical="center"/>
    </xf>
    <xf numFmtId="0" fontId="25" fillId="0" borderId="26" xfId="51" applyFont="1" applyFill="1" applyBorder="1" applyAlignment="1">
      <alignment horizontal="left" vertical="center"/>
    </xf>
    <xf numFmtId="0" fontId="25" fillId="0" borderId="40" xfId="51" applyFont="1" applyFill="1" applyBorder="1" applyAlignment="1">
      <alignment horizontal="left" vertical="center"/>
    </xf>
    <xf numFmtId="0" fontId="22" fillId="0" borderId="65" xfId="51" applyFont="1" applyBorder="1" applyAlignment="1">
      <alignment horizontal="left" vertical="center"/>
    </xf>
    <xf numFmtId="0" fontId="27" fillId="0" borderId="59" xfId="51" applyFont="1" applyBorder="1" applyAlignment="1">
      <alignment horizontal="left" vertical="center"/>
    </xf>
    <xf numFmtId="0" fontId="25" fillId="0" borderId="60" xfId="51" applyFont="1" applyBorder="1" applyAlignment="1">
      <alignment horizontal="left" vertical="center"/>
    </xf>
    <xf numFmtId="0" fontId="22" fillId="0" borderId="0" xfId="51" applyFont="1" applyBorder="1" applyAlignment="1">
      <alignment vertical="center"/>
    </xf>
    <xf numFmtId="0" fontId="22" fillId="0" borderId="43" xfId="51" applyFont="1" applyBorder="1" applyAlignment="1">
      <alignment horizontal="left" vertical="center" wrapText="1"/>
    </xf>
    <xf numFmtId="0" fontId="22" fillId="0" borderId="60" xfId="51" applyFont="1" applyBorder="1" applyAlignment="1">
      <alignment horizontal="left" vertical="center"/>
    </xf>
    <xf numFmtId="0" fontId="34" fillId="0" borderId="39" xfId="51" applyFont="1" applyBorder="1" applyAlignment="1">
      <alignment horizontal="left" vertical="center" wrapText="1"/>
    </xf>
    <xf numFmtId="0" fontId="34" fillId="0" borderId="39" xfId="51" applyFont="1" applyBorder="1" applyAlignment="1">
      <alignment horizontal="left" vertical="center"/>
    </xf>
    <xf numFmtId="0" fontId="26" fillId="0" borderId="39" xfId="51" applyFont="1" applyBorder="1" applyAlignment="1">
      <alignment horizontal="left" vertical="center"/>
    </xf>
    <xf numFmtId="0" fontId="27" fillId="0" borderId="59" xfId="0" applyFont="1" applyBorder="1" applyAlignment="1">
      <alignment horizontal="left" vertical="center"/>
    </xf>
    <xf numFmtId="9" fontId="25" fillId="0" borderId="41" xfId="51" applyNumberFormat="1" applyFont="1" applyBorder="1" applyAlignment="1">
      <alignment horizontal="left" vertical="center"/>
    </xf>
    <xf numFmtId="9" fontId="25" fillId="0" borderId="43" xfId="51" applyNumberFormat="1" applyFont="1" applyBorder="1" applyAlignment="1">
      <alignment horizontal="left" vertical="center"/>
    </xf>
    <xf numFmtId="0" fontId="24" fillId="0" borderId="60" xfId="51" applyFont="1" applyFill="1" applyBorder="1" applyAlignment="1">
      <alignment horizontal="left" vertical="center"/>
    </xf>
    <xf numFmtId="0" fontId="24" fillId="0" borderId="43" xfId="51" applyFont="1" applyFill="1" applyBorder="1" applyAlignment="1">
      <alignment horizontal="left" vertical="center"/>
    </xf>
    <xf numFmtId="0" fontId="25" fillId="0" borderId="42" xfId="51" applyFont="1" applyFill="1" applyBorder="1" applyAlignment="1">
      <alignment horizontal="left" vertical="center"/>
    </xf>
    <xf numFmtId="0" fontId="27" fillId="0" borderId="66" xfId="51" applyFont="1" applyBorder="1" applyAlignment="1">
      <alignment horizontal="center" vertical="center"/>
    </xf>
    <xf numFmtId="0" fontId="25" fillId="0" borderId="64" xfId="51" applyFont="1" applyBorder="1" applyAlignment="1">
      <alignment horizontal="center" vertical="center"/>
    </xf>
    <xf numFmtId="0" fontId="25" fillId="0" borderId="65" xfId="51" applyFont="1" applyBorder="1" applyAlignment="1">
      <alignment horizontal="center" vertical="center"/>
    </xf>
    <xf numFmtId="0" fontId="25" fillId="0" borderId="65" xfId="51" applyFont="1" applyFill="1" applyBorder="1" applyAlignment="1">
      <alignment horizontal="left" vertical="center"/>
    </xf>
    <xf numFmtId="0" fontId="35" fillId="0" borderId="44" xfId="0" applyFont="1" applyBorder="1" applyAlignment="1">
      <alignment horizontal="center" vertical="center" wrapText="1"/>
    </xf>
    <xf numFmtId="0" fontId="35" fillId="0" borderId="45" xfId="0" applyFont="1" applyBorder="1" applyAlignment="1">
      <alignment horizontal="center" vertical="center" wrapText="1"/>
    </xf>
    <xf numFmtId="0" fontId="36" fillId="0" borderId="14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36" fillId="6" borderId="7" xfId="0" applyFont="1" applyFill="1" applyBorder="1" applyAlignment="1">
      <alignment horizontal="center" vertical="center"/>
    </xf>
    <xf numFmtId="0" fontId="36" fillId="6" borderId="2" xfId="0" applyFont="1" applyFill="1" applyBorder="1"/>
    <xf numFmtId="0" fontId="0" fillId="0" borderId="14" xfId="0" applyBorder="1"/>
    <xf numFmtId="0" fontId="0" fillId="6" borderId="2" xfId="0" applyFill="1" applyBorder="1"/>
    <xf numFmtId="0" fontId="0" fillId="0" borderId="67" xfId="0" applyBorder="1"/>
    <xf numFmtId="0" fontId="0" fillId="0" borderId="49" xfId="0" applyBorder="1"/>
    <xf numFmtId="0" fontId="0" fillId="6" borderId="49" xfId="0" applyFill="1" applyBorder="1"/>
    <xf numFmtId="0" fontId="0" fillId="7" borderId="0" xfId="0" applyFill="1"/>
    <xf numFmtId="0" fontId="35" fillId="0" borderId="46" xfId="0" applyFont="1" applyBorder="1" applyAlignment="1">
      <alignment horizontal="center" vertical="center" wrapText="1"/>
    </xf>
    <xf numFmtId="0" fontId="36" fillId="0" borderId="48" xfId="0" applyFont="1" applyBorder="1" applyAlignment="1">
      <alignment horizontal="center" vertical="center"/>
    </xf>
    <xf numFmtId="0" fontId="36" fillId="0" borderId="47" xfId="0" applyFont="1" applyBorder="1"/>
    <xf numFmtId="0" fontId="0" fillId="0" borderId="47" xfId="0" applyBorder="1"/>
    <xf numFmtId="0" fontId="0" fillId="0" borderId="6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7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6" fillId="8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  <cellStyle name="常规 23" xfId="55"/>
    <cellStyle name="常规_110509_2006-09-28 2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checked="Checked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checked="Checked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checked="Checked" noThreeD="1" val="0"/>
</file>

<file path=xl/ctrlProps/ctrlProp277.xml><?xml version="1.0" encoding="utf-8"?>
<formControlPr xmlns="http://schemas.microsoft.com/office/spreadsheetml/2009/9/main" objectType="CheckBox" checked="Checked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checked="Checked" noThreeD="1" val="0"/>
</file>

<file path=xl/ctrlProps/ctrlProp284.xml><?xml version="1.0" encoding="utf-8"?>
<formControlPr xmlns="http://schemas.microsoft.com/office/spreadsheetml/2009/9/main" objectType="CheckBox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noThreeD="1" val="0"/>
</file>

<file path=xl/ctrlProps/ctrlProp288.xml><?xml version="1.0" encoding="utf-8"?>
<formControlPr xmlns="http://schemas.microsoft.com/office/spreadsheetml/2009/9/main" objectType="CheckBox" checked="Checked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293.xml><?xml version="1.0" encoding="utf-8"?>
<formControlPr xmlns="http://schemas.microsoft.com/office/spreadsheetml/2009/9/main" objectType="CheckBox" noThreeD="1" val="0"/>
</file>

<file path=xl/ctrlProps/ctrlProp294.xml><?xml version="1.0" encoding="utf-8"?>
<formControlPr xmlns="http://schemas.microsoft.com/office/spreadsheetml/2009/9/main" objectType="CheckBox" checked="Checked" noThreeD="1" val="0"/>
</file>

<file path=xl/ctrlProps/ctrlProp295.xml><?xml version="1.0" encoding="utf-8"?>
<formControlPr xmlns="http://schemas.microsoft.com/office/spreadsheetml/2009/9/main" objectType="CheckBox" checked="Checked" noThreeD="1" val="0"/>
</file>

<file path=xl/ctrlProps/ctrlProp296.xml><?xml version="1.0" encoding="utf-8"?>
<formControlPr xmlns="http://schemas.microsoft.com/office/spreadsheetml/2009/9/main" objectType="CheckBox" checked="Checked" noThreeD="1" val="0"/>
</file>

<file path=xl/ctrlProps/ctrlProp297.xml><?xml version="1.0" encoding="utf-8"?>
<formControlPr xmlns="http://schemas.microsoft.com/office/spreadsheetml/2009/9/main" objectType="CheckBox" noThreeD="1" val="0"/>
</file>

<file path=xl/ctrlProps/ctrlProp298.xml><?xml version="1.0" encoding="utf-8"?>
<formControlPr xmlns="http://schemas.microsoft.com/office/spreadsheetml/2009/9/main" objectType="CheckBox" checked="Checked" noThreeD="1" val="0"/>
</file>

<file path=xl/ctrlProps/ctrlProp29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noThreeD="1" val="0"/>
</file>

<file path=xl/ctrlProps/ctrlProp304.xml><?xml version="1.0" encoding="utf-8"?>
<formControlPr xmlns="http://schemas.microsoft.com/office/spreadsheetml/2009/9/main" objectType="CheckBox" noThreeD="1" val="0"/>
</file>

<file path=xl/ctrlProps/ctrlProp305.xml><?xml version="1.0" encoding="utf-8"?>
<formControlPr xmlns="http://schemas.microsoft.com/office/spreadsheetml/2009/9/main" objectType="CheckBox" noThreeD="1" val="0"/>
</file>

<file path=xl/ctrlProps/ctrlProp306.xml><?xml version="1.0" encoding="utf-8"?>
<formControlPr xmlns="http://schemas.microsoft.com/office/spreadsheetml/2009/9/main" objectType="CheckBox" noThreeD="1" val="0"/>
</file>

<file path=xl/ctrlProps/ctrlProp307.xml><?xml version="1.0" encoding="utf-8"?>
<formControlPr xmlns="http://schemas.microsoft.com/office/spreadsheetml/2009/9/main" objectType="CheckBox" noThreeD="1" val="0"/>
</file>

<file path=xl/ctrlProps/ctrlProp308.xml><?xml version="1.0" encoding="utf-8"?>
<formControlPr xmlns="http://schemas.microsoft.com/office/spreadsheetml/2009/9/main" objectType="CheckBox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10.xml><?xml version="1.0" encoding="utf-8"?>
<formControlPr xmlns="http://schemas.microsoft.com/office/spreadsheetml/2009/9/main" objectType="CheckBox" noThreeD="1" val="0"/>
</file>

<file path=xl/ctrlProps/ctrlProp311.xml><?xml version="1.0" encoding="utf-8"?>
<formControlPr xmlns="http://schemas.microsoft.com/office/spreadsheetml/2009/9/main" objectType="CheckBox" checked="Checked" noThreeD="1" val="0"/>
</file>

<file path=xl/ctrlProps/ctrlProp312.xml><?xml version="1.0" encoding="utf-8"?>
<formControlPr xmlns="http://schemas.microsoft.com/office/spreadsheetml/2009/9/main" objectType="CheckBox" noThreeD="1" val="0"/>
</file>

<file path=xl/ctrlProps/ctrlProp313.xml><?xml version="1.0" encoding="utf-8"?>
<formControlPr xmlns="http://schemas.microsoft.com/office/spreadsheetml/2009/9/main" objectType="CheckBox" checked="Checked" noThreeD="1" val="0"/>
</file>

<file path=xl/ctrlProps/ctrlProp314.xml><?xml version="1.0" encoding="utf-8"?>
<formControlPr xmlns="http://schemas.microsoft.com/office/spreadsheetml/2009/9/main" objectType="CheckBox" noThreeD="1" val="0"/>
</file>

<file path=xl/ctrlProps/ctrlProp315.xml><?xml version="1.0" encoding="utf-8"?>
<formControlPr xmlns="http://schemas.microsoft.com/office/spreadsheetml/2009/9/main" objectType="CheckBox" checked="Checked" noThreeD="1" val="0"/>
</file>

<file path=xl/ctrlProps/ctrlProp316.xml><?xml version="1.0" encoding="utf-8"?>
<formControlPr xmlns="http://schemas.microsoft.com/office/spreadsheetml/2009/9/main" objectType="CheckBox" checked="Checked" noThreeD="1" val="0"/>
</file>

<file path=xl/ctrlProps/ctrlProp317.xml><?xml version="1.0" encoding="utf-8"?>
<formControlPr xmlns="http://schemas.microsoft.com/office/spreadsheetml/2009/9/main" objectType="CheckBox" noThreeD="1" val="0"/>
</file>

<file path=xl/ctrlProps/ctrlProp318.xml><?xml version="1.0" encoding="utf-8"?>
<formControlPr xmlns="http://schemas.microsoft.com/office/spreadsheetml/2009/9/main" objectType="CheckBox" noThreeD="1" val="0"/>
</file>

<file path=xl/ctrlProps/ctrlProp319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noThreeD="1" val="0"/>
</file>

<file path=xl/ctrlProps/ctrlProp321.xml><?xml version="1.0" encoding="utf-8"?>
<formControlPr xmlns="http://schemas.microsoft.com/office/spreadsheetml/2009/9/main" objectType="CheckBox" noThreeD="1" val="0"/>
</file>

<file path=xl/ctrlProps/ctrlProp322.xml><?xml version="1.0" encoding="utf-8"?>
<formControlPr xmlns="http://schemas.microsoft.com/office/spreadsheetml/2009/9/main" objectType="CheckBox" checked="Checked" noThreeD="1" val="0"/>
</file>

<file path=xl/ctrlProps/ctrlProp323.xml><?xml version="1.0" encoding="utf-8"?>
<formControlPr xmlns="http://schemas.microsoft.com/office/spreadsheetml/2009/9/main" objectType="CheckBox" checked="Checked" noThreeD="1" val="0"/>
</file>

<file path=xl/ctrlProps/ctrlProp324.xml><?xml version="1.0" encoding="utf-8"?>
<formControlPr xmlns="http://schemas.microsoft.com/office/spreadsheetml/2009/9/main" objectType="CheckBox" noThreeD="1" val="0"/>
</file>

<file path=xl/ctrlProps/ctrlProp325.xml><?xml version="1.0" encoding="utf-8"?>
<formControlPr xmlns="http://schemas.microsoft.com/office/spreadsheetml/2009/9/main" objectType="CheckBox" noThreeD="1" val="0"/>
</file>

<file path=xl/ctrlProps/ctrlProp326.xml><?xml version="1.0" encoding="utf-8"?>
<formControlPr xmlns="http://schemas.microsoft.com/office/spreadsheetml/2009/9/main" objectType="CheckBox" noThreeD="1" val="0"/>
</file>

<file path=xl/ctrlProps/ctrlProp327.xml><?xml version="1.0" encoding="utf-8"?>
<formControlPr xmlns="http://schemas.microsoft.com/office/spreadsheetml/2009/9/main" objectType="CheckBox" checked="Checked" noThreeD="1" val="0"/>
</file>

<file path=xl/ctrlProps/ctrlProp328.xml><?xml version="1.0" encoding="utf-8"?>
<formControlPr xmlns="http://schemas.microsoft.com/office/spreadsheetml/2009/9/main" objectType="CheckBox" noThreeD="1" val="0"/>
</file>

<file path=xl/ctrlProps/ctrlProp329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30.xml><?xml version="1.0" encoding="utf-8"?>
<formControlPr xmlns="http://schemas.microsoft.com/office/spreadsheetml/2009/9/main" objectType="CheckBox" noThreeD="1" val="0"/>
</file>

<file path=xl/ctrlProps/ctrlProp331.xml><?xml version="1.0" encoding="utf-8"?>
<formControlPr xmlns="http://schemas.microsoft.com/office/spreadsheetml/2009/9/main" objectType="CheckBox" noThreeD="1" val="0"/>
</file>

<file path=xl/ctrlProps/ctrlProp332.xml><?xml version="1.0" encoding="utf-8"?>
<formControlPr xmlns="http://schemas.microsoft.com/office/spreadsheetml/2009/9/main" objectType="CheckBox" noThreeD="1" val="0"/>
</file>

<file path=xl/ctrlProps/ctrlProp333.xml><?xml version="1.0" encoding="utf-8"?>
<formControlPr xmlns="http://schemas.microsoft.com/office/spreadsheetml/2009/9/main" objectType="CheckBox" checked="Checked" noThreeD="1" val="0"/>
</file>

<file path=xl/ctrlProps/ctrlProp334.xml><?xml version="1.0" encoding="utf-8"?>
<formControlPr xmlns="http://schemas.microsoft.com/office/spreadsheetml/2009/9/main" objectType="CheckBox" checked="Checked" noThreeD="1" val="0"/>
</file>

<file path=xl/ctrlProps/ctrlProp335.xml><?xml version="1.0" encoding="utf-8"?>
<formControlPr xmlns="http://schemas.microsoft.com/office/spreadsheetml/2009/9/main" objectType="CheckBox" checked="Checked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1266825" y="7648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4533900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5991225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7391400" y="7658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76" name="Check Box 40" hidden="1">
              <a:extLst>
                <a:ext uri="{63B3BB69-23CF-44E3-9099-C40C66FF867C}">
                  <a14:compatExt spid="_x0000_s14376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4377" name="Check Box 41" hidden="1">
              <a:extLst>
                <a:ext uri="{63B3BB69-23CF-44E3-9099-C40C66FF867C}">
                  <a14:compatExt spid="_x0000_s14377"/>
                </a:ext>
              </a:extLst>
            </xdr:cNvPr>
            <xdr:cNvSpPr/>
          </xdr:nvSpPr>
          <xdr:spPr>
            <a:xfrm>
              <a:off x="1266825" y="7648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378" name="Check Box 42" hidden="1">
              <a:extLst>
                <a:ext uri="{63B3BB69-23CF-44E3-9099-C40C66FF867C}">
                  <a14:compatExt spid="_x0000_s14378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14379" name="Check Box 43" hidden="1">
              <a:extLst>
                <a:ext uri="{63B3BB69-23CF-44E3-9099-C40C66FF867C}">
                  <a14:compatExt spid="_x0000_s14379"/>
                </a:ext>
              </a:extLst>
            </xdr:cNvPr>
            <xdr:cNvSpPr/>
          </xdr:nvSpPr>
          <xdr:spPr>
            <a:xfrm>
              <a:off x="4533900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14380" name="Check Box 44" hidden="1">
              <a:extLst>
                <a:ext uri="{63B3BB69-23CF-44E3-9099-C40C66FF867C}">
                  <a14:compatExt spid="_x0000_s14380"/>
                </a:ext>
              </a:extLst>
            </xdr:cNvPr>
            <xdr:cNvSpPr/>
          </xdr:nvSpPr>
          <xdr:spPr>
            <a:xfrm>
              <a:off x="5991225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4381" name="Check Box 45" hidden="1">
              <a:extLst>
                <a:ext uri="{63B3BB69-23CF-44E3-9099-C40C66FF867C}">
                  <a14:compatExt spid="_x0000_s14381"/>
                </a:ext>
              </a:extLst>
            </xdr:cNvPr>
            <xdr:cNvSpPr/>
          </xdr:nvSpPr>
          <xdr:spPr>
            <a:xfrm>
              <a:off x="7391400" y="7658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382" name="Check Box 46" hidden="1">
              <a:extLst>
                <a:ext uri="{63B3BB69-23CF-44E3-9099-C40C66FF867C}">
                  <a14:compatExt spid="_x0000_s14382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383" name="Check Box 47" hidden="1">
              <a:extLst>
                <a:ext uri="{63B3BB69-23CF-44E3-9099-C40C66FF867C}">
                  <a14:compatExt spid="_x0000_s14383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384" name="Check Box 48" hidden="1">
              <a:extLst>
                <a:ext uri="{63B3BB69-23CF-44E3-9099-C40C66FF867C}">
                  <a14:compatExt spid="_x0000_s14384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385" name="Check Box 49" hidden="1">
              <a:extLst>
                <a:ext uri="{63B3BB69-23CF-44E3-9099-C40C66FF867C}">
                  <a14:compatExt spid="_x0000_s14385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386" name="Check Box 50" hidden="1">
              <a:extLst>
                <a:ext uri="{63B3BB69-23CF-44E3-9099-C40C66FF867C}">
                  <a14:compatExt spid="_x0000_s14386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387" name="Check Box 51" hidden="1">
              <a:extLst>
                <a:ext uri="{63B3BB69-23CF-44E3-9099-C40C66FF867C}">
                  <a14:compatExt spid="_x0000_s14387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388" name="Check Box 52" hidden="1">
              <a:extLst>
                <a:ext uri="{63B3BB69-23CF-44E3-9099-C40C66FF867C}">
                  <a14:compatExt spid="_x0000_s14388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389" name="Check Box 53" hidden="1">
              <a:extLst>
                <a:ext uri="{63B3BB69-23CF-44E3-9099-C40C66FF867C}">
                  <a14:compatExt spid="_x0000_s14389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390" name="Check Box 54" hidden="1">
              <a:extLst>
                <a:ext uri="{63B3BB69-23CF-44E3-9099-C40C66FF867C}">
                  <a14:compatExt spid="_x0000_s14390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391" name="Check Box 55" hidden="1">
              <a:extLst>
                <a:ext uri="{63B3BB69-23CF-44E3-9099-C40C66FF867C}">
                  <a14:compatExt spid="_x0000_s14391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4392" name="Check Box 56" hidden="1">
              <a:extLst>
                <a:ext uri="{63B3BB69-23CF-44E3-9099-C40C66FF867C}">
                  <a14:compatExt spid="_x0000_s14392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393" name="Check Box 57" hidden="1">
              <a:extLst>
                <a:ext uri="{63B3BB69-23CF-44E3-9099-C40C66FF867C}">
                  <a14:compatExt spid="_x0000_s14393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394" name="Check Box 58" hidden="1">
              <a:extLst>
                <a:ext uri="{63B3BB69-23CF-44E3-9099-C40C66FF867C}">
                  <a14:compatExt spid="_x0000_s14394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95" name="Check Box 59" hidden="1">
              <a:extLst>
                <a:ext uri="{63B3BB69-23CF-44E3-9099-C40C66FF867C}">
                  <a14:compatExt spid="_x0000_s14395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396" name="Check Box 60" hidden="1">
              <a:extLst>
                <a:ext uri="{63B3BB69-23CF-44E3-9099-C40C66FF867C}">
                  <a14:compatExt spid="_x0000_s14396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397" name="Check Box 61" hidden="1">
              <a:extLst>
                <a:ext uri="{63B3BB69-23CF-44E3-9099-C40C66FF867C}">
                  <a14:compatExt spid="_x0000_s14397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4398" name="Check Box 62" hidden="1">
              <a:extLst>
                <a:ext uri="{63B3BB69-23CF-44E3-9099-C40C66FF867C}">
                  <a14:compatExt spid="_x0000_s14398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399" name="Check Box 63" hidden="1">
              <a:extLst>
                <a:ext uri="{63B3BB69-23CF-44E3-9099-C40C66FF867C}">
                  <a14:compatExt spid="_x0000_s14399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400" name="Check Box 64" hidden="1">
              <a:extLst>
                <a:ext uri="{63B3BB69-23CF-44E3-9099-C40C66FF867C}">
                  <a14:compatExt spid="_x0000_s14400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4401" name="Check Box 65" hidden="1">
              <a:extLst>
                <a:ext uri="{63B3BB69-23CF-44E3-9099-C40C66FF867C}">
                  <a14:compatExt spid="_x0000_s14401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402" name="Check Box 66" hidden="1">
              <a:extLst>
                <a:ext uri="{63B3BB69-23CF-44E3-9099-C40C66FF867C}">
                  <a14:compatExt spid="_x0000_s14402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403" name="Check Box 67" hidden="1">
              <a:extLst>
                <a:ext uri="{63B3BB69-23CF-44E3-9099-C40C66FF867C}">
                  <a14:compatExt spid="_x0000_s14403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4404" name="Check Box 68" hidden="1">
              <a:extLst>
                <a:ext uri="{63B3BB69-23CF-44E3-9099-C40C66FF867C}">
                  <a14:compatExt spid="_x0000_s14404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405" name="Check Box 69" hidden="1">
              <a:extLst>
                <a:ext uri="{63B3BB69-23CF-44E3-9099-C40C66FF867C}">
                  <a14:compatExt spid="_x0000_s14405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406" name="Check Box 70" hidden="1">
              <a:extLst>
                <a:ext uri="{63B3BB69-23CF-44E3-9099-C40C66FF867C}">
                  <a14:compatExt spid="_x0000_s14406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407" name="Check Box 71" hidden="1">
              <a:extLst>
                <a:ext uri="{63B3BB69-23CF-44E3-9099-C40C66FF867C}">
                  <a14:compatExt spid="_x0000_s14407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4408" name="Check Box 72" hidden="1">
              <a:extLst>
                <a:ext uri="{63B3BB69-23CF-44E3-9099-C40C66FF867C}">
                  <a14:compatExt spid="_x0000_s14408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409" name="Check Box 73" hidden="1">
              <a:extLst>
                <a:ext uri="{63B3BB69-23CF-44E3-9099-C40C66FF867C}">
                  <a14:compatExt spid="_x0000_s14409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410" name="Check Box 74" hidden="1">
              <a:extLst>
                <a:ext uri="{63B3BB69-23CF-44E3-9099-C40C66FF867C}">
                  <a14:compatExt spid="_x0000_s14410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411" name="Check Box 75" hidden="1">
              <a:extLst>
                <a:ext uri="{63B3BB69-23CF-44E3-9099-C40C66FF867C}">
                  <a14:compatExt spid="_x0000_s14411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412" name="Check Box 76" hidden="1">
              <a:extLst>
                <a:ext uri="{63B3BB69-23CF-44E3-9099-C40C66FF867C}">
                  <a14:compatExt spid="_x0000_s14412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413" name="Check Box 77" hidden="1">
              <a:extLst>
                <a:ext uri="{63B3BB69-23CF-44E3-9099-C40C66FF867C}">
                  <a14:compatExt spid="_x0000_s14413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414" name="Check Box 78" hidden="1">
              <a:extLst>
                <a:ext uri="{63B3BB69-23CF-44E3-9099-C40C66FF867C}">
                  <a14:compatExt spid="_x0000_s14414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24</xdr:row>
      <xdr:rowOff>0</xdr:rowOff>
    </xdr:from>
    <xdr:to>
      <xdr:col>9</xdr:col>
      <xdr:colOff>450850</xdr:colOff>
      <xdr:row>24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3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6513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6513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6513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450850</xdr:colOff>
      <xdr:row>24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3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4267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4267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9</xdr:col>
      <xdr:colOff>450850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70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450850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70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450850</xdr:colOff>
      <xdr:row>24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3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6513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6513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6513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450850</xdr:colOff>
      <xdr:row>24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3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4267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4267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648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33925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91250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91425" y="7658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532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533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648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733925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91250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91425" y="7658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9532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7533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648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7658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648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7658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0" Type="http://schemas.openxmlformats.org/officeDocument/2006/relationships/ctrlProp" Target="../ctrlProps/ctrlProp257.xml"/><Relationship Id="rId8" Type="http://schemas.openxmlformats.org/officeDocument/2006/relationships/ctrlProp" Target="../ctrlProps/ctrlProp185.xml"/><Relationship Id="rId79" Type="http://schemas.openxmlformats.org/officeDocument/2006/relationships/ctrlProp" Target="../ctrlProps/ctrlProp256.xml"/><Relationship Id="rId78" Type="http://schemas.openxmlformats.org/officeDocument/2006/relationships/ctrlProp" Target="../ctrlProps/ctrlProp255.xml"/><Relationship Id="rId77" Type="http://schemas.openxmlformats.org/officeDocument/2006/relationships/ctrlProp" Target="../ctrlProps/ctrlProp254.xml"/><Relationship Id="rId76" Type="http://schemas.openxmlformats.org/officeDocument/2006/relationships/ctrlProp" Target="../ctrlProps/ctrlProp253.xml"/><Relationship Id="rId75" Type="http://schemas.openxmlformats.org/officeDocument/2006/relationships/ctrlProp" Target="../ctrlProps/ctrlProp252.xml"/><Relationship Id="rId74" Type="http://schemas.openxmlformats.org/officeDocument/2006/relationships/ctrlProp" Target="../ctrlProps/ctrlProp251.xml"/><Relationship Id="rId73" Type="http://schemas.openxmlformats.org/officeDocument/2006/relationships/ctrlProp" Target="../ctrlProps/ctrlProp250.xml"/><Relationship Id="rId72" Type="http://schemas.openxmlformats.org/officeDocument/2006/relationships/ctrlProp" Target="../ctrlProps/ctrlProp249.xml"/><Relationship Id="rId71" Type="http://schemas.openxmlformats.org/officeDocument/2006/relationships/ctrlProp" Target="../ctrlProps/ctrlProp248.xml"/><Relationship Id="rId70" Type="http://schemas.openxmlformats.org/officeDocument/2006/relationships/ctrlProp" Target="../ctrlProps/ctrlProp247.xml"/><Relationship Id="rId7" Type="http://schemas.openxmlformats.org/officeDocument/2006/relationships/ctrlProp" Target="../ctrlProps/ctrlProp184.xml"/><Relationship Id="rId69" Type="http://schemas.openxmlformats.org/officeDocument/2006/relationships/ctrlProp" Target="../ctrlProps/ctrlProp246.xml"/><Relationship Id="rId68" Type="http://schemas.openxmlformats.org/officeDocument/2006/relationships/ctrlProp" Target="../ctrlProps/ctrlProp245.xml"/><Relationship Id="rId67" Type="http://schemas.openxmlformats.org/officeDocument/2006/relationships/ctrlProp" Target="../ctrlProps/ctrlProp244.xml"/><Relationship Id="rId66" Type="http://schemas.openxmlformats.org/officeDocument/2006/relationships/ctrlProp" Target="../ctrlProps/ctrlProp243.xml"/><Relationship Id="rId65" Type="http://schemas.openxmlformats.org/officeDocument/2006/relationships/ctrlProp" Target="../ctrlProps/ctrlProp242.xml"/><Relationship Id="rId64" Type="http://schemas.openxmlformats.org/officeDocument/2006/relationships/ctrlProp" Target="../ctrlProps/ctrlProp241.xml"/><Relationship Id="rId63" Type="http://schemas.openxmlformats.org/officeDocument/2006/relationships/ctrlProp" Target="../ctrlProps/ctrlProp240.xml"/><Relationship Id="rId62" Type="http://schemas.openxmlformats.org/officeDocument/2006/relationships/ctrlProp" Target="../ctrlProps/ctrlProp239.xml"/><Relationship Id="rId61" Type="http://schemas.openxmlformats.org/officeDocument/2006/relationships/ctrlProp" Target="../ctrlProps/ctrlProp238.xml"/><Relationship Id="rId60" Type="http://schemas.openxmlformats.org/officeDocument/2006/relationships/ctrlProp" Target="../ctrlProps/ctrlProp237.xml"/><Relationship Id="rId6" Type="http://schemas.openxmlformats.org/officeDocument/2006/relationships/ctrlProp" Target="../ctrlProps/ctrlProp183.xml"/><Relationship Id="rId59" Type="http://schemas.openxmlformats.org/officeDocument/2006/relationships/ctrlProp" Target="../ctrlProps/ctrlProp236.xml"/><Relationship Id="rId58" Type="http://schemas.openxmlformats.org/officeDocument/2006/relationships/ctrlProp" Target="../ctrlProps/ctrlProp235.xml"/><Relationship Id="rId57" Type="http://schemas.openxmlformats.org/officeDocument/2006/relationships/ctrlProp" Target="../ctrlProps/ctrlProp234.xml"/><Relationship Id="rId56" Type="http://schemas.openxmlformats.org/officeDocument/2006/relationships/ctrlProp" Target="../ctrlProps/ctrlProp233.xml"/><Relationship Id="rId55" Type="http://schemas.openxmlformats.org/officeDocument/2006/relationships/ctrlProp" Target="../ctrlProps/ctrlProp232.xml"/><Relationship Id="rId54" Type="http://schemas.openxmlformats.org/officeDocument/2006/relationships/ctrlProp" Target="../ctrlProps/ctrlProp231.xml"/><Relationship Id="rId53" Type="http://schemas.openxmlformats.org/officeDocument/2006/relationships/ctrlProp" Target="../ctrlProps/ctrlProp230.xml"/><Relationship Id="rId52" Type="http://schemas.openxmlformats.org/officeDocument/2006/relationships/ctrlProp" Target="../ctrlProps/ctrlProp229.xml"/><Relationship Id="rId51" Type="http://schemas.openxmlformats.org/officeDocument/2006/relationships/ctrlProp" Target="../ctrlProps/ctrlProp228.xml"/><Relationship Id="rId50" Type="http://schemas.openxmlformats.org/officeDocument/2006/relationships/ctrlProp" Target="../ctrlProps/ctrlProp227.xml"/><Relationship Id="rId5" Type="http://schemas.openxmlformats.org/officeDocument/2006/relationships/ctrlProp" Target="../ctrlProps/ctrlProp182.xml"/><Relationship Id="rId49" Type="http://schemas.openxmlformats.org/officeDocument/2006/relationships/ctrlProp" Target="../ctrlProps/ctrlProp226.xml"/><Relationship Id="rId48" Type="http://schemas.openxmlformats.org/officeDocument/2006/relationships/ctrlProp" Target="../ctrlProps/ctrlProp225.xml"/><Relationship Id="rId47" Type="http://schemas.openxmlformats.org/officeDocument/2006/relationships/ctrlProp" Target="../ctrlProps/ctrlProp224.xml"/><Relationship Id="rId46" Type="http://schemas.openxmlformats.org/officeDocument/2006/relationships/ctrlProp" Target="../ctrlProps/ctrlProp223.xml"/><Relationship Id="rId45" Type="http://schemas.openxmlformats.org/officeDocument/2006/relationships/ctrlProp" Target="../ctrlProps/ctrlProp222.xml"/><Relationship Id="rId44" Type="http://schemas.openxmlformats.org/officeDocument/2006/relationships/ctrlProp" Target="../ctrlProps/ctrlProp221.xml"/><Relationship Id="rId43" Type="http://schemas.openxmlformats.org/officeDocument/2006/relationships/ctrlProp" Target="../ctrlProps/ctrlProp220.xml"/><Relationship Id="rId42" Type="http://schemas.openxmlformats.org/officeDocument/2006/relationships/ctrlProp" Target="../ctrlProps/ctrlProp219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64.xml"/><Relationship Id="rId80" Type="http://schemas.openxmlformats.org/officeDocument/2006/relationships/ctrlProp" Target="../ctrlProps/ctrlProp335.xml"/><Relationship Id="rId8" Type="http://schemas.openxmlformats.org/officeDocument/2006/relationships/ctrlProp" Target="../ctrlProps/ctrlProp263.xml"/><Relationship Id="rId79" Type="http://schemas.openxmlformats.org/officeDocument/2006/relationships/ctrlProp" Target="../ctrlProps/ctrlProp334.xml"/><Relationship Id="rId78" Type="http://schemas.openxmlformats.org/officeDocument/2006/relationships/ctrlProp" Target="../ctrlProps/ctrlProp333.xml"/><Relationship Id="rId77" Type="http://schemas.openxmlformats.org/officeDocument/2006/relationships/ctrlProp" Target="../ctrlProps/ctrlProp332.xml"/><Relationship Id="rId76" Type="http://schemas.openxmlformats.org/officeDocument/2006/relationships/ctrlProp" Target="../ctrlProps/ctrlProp331.xml"/><Relationship Id="rId75" Type="http://schemas.openxmlformats.org/officeDocument/2006/relationships/ctrlProp" Target="../ctrlProps/ctrlProp330.xml"/><Relationship Id="rId74" Type="http://schemas.openxmlformats.org/officeDocument/2006/relationships/ctrlProp" Target="../ctrlProps/ctrlProp329.xml"/><Relationship Id="rId73" Type="http://schemas.openxmlformats.org/officeDocument/2006/relationships/ctrlProp" Target="../ctrlProps/ctrlProp328.xml"/><Relationship Id="rId72" Type="http://schemas.openxmlformats.org/officeDocument/2006/relationships/ctrlProp" Target="../ctrlProps/ctrlProp327.xml"/><Relationship Id="rId71" Type="http://schemas.openxmlformats.org/officeDocument/2006/relationships/ctrlProp" Target="../ctrlProps/ctrlProp326.xml"/><Relationship Id="rId70" Type="http://schemas.openxmlformats.org/officeDocument/2006/relationships/ctrlProp" Target="../ctrlProps/ctrlProp325.xml"/><Relationship Id="rId7" Type="http://schemas.openxmlformats.org/officeDocument/2006/relationships/ctrlProp" Target="../ctrlProps/ctrlProp262.xml"/><Relationship Id="rId69" Type="http://schemas.openxmlformats.org/officeDocument/2006/relationships/ctrlProp" Target="../ctrlProps/ctrlProp324.xml"/><Relationship Id="rId68" Type="http://schemas.openxmlformats.org/officeDocument/2006/relationships/ctrlProp" Target="../ctrlProps/ctrlProp323.xml"/><Relationship Id="rId67" Type="http://schemas.openxmlformats.org/officeDocument/2006/relationships/ctrlProp" Target="../ctrlProps/ctrlProp322.xml"/><Relationship Id="rId66" Type="http://schemas.openxmlformats.org/officeDocument/2006/relationships/ctrlProp" Target="../ctrlProps/ctrlProp321.xml"/><Relationship Id="rId65" Type="http://schemas.openxmlformats.org/officeDocument/2006/relationships/ctrlProp" Target="../ctrlProps/ctrlProp320.xml"/><Relationship Id="rId64" Type="http://schemas.openxmlformats.org/officeDocument/2006/relationships/ctrlProp" Target="../ctrlProps/ctrlProp319.xml"/><Relationship Id="rId63" Type="http://schemas.openxmlformats.org/officeDocument/2006/relationships/ctrlProp" Target="../ctrlProps/ctrlProp318.xml"/><Relationship Id="rId62" Type="http://schemas.openxmlformats.org/officeDocument/2006/relationships/ctrlProp" Target="../ctrlProps/ctrlProp317.xml"/><Relationship Id="rId61" Type="http://schemas.openxmlformats.org/officeDocument/2006/relationships/ctrlProp" Target="../ctrlProps/ctrlProp316.xml"/><Relationship Id="rId60" Type="http://schemas.openxmlformats.org/officeDocument/2006/relationships/ctrlProp" Target="../ctrlProps/ctrlProp315.xml"/><Relationship Id="rId6" Type="http://schemas.openxmlformats.org/officeDocument/2006/relationships/ctrlProp" Target="../ctrlProps/ctrlProp261.xml"/><Relationship Id="rId59" Type="http://schemas.openxmlformats.org/officeDocument/2006/relationships/ctrlProp" Target="../ctrlProps/ctrlProp314.xml"/><Relationship Id="rId58" Type="http://schemas.openxmlformats.org/officeDocument/2006/relationships/ctrlProp" Target="../ctrlProps/ctrlProp313.xml"/><Relationship Id="rId57" Type="http://schemas.openxmlformats.org/officeDocument/2006/relationships/ctrlProp" Target="../ctrlProps/ctrlProp312.xml"/><Relationship Id="rId56" Type="http://schemas.openxmlformats.org/officeDocument/2006/relationships/ctrlProp" Target="../ctrlProps/ctrlProp311.xml"/><Relationship Id="rId55" Type="http://schemas.openxmlformats.org/officeDocument/2006/relationships/ctrlProp" Target="../ctrlProps/ctrlProp310.xml"/><Relationship Id="rId54" Type="http://schemas.openxmlformats.org/officeDocument/2006/relationships/ctrlProp" Target="../ctrlProps/ctrlProp309.xml"/><Relationship Id="rId53" Type="http://schemas.openxmlformats.org/officeDocument/2006/relationships/ctrlProp" Target="../ctrlProps/ctrlProp308.xml"/><Relationship Id="rId52" Type="http://schemas.openxmlformats.org/officeDocument/2006/relationships/ctrlProp" Target="../ctrlProps/ctrlProp307.xml"/><Relationship Id="rId51" Type="http://schemas.openxmlformats.org/officeDocument/2006/relationships/ctrlProp" Target="../ctrlProps/ctrlProp306.xml"/><Relationship Id="rId50" Type="http://schemas.openxmlformats.org/officeDocument/2006/relationships/ctrlProp" Target="../ctrlProps/ctrlProp305.xml"/><Relationship Id="rId5" Type="http://schemas.openxmlformats.org/officeDocument/2006/relationships/ctrlProp" Target="../ctrlProps/ctrlProp260.xml"/><Relationship Id="rId49" Type="http://schemas.openxmlformats.org/officeDocument/2006/relationships/ctrlProp" Target="../ctrlProps/ctrlProp304.xml"/><Relationship Id="rId48" Type="http://schemas.openxmlformats.org/officeDocument/2006/relationships/ctrlProp" Target="../ctrlProps/ctrlProp303.xml"/><Relationship Id="rId47" Type="http://schemas.openxmlformats.org/officeDocument/2006/relationships/ctrlProp" Target="../ctrlProps/ctrlProp302.xml"/><Relationship Id="rId46" Type="http://schemas.openxmlformats.org/officeDocument/2006/relationships/ctrlProp" Target="../ctrlProps/ctrlProp301.xml"/><Relationship Id="rId45" Type="http://schemas.openxmlformats.org/officeDocument/2006/relationships/ctrlProp" Target="../ctrlProps/ctrlProp300.xml"/><Relationship Id="rId44" Type="http://schemas.openxmlformats.org/officeDocument/2006/relationships/ctrlProp" Target="../ctrlProps/ctrlProp299.xml"/><Relationship Id="rId43" Type="http://schemas.openxmlformats.org/officeDocument/2006/relationships/ctrlProp" Target="../ctrlProps/ctrlProp298.xml"/><Relationship Id="rId42" Type="http://schemas.openxmlformats.org/officeDocument/2006/relationships/ctrlProp" Target="../ctrlProps/ctrlProp297.xml"/><Relationship Id="rId41" Type="http://schemas.openxmlformats.org/officeDocument/2006/relationships/ctrlProp" Target="../ctrlProps/ctrlProp296.xml"/><Relationship Id="rId40" Type="http://schemas.openxmlformats.org/officeDocument/2006/relationships/ctrlProp" Target="../ctrlProps/ctrlProp295.xml"/><Relationship Id="rId4" Type="http://schemas.openxmlformats.org/officeDocument/2006/relationships/ctrlProp" Target="../ctrlProps/ctrlProp259.xml"/><Relationship Id="rId39" Type="http://schemas.openxmlformats.org/officeDocument/2006/relationships/ctrlProp" Target="../ctrlProps/ctrlProp294.xml"/><Relationship Id="rId38" Type="http://schemas.openxmlformats.org/officeDocument/2006/relationships/ctrlProp" Target="../ctrlProps/ctrlProp293.xml"/><Relationship Id="rId37" Type="http://schemas.openxmlformats.org/officeDocument/2006/relationships/ctrlProp" Target="../ctrlProps/ctrlProp292.xml"/><Relationship Id="rId36" Type="http://schemas.openxmlformats.org/officeDocument/2006/relationships/ctrlProp" Target="../ctrlProps/ctrlProp291.xml"/><Relationship Id="rId35" Type="http://schemas.openxmlformats.org/officeDocument/2006/relationships/ctrlProp" Target="../ctrlProps/ctrlProp290.xml"/><Relationship Id="rId34" Type="http://schemas.openxmlformats.org/officeDocument/2006/relationships/ctrlProp" Target="../ctrlProps/ctrlProp289.xml"/><Relationship Id="rId33" Type="http://schemas.openxmlformats.org/officeDocument/2006/relationships/ctrlProp" Target="../ctrlProps/ctrlProp288.xml"/><Relationship Id="rId32" Type="http://schemas.openxmlformats.org/officeDocument/2006/relationships/ctrlProp" Target="../ctrlProps/ctrlProp287.xml"/><Relationship Id="rId31" Type="http://schemas.openxmlformats.org/officeDocument/2006/relationships/ctrlProp" Target="../ctrlProps/ctrlProp286.xml"/><Relationship Id="rId30" Type="http://schemas.openxmlformats.org/officeDocument/2006/relationships/ctrlProp" Target="../ctrlProps/ctrlProp285.xml"/><Relationship Id="rId3" Type="http://schemas.openxmlformats.org/officeDocument/2006/relationships/ctrlProp" Target="../ctrlProps/ctrlProp258.xml"/><Relationship Id="rId29" Type="http://schemas.openxmlformats.org/officeDocument/2006/relationships/ctrlProp" Target="../ctrlProps/ctrlProp284.xml"/><Relationship Id="rId28" Type="http://schemas.openxmlformats.org/officeDocument/2006/relationships/ctrlProp" Target="../ctrlProps/ctrlProp283.xml"/><Relationship Id="rId27" Type="http://schemas.openxmlformats.org/officeDocument/2006/relationships/ctrlProp" Target="../ctrlProps/ctrlProp282.xml"/><Relationship Id="rId26" Type="http://schemas.openxmlformats.org/officeDocument/2006/relationships/ctrlProp" Target="../ctrlProps/ctrlProp281.xml"/><Relationship Id="rId25" Type="http://schemas.openxmlformats.org/officeDocument/2006/relationships/ctrlProp" Target="../ctrlProps/ctrlProp280.xml"/><Relationship Id="rId24" Type="http://schemas.openxmlformats.org/officeDocument/2006/relationships/ctrlProp" Target="../ctrlProps/ctrlProp279.xml"/><Relationship Id="rId23" Type="http://schemas.openxmlformats.org/officeDocument/2006/relationships/ctrlProp" Target="../ctrlProps/ctrlProp278.xml"/><Relationship Id="rId22" Type="http://schemas.openxmlformats.org/officeDocument/2006/relationships/ctrlProp" Target="../ctrlProps/ctrlProp277.xml"/><Relationship Id="rId21" Type="http://schemas.openxmlformats.org/officeDocument/2006/relationships/ctrlProp" Target="../ctrlProps/ctrlProp276.xml"/><Relationship Id="rId20" Type="http://schemas.openxmlformats.org/officeDocument/2006/relationships/ctrlProp" Target="../ctrlProps/ctrlProp275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274.xml"/><Relationship Id="rId18" Type="http://schemas.openxmlformats.org/officeDocument/2006/relationships/ctrlProp" Target="../ctrlProps/ctrlProp273.xml"/><Relationship Id="rId17" Type="http://schemas.openxmlformats.org/officeDocument/2006/relationships/ctrlProp" Target="../ctrlProps/ctrlProp272.xml"/><Relationship Id="rId16" Type="http://schemas.openxmlformats.org/officeDocument/2006/relationships/ctrlProp" Target="../ctrlProps/ctrlProp271.xml"/><Relationship Id="rId15" Type="http://schemas.openxmlformats.org/officeDocument/2006/relationships/ctrlProp" Target="../ctrlProps/ctrlProp270.xml"/><Relationship Id="rId14" Type="http://schemas.openxmlformats.org/officeDocument/2006/relationships/ctrlProp" Target="../ctrlProps/ctrlProp269.xml"/><Relationship Id="rId13" Type="http://schemas.openxmlformats.org/officeDocument/2006/relationships/ctrlProp" Target="../ctrlProps/ctrlProp268.xml"/><Relationship Id="rId12" Type="http://schemas.openxmlformats.org/officeDocument/2006/relationships/ctrlProp" Target="../ctrlProps/ctrlProp267.xml"/><Relationship Id="rId11" Type="http://schemas.openxmlformats.org/officeDocument/2006/relationships/ctrlProp" Target="../ctrlProps/ctrlProp266.xml"/><Relationship Id="rId10" Type="http://schemas.openxmlformats.org/officeDocument/2006/relationships/ctrlProp" Target="../ctrlProps/ctrlProp265.xml"/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79" customWidth="1"/>
    <col min="3" max="3" width="10.125" customWidth="1"/>
  </cols>
  <sheetData>
    <row r="1" ht="21" customHeight="1" spans="1:2">
      <c r="A1" s="480"/>
      <c r="B1" s="481" t="s">
        <v>0</v>
      </c>
    </row>
    <row r="2" spans="1:2">
      <c r="A2" s="9">
        <v>1</v>
      </c>
      <c r="B2" s="482" t="s">
        <v>1</v>
      </c>
    </row>
    <row r="3" spans="1:2">
      <c r="A3" s="9">
        <v>2</v>
      </c>
      <c r="B3" s="482" t="s">
        <v>2</v>
      </c>
    </row>
    <row r="4" spans="1:2">
      <c r="A4" s="9">
        <v>3</v>
      </c>
      <c r="B4" s="482" t="s">
        <v>3</v>
      </c>
    </row>
    <row r="5" spans="1:2">
      <c r="A5" s="9">
        <v>4</v>
      </c>
      <c r="B5" s="482" t="s">
        <v>4</v>
      </c>
    </row>
    <row r="6" spans="1:2">
      <c r="A6" s="9">
        <v>5</v>
      </c>
      <c r="B6" s="482" t="s">
        <v>5</v>
      </c>
    </row>
    <row r="7" spans="1:2">
      <c r="A7" s="9">
        <v>6</v>
      </c>
      <c r="B7" s="482" t="s">
        <v>6</v>
      </c>
    </row>
    <row r="8" s="478" customFormat="1" ht="15" customHeight="1" spans="1:2">
      <c r="A8" s="483">
        <v>7</v>
      </c>
      <c r="B8" s="484" t="s">
        <v>7</v>
      </c>
    </row>
    <row r="9" ht="18.95" customHeight="1" spans="1:2">
      <c r="A9" s="480"/>
      <c r="B9" s="485" t="s">
        <v>8</v>
      </c>
    </row>
    <row r="10" ht="15.95" customHeight="1" spans="1:2">
      <c r="A10" s="9">
        <v>1</v>
      </c>
      <c r="B10" s="486" t="s">
        <v>9</v>
      </c>
    </row>
    <row r="11" spans="1:2">
      <c r="A11" s="9">
        <v>2</v>
      </c>
      <c r="B11" s="482" t="s">
        <v>10</v>
      </c>
    </row>
    <row r="12" spans="1:2">
      <c r="A12" s="9">
        <v>3</v>
      </c>
      <c r="B12" s="484" t="s">
        <v>11</v>
      </c>
    </row>
    <row r="13" spans="1:2">
      <c r="A13" s="9">
        <v>4</v>
      </c>
      <c r="B13" s="482" t="s">
        <v>12</v>
      </c>
    </row>
    <row r="14" spans="1:2">
      <c r="A14" s="9">
        <v>5</v>
      </c>
      <c r="B14" s="482" t="s">
        <v>13</v>
      </c>
    </row>
    <row r="15" spans="1:2">
      <c r="A15" s="9">
        <v>6</v>
      </c>
      <c r="B15" s="482" t="s">
        <v>14</v>
      </c>
    </row>
    <row r="16" spans="1:2">
      <c r="A16" s="9">
        <v>7</v>
      </c>
      <c r="B16" s="482" t="s">
        <v>15</v>
      </c>
    </row>
    <row r="17" spans="1:2">
      <c r="A17" s="9">
        <v>8</v>
      </c>
      <c r="B17" s="482" t="s">
        <v>16</v>
      </c>
    </row>
    <row r="18" spans="1:2">
      <c r="A18" s="9">
        <v>9</v>
      </c>
      <c r="B18" s="482" t="s">
        <v>17</v>
      </c>
    </row>
    <row r="19" spans="1:2">
      <c r="A19" s="9"/>
      <c r="B19" s="482"/>
    </row>
    <row r="20" ht="20.25" spans="1:2">
      <c r="A20" s="480"/>
      <c r="B20" s="481" t="s">
        <v>18</v>
      </c>
    </row>
    <row r="21" spans="1:2">
      <c r="A21" s="9">
        <v>1</v>
      </c>
      <c r="B21" s="487" t="s">
        <v>19</v>
      </c>
    </row>
    <row r="22" spans="1:2">
      <c r="A22" s="9">
        <v>2</v>
      </c>
      <c r="B22" s="482" t="s">
        <v>20</v>
      </c>
    </row>
    <row r="23" spans="1:2">
      <c r="A23" s="9">
        <v>3</v>
      </c>
      <c r="B23" s="482" t="s">
        <v>21</v>
      </c>
    </row>
    <row r="24" spans="1:2">
      <c r="A24" s="9">
        <v>4</v>
      </c>
      <c r="B24" s="482" t="s">
        <v>22</v>
      </c>
    </row>
    <row r="25" spans="1:2">
      <c r="A25" s="9">
        <v>5</v>
      </c>
      <c r="B25" s="482" t="s">
        <v>23</v>
      </c>
    </row>
    <row r="26" spans="1:2">
      <c r="A26" s="9">
        <v>6</v>
      </c>
      <c r="B26" s="482" t="s">
        <v>24</v>
      </c>
    </row>
    <row r="27" spans="1:2">
      <c r="A27" s="9">
        <v>7</v>
      </c>
      <c r="B27" s="482" t="s">
        <v>25</v>
      </c>
    </row>
    <row r="28" spans="1:2">
      <c r="A28" s="9"/>
      <c r="B28" s="482"/>
    </row>
    <row r="29" ht="20.25" spans="1:2">
      <c r="A29" s="480"/>
      <c r="B29" s="481" t="s">
        <v>26</v>
      </c>
    </row>
    <row r="30" spans="1:2">
      <c r="A30" s="9">
        <v>1</v>
      </c>
      <c r="B30" s="487" t="s">
        <v>27</v>
      </c>
    </row>
    <row r="31" spans="1:2">
      <c r="A31" s="9">
        <v>2</v>
      </c>
      <c r="B31" s="482" t="s">
        <v>28</v>
      </c>
    </row>
    <row r="32" spans="1:2">
      <c r="A32" s="9">
        <v>3</v>
      </c>
      <c r="B32" s="482" t="s">
        <v>29</v>
      </c>
    </row>
    <row r="33" ht="28.5" spans="1:2">
      <c r="A33" s="9">
        <v>4</v>
      </c>
      <c r="B33" s="482" t="s">
        <v>30</v>
      </c>
    </row>
    <row r="34" spans="1:2">
      <c r="A34" s="9">
        <v>5</v>
      </c>
      <c r="B34" s="482" t="s">
        <v>31</v>
      </c>
    </row>
    <row r="35" spans="1:2">
      <c r="A35" s="9">
        <v>6</v>
      </c>
      <c r="B35" s="482" t="s">
        <v>32</v>
      </c>
    </row>
    <row r="36" spans="1:2">
      <c r="A36" s="9">
        <v>7</v>
      </c>
      <c r="B36" s="482" t="s">
        <v>33</v>
      </c>
    </row>
    <row r="37" spans="1:2">
      <c r="A37" s="9"/>
      <c r="B37" s="482"/>
    </row>
    <row r="39" spans="1:2">
      <c r="A39" s="488" t="s">
        <v>34</v>
      </c>
      <c r="B39" s="48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workbookViewId="0">
      <selection activeCell="G2" sqref="G2:H2"/>
    </sheetView>
  </sheetViews>
  <sheetFormatPr defaultColWidth="10.125" defaultRowHeight="14.25"/>
  <cols>
    <col min="1" max="1" width="9.625" style="166" customWidth="1"/>
    <col min="2" max="2" width="11.125" style="166" customWidth="1"/>
    <col min="3" max="3" width="9.125" style="166" customWidth="1"/>
    <col min="4" max="4" width="9.5" style="166" customWidth="1"/>
    <col min="5" max="5" width="9.125" style="166" customWidth="1"/>
    <col min="6" max="6" width="10.375" style="166" customWidth="1"/>
    <col min="7" max="7" width="9.5" style="166" customWidth="1"/>
    <col min="8" max="8" width="9.125" style="166" customWidth="1"/>
    <col min="9" max="9" width="8.125" style="166" customWidth="1"/>
    <col min="10" max="10" width="10.5" style="166" customWidth="1"/>
    <col min="11" max="11" width="12.125" style="166" customWidth="1"/>
    <col min="12" max="16384" width="10.125" style="166"/>
  </cols>
  <sheetData>
    <row r="1" s="166" customFormat="1" ht="26.25" spans="1:11">
      <c r="A1" s="169" t="s">
        <v>289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="166" customFormat="1" spans="1:11">
      <c r="A2" s="170" t="s">
        <v>53</v>
      </c>
      <c r="B2" s="171" t="s">
        <v>54</v>
      </c>
      <c r="C2" s="171"/>
      <c r="D2" s="172" t="s">
        <v>62</v>
      </c>
      <c r="E2" s="173"/>
      <c r="F2" s="174" t="s">
        <v>290</v>
      </c>
      <c r="G2" s="175" t="s">
        <v>291</v>
      </c>
      <c r="H2" s="175"/>
      <c r="I2" s="207" t="s">
        <v>57</v>
      </c>
      <c r="J2" s="175" t="s">
        <v>253</v>
      </c>
      <c r="K2" s="231"/>
    </row>
    <row r="3" s="166" customFormat="1" ht="27" customHeight="1" spans="1:11">
      <c r="A3" s="176" t="s">
        <v>75</v>
      </c>
      <c r="B3" s="177">
        <v>2301</v>
      </c>
      <c r="C3" s="178"/>
      <c r="D3" s="179" t="s">
        <v>292</v>
      </c>
      <c r="E3" s="180" t="s">
        <v>293</v>
      </c>
      <c r="F3" s="181"/>
      <c r="G3" s="181"/>
      <c r="H3" s="182" t="s">
        <v>294</v>
      </c>
      <c r="I3" s="182"/>
      <c r="J3" s="182"/>
      <c r="K3" s="232"/>
    </row>
    <row r="4" s="166" customFormat="1" spans="1:11">
      <c r="A4" s="183" t="s">
        <v>72</v>
      </c>
      <c r="B4" s="184">
        <v>2</v>
      </c>
      <c r="C4" s="184">
        <v>6</v>
      </c>
      <c r="D4" s="185" t="s">
        <v>295</v>
      </c>
      <c r="E4" s="186" t="s">
        <v>296</v>
      </c>
      <c r="F4" s="186"/>
      <c r="G4" s="186"/>
      <c r="H4" s="185" t="s">
        <v>297</v>
      </c>
      <c r="I4" s="185"/>
      <c r="J4" s="200" t="s">
        <v>66</v>
      </c>
      <c r="K4" s="233" t="s">
        <v>67</v>
      </c>
    </row>
    <row r="5" s="166" customFormat="1" spans="1:11">
      <c r="A5" s="183" t="s">
        <v>298</v>
      </c>
      <c r="B5" s="187">
        <v>1</v>
      </c>
      <c r="C5" s="187"/>
      <c r="D5" s="179" t="s">
        <v>299</v>
      </c>
      <c r="E5" s="179" t="s">
        <v>300</v>
      </c>
      <c r="F5" s="179" t="s">
        <v>301</v>
      </c>
      <c r="G5" s="179" t="s">
        <v>302</v>
      </c>
      <c r="H5" s="185" t="s">
        <v>303</v>
      </c>
      <c r="I5" s="185"/>
      <c r="J5" s="200" t="s">
        <v>66</v>
      </c>
      <c r="K5" s="233" t="s">
        <v>67</v>
      </c>
    </row>
    <row r="6" s="166" customFormat="1" ht="15" spans="1:11">
      <c r="A6" s="188" t="s">
        <v>304</v>
      </c>
      <c r="B6" s="189">
        <v>125</v>
      </c>
      <c r="C6" s="189"/>
      <c r="D6" s="190" t="s">
        <v>305</v>
      </c>
      <c r="E6" s="191"/>
      <c r="F6" s="192">
        <v>1525</v>
      </c>
      <c r="G6" s="190"/>
      <c r="H6" s="193" t="s">
        <v>306</v>
      </c>
      <c r="I6" s="193"/>
      <c r="J6" s="192" t="s">
        <v>66</v>
      </c>
      <c r="K6" s="234" t="s">
        <v>67</v>
      </c>
    </row>
    <row r="7" s="166" customFormat="1" ht="15" spans="1:11">
      <c r="A7" s="194"/>
      <c r="B7" s="195"/>
      <c r="C7" s="195"/>
      <c r="D7" s="194"/>
      <c r="E7" s="195"/>
      <c r="F7" s="196"/>
      <c r="G7" s="194"/>
      <c r="H7" s="196"/>
      <c r="I7" s="195"/>
      <c r="J7" s="195"/>
      <c r="K7" s="195"/>
    </row>
    <row r="8" s="166" customFormat="1" spans="1:11">
      <c r="A8" s="197" t="s">
        <v>307</v>
      </c>
      <c r="B8" s="174" t="s">
        <v>308</v>
      </c>
      <c r="C8" s="174" t="s">
        <v>309</v>
      </c>
      <c r="D8" s="174" t="s">
        <v>310</v>
      </c>
      <c r="E8" s="174" t="s">
        <v>311</v>
      </c>
      <c r="F8" s="174" t="s">
        <v>312</v>
      </c>
      <c r="G8" s="198" t="s">
        <v>343</v>
      </c>
      <c r="H8" s="199"/>
      <c r="I8" s="199"/>
      <c r="J8" s="199"/>
      <c r="K8" s="235"/>
    </row>
    <row r="9" s="166" customFormat="1" spans="1:11">
      <c r="A9" s="183" t="s">
        <v>314</v>
      </c>
      <c r="B9" s="185"/>
      <c r="C9" s="200" t="s">
        <v>66</v>
      </c>
      <c r="D9" s="200" t="s">
        <v>67</v>
      </c>
      <c r="E9" s="179" t="s">
        <v>315</v>
      </c>
      <c r="F9" s="201" t="s">
        <v>316</v>
      </c>
      <c r="G9" s="202"/>
      <c r="H9" s="203"/>
      <c r="I9" s="203"/>
      <c r="J9" s="203"/>
      <c r="K9" s="236"/>
    </row>
    <row r="10" s="166" customFormat="1" spans="1:11">
      <c r="A10" s="183" t="s">
        <v>317</v>
      </c>
      <c r="B10" s="185"/>
      <c r="C10" s="200" t="s">
        <v>66</v>
      </c>
      <c r="D10" s="200" t="s">
        <v>67</v>
      </c>
      <c r="E10" s="179" t="s">
        <v>318</v>
      </c>
      <c r="F10" s="201" t="s">
        <v>319</v>
      </c>
      <c r="G10" s="202" t="s">
        <v>320</v>
      </c>
      <c r="H10" s="203"/>
      <c r="I10" s="203"/>
      <c r="J10" s="203"/>
      <c r="K10" s="236"/>
    </row>
    <row r="11" s="166" customFormat="1" spans="1:11">
      <c r="A11" s="204" t="s">
        <v>241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37"/>
    </row>
    <row r="12" s="166" customFormat="1" spans="1:11">
      <c r="A12" s="176" t="s">
        <v>88</v>
      </c>
      <c r="B12" s="200" t="s">
        <v>84</v>
      </c>
      <c r="C12" s="200" t="s">
        <v>85</v>
      </c>
      <c r="D12" s="201"/>
      <c r="E12" s="179" t="s">
        <v>86</v>
      </c>
      <c r="F12" s="200" t="s">
        <v>84</v>
      </c>
      <c r="G12" s="200" t="s">
        <v>85</v>
      </c>
      <c r="H12" s="200"/>
      <c r="I12" s="179" t="s">
        <v>321</v>
      </c>
      <c r="J12" s="200" t="s">
        <v>84</v>
      </c>
      <c r="K12" s="233" t="s">
        <v>85</v>
      </c>
    </row>
    <row r="13" s="166" customFormat="1" spans="1:11">
      <c r="A13" s="176" t="s">
        <v>91</v>
      </c>
      <c r="B13" s="200" t="s">
        <v>84</v>
      </c>
      <c r="C13" s="200" t="s">
        <v>85</v>
      </c>
      <c r="D13" s="201"/>
      <c r="E13" s="179" t="s">
        <v>96</v>
      </c>
      <c r="F13" s="200" t="s">
        <v>84</v>
      </c>
      <c r="G13" s="200" t="s">
        <v>85</v>
      </c>
      <c r="H13" s="200"/>
      <c r="I13" s="179" t="s">
        <v>322</v>
      </c>
      <c r="J13" s="200" t="s">
        <v>84</v>
      </c>
      <c r="K13" s="233" t="s">
        <v>85</v>
      </c>
    </row>
    <row r="14" s="166" customFormat="1" ht="15" spans="1:11">
      <c r="A14" s="188" t="s">
        <v>323</v>
      </c>
      <c r="B14" s="192" t="s">
        <v>84</v>
      </c>
      <c r="C14" s="192" t="s">
        <v>85</v>
      </c>
      <c r="D14" s="191"/>
      <c r="E14" s="190" t="s">
        <v>324</v>
      </c>
      <c r="F14" s="192" t="s">
        <v>84</v>
      </c>
      <c r="G14" s="192" t="s">
        <v>85</v>
      </c>
      <c r="H14" s="192"/>
      <c r="I14" s="190" t="s">
        <v>325</v>
      </c>
      <c r="J14" s="192" t="s">
        <v>84</v>
      </c>
      <c r="K14" s="234" t="s">
        <v>85</v>
      </c>
    </row>
    <row r="15" s="166" customFormat="1" ht="15" spans="1:11">
      <c r="A15" s="194"/>
      <c r="B15" s="206"/>
      <c r="C15" s="206"/>
      <c r="D15" s="195"/>
      <c r="E15" s="194"/>
      <c r="F15" s="206"/>
      <c r="G15" s="206"/>
      <c r="H15" s="206"/>
      <c r="I15" s="194"/>
      <c r="J15" s="206"/>
      <c r="K15" s="206"/>
    </row>
    <row r="16" s="167" customFormat="1" spans="1:11">
      <c r="A16" s="170" t="s">
        <v>326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38"/>
    </row>
    <row r="17" s="166" customFormat="1" spans="1:11">
      <c r="A17" s="183" t="s">
        <v>344</v>
      </c>
      <c r="B17" s="185"/>
      <c r="C17" s="185"/>
      <c r="D17" s="185"/>
      <c r="E17" s="185"/>
      <c r="F17" s="185"/>
      <c r="G17" s="185"/>
      <c r="H17" s="185"/>
      <c r="I17" s="185"/>
      <c r="J17" s="185"/>
      <c r="K17" s="239"/>
    </row>
    <row r="18" s="166" customFormat="1" spans="1:11">
      <c r="A18" s="183" t="s">
        <v>328</v>
      </c>
      <c r="B18" s="185"/>
      <c r="C18" s="185"/>
      <c r="D18" s="185"/>
      <c r="E18" s="185"/>
      <c r="F18" s="185"/>
      <c r="G18" s="185"/>
      <c r="H18" s="185"/>
      <c r="I18" s="185"/>
      <c r="J18" s="185"/>
      <c r="K18" s="239"/>
    </row>
    <row r="19" s="166" customFormat="1" spans="1:11">
      <c r="A19" s="208" t="s">
        <v>345</v>
      </c>
      <c r="B19" s="200"/>
      <c r="C19" s="200"/>
      <c r="D19" s="200"/>
      <c r="E19" s="200"/>
      <c r="F19" s="200"/>
      <c r="G19" s="200"/>
      <c r="H19" s="200"/>
      <c r="I19" s="200"/>
      <c r="J19" s="200"/>
      <c r="K19" s="233"/>
    </row>
    <row r="20" s="166" customFormat="1" spans="1:11">
      <c r="A20" s="209" t="s">
        <v>346</v>
      </c>
      <c r="B20" s="210"/>
      <c r="C20" s="210"/>
      <c r="D20" s="210"/>
      <c r="E20" s="210"/>
      <c r="F20" s="210"/>
      <c r="G20" s="210"/>
      <c r="H20" s="210"/>
      <c r="I20" s="210"/>
      <c r="J20" s="210"/>
      <c r="K20" s="240"/>
    </row>
    <row r="21" s="166" customFormat="1" spans="1:11">
      <c r="A21" s="209" t="s">
        <v>347</v>
      </c>
      <c r="B21" s="210"/>
      <c r="C21" s="210"/>
      <c r="D21" s="210"/>
      <c r="E21" s="210"/>
      <c r="F21" s="210"/>
      <c r="G21" s="210"/>
      <c r="H21" s="210"/>
      <c r="I21" s="210"/>
      <c r="J21" s="210"/>
      <c r="K21" s="240"/>
    </row>
    <row r="22" s="166" customFormat="1" spans="1:11">
      <c r="A22" s="209"/>
      <c r="B22" s="210"/>
      <c r="C22" s="210"/>
      <c r="D22" s="210"/>
      <c r="E22" s="210"/>
      <c r="F22" s="210"/>
      <c r="G22" s="210"/>
      <c r="H22" s="210"/>
      <c r="I22" s="210"/>
      <c r="J22" s="210"/>
      <c r="K22" s="240"/>
    </row>
    <row r="23" s="166" customFormat="1" spans="1:11">
      <c r="A23" s="211"/>
      <c r="B23" s="212"/>
      <c r="C23" s="212"/>
      <c r="D23" s="212"/>
      <c r="E23" s="212"/>
      <c r="F23" s="212"/>
      <c r="G23" s="212"/>
      <c r="H23" s="212"/>
      <c r="I23" s="212"/>
      <c r="J23" s="212"/>
      <c r="K23" s="241"/>
    </row>
    <row r="24" s="166" customFormat="1" spans="1:11">
      <c r="A24" s="183" t="s">
        <v>125</v>
      </c>
      <c r="B24" s="185"/>
      <c r="C24" s="200" t="s">
        <v>66</v>
      </c>
      <c r="D24" s="200" t="s">
        <v>67</v>
      </c>
      <c r="E24" s="182"/>
      <c r="F24" s="182"/>
      <c r="G24" s="182"/>
      <c r="H24" s="182"/>
      <c r="I24" s="182"/>
      <c r="J24" s="182"/>
      <c r="K24" s="232"/>
    </row>
    <row r="25" s="166" customFormat="1" ht="15" spans="1:11">
      <c r="A25" s="213" t="s">
        <v>332</v>
      </c>
      <c r="B25" s="214"/>
      <c r="C25" s="214"/>
      <c r="D25" s="214"/>
      <c r="E25" s="214"/>
      <c r="F25" s="214"/>
      <c r="G25" s="214"/>
      <c r="H25" s="214"/>
      <c r="I25" s="214"/>
      <c r="J25" s="214"/>
      <c r="K25" s="242"/>
    </row>
    <row r="26" s="166" customFormat="1" ht="15" spans="1:11">
      <c r="A26" s="215"/>
      <c r="B26" s="215"/>
      <c r="C26" s="215"/>
      <c r="D26" s="215"/>
      <c r="E26" s="215"/>
      <c r="F26" s="215"/>
      <c r="G26" s="215"/>
      <c r="H26" s="215"/>
      <c r="I26" s="215"/>
      <c r="J26" s="215"/>
      <c r="K26" s="215"/>
    </row>
    <row r="27" s="166" customFormat="1" spans="1:11">
      <c r="A27" s="216" t="s">
        <v>333</v>
      </c>
      <c r="B27" s="199"/>
      <c r="C27" s="199"/>
      <c r="D27" s="199"/>
      <c r="E27" s="199"/>
      <c r="F27" s="199"/>
      <c r="G27" s="199"/>
      <c r="H27" s="199"/>
      <c r="I27" s="199"/>
      <c r="J27" s="199"/>
      <c r="K27" s="235"/>
    </row>
    <row r="28" s="166" customFormat="1" spans="1:11">
      <c r="A28" s="217" t="s">
        <v>348</v>
      </c>
      <c r="B28" s="218"/>
      <c r="C28" s="218"/>
      <c r="D28" s="218"/>
      <c r="E28" s="218"/>
      <c r="F28" s="218"/>
      <c r="G28" s="218"/>
      <c r="H28" s="218"/>
      <c r="I28" s="218"/>
      <c r="J28" s="218"/>
      <c r="K28" s="243"/>
    </row>
    <row r="29" s="166" customFormat="1" ht="17.25" customHeight="1" spans="1:11">
      <c r="A29" s="219" t="s">
        <v>349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44"/>
    </row>
    <row r="30" s="166" customFormat="1" ht="17.25" customHeight="1" spans="1:11">
      <c r="A30" s="219"/>
      <c r="B30" s="220"/>
      <c r="C30" s="220"/>
      <c r="D30" s="220"/>
      <c r="E30" s="220"/>
      <c r="F30" s="220"/>
      <c r="G30" s="220"/>
      <c r="H30" s="220"/>
      <c r="I30" s="220"/>
      <c r="J30" s="220"/>
      <c r="K30" s="244"/>
    </row>
    <row r="31" s="166" customFormat="1" ht="17.25" customHeight="1" spans="1:11">
      <c r="A31" s="219"/>
      <c r="B31" s="220"/>
      <c r="C31" s="220"/>
      <c r="D31" s="220"/>
      <c r="E31" s="220"/>
      <c r="F31" s="220"/>
      <c r="G31" s="220"/>
      <c r="H31" s="220"/>
      <c r="I31" s="220"/>
      <c r="J31" s="220"/>
      <c r="K31" s="244"/>
    </row>
    <row r="32" s="166" customFormat="1" ht="17.25" customHeight="1" spans="1:11">
      <c r="A32" s="219"/>
      <c r="B32" s="220"/>
      <c r="C32" s="220"/>
      <c r="D32" s="220"/>
      <c r="E32" s="220"/>
      <c r="F32" s="220"/>
      <c r="G32" s="220"/>
      <c r="H32" s="220"/>
      <c r="I32" s="220"/>
      <c r="J32" s="220"/>
      <c r="K32" s="244"/>
    </row>
    <row r="33" s="166" customFormat="1" ht="17.25" customHeight="1" spans="1:11">
      <c r="A33" s="219"/>
      <c r="B33" s="220"/>
      <c r="C33" s="220"/>
      <c r="D33" s="220"/>
      <c r="E33" s="220"/>
      <c r="F33" s="220"/>
      <c r="G33" s="220"/>
      <c r="H33" s="220"/>
      <c r="I33" s="220"/>
      <c r="J33" s="220"/>
      <c r="K33" s="244"/>
    </row>
    <row r="34" s="166" customFormat="1" ht="17.25" customHeight="1" spans="1:11">
      <c r="A34" s="219"/>
      <c r="B34" s="220"/>
      <c r="C34" s="220"/>
      <c r="D34" s="220"/>
      <c r="E34" s="220"/>
      <c r="F34" s="220"/>
      <c r="G34" s="220"/>
      <c r="H34" s="220"/>
      <c r="I34" s="220"/>
      <c r="J34" s="220"/>
      <c r="K34" s="244"/>
    </row>
    <row r="35" s="166" customFormat="1" ht="17.25" customHeight="1" spans="1:11">
      <c r="A35" s="209"/>
      <c r="B35" s="210"/>
      <c r="C35" s="210"/>
      <c r="D35" s="210"/>
      <c r="E35" s="210"/>
      <c r="F35" s="210"/>
      <c r="G35" s="210"/>
      <c r="H35" s="210"/>
      <c r="I35" s="210"/>
      <c r="J35" s="210"/>
      <c r="K35" s="240"/>
    </row>
    <row r="36" s="166" customFormat="1" ht="17.25" customHeight="1" spans="1:11">
      <c r="A36" s="221"/>
      <c r="B36" s="210"/>
      <c r="C36" s="210"/>
      <c r="D36" s="210"/>
      <c r="E36" s="210"/>
      <c r="F36" s="210"/>
      <c r="G36" s="210"/>
      <c r="H36" s="210"/>
      <c r="I36" s="210"/>
      <c r="J36" s="210"/>
      <c r="K36" s="240"/>
    </row>
    <row r="37" s="166" customFormat="1" ht="17.25" customHeight="1" spans="1:11">
      <c r="A37" s="222"/>
      <c r="B37" s="223"/>
      <c r="C37" s="223"/>
      <c r="D37" s="223"/>
      <c r="E37" s="223"/>
      <c r="F37" s="223"/>
      <c r="G37" s="223"/>
      <c r="H37" s="223"/>
      <c r="I37" s="223"/>
      <c r="J37" s="223"/>
      <c r="K37" s="245"/>
    </row>
    <row r="38" s="166" customFormat="1" ht="18.75" customHeight="1" spans="1:11">
      <c r="A38" s="224" t="s">
        <v>335</v>
      </c>
      <c r="B38" s="225"/>
      <c r="C38" s="225"/>
      <c r="D38" s="225"/>
      <c r="E38" s="225"/>
      <c r="F38" s="225"/>
      <c r="G38" s="225"/>
      <c r="H38" s="225"/>
      <c r="I38" s="225"/>
      <c r="J38" s="225"/>
      <c r="K38" s="246"/>
    </row>
    <row r="39" s="168" customFormat="1" ht="18.75" customHeight="1" spans="1:11">
      <c r="A39" s="183" t="s">
        <v>336</v>
      </c>
      <c r="B39" s="185"/>
      <c r="C39" s="185"/>
      <c r="D39" s="182" t="s">
        <v>337</v>
      </c>
      <c r="E39" s="182"/>
      <c r="F39" s="226" t="s">
        <v>338</v>
      </c>
      <c r="G39" s="227"/>
      <c r="H39" s="185" t="s">
        <v>339</v>
      </c>
      <c r="I39" s="185"/>
      <c r="J39" s="185" t="s">
        <v>340</v>
      </c>
      <c r="K39" s="239"/>
    </row>
    <row r="40" s="166" customFormat="1" ht="18.75" customHeight="1" spans="1:13">
      <c r="A40" s="183" t="s">
        <v>231</v>
      </c>
      <c r="B40" s="185"/>
      <c r="C40" s="185"/>
      <c r="D40" s="185"/>
      <c r="E40" s="185"/>
      <c r="F40" s="185"/>
      <c r="G40" s="185"/>
      <c r="H40" s="185"/>
      <c r="I40" s="185"/>
      <c r="J40" s="185"/>
      <c r="K40" s="239"/>
      <c r="M40" s="168"/>
    </row>
    <row r="41" s="166" customFormat="1" ht="30.95" customHeight="1" spans="1:11">
      <c r="A41" s="183"/>
      <c r="B41" s="185"/>
      <c r="C41" s="185"/>
      <c r="D41" s="185"/>
      <c r="E41" s="185"/>
      <c r="F41" s="185"/>
      <c r="G41" s="185"/>
      <c r="H41" s="185"/>
      <c r="I41" s="185"/>
      <c r="J41" s="185"/>
      <c r="K41" s="239"/>
    </row>
    <row r="42" s="166" customFormat="1" ht="18.75" customHeight="1" spans="1:11">
      <c r="A42" s="183"/>
      <c r="B42" s="185"/>
      <c r="C42" s="185"/>
      <c r="D42" s="185"/>
      <c r="E42" s="185"/>
      <c r="F42" s="185"/>
      <c r="G42" s="185"/>
      <c r="H42" s="185"/>
      <c r="I42" s="185"/>
      <c r="J42" s="185"/>
      <c r="K42" s="239"/>
    </row>
    <row r="43" s="166" customFormat="1" ht="32.1" customHeight="1" spans="1:11">
      <c r="A43" s="188" t="s">
        <v>137</v>
      </c>
      <c r="B43" s="228" t="s">
        <v>341</v>
      </c>
      <c r="C43" s="228"/>
      <c r="D43" s="190" t="s">
        <v>342</v>
      </c>
      <c r="E43" s="191" t="s">
        <v>140</v>
      </c>
      <c r="F43" s="190" t="s">
        <v>141</v>
      </c>
      <c r="G43" s="229">
        <v>11.24</v>
      </c>
      <c r="H43" s="230" t="s">
        <v>142</v>
      </c>
      <c r="I43" s="230"/>
      <c r="J43" s="228"/>
      <c r="K43" s="247"/>
    </row>
    <row r="44" s="166" customFormat="1" ht="16.5" customHeight="1"/>
    <row r="45" s="166" customFormat="1" ht="16.5" customHeight="1"/>
    <row r="46" s="166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workbookViewId="0">
      <selection activeCell="J2" sqref="J$1:J$1048576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19.0583333333333" style="120" customWidth="1"/>
    <col min="11" max="11" width="20" style="120" customWidth="1"/>
    <col min="12" max="12" width="17.9666666666667" style="120" customWidth="1"/>
    <col min="13" max="13" width="15.775" style="120" customWidth="1"/>
    <col min="14" max="14" width="16.4" style="120" customWidth="1"/>
    <col min="15" max="15" width="16.0916666666667" style="120" customWidth="1"/>
    <col min="16" max="16" width="16.375" style="120" customWidth="1"/>
    <col min="17" max="16384" width="9" style="119"/>
  </cols>
  <sheetData>
    <row r="1" s="119" customFormat="1" ht="30" customHeight="1" spans="1:16">
      <c r="A1" s="121" t="s">
        <v>145</v>
      </c>
      <c r="B1" s="122"/>
      <c r="C1" s="122"/>
      <c r="D1" s="122"/>
      <c r="E1" s="122"/>
      <c r="F1" s="122"/>
      <c r="G1" s="122"/>
      <c r="H1" s="122"/>
      <c r="I1" s="122"/>
      <c r="J1" s="151"/>
      <c r="K1" s="151"/>
      <c r="L1" s="151"/>
      <c r="M1" s="151"/>
      <c r="N1" s="151"/>
      <c r="O1" s="151"/>
      <c r="P1" s="151"/>
    </row>
    <row r="2" s="119" customFormat="1" ht="29.1" customHeight="1" spans="1:16">
      <c r="A2" s="123" t="s">
        <v>62</v>
      </c>
      <c r="B2" s="124" t="s">
        <v>63</v>
      </c>
      <c r="C2" s="124"/>
      <c r="D2" s="125" t="s">
        <v>68</v>
      </c>
      <c r="E2" s="124" t="s">
        <v>146</v>
      </c>
      <c r="F2" s="124"/>
      <c r="G2" s="124"/>
      <c r="H2" s="126"/>
      <c r="I2" s="126"/>
      <c r="J2" s="152" t="s">
        <v>253</v>
      </c>
      <c r="K2" s="152"/>
      <c r="L2" s="152"/>
      <c r="M2" s="152"/>
      <c r="N2" s="153"/>
      <c r="O2" s="153"/>
      <c r="P2" s="154"/>
    </row>
    <row r="3" s="119" customFormat="1" ht="29.1" customHeight="1" spans="1:16">
      <c r="A3" s="127" t="s">
        <v>148</v>
      </c>
      <c r="B3" s="128" t="s">
        <v>149</v>
      </c>
      <c r="C3" s="129"/>
      <c r="D3" s="129"/>
      <c r="E3" s="129"/>
      <c r="F3" s="129"/>
      <c r="G3" s="129"/>
      <c r="H3" s="130"/>
      <c r="I3" s="144"/>
      <c r="J3" s="155"/>
      <c r="K3" s="155"/>
      <c r="L3" s="155"/>
      <c r="M3" s="155"/>
      <c r="N3" s="156"/>
      <c r="O3" s="156"/>
      <c r="P3" s="157"/>
    </row>
    <row r="4" s="119" customFormat="1" ht="29.1" customHeight="1" spans="1:16">
      <c r="A4" s="131"/>
      <c r="B4" s="132" t="s">
        <v>111</v>
      </c>
      <c r="C4" s="133" t="s">
        <v>112</v>
      </c>
      <c r="D4" s="133" t="s">
        <v>113</v>
      </c>
      <c r="E4" s="133" t="s">
        <v>114</v>
      </c>
      <c r="F4" s="133" t="s">
        <v>115</v>
      </c>
      <c r="G4" s="133" t="s">
        <v>116</v>
      </c>
      <c r="H4" s="133" t="s">
        <v>117</v>
      </c>
      <c r="I4" s="144"/>
      <c r="J4" s="158" t="s">
        <v>111</v>
      </c>
      <c r="K4" s="158" t="s">
        <v>112</v>
      </c>
      <c r="L4" s="159" t="s">
        <v>113</v>
      </c>
      <c r="M4" s="158" t="s">
        <v>114</v>
      </c>
      <c r="N4" s="158" t="s">
        <v>115</v>
      </c>
      <c r="O4" s="158" t="s">
        <v>116</v>
      </c>
      <c r="P4" s="146" t="s">
        <v>254</v>
      </c>
    </row>
    <row r="5" s="119" customFormat="1" ht="29.1" customHeight="1" spans="1:16">
      <c r="A5" s="134"/>
      <c r="B5" s="132" t="s">
        <v>151</v>
      </c>
      <c r="C5" s="133" t="s">
        <v>152</v>
      </c>
      <c r="D5" s="133" t="s">
        <v>153</v>
      </c>
      <c r="E5" s="133" t="s">
        <v>154</v>
      </c>
      <c r="F5" s="133" t="s">
        <v>155</v>
      </c>
      <c r="G5" s="133" t="s">
        <v>156</v>
      </c>
      <c r="H5" s="133" t="s">
        <v>157</v>
      </c>
      <c r="I5" s="144"/>
      <c r="J5" s="160" t="s">
        <v>255</v>
      </c>
      <c r="K5" s="160" t="s">
        <v>256</v>
      </c>
      <c r="L5" s="160" t="s">
        <v>257</v>
      </c>
      <c r="M5" s="160" t="s">
        <v>258</v>
      </c>
      <c r="N5" s="160" t="s">
        <v>259</v>
      </c>
      <c r="O5" s="160" t="s">
        <v>260</v>
      </c>
      <c r="P5" s="160" t="s">
        <v>261</v>
      </c>
    </row>
    <row r="6" s="119" customFormat="1" ht="29.1" customHeight="1" spans="1:16">
      <c r="A6" s="133" t="s">
        <v>164</v>
      </c>
      <c r="B6" s="135">
        <f>C6-2.1</f>
        <v>95.3</v>
      </c>
      <c r="C6" s="135">
        <f>D6-2.1</f>
        <v>97.4</v>
      </c>
      <c r="D6" s="136">
        <v>99.5</v>
      </c>
      <c r="E6" s="135">
        <f t="shared" ref="E6:H6" si="0">D6+2.1</f>
        <v>101.6</v>
      </c>
      <c r="F6" s="135">
        <f t="shared" si="0"/>
        <v>103.7</v>
      </c>
      <c r="G6" s="135">
        <f t="shared" si="0"/>
        <v>105.8</v>
      </c>
      <c r="H6" s="135">
        <f t="shared" si="0"/>
        <v>107.9</v>
      </c>
      <c r="I6" s="144"/>
      <c r="J6" s="161" t="s">
        <v>262</v>
      </c>
      <c r="K6" s="161" t="s">
        <v>262</v>
      </c>
      <c r="L6" s="161" t="s">
        <v>263</v>
      </c>
      <c r="M6" s="161" t="s">
        <v>262</v>
      </c>
      <c r="N6" s="162">
        <f>-0.5-1</f>
        <v>-1.5</v>
      </c>
      <c r="O6" s="161" t="s">
        <v>262</v>
      </c>
      <c r="P6" s="161"/>
    </row>
    <row r="7" s="119" customFormat="1" ht="29.1" customHeight="1" spans="1:16">
      <c r="A7" s="133" t="s">
        <v>171</v>
      </c>
      <c r="B7" s="135">
        <f>C7-1.5</f>
        <v>68</v>
      </c>
      <c r="C7" s="135">
        <f>D7-1.5</f>
        <v>69.5</v>
      </c>
      <c r="D7" s="136">
        <v>71</v>
      </c>
      <c r="E7" s="135">
        <f t="shared" ref="E7:H7" si="1">D7+1.5</f>
        <v>72.5</v>
      </c>
      <c r="F7" s="135">
        <f t="shared" si="1"/>
        <v>74</v>
      </c>
      <c r="G7" s="135">
        <f t="shared" si="1"/>
        <v>75.5</v>
      </c>
      <c r="H7" s="135">
        <f t="shared" si="1"/>
        <v>77</v>
      </c>
      <c r="I7" s="144"/>
      <c r="J7" s="161" t="s">
        <v>262</v>
      </c>
      <c r="K7" s="161" t="s">
        <v>262</v>
      </c>
      <c r="L7" s="161" t="s">
        <v>262</v>
      </c>
      <c r="M7" s="161" t="s">
        <v>262</v>
      </c>
      <c r="N7" s="162" t="s">
        <v>264</v>
      </c>
      <c r="O7" s="161" t="s">
        <v>262</v>
      </c>
      <c r="P7" s="161"/>
    </row>
    <row r="8" s="119" customFormat="1" ht="29.1" customHeight="1" spans="1:16">
      <c r="A8" s="133" t="s">
        <v>178</v>
      </c>
      <c r="B8" s="135">
        <f>C8-4</f>
        <v>76</v>
      </c>
      <c r="C8" s="135">
        <f>D8-4</f>
        <v>80</v>
      </c>
      <c r="D8" s="136" t="s">
        <v>179</v>
      </c>
      <c r="E8" s="135">
        <f t="shared" ref="E8:E10" si="2">D8+4</f>
        <v>88</v>
      </c>
      <c r="F8" s="135">
        <f>E8+5</f>
        <v>93</v>
      </c>
      <c r="G8" s="135">
        <f>F8+6</f>
        <v>99</v>
      </c>
      <c r="H8" s="135">
        <f>G8+6</f>
        <v>105</v>
      </c>
      <c r="I8" s="144"/>
      <c r="J8" s="163" t="s">
        <v>265</v>
      </c>
      <c r="K8" s="161" t="s">
        <v>262</v>
      </c>
      <c r="L8" s="142" t="s">
        <v>266</v>
      </c>
      <c r="M8" s="163" t="s">
        <v>265</v>
      </c>
      <c r="N8" s="163" t="s">
        <v>265</v>
      </c>
      <c r="O8" s="142" t="s">
        <v>266</v>
      </c>
      <c r="P8" s="142"/>
    </row>
    <row r="9" s="119" customFormat="1" ht="29.1" customHeight="1" spans="1:16">
      <c r="A9" s="133" t="s">
        <v>267</v>
      </c>
      <c r="B9" s="135">
        <f>C9-4</f>
        <v>92</v>
      </c>
      <c r="C9" s="135">
        <f>D9-4</f>
        <v>96</v>
      </c>
      <c r="D9" s="136" t="s">
        <v>268</v>
      </c>
      <c r="E9" s="135">
        <f t="shared" si="2"/>
        <v>104</v>
      </c>
      <c r="F9" s="135">
        <f>E9+5</f>
        <v>109</v>
      </c>
      <c r="G9" s="135">
        <f>F9+6</f>
        <v>115</v>
      </c>
      <c r="H9" s="135">
        <f>G9+6</f>
        <v>121</v>
      </c>
      <c r="I9" s="144"/>
      <c r="J9" s="161" t="s">
        <v>262</v>
      </c>
      <c r="K9" s="161" t="s">
        <v>262</v>
      </c>
      <c r="L9" s="142" t="s">
        <v>269</v>
      </c>
      <c r="M9" s="161" t="s">
        <v>262</v>
      </c>
      <c r="N9" s="161" t="s">
        <v>262</v>
      </c>
      <c r="O9" s="142" t="s">
        <v>269</v>
      </c>
      <c r="P9" s="161"/>
    </row>
    <row r="10" s="119" customFormat="1" ht="29.1" customHeight="1" spans="1:16">
      <c r="A10" s="133" t="s">
        <v>185</v>
      </c>
      <c r="B10" s="135">
        <f>C10-3.6</f>
        <v>100.8</v>
      </c>
      <c r="C10" s="135">
        <f>D10-3.6</f>
        <v>104.4</v>
      </c>
      <c r="D10" s="136" t="s">
        <v>186</v>
      </c>
      <c r="E10" s="135">
        <f t="shared" si="2"/>
        <v>112</v>
      </c>
      <c r="F10" s="135">
        <f t="shared" ref="F10:H10" si="3">E10+4</f>
        <v>116</v>
      </c>
      <c r="G10" s="135">
        <f t="shared" si="3"/>
        <v>120</v>
      </c>
      <c r="H10" s="135">
        <f t="shared" si="3"/>
        <v>124</v>
      </c>
      <c r="I10" s="144"/>
      <c r="J10" s="163" t="s">
        <v>265</v>
      </c>
      <c r="K10" s="161" t="s">
        <v>262</v>
      </c>
      <c r="L10" s="161" t="s">
        <v>270</v>
      </c>
      <c r="M10" s="163" t="s">
        <v>265</v>
      </c>
      <c r="N10" s="163" t="s">
        <v>265</v>
      </c>
      <c r="O10" s="161" t="s">
        <v>270</v>
      </c>
      <c r="P10" s="142"/>
    </row>
    <row r="11" s="119" customFormat="1" ht="29.1" customHeight="1" spans="1:16">
      <c r="A11" s="137" t="s">
        <v>191</v>
      </c>
      <c r="B11" s="135">
        <f>C11-2.3/2</f>
        <v>30.7</v>
      </c>
      <c r="C11" s="135">
        <f>D11-2.3/2</f>
        <v>31.85</v>
      </c>
      <c r="D11" s="136">
        <v>33</v>
      </c>
      <c r="E11" s="135">
        <f t="shared" ref="E11:H11" si="4">D11+2.6/2</f>
        <v>34.3</v>
      </c>
      <c r="F11" s="135">
        <f t="shared" si="4"/>
        <v>35.6</v>
      </c>
      <c r="G11" s="135">
        <f t="shared" si="4"/>
        <v>36.9</v>
      </c>
      <c r="H11" s="135">
        <f t="shared" si="4"/>
        <v>38.2</v>
      </c>
      <c r="I11" s="144"/>
      <c r="J11" s="161" t="s">
        <v>262</v>
      </c>
      <c r="K11" s="161" t="s">
        <v>262</v>
      </c>
      <c r="L11" s="142" t="s">
        <v>271</v>
      </c>
      <c r="M11" s="163" t="s">
        <v>272</v>
      </c>
      <c r="N11" s="161" t="s">
        <v>262</v>
      </c>
      <c r="O11" s="142" t="s">
        <v>271</v>
      </c>
      <c r="P11" s="142"/>
    </row>
    <row r="12" s="119" customFormat="1" ht="29.1" customHeight="1" spans="1:16">
      <c r="A12" s="137" t="s">
        <v>196</v>
      </c>
      <c r="B12" s="135">
        <f>C12-0.7</f>
        <v>22.1</v>
      </c>
      <c r="C12" s="135">
        <f>D12-0.7</f>
        <v>22.8</v>
      </c>
      <c r="D12" s="136">
        <v>23.5</v>
      </c>
      <c r="E12" s="135">
        <f>D12+0.7</f>
        <v>24.2</v>
      </c>
      <c r="F12" s="135">
        <f>E12+0.7</f>
        <v>24.9</v>
      </c>
      <c r="G12" s="135">
        <f>F12+0.9</f>
        <v>25.8</v>
      </c>
      <c r="H12" s="135">
        <f>G12+0.9</f>
        <v>26.7</v>
      </c>
      <c r="I12" s="144"/>
      <c r="J12" s="161" t="s">
        <v>262</v>
      </c>
      <c r="K12" s="142" t="s">
        <v>269</v>
      </c>
      <c r="L12" s="161" t="s">
        <v>262</v>
      </c>
      <c r="M12" s="161" t="s">
        <v>262</v>
      </c>
      <c r="N12" s="161" t="s">
        <v>262</v>
      </c>
      <c r="O12" s="161" t="s">
        <v>262</v>
      </c>
      <c r="P12" s="142"/>
    </row>
    <row r="13" s="119" customFormat="1" ht="29.1" customHeight="1" spans="1:16">
      <c r="A13" s="138" t="s">
        <v>202</v>
      </c>
      <c r="B13" s="135">
        <f>C13-0.5</f>
        <v>13.5</v>
      </c>
      <c r="C13" s="135">
        <f>D13-0.5</f>
        <v>14</v>
      </c>
      <c r="D13" s="136">
        <v>14.5</v>
      </c>
      <c r="E13" s="135">
        <f>D13+0.5</f>
        <v>15</v>
      </c>
      <c r="F13" s="135">
        <f>E13+0.5</f>
        <v>15.5</v>
      </c>
      <c r="G13" s="135">
        <f>F13+0.7</f>
        <v>16.2</v>
      </c>
      <c r="H13" s="135">
        <f t="shared" ref="H13:H15" si="5">G13+0.7</f>
        <v>16.9</v>
      </c>
      <c r="I13" s="144"/>
      <c r="J13" s="161" t="s">
        <v>262</v>
      </c>
      <c r="K13" s="161" t="s">
        <v>262</v>
      </c>
      <c r="L13" s="161" t="s">
        <v>262</v>
      </c>
      <c r="M13" s="161" t="s">
        <v>262</v>
      </c>
      <c r="N13" s="161" t="s">
        <v>262</v>
      </c>
      <c r="O13" s="161" t="s">
        <v>262</v>
      </c>
      <c r="P13" s="142"/>
    </row>
    <row r="14" s="119" customFormat="1" ht="29.1" customHeight="1" spans="1:16">
      <c r="A14" s="138" t="s">
        <v>275</v>
      </c>
      <c r="B14" s="135">
        <f>C14-0.5</f>
        <v>19</v>
      </c>
      <c r="C14" s="135">
        <f>D14-0.5</f>
        <v>19.5</v>
      </c>
      <c r="D14" s="136">
        <v>20</v>
      </c>
      <c r="E14" s="135">
        <f>D14+0.5</f>
        <v>20.5</v>
      </c>
      <c r="F14" s="135">
        <f>E14+0.5</f>
        <v>21</v>
      </c>
      <c r="G14" s="135">
        <f>F14+0.7</f>
        <v>21.7</v>
      </c>
      <c r="H14" s="135">
        <f t="shared" si="5"/>
        <v>22.4</v>
      </c>
      <c r="I14" s="144"/>
      <c r="J14" s="142" t="s">
        <v>276</v>
      </c>
      <c r="K14" s="161" t="s">
        <v>262</v>
      </c>
      <c r="L14" s="142" t="s">
        <v>276</v>
      </c>
      <c r="M14" s="161" t="s">
        <v>262</v>
      </c>
      <c r="N14" s="163" t="s">
        <v>265</v>
      </c>
      <c r="O14" s="142" t="s">
        <v>276</v>
      </c>
      <c r="P14" s="142"/>
    </row>
    <row r="15" s="119" customFormat="1" ht="29.1" customHeight="1" spans="1:16">
      <c r="A15" s="138" t="s">
        <v>208</v>
      </c>
      <c r="B15" s="135">
        <f>C15-0.7</f>
        <v>27.2</v>
      </c>
      <c r="C15" s="135">
        <f>D15-0.6</f>
        <v>27.9</v>
      </c>
      <c r="D15" s="136">
        <v>28.5</v>
      </c>
      <c r="E15" s="135">
        <f>D15+0.6</f>
        <v>29.1</v>
      </c>
      <c r="F15" s="135">
        <f>E15+0.7</f>
        <v>29.8</v>
      </c>
      <c r="G15" s="135">
        <f>F15+0.6</f>
        <v>30.4</v>
      </c>
      <c r="H15" s="135">
        <f t="shared" si="5"/>
        <v>31.1</v>
      </c>
      <c r="I15" s="144"/>
      <c r="J15" s="161" t="s">
        <v>262</v>
      </c>
      <c r="K15" s="142" t="s">
        <v>269</v>
      </c>
      <c r="L15" s="161" t="s">
        <v>262</v>
      </c>
      <c r="M15" s="161" t="s">
        <v>262</v>
      </c>
      <c r="N15" s="161" t="s">
        <v>262</v>
      </c>
      <c r="O15" s="161" t="s">
        <v>262</v>
      </c>
      <c r="P15" s="142"/>
    </row>
    <row r="16" s="119" customFormat="1" ht="29.1" customHeight="1" spans="1:16">
      <c r="A16" s="138" t="s">
        <v>215</v>
      </c>
      <c r="B16" s="135">
        <f>C16-0.9</f>
        <v>41.2</v>
      </c>
      <c r="C16" s="135">
        <f>D16-0.9</f>
        <v>42.1</v>
      </c>
      <c r="D16" s="136">
        <v>43</v>
      </c>
      <c r="E16" s="135">
        <f t="shared" ref="E16:H16" si="6">D16+1.1</f>
        <v>44.1</v>
      </c>
      <c r="F16" s="135">
        <f t="shared" si="6"/>
        <v>45.2</v>
      </c>
      <c r="G16" s="135">
        <f t="shared" si="6"/>
        <v>46.3</v>
      </c>
      <c r="H16" s="135">
        <f t="shared" si="6"/>
        <v>47.4</v>
      </c>
      <c r="I16" s="144"/>
      <c r="J16" s="161" t="s">
        <v>262</v>
      </c>
      <c r="K16" s="161" t="s">
        <v>262</v>
      </c>
      <c r="L16" s="161" t="s">
        <v>262</v>
      </c>
      <c r="M16" s="161" t="s">
        <v>262</v>
      </c>
      <c r="N16" s="163" t="s">
        <v>265</v>
      </c>
      <c r="O16" s="161" t="s">
        <v>262</v>
      </c>
      <c r="P16" s="142"/>
    </row>
    <row r="17" s="119" customFormat="1" ht="29.1" customHeight="1" spans="1:16">
      <c r="A17" s="138" t="s">
        <v>278</v>
      </c>
      <c r="B17" s="135">
        <f t="shared" ref="B17:B19" si="7">D17-0.5</f>
        <v>14.5</v>
      </c>
      <c r="C17" s="135">
        <f t="shared" ref="C17:H17" si="8">B17</f>
        <v>14.5</v>
      </c>
      <c r="D17" s="136">
        <v>15</v>
      </c>
      <c r="E17" s="135">
        <f t="shared" si="8"/>
        <v>15</v>
      </c>
      <c r="F17" s="135">
        <f t="shared" ref="F17:F19" si="9">D17+1.5</f>
        <v>16.5</v>
      </c>
      <c r="G17" s="135">
        <f t="shared" si="8"/>
        <v>16.5</v>
      </c>
      <c r="H17" s="135">
        <f t="shared" si="8"/>
        <v>16.5</v>
      </c>
      <c r="I17" s="144"/>
      <c r="J17" s="142" t="s">
        <v>276</v>
      </c>
      <c r="K17" s="161" t="s">
        <v>262</v>
      </c>
      <c r="L17" s="142" t="s">
        <v>279</v>
      </c>
      <c r="M17" s="163" t="s">
        <v>280</v>
      </c>
      <c r="N17" s="161" t="s">
        <v>262</v>
      </c>
      <c r="O17" s="161" t="s">
        <v>262</v>
      </c>
      <c r="P17" s="142"/>
    </row>
    <row r="18" s="119" customFormat="1" ht="29.1" customHeight="1" spans="1:16">
      <c r="A18" s="138" t="s">
        <v>281</v>
      </c>
      <c r="B18" s="135">
        <f t="shared" si="7"/>
        <v>15.5</v>
      </c>
      <c r="C18" s="135">
        <f t="shared" ref="C18:H18" si="10">B18</f>
        <v>15.5</v>
      </c>
      <c r="D18" s="136">
        <v>16</v>
      </c>
      <c r="E18" s="135">
        <f t="shared" si="10"/>
        <v>16</v>
      </c>
      <c r="F18" s="135">
        <f t="shared" si="9"/>
        <v>17.5</v>
      </c>
      <c r="G18" s="135">
        <f t="shared" si="10"/>
        <v>17.5</v>
      </c>
      <c r="H18" s="135">
        <f t="shared" si="10"/>
        <v>17.5</v>
      </c>
      <c r="I18" s="144"/>
      <c r="J18" s="161" t="s">
        <v>262</v>
      </c>
      <c r="K18" s="161" t="s">
        <v>262</v>
      </c>
      <c r="L18" s="142" t="s">
        <v>263</v>
      </c>
      <c r="M18" s="163" t="s">
        <v>282</v>
      </c>
      <c r="N18" s="161" t="s">
        <v>262</v>
      </c>
      <c r="O18" s="161" t="s">
        <v>262</v>
      </c>
      <c r="P18" s="142"/>
    </row>
    <row r="19" s="119" customFormat="1" ht="29.1" customHeight="1" spans="1:16">
      <c r="A19" s="138" t="s">
        <v>283</v>
      </c>
      <c r="B19" s="135">
        <f t="shared" si="7"/>
        <v>14</v>
      </c>
      <c r="C19" s="135">
        <f t="shared" ref="C19:H19" si="11">B19</f>
        <v>14</v>
      </c>
      <c r="D19" s="136">
        <v>14.5</v>
      </c>
      <c r="E19" s="135">
        <f t="shared" si="11"/>
        <v>14.5</v>
      </c>
      <c r="F19" s="135">
        <f t="shared" si="9"/>
        <v>16</v>
      </c>
      <c r="G19" s="135">
        <f t="shared" si="11"/>
        <v>16</v>
      </c>
      <c r="H19" s="135">
        <f t="shared" si="11"/>
        <v>16</v>
      </c>
      <c r="I19" s="144"/>
      <c r="J19" s="161" t="s">
        <v>262</v>
      </c>
      <c r="K19" s="161" t="s">
        <v>262</v>
      </c>
      <c r="L19" s="161" t="s">
        <v>262</v>
      </c>
      <c r="M19" s="163" t="s">
        <v>282</v>
      </c>
      <c r="N19" s="161" t="s">
        <v>262</v>
      </c>
      <c r="O19" s="161" t="s">
        <v>262</v>
      </c>
      <c r="P19" s="142"/>
    </row>
    <row r="20" s="119" customFormat="1" ht="29.1" customHeight="1" spans="1:16">
      <c r="A20" s="138" t="s">
        <v>284</v>
      </c>
      <c r="B20" s="135">
        <f>C20</f>
        <v>4.5</v>
      </c>
      <c r="C20" s="135">
        <f>D20</f>
        <v>4.5</v>
      </c>
      <c r="D20" s="136">
        <v>4.5</v>
      </c>
      <c r="E20" s="135">
        <f t="shared" ref="E20:H20" si="12">D20</f>
        <v>4.5</v>
      </c>
      <c r="F20" s="135">
        <f t="shared" si="12"/>
        <v>4.5</v>
      </c>
      <c r="G20" s="135">
        <f t="shared" si="12"/>
        <v>4.5</v>
      </c>
      <c r="H20" s="135">
        <f t="shared" si="12"/>
        <v>4.5</v>
      </c>
      <c r="I20" s="144"/>
      <c r="J20" s="161" t="s">
        <v>262</v>
      </c>
      <c r="K20" s="161" t="s">
        <v>262</v>
      </c>
      <c r="L20" s="161" t="s">
        <v>262</v>
      </c>
      <c r="M20" s="161" t="s">
        <v>262</v>
      </c>
      <c r="N20" s="161" t="s">
        <v>262</v>
      </c>
      <c r="O20" s="142" t="s">
        <v>276</v>
      </c>
      <c r="P20" s="142"/>
    </row>
    <row r="21" s="119" customFormat="1" ht="29.1" customHeight="1" spans="1:16">
      <c r="A21" s="133" t="s">
        <v>285</v>
      </c>
      <c r="B21" s="135">
        <f>D21-0.5</f>
        <v>11.5</v>
      </c>
      <c r="C21" s="135">
        <f t="shared" ref="C21:H21" si="13">B21</f>
        <v>11.5</v>
      </c>
      <c r="D21" s="136">
        <v>12</v>
      </c>
      <c r="E21" s="135">
        <f t="shared" si="13"/>
        <v>12</v>
      </c>
      <c r="F21" s="135">
        <f>D21+1.5</f>
        <v>13.5</v>
      </c>
      <c r="G21" s="135">
        <f t="shared" si="13"/>
        <v>13.5</v>
      </c>
      <c r="H21" s="135">
        <f t="shared" si="13"/>
        <v>13.5</v>
      </c>
      <c r="I21" s="144"/>
      <c r="J21" s="142" t="s">
        <v>276</v>
      </c>
      <c r="K21" s="161" t="s">
        <v>262</v>
      </c>
      <c r="L21" s="161" t="s">
        <v>262</v>
      </c>
      <c r="M21" s="161" t="s">
        <v>262</v>
      </c>
      <c r="N21" s="161" t="s">
        <v>262</v>
      </c>
      <c r="O21" s="161" t="s">
        <v>262</v>
      </c>
      <c r="P21" s="142"/>
    </row>
    <row r="22" s="119" customFormat="1" ht="29.1" customHeight="1" spans="1:16">
      <c r="A22" s="133"/>
      <c r="B22" s="139"/>
      <c r="C22" s="139"/>
      <c r="D22" s="140"/>
      <c r="E22" s="139"/>
      <c r="F22" s="139"/>
      <c r="G22" s="139"/>
      <c r="H22" s="139"/>
      <c r="I22" s="144"/>
      <c r="J22" s="142"/>
      <c r="K22" s="142"/>
      <c r="L22" s="161"/>
      <c r="M22" s="161"/>
      <c r="N22" s="142"/>
      <c r="O22" s="142"/>
      <c r="P22" s="142"/>
    </row>
    <row r="23" s="119" customFormat="1" ht="29.1" customHeight="1" spans="1:16">
      <c r="A23" s="133"/>
      <c r="B23" s="139"/>
      <c r="C23" s="139"/>
      <c r="D23" s="140"/>
      <c r="E23" s="139"/>
      <c r="F23" s="139"/>
      <c r="G23" s="139"/>
      <c r="H23" s="139"/>
      <c r="I23" s="144"/>
      <c r="J23" s="142"/>
      <c r="K23" s="142"/>
      <c r="L23" s="161"/>
      <c r="M23" s="161"/>
      <c r="N23" s="142"/>
      <c r="O23" s="142"/>
      <c r="P23" s="142"/>
    </row>
    <row r="24" s="119" customFormat="1" ht="29.1" customHeight="1" spans="1:16">
      <c r="A24" s="133"/>
      <c r="B24" s="139"/>
      <c r="C24" s="139"/>
      <c r="D24" s="140"/>
      <c r="E24" s="139"/>
      <c r="F24" s="139"/>
      <c r="G24" s="139"/>
      <c r="H24" s="139"/>
      <c r="I24" s="144"/>
      <c r="J24" s="142"/>
      <c r="K24" s="142"/>
      <c r="L24" s="142"/>
      <c r="M24" s="163"/>
      <c r="N24" s="142"/>
      <c r="O24" s="142"/>
      <c r="P24" s="142"/>
    </row>
    <row r="25" s="119" customFormat="1" ht="29.1" customHeight="1" spans="1:16">
      <c r="A25" s="141"/>
      <c r="B25" s="142"/>
      <c r="C25" s="143"/>
      <c r="D25" s="143"/>
      <c r="E25" s="143"/>
      <c r="F25" s="143"/>
      <c r="G25" s="142"/>
      <c r="H25" s="144"/>
      <c r="I25" s="144"/>
      <c r="J25" s="142"/>
      <c r="K25" s="142"/>
      <c r="L25" s="142"/>
      <c r="M25" s="142"/>
      <c r="N25" s="142"/>
      <c r="O25" s="142"/>
      <c r="P25" s="142"/>
    </row>
    <row r="26" s="119" customFormat="1" ht="29.1" customHeight="1" spans="1:16">
      <c r="A26" s="145"/>
      <c r="B26" s="146"/>
      <c r="C26" s="147"/>
      <c r="D26" s="147"/>
      <c r="E26" s="148"/>
      <c r="F26" s="148"/>
      <c r="G26" s="146"/>
      <c r="H26" s="144"/>
      <c r="I26" s="144"/>
      <c r="J26" s="146"/>
      <c r="K26" s="142"/>
      <c r="L26" s="146"/>
      <c r="M26" s="146"/>
      <c r="N26" s="146"/>
      <c r="O26" s="146"/>
      <c r="P26" s="146"/>
    </row>
    <row r="27" s="119" customFormat="1" ht="14.25" spans="1:16">
      <c r="A27" s="149" t="s">
        <v>231</v>
      </c>
      <c r="D27" s="150"/>
      <c r="E27" s="150"/>
      <c r="F27" s="150"/>
      <c r="G27" s="150"/>
      <c r="H27" s="150"/>
      <c r="I27" s="150"/>
      <c r="J27" s="164"/>
      <c r="K27" s="164"/>
      <c r="L27" s="164"/>
      <c r="M27" s="164"/>
      <c r="N27" s="164"/>
      <c r="O27" s="164"/>
      <c r="P27" s="164"/>
    </row>
    <row r="28" s="119" customFormat="1" ht="14.25" spans="1:16">
      <c r="A28" s="119" t="s">
        <v>232</v>
      </c>
      <c r="B28" s="150"/>
      <c r="C28" s="150"/>
      <c r="D28" s="150"/>
      <c r="E28" s="150"/>
      <c r="F28" s="150"/>
      <c r="G28" s="150"/>
      <c r="H28" s="150"/>
      <c r="I28" s="150"/>
      <c r="J28" s="165"/>
      <c r="K28" s="165" t="s">
        <v>287</v>
      </c>
      <c r="L28" s="165"/>
      <c r="M28" s="165" t="s">
        <v>288</v>
      </c>
      <c r="N28" s="165"/>
      <c r="O28" s="165"/>
      <c r="P28" s="120"/>
    </row>
    <row r="29" s="119" customFormat="1" customHeight="1" spans="1:16">
      <c r="A29" s="150"/>
      <c r="J29" s="120"/>
      <c r="K29" s="120"/>
      <c r="L29" s="120"/>
      <c r="M29" s="120"/>
      <c r="N29" s="120"/>
      <c r="O29" s="120"/>
      <c r="P29" s="120"/>
    </row>
  </sheetData>
  <mergeCells count="7">
    <mergeCell ref="A1:P1"/>
    <mergeCell ref="B2:C2"/>
    <mergeCell ref="E2:G2"/>
    <mergeCell ref="J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workbookViewId="0">
      <selection activeCell="A30" sqref="A30:K30"/>
    </sheetView>
  </sheetViews>
  <sheetFormatPr defaultColWidth="10.125" defaultRowHeight="14.25"/>
  <cols>
    <col min="1" max="1" width="9.625" style="166" customWidth="1"/>
    <col min="2" max="2" width="11.125" style="166" customWidth="1"/>
    <col min="3" max="3" width="9.125" style="166" customWidth="1"/>
    <col min="4" max="4" width="9.5" style="166" customWidth="1"/>
    <col min="5" max="5" width="9.125" style="166" customWidth="1"/>
    <col min="6" max="6" width="10.375" style="166" customWidth="1"/>
    <col min="7" max="7" width="9.5" style="166" customWidth="1"/>
    <col min="8" max="8" width="9.125" style="166" customWidth="1"/>
    <col min="9" max="9" width="8.125" style="166" customWidth="1"/>
    <col min="10" max="10" width="10.5" style="166" customWidth="1"/>
    <col min="11" max="11" width="12.125" style="166" customWidth="1"/>
    <col min="12" max="16384" width="10.125" style="166"/>
  </cols>
  <sheetData>
    <row r="1" s="166" customFormat="1" ht="26.25" spans="1:11">
      <c r="A1" s="169" t="s">
        <v>289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="166" customFormat="1" spans="1:11">
      <c r="A2" s="170" t="s">
        <v>53</v>
      </c>
      <c r="B2" s="171" t="s">
        <v>54</v>
      </c>
      <c r="C2" s="171"/>
      <c r="D2" s="172" t="s">
        <v>62</v>
      </c>
      <c r="E2" s="173"/>
      <c r="F2" s="174" t="s">
        <v>290</v>
      </c>
      <c r="G2" s="175" t="s">
        <v>291</v>
      </c>
      <c r="H2" s="175"/>
      <c r="I2" s="207" t="s">
        <v>57</v>
      </c>
      <c r="J2" s="175" t="s">
        <v>253</v>
      </c>
      <c r="K2" s="231"/>
    </row>
    <row r="3" s="166" customFormat="1" ht="27" customHeight="1" spans="1:11">
      <c r="A3" s="176" t="s">
        <v>75</v>
      </c>
      <c r="B3" s="177">
        <v>2301</v>
      </c>
      <c r="C3" s="178"/>
      <c r="D3" s="179" t="s">
        <v>292</v>
      </c>
      <c r="E3" s="180" t="s">
        <v>350</v>
      </c>
      <c r="F3" s="181"/>
      <c r="G3" s="181"/>
      <c r="H3" s="182" t="s">
        <v>294</v>
      </c>
      <c r="I3" s="182"/>
      <c r="J3" s="182"/>
      <c r="K3" s="232"/>
    </row>
    <row r="4" s="166" customFormat="1" spans="1:11">
      <c r="A4" s="183" t="s">
        <v>72</v>
      </c>
      <c r="B4" s="184">
        <v>2</v>
      </c>
      <c r="C4" s="184">
        <v>6</v>
      </c>
      <c r="D4" s="185" t="s">
        <v>295</v>
      </c>
      <c r="E4" s="186" t="s">
        <v>296</v>
      </c>
      <c r="F4" s="186"/>
      <c r="G4" s="186"/>
      <c r="H4" s="185" t="s">
        <v>297</v>
      </c>
      <c r="I4" s="185"/>
      <c r="J4" s="200" t="s">
        <v>66</v>
      </c>
      <c r="K4" s="233" t="s">
        <v>67</v>
      </c>
    </row>
    <row r="5" s="166" customFormat="1" spans="1:11">
      <c r="A5" s="183" t="s">
        <v>298</v>
      </c>
      <c r="B5" s="187">
        <v>1</v>
      </c>
      <c r="C5" s="187"/>
      <c r="D5" s="179" t="s">
        <v>299</v>
      </c>
      <c r="E5" s="179" t="s">
        <v>300</v>
      </c>
      <c r="F5" s="179" t="s">
        <v>301</v>
      </c>
      <c r="G5" s="179" t="s">
        <v>302</v>
      </c>
      <c r="H5" s="185" t="s">
        <v>303</v>
      </c>
      <c r="I5" s="185"/>
      <c r="J5" s="200" t="s">
        <v>66</v>
      </c>
      <c r="K5" s="233" t="s">
        <v>67</v>
      </c>
    </row>
    <row r="6" s="166" customFormat="1" ht="15" spans="1:11">
      <c r="A6" s="188" t="s">
        <v>304</v>
      </c>
      <c r="B6" s="189">
        <v>80</v>
      </c>
      <c r="C6" s="189"/>
      <c r="D6" s="190" t="s">
        <v>305</v>
      </c>
      <c r="E6" s="191"/>
      <c r="F6" s="192">
        <v>598</v>
      </c>
      <c r="G6" s="190"/>
      <c r="H6" s="193" t="s">
        <v>306</v>
      </c>
      <c r="I6" s="193"/>
      <c r="J6" s="192" t="s">
        <v>66</v>
      </c>
      <c r="K6" s="234" t="s">
        <v>67</v>
      </c>
    </row>
    <row r="7" s="166" customFormat="1" ht="15" spans="1:11">
      <c r="A7" s="194"/>
      <c r="B7" s="195"/>
      <c r="C7" s="195"/>
      <c r="D7" s="194"/>
      <c r="E7" s="195"/>
      <c r="F7" s="196"/>
      <c r="G7" s="194"/>
      <c r="H7" s="196"/>
      <c r="I7" s="195"/>
      <c r="J7" s="195"/>
      <c r="K7" s="195"/>
    </row>
    <row r="8" s="166" customFormat="1" spans="1:11">
      <c r="A8" s="197" t="s">
        <v>307</v>
      </c>
      <c r="B8" s="174" t="s">
        <v>308</v>
      </c>
      <c r="C8" s="174" t="s">
        <v>309</v>
      </c>
      <c r="D8" s="174" t="s">
        <v>310</v>
      </c>
      <c r="E8" s="174" t="s">
        <v>311</v>
      </c>
      <c r="F8" s="174" t="s">
        <v>312</v>
      </c>
      <c r="G8" s="198" t="s">
        <v>351</v>
      </c>
      <c r="H8" s="199"/>
      <c r="I8" s="199"/>
      <c r="J8" s="199"/>
      <c r="K8" s="235"/>
    </row>
    <row r="9" s="166" customFormat="1" spans="1:11">
      <c r="A9" s="183" t="s">
        <v>314</v>
      </c>
      <c r="B9" s="185"/>
      <c r="C9" s="200" t="s">
        <v>66</v>
      </c>
      <c r="D9" s="200" t="s">
        <v>67</v>
      </c>
      <c r="E9" s="179" t="s">
        <v>315</v>
      </c>
      <c r="F9" s="201" t="s">
        <v>316</v>
      </c>
      <c r="G9" s="202"/>
      <c r="H9" s="203"/>
      <c r="I9" s="203"/>
      <c r="J9" s="203"/>
      <c r="K9" s="236"/>
    </row>
    <row r="10" s="166" customFormat="1" spans="1:11">
      <c r="A10" s="183" t="s">
        <v>317</v>
      </c>
      <c r="B10" s="185"/>
      <c r="C10" s="200" t="s">
        <v>66</v>
      </c>
      <c r="D10" s="200" t="s">
        <v>67</v>
      </c>
      <c r="E10" s="179" t="s">
        <v>318</v>
      </c>
      <c r="F10" s="201" t="s">
        <v>319</v>
      </c>
      <c r="G10" s="202" t="s">
        <v>320</v>
      </c>
      <c r="H10" s="203"/>
      <c r="I10" s="203"/>
      <c r="J10" s="203"/>
      <c r="K10" s="236"/>
    </row>
    <row r="11" s="166" customFormat="1" spans="1:11">
      <c r="A11" s="204" t="s">
        <v>241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37"/>
    </row>
    <row r="12" s="166" customFormat="1" spans="1:11">
      <c r="A12" s="176" t="s">
        <v>88</v>
      </c>
      <c r="B12" s="200" t="s">
        <v>84</v>
      </c>
      <c r="C12" s="200" t="s">
        <v>85</v>
      </c>
      <c r="D12" s="201"/>
      <c r="E12" s="179" t="s">
        <v>86</v>
      </c>
      <c r="F12" s="200" t="s">
        <v>84</v>
      </c>
      <c r="G12" s="200" t="s">
        <v>85</v>
      </c>
      <c r="H12" s="200"/>
      <c r="I12" s="179" t="s">
        <v>321</v>
      </c>
      <c r="J12" s="200" t="s">
        <v>84</v>
      </c>
      <c r="K12" s="233" t="s">
        <v>85</v>
      </c>
    </row>
    <row r="13" s="166" customFormat="1" spans="1:11">
      <c r="A13" s="176" t="s">
        <v>91</v>
      </c>
      <c r="B13" s="200" t="s">
        <v>84</v>
      </c>
      <c r="C13" s="200" t="s">
        <v>85</v>
      </c>
      <c r="D13" s="201"/>
      <c r="E13" s="179" t="s">
        <v>96</v>
      </c>
      <c r="F13" s="200" t="s">
        <v>84</v>
      </c>
      <c r="G13" s="200" t="s">
        <v>85</v>
      </c>
      <c r="H13" s="200"/>
      <c r="I13" s="179" t="s">
        <v>322</v>
      </c>
      <c r="J13" s="200" t="s">
        <v>84</v>
      </c>
      <c r="K13" s="233" t="s">
        <v>85</v>
      </c>
    </row>
    <row r="14" s="166" customFormat="1" ht="15" spans="1:11">
      <c r="A14" s="188" t="s">
        <v>323</v>
      </c>
      <c r="B14" s="192" t="s">
        <v>84</v>
      </c>
      <c r="C14" s="192" t="s">
        <v>85</v>
      </c>
      <c r="D14" s="191"/>
      <c r="E14" s="190" t="s">
        <v>324</v>
      </c>
      <c r="F14" s="192" t="s">
        <v>84</v>
      </c>
      <c r="G14" s="192" t="s">
        <v>85</v>
      </c>
      <c r="H14" s="192"/>
      <c r="I14" s="190" t="s">
        <v>325</v>
      </c>
      <c r="J14" s="192" t="s">
        <v>84</v>
      </c>
      <c r="K14" s="234" t="s">
        <v>85</v>
      </c>
    </row>
    <row r="15" s="166" customFormat="1" ht="15" spans="1:11">
      <c r="A15" s="194"/>
      <c r="B15" s="206"/>
      <c r="C15" s="206"/>
      <c r="D15" s="195"/>
      <c r="E15" s="194"/>
      <c r="F15" s="206"/>
      <c r="G15" s="206"/>
      <c r="H15" s="206"/>
      <c r="I15" s="194"/>
      <c r="J15" s="206"/>
      <c r="K15" s="206"/>
    </row>
    <row r="16" s="167" customFormat="1" spans="1:11">
      <c r="A16" s="170" t="s">
        <v>326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38"/>
    </row>
    <row r="17" s="166" customFormat="1" spans="1:11">
      <c r="A17" s="183" t="s">
        <v>344</v>
      </c>
      <c r="B17" s="185"/>
      <c r="C17" s="185"/>
      <c r="D17" s="185"/>
      <c r="E17" s="185"/>
      <c r="F17" s="185"/>
      <c r="G17" s="185"/>
      <c r="H17" s="185"/>
      <c r="I17" s="185"/>
      <c r="J17" s="185"/>
      <c r="K17" s="239"/>
    </row>
    <row r="18" s="166" customFormat="1" spans="1:11">
      <c r="A18" s="183" t="s">
        <v>328</v>
      </c>
      <c r="B18" s="185"/>
      <c r="C18" s="185"/>
      <c r="D18" s="185"/>
      <c r="E18" s="185"/>
      <c r="F18" s="185"/>
      <c r="G18" s="185"/>
      <c r="H18" s="185"/>
      <c r="I18" s="185"/>
      <c r="J18" s="185"/>
      <c r="K18" s="239"/>
    </row>
    <row r="19" s="166" customFormat="1" spans="1:11">
      <c r="A19" s="208" t="s">
        <v>352</v>
      </c>
      <c r="B19" s="200"/>
      <c r="C19" s="200"/>
      <c r="D19" s="200"/>
      <c r="E19" s="200"/>
      <c r="F19" s="200"/>
      <c r="G19" s="200"/>
      <c r="H19" s="200"/>
      <c r="I19" s="200"/>
      <c r="J19" s="200"/>
      <c r="K19" s="233"/>
    </row>
    <row r="20" s="166" customFormat="1" spans="1:11">
      <c r="A20" s="209"/>
      <c r="B20" s="210"/>
      <c r="C20" s="210"/>
      <c r="D20" s="210"/>
      <c r="E20" s="210"/>
      <c r="F20" s="210"/>
      <c r="G20" s="210"/>
      <c r="H20" s="210"/>
      <c r="I20" s="210"/>
      <c r="J20" s="210"/>
      <c r="K20" s="240"/>
    </row>
    <row r="21" s="166" customFormat="1" spans="1:11">
      <c r="A21" s="209" t="s">
        <v>353</v>
      </c>
      <c r="B21" s="210"/>
      <c r="C21" s="210"/>
      <c r="D21" s="210"/>
      <c r="E21" s="210"/>
      <c r="F21" s="210"/>
      <c r="G21" s="210"/>
      <c r="H21" s="210"/>
      <c r="I21" s="210"/>
      <c r="J21" s="210"/>
      <c r="K21" s="240"/>
    </row>
    <row r="22" s="166" customFormat="1" spans="1:11">
      <c r="A22" s="209"/>
      <c r="B22" s="210"/>
      <c r="C22" s="210"/>
      <c r="D22" s="210"/>
      <c r="E22" s="210"/>
      <c r="F22" s="210"/>
      <c r="G22" s="210"/>
      <c r="H22" s="210"/>
      <c r="I22" s="210"/>
      <c r="J22" s="210"/>
      <c r="K22" s="240"/>
    </row>
    <row r="23" s="166" customFormat="1" spans="1:11">
      <c r="A23" s="211"/>
      <c r="B23" s="212"/>
      <c r="C23" s="212"/>
      <c r="D23" s="212"/>
      <c r="E23" s="212"/>
      <c r="F23" s="212"/>
      <c r="G23" s="212"/>
      <c r="H23" s="212"/>
      <c r="I23" s="212"/>
      <c r="J23" s="212"/>
      <c r="K23" s="241"/>
    </row>
    <row r="24" s="166" customFormat="1" spans="1:11">
      <c r="A24" s="183" t="s">
        <v>125</v>
      </c>
      <c r="B24" s="185"/>
      <c r="C24" s="200" t="s">
        <v>66</v>
      </c>
      <c r="D24" s="200" t="s">
        <v>67</v>
      </c>
      <c r="E24" s="182"/>
      <c r="F24" s="182"/>
      <c r="G24" s="182"/>
      <c r="H24" s="182"/>
      <c r="I24" s="182"/>
      <c r="J24" s="182"/>
      <c r="K24" s="232"/>
    </row>
    <row r="25" s="166" customFormat="1" ht="15" spans="1:11">
      <c r="A25" s="213" t="s">
        <v>332</v>
      </c>
      <c r="B25" s="214"/>
      <c r="C25" s="214"/>
      <c r="D25" s="214"/>
      <c r="E25" s="214"/>
      <c r="F25" s="214"/>
      <c r="G25" s="214"/>
      <c r="H25" s="214"/>
      <c r="I25" s="214"/>
      <c r="J25" s="214"/>
      <c r="K25" s="242"/>
    </row>
    <row r="26" s="166" customFormat="1" ht="15" spans="1:11">
      <c r="A26" s="215"/>
      <c r="B26" s="215"/>
      <c r="C26" s="215"/>
      <c r="D26" s="215"/>
      <c r="E26" s="215"/>
      <c r="F26" s="215"/>
      <c r="G26" s="215"/>
      <c r="H26" s="215"/>
      <c r="I26" s="215"/>
      <c r="J26" s="215"/>
      <c r="K26" s="215"/>
    </row>
    <row r="27" s="166" customFormat="1" spans="1:11">
      <c r="A27" s="216" t="s">
        <v>333</v>
      </c>
      <c r="B27" s="199"/>
      <c r="C27" s="199"/>
      <c r="D27" s="199"/>
      <c r="E27" s="199"/>
      <c r="F27" s="199"/>
      <c r="G27" s="199"/>
      <c r="H27" s="199"/>
      <c r="I27" s="199"/>
      <c r="J27" s="199"/>
      <c r="K27" s="235"/>
    </row>
    <row r="28" s="166" customFormat="1" spans="1:11">
      <c r="A28" s="217" t="s">
        <v>354</v>
      </c>
      <c r="B28" s="218"/>
      <c r="C28" s="218"/>
      <c r="D28" s="218"/>
      <c r="E28" s="218"/>
      <c r="F28" s="218"/>
      <c r="G28" s="218"/>
      <c r="H28" s="218"/>
      <c r="I28" s="218"/>
      <c r="J28" s="218"/>
      <c r="K28" s="243"/>
    </row>
    <row r="29" s="166" customFormat="1" ht="17.25" customHeight="1" spans="1:11">
      <c r="A29" s="219"/>
      <c r="B29" s="220"/>
      <c r="C29" s="220"/>
      <c r="D29" s="220"/>
      <c r="E29" s="220"/>
      <c r="F29" s="220"/>
      <c r="G29" s="220"/>
      <c r="H29" s="220"/>
      <c r="I29" s="220"/>
      <c r="J29" s="220"/>
      <c r="K29" s="244"/>
    </row>
    <row r="30" s="166" customFormat="1" ht="17.25" customHeight="1" spans="1:11">
      <c r="A30" s="219"/>
      <c r="B30" s="220"/>
      <c r="C30" s="220"/>
      <c r="D30" s="220"/>
      <c r="E30" s="220"/>
      <c r="F30" s="220"/>
      <c r="G30" s="220"/>
      <c r="H30" s="220"/>
      <c r="I30" s="220"/>
      <c r="J30" s="220"/>
      <c r="K30" s="244"/>
    </row>
    <row r="31" s="166" customFormat="1" ht="17.25" customHeight="1" spans="1:11">
      <c r="A31" s="219"/>
      <c r="B31" s="220"/>
      <c r="C31" s="220"/>
      <c r="D31" s="220"/>
      <c r="E31" s="220"/>
      <c r="F31" s="220"/>
      <c r="G31" s="220"/>
      <c r="H31" s="220"/>
      <c r="I31" s="220"/>
      <c r="J31" s="220"/>
      <c r="K31" s="244"/>
    </row>
    <row r="32" s="166" customFormat="1" ht="17.25" customHeight="1" spans="1:11">
      <c r="A32" s="219"/>
      <c r="B32" s="220"/>
      <c r="C32" s="220"/>
      <c r="D32" s="220"/>
      <c r="E32" s="220"/>
      <c r="F32" s="220"/>
      <c r="G32" s="220"/>
      <c r="H32" s="220"/>
      <c r="I32" s="220"/>
      <c r="J32" s="220"/>
      <c r="K32" s="244"/>
    </row>
    <row r="33" s="166" customFormat="1" ht="17.25" customHeight="1" spans="1:11">
      <c r="A33" s="219"/>
      <c r="B33" s="220"/>
      <c r="C33" s="220"/>
      <c r="D33" s="220"/>
      <c r="E33" s="220"/>
      <c r="F33" s="220"/>
      <c r="G33" s="220"/>
      <c r="H33" s="220"/>
      <c r="I33" s="220"/>
      <c r="J33" s="220"/>
      <c r="K33" s="244"/>
    </row>
    <row r="34" s="166" customFormat="1" ht="17.25" customHeight="1" spans="1:11">
      <c r="A34" s="219"/>
      <c r="B34" s="220"/>
      <c r="C34" s="220"/>
      <c r="D34" s="220"/>
      <c r="E34" s="220"/>
      <c r="F34" s="220"/>
      <c r="G34" s="220"/>
      <c r="H34" s="220"/>
      <c r="I34" s="220"/>
      <c r="J34" s="220"/>
      <c r="K34" s="244"/>
    </row>
    <row r="35" s="166" customFormat="1" ht="17.25" customHeight="1" spans="1:11">
      <c r="A35" s="209"/>
      <c r="B35" s="210"/>
      <c r="C35" s="210"/>
      <c r="D35" s="210"/>
      <c r="E35" s="210"/>
      <c r="F35" s="210"/>
      <c r="G35" s="210"/>
      <c r="H35" s="210"/>
      <c r="I35" s="210"/>
      <c r="J35" s="210"/>
      <c r="K35" s="240"/>
    </row>
    <row r="36" s="166" customFormat="1" ht="17.25" customHeight="1" spans="1:11">
      <c r="A36" s="221"/>
      <c r="B36" s="210"/>
      <c r="C36" s="210"/>
      <c r="D36" s="210"/>
      <c r="E36" s="210"/>
      <c r="F36" s="210"/>
      <c r="G36" s="210"/>
      <c r="H36" s="210"/>
      <c r="I36" s="210"/>
      <c r="J36" s="210"/>
      <c r="K36" s="240"/>
    </row>
    <row r="37" s="166" customFormat="1" ht="17.25" customHeight="1" spans="1:11">
      <c r="A37" s="222"/>
      <c r="B37" s="223"/>
      <c r="C37" s="223"/>
      <c r="D37" s="223"/>
      <c r="E37" s="223"/>
      <c r="F37" s="223"/>
      <c r="G37" s="223"/>
      <c r="H37" s="223"/>
      <c r="I37" s="223"/>
      <c r="J37" s="223"/>
      <c r="K37" s="245"/>
    </row>
    <row r="38" s="166" customFormat="1" ht="18.75" customHeight="1" spans="1:11">
      <c r="A38" s="224" t="s">
        <v>335</v>
      </c>
      <c r="B38" s="225"/>
      <c r="C38" s="225"/>
      <c r="D38" s="225"/>
      <c r="E38" s="225"/>
      <c r="F38" s="225"/>
      <c r="G38" s="225"/>
      <c r="H38" s="225"/>
      <c r="I38" s="225"/>
      <c r="J38" s="225"/>
      <c r="K38" s="246"/>
    </row>
    <row r="39" s="168" customFormat="1" ht="18.75" customHeight="1" spans="1:11">
      <c r="A39" s="183" t="s">
        <v>336</v>
      </c>
      <c r="B39" s="185"/>
      <c r="C39" s="185"/>
      <c r="D39" s="182" t="s">
        <v>337</v>
      </c>
      <c r="E39" s="182"/>
      <c r="F39" s="226" t="s">
        <v>338</v>
      </c>
      <c r="G39" s="227"/>
      <c r="H39" s="185" t="s">
        <v>339</v>
      </c>
      <c r="I39" s="185"/>
      <c r="J39" s="185" t="s">
        <v>340</v>
      </c>
      <c r="K39" s="239"/>
    </row>
    <row r="40" s="166" customFormat="1" ht="18.75" customHeight="1" spans="1:13">
      <c r="A40" s="183" t="s">
        <v>231</v>
      </c>
      <c r="B40" s="185"/>
      <c r="C40" s="185"/>
      <c r="D40" s="185"/>
      <c r="E40" s="185"/>
      <c r="F40" s="185"/>
      <c r="G40" s="185"/>
      <c r="H40" s="185"/>
      <c r="I40" s="185"/>
      <c r="J40" s="185"/>
      <c r="K40" s="239"/>
      <c r="M40" s="168"/>
    </row>
    <row r="41" s="166" customFormat="1" ht="30.95" customHeight="1" spans="1:11">
      <c r="A41" s="183"/>
      <c r="B41" s="185"/>
      <c r="C41" s="185"/>
      <c r="D41" s="185"/>
      <c r="E41" s="185"/>
      <c r="F41" s="185"/>
      <c r="G41" s="185"/>
      <c r="H41" s="185"/>
      <c r="I41" s="185"/>
      <c r="J41" s="185"/>
      <c r="K41" s="239"/>
    </row>
    <row r="42" s="166" customFormat="1" ht="18.75" customHeight="1" spans="1:11">
      <c r="A42" s="183"/>
      <c r="B42" s="185"/>
      <c r="C42" s="185"/>
      <c r="D42" s="185"/>
      <c r="E42" s="185"/>
      <c r="F42" s="185"/>
      <c r="G42" s="185"/>
      <c r="H42" s="185"/>
      <c r="I42" s="185"/>
      <c r="J42" s="185"/>
      <c r="K42" s="239"/>
    </row>
    <row r="43" s="166" customFormat="1" ht="32.1" customHeight="1" spans="1:11">
      <c r="A43" s="188" t="s">
        <v>137</v>
      </c>
      <c r="B43" s="228" t="s">
        <v>341</v>
      </c>
      <c r="C43" s="228"/>
      <c r="D43" s="190" t="s">
        <v>342</v>
      </c>
      <c r="E43" s="191" t="s">
        <v>140</v>
      </c>
      <c r="F43" s="190" t="s">
        <v>141</v>
      </c>
      <c r="G43" s="229">
        <v>11.24</v>
      </c>
      <c r="H43" s="230" t="s">
        <v>142</v>
      </c>
      <c r="I43" s="230"/>
      <c r="J43" s="228"/>
      <c r="K43" s="247"/>
    </row>
    <row r="44" s="166" customFormat="1" ht="16.5" customHeight="1"/>
    <row r="45" s="166" customFormat="1" ht="16.5" customHeight="1"/>
    <row r="46" s="166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name="Check Box 4" r:id="rId6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name="Check Box 5" r:id="rId7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name="Check Box 6" r:id="rId8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6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7" name="Check Box 41" r:id="rId43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8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9" name="Check Box 43" r:id="rId45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0" name="Check Box 44" r:id="rId46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1" name="Check Box 45" r:id="rId47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2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3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4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5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6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7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8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9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0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1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2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3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4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5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6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7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8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9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0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1" name="Check Box 65" r:id="rId67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2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3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4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5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6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7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8" name="Check Box 72" r:id="rId74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9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0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1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2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3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4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topLeftCell="A2" workbookViewId="0">
      <selection activeCell="Q15" sqref="Q15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19.0583333333333" style="120" customWidth="1"/>
    <col min="11" max="11" width="20" style="120" customWidth="1"/>
    <col min="12" max="12" width="17.9666666666667" style="120" customWidth="1"/>
    <col min="13" max="13" width="15.775" style="120" customWidth="1"/>
    <col min="14" max="14" width="16.4" style="120" customWidth="1"/>
    <col min="15" max="15" width="16.0916666666667" style="120" customWidth="1"/>
    <col min="16" max="16" width="16.375" style="120" customWidth="1"/>
    <col min="17" max="16384" width="9" style="119"/>
  </cols>
  <sheetData>
    <row r="1" s="119" customFormat="1" ht="30" customHeight="1" spans="1:16">
      <c r="A1" s="121" t="s">
        <v>145</v>
      </c>
      <c r="B1" s="122"/>
      <c r="C1" s="122"/>
      <c r="D1" s="122"/>
      <c r="E1" s="122"/>
      <c r="F1" s="122"/>
      <c r="G1" s="122"/>
      <c r="H1" s="122"/>
      <c r="I1" s="122"/>
      <c r="J1" s="151"/>
      <c r="K1" s="151"/>
      <c r="L1" s="151"/>
      <c r="M1" s="151"/>
      <c r="N1" s="151"/>
      <c r="O1" s="151"/>
      <c r="P1" s="151"/>
    </row>
    <row r="2" s="119" customFormat="1" ht="29.1" customHeight="1" spans="1:16">
      <c r="A2" s="123" t="s">
        <v>62</v>
      </c>
      <c r="B2" s="124" t="s">
        <v>63</v>
      </c>
      <c r="C2" s="124"/>
      <c r="D2" s="125" t="s">
        <v>68</v>
      </c>
      <c r="E2" s="124" t="s">
        <v>146</v>
      </c>
      <c r="F2" s="124"/>
      <c r="G2" s="124"/>
      <c r="H2" s="126"/>
      <c r="I2" s="126"/>
      <c r="J2" s="152" t="s">
        <v>253</v>
      </c>
      <c r="K2" s="152"/>
      <c r="L2" s="152"/>
      <c r="M2" s="152"/>
      <c r="N2" s="153"/>
      <c r="O2" s="153"/>
      <c r="P2" s="154"/>
    </row>
    <row r="3" s="119" customFormat="1" ht="29.1" customHeight="1" spans="1:16">
      <c r="A3" s="127" t="s">
        <v>148</v>
      </c>
      <c r="B3" s="128" t="s">
        <v>149</v>
      </c>
      <c r="C3" s="129"/>
      <c r="D3" s="129"/>
      <c r="E3" s="129"/>
      <c r="F3" s="129"/>
      <c r="G3" s="129"/>
      <c r="H3" s="130"/>
      <c r="I3" s="144"/>
      <c r="J3" s="155"/>
      <c r="K3" s="155"/>
      <c r="L3" s="155"/>
      <c r="M3" s="155"/>
      <c r="N3" s="156"/>
      <c r="O3" s="156"/>
      <c r="P3" s="157"/>
    </row>
    <row r="4" s="119" customFormat="1" ht="29.1" customHeight="1" spans="1:16">
      <c r="A4" s="131"/>
      <c r="B4" s="132" t="s">
        <v>111</v>
      </c>
      <c r="C4" s="133" t="s">
        <v>112</v>
      </c>
      <c r="D4" s="133" t="s">
        <v>113</v>
      </c>
      <c r="E4" s="133" t="s">
        <v>114</v>
      </c>
      <c r="F4" s="133" t="s">
        <v>115</v>
      </c>
      <c r="G4" s="133" t="s">
        <v>116</v>
      </c>
      <c r="H4" s="133" t="s">
        <v>117</v>
      </c>
      <c r="I4" s="144"/>
      <c r="J4" s="158" t="s">
        <v>111</v>
      </c>
      <c r="K4" s="158" t="s">
        <v>112</v>
      </c>
      <c r="L4" s="159" t="s">
        <v>113</v>
      </c>
      <c r="M4" s="158" t="s">
        <v>114</v>
      </c>
      <c r="N4" s="158" t="s">
        <v>115</v>
      </c>
      <c r="O4" s="158" t="s">
        <v>116</v>
      </c>
      <c r="P4" s="146" t="s">
        <v>254</v>
      </c>
    </row>
    <row r="5" s="119" customFormat="1" ht="29.1" customHeight="1" spans="1:16">
      <c r="A5" s="134"/>
      <c r="B5" s="132" t="s">
        <v>151</v>
      </c>
      <c r="C5" s="133" t="s">
        <v>152</v>
      </c>
      <c r="D5" s="133" t="s">
        <v>153</v>
      </c>
      <c r="E5" s="133" t="s">
        <v>154</v>
      </c>
      <c r="F5" s="133" t="s">
        <v>155</v>
      </c>
      <c r="G5" s="133" t="s">
        <v>156</v>
      </c>
      <c r="H5" s="133" t="s">
        <v>157</v>
      </c>
      <c r="I5" s="144"/>
      <c r="J5" s="160" t="s">
        <v>255</v>
      </c>
      <c r="K5" s="160" t="s">
        <v>256</v>
      </c>
      <c r="L5" s="160" t="s">
        <v>257</v>
      </c>
      <c r="M5" s="160" t="s">
        <v>258</v>
      </c>
      <c r="N5" s="160" t="s">
        <v>259</v>
      </c>
      <c r="O5" s="160" t="s">
        <v>260</v>
      </c>
      <c r="P5" s="160" t="s">
        <v>261</v>
      </c>
    </row>
    <row r="6" s="119" customFormat="1" ht="29.1" customHeight="1" spans="1:16">
      <c r="A6" s="133" t="s">
        <v>164</v>
      </c>
      <c r="B6" s="135">
        <f>C6-2.1</f>
        <v>95.3</v>
      </c>
      <c r="C6" s="135">
        <f>D6-2.1</f>
        <v>97.4</v>
      </c>
      <c r="D6" s="136">
        <v>99.5</v>
      </c>
      <c r="E6" s="135">
        <f t="shared" ref="E6:H6" si="0">D6+2.1</f>
        <v>101.6</v>
      </c>
      <c r="F6" s="135">
        <f t="shared" si="0"/>
        <v>103.7</v>
      </c>
      <c r="G6" s="135">
        <f t="shared" si="0"/>
        <v>105.8</v>
      </c>
      <c r="H6" s="135">
        <f t="shared" si="0"/>
        <v>107.9</v>
      </c>
      <c r="I6" s="144"/>
      <c r="J6" s="161" t="s">
        <v>263</v>
      </c>
      <c r="K6" s="161" t="s">
        <v>262</v>
      </c>
      <c r="L6" s="161" t="s">
        <v>263</v>
      </c>
      <c r="M6" s="161" t="s">
        <v>262</v>
      </c>
      <c r="N6" s="162">
        <f>-0.5-1</f>
        <v>-1.5</v>
      </c>
      <c r="O6" s="161" t="s">
        <v>262</v>
      </c>
      <c r="P6" s="161"/>
    </row>
    <row r="7" s="119" customFormat="1" ht="29.1" customHeight="1" spans="1:16">
      <c r="A7" s="133" t="s">
        <v>171</v>
      </c>
      <c r="B7" s="135">
        <f>C7-1.5</f>
        <v>68</v>
      </c>
      <c r="C7" s="135">
        <f>D7-1.5</f>
        <v>69.5</v>
      </c>
      <c r="D7" s="136">
        <v>71</v>
      </c>
      <c r="E7" s="135">
        <f t="shared" ref="E7:H7" si="1">D7+1.5</f>
        <v>72.5</v>
      </c>
      <c r="F7" s="135">
        <f t="shared" si="1"/>
        <v>74</v>
      </c>
      <c r="G7" s="135">
        <f t="shared" si="1"/>
        <v>75.5</v>
      </c>
      <c r="H7" s="135">
        <f t="shared" si="1"/>
        <v>77</v>
      </c>
      <c r="I7" s="144"/>
      <c r="J7" s="161" t="s">
        <v>262</v>
      </c>
      <c r="K7" s="161" t="s">
        <v>262</v>
      </c>
      <c r="L7" s="161" t="s">
        <v>262</v>
      </c>
      <c r="M7" s="161" t="s">
        <v>262</v>
      </c>
      <c r="N7" s="162" t="s">
        <v>264</v>
      </c>
      <c r="O7" s="161" t="s">
        <v>262</v>
      </c>
      <c r="P7" s="161"/>
    </row>
    <row r="8" s="119" customFormat="1" ht="29.1" customHeight="1" spans="1:16">
      <c r="A8" s="133" t="s">
        <v>178</v>
      </c>
      <c r="B8" s="135">
        <f>C8-4</f>
        <v>76</v>
      </c>
      <c r="C8" s="135">
        <f>D8-4</f>
        <v>80</v>
      </c>
      <c r="D8" s="136" t="s">
        <v>179</v>
      </c>
      <c r="E8" s="135">
        <f t="shared" ref="E8:E10" si="2">D8+4</f>
        <v>88</v>
      </c>
      <c r="F8" s="135">
        <f>E8+5</f>
        <v>93</v>
      </c>
      <c r="G8" s="135">
        <f>F8+6</f>
        <v>99</v>
      </c>
      <c r="H8" s="135">
        <f>G8+6</f>
        <v>105</v>
      </c>
      <c r="I8" s="144"/>
      <c r="J8" s="161" t="s">
        <v>262</v>
      </c>
      <c r="K8" s="161" t="s">
        <v>262</v>
      </c>
      <c r="L8" s="142" t="s">
        <v>266</v>
      </c>
      <c r="M8" s="163" t="s">
        <v>265</v>
      </c>
      <c r="N8" s="163" t="s">
        <v>265</v>
      </c>
      <c r="O8" s="142" t="s">
        <v>266</v>
      </c>
      <c r="P8" s="142"/>
    </row>
    <row r="9" s="119" customFormat="1" ht="29.1" customHeight="1" spans="1:16">
      <c r="A9" s="133" t="s">
        <v>267</v>
      </c>
      <c r="B9" s="135">
        <f>C9-4</f>
        <v>92</v>
      </c>
      <c r="C9" s="135">
        <f>D9-4</f>
        <v>96</v>
      </c>
      <c r="D9" s="136" t="s">
        <v>268</v>
      </c>
      <c r="E9" s="135">
        <f t="shared" si="2"/>
        <v>104</v>
      </c>
      <c r="F9" s="135">
        <f>E9+5</f>
        <v>109</v>
      </c>
      <c r="G9" s="135">
        <f>F9+6</f>
        <v>115</v>
      </c>
      <c r="H9" s="135">
        <f>G9+6</f>
        <v>121</v>
      </c>
      <c r="I9" s="144"/>
      <c r="J9" s="161" t="s">
        <v>262</v>
      </c>
      <c r="K9" s="161" t="s">
        <v>262</v>
      </c>
      <c r="L9" s="142" t="s">
        <v>269</v>
      </c>
      <c r="M9" s="161" t="s">
        <v>262</v>
      </c>
      <c r="N9" s="161" t="s">
        <v>262</v>
      </c>
      <c r="O9" s="142" t="s">
        <v>269</v>
      </c>
      <c r="P9" s="161"/>
    </row>
    <row r="10" s="119" customFormat="1" ht="29.1" customHeight="1" spans="1:16">
      <c r="A10" s="133" t="s">
        <v>185</v>
      </c>
      <c r="B10" s="135">
        <f>C10-3.6</f>
        <v>100.8</v>
      </c>
      <c r="C10" s="135">
        <f>D10-3.6</f>
        <v>104.4</v>
      </c>
      <c r="D10" s="136" t="s">
        <v>186</v>
      </c>
      <c r="E10" s="135">
        <f t="shared" si="2"/>
        <v>112</v>
      </c>
      <c r="F10" s="135">
        <f t="shared" ref="F10:H10" si="3">E10+4</f>
        <v>116</v>
      </c>
      <c r="G10" s="135">
        <f t="shared" si="3"/>
        <v>120</v>
      </c>
      <c r="H10" s="135">
        <f t="shared" si="3"/>
        <v>124</v>
      </c>
      <c r="I10" s="144"/>
      <c r="J10" s="163" t="s">
        <v>265</v>
      </c>
      <c r="K10" s="161" t="s">
        <v>262</v>
      </c>
      <c r="L10" s="161" t="s">
        <v>262</v>
      </c>
      <c r="M10" s="161" t="s">
        <v>262</v>
      </c>
      <c r="N10" s="161" t="s">
        <v>262</v>
      </c>
      <c r="O10" s="161" t="s">
        <v>270</v>
      </c>
      <c r="P10" s="142"/>
    </row>
    <row r="11" s="119" customFormat="1" ht="29.1" customHeight="1" spans="1:16">
      <c r="A11" s="137" t="s">
        <v>191</v>
      </c>
      <c r="B11" s="135">
        <f>C11-2.3/2</f>
        <v>30.7</v>
      </c>
      <c r="C11" s="135">
        <f>D11-2.3/2</f>
        <v>31.85</v>
      </c>
      <c r="D11" s="136">
        <v>33</v>
      </c>
      <c r="E11" s="135">
        <f t="shared" ref="E11:H11" si="4">D11+2.6/2</f>
        <v>34.3</v>
      </c>
      <c r="F11" s="135">
        <f t="shared" si="4"/>
        <v>35.6</v>
      </c>
      <c r="G11" s="135">
        <f t="shared" si="4"/>
        <v>36.9</v>
      </c>
      <c r="H11" s="135">
        <f t="shared" si="4"/>
        <v>38.2</v>
      </c>
      <c r="I11" s="144"/>
      <c r="J11" s="161" t="s">
        <v>262</v>
      </c>
      <c r="K11" s="161" t="s">
        <v>262</v>
      </c>
      <c r="L11" s="142" t="s">
        <v>271</v>
      </c>
      <c r="M11" s="161" t="s">
        <v>262</v>
      </c>
      <c r="N11" s="161" t="s">
        <v>262</v>
      </c>
      <c r="O11" s="142" t="s">
        <v>271</v>
      </c>
      <c r="P11" s="142"/>
    </row>
    <row r="12" s="119" customFormat="1" ht="29.1" customHeight="1" spans="1:16">
      <c r="A12" s="137" t="s">
        <v>196</v>
      </c>
      <c r="B12" s="135">
        <f>C12-0.7</f>
        <v>22.1</v>
      </c>
      <c r="C12" s="135">
        <f>D12-0.7</f>
        <v>22.8</v>
      </c>
      <c r="D12" s="136">
        <v>23.5</v>
      </c>
      <c r="E12" s="135">
        <f>D12+0.7</f>
        <v>24.2</v>
      </c>
      <c r="F12" s="135">
        <f>E12+0.7</f>
        <v>24.9</v>
      </c>
      <c r="G12" s="135">
        <f>F12+0.9</f>
        <v>25.8</v>
      </c>
      <c r="H12" s="135">
        <f>G12+0.9</f>
        <v>26.7</v>
      </c>
      <c r="I12" s="144"/>
      <c r="J12" s="161" t="s">
        <v>262</v>
      </c>
      <c r="K12" s="142" t="s">
        <v>269</v>
      </c>
      <c r="L12" s="161" t="s">
        <v>263</v>
      </c>
      <c r="M12" s="161" t="s">
        <v>262</v>
      </c>
      <c r="N12" s="161" t="s">
        <v>262</v>
      </c>
      <c r="O12" s="161" t="s">
        <v>263</v>
      </c>
      <c r="P12" s="142"/>
    </row>
    <row r="13" s="119" customFormat="1" ht="29.1" customHeight="1" spans="1:16">
      <c r="A13" s="138" t="s">
        <v>202</v>
      </c>
      <c r="B13" s="135">
        <f>C13-0.5</f>
        <v>13.5</v>
      </c>
      <c r="C13" s="135">
        <f>D13-0.5</f>
        <v>14</v>
      </c>
      <c r="D13" s="136">
        <v>14.5</v>
      </c>
      <c r="E13" s="135">
        <f>D13+0.5</f>
        <v>15</v>
      </c>
      <c r="F13" s="135">
        <f>E13+0.5</f>
        <v>15.5</v>
      </c>
      <c r="G13" s="135">
        <f>F13+0.7</f>
        <v>16.2</v>
      </c>
      <c r="H13" s="135">
        <f t="shared" ref="H13:H15" si="5">G13+0.7</f>
        <v>16.9</v>
      </c>
      <c r="I13" s="144"/>
      <c r="J13" s="161" t="s">
        <v>262</v>
      </c>
      <c r="K13" s="161" t="s">
        <v>262</v>
      </c>
      <c r="L13" s="161" t="s">
        <v>262</v>
      </c>
      <c r="M13" s="161" t="s">
        <v>262</v>
      </c>
      <c r="N13" s="161" t="s">
        <v>262</v>
      </c>
      <c r="O13" s="161" t="s">
        <v>262</v>
      </c>
      <c r="P13" s="142"/>
    </row>
    <row r="14" s="119" customFormat="1" ht="29.1" customHeight="1" spans="1:16">
      <c r="A14" s="138" t="s">
        <v>275</v>
      </c>
      <c r="B14" s="135">
        <f>C14-0.5</f>
        <v>19</v>
      </c>
      <c r="C14" s="135">
        <f>D14-0.5</f>
        <v>19.5</v>
      </c>
      <c r="D14" s="136">
        <v>20</v>
      </c>
      <c r="E14" s="135">
        <f>D14+0.5</f>
        <v>20.5</v>
      </c>
      <c r="F14" s="135">
        <f>E14+0.5</f>
        <v>21</v>
      </c>
      <c r="G14" s="135">
        <f>F14+0.7</f>
        <v>21.7</v>
      </c>
      <c r="H14" s="135">
        <f t="shared" si="5"/>
        <v>22.4</v>
      </c>
      <c r="I14" s="144"/>
      <c r="J14" s="142" t="s">
        <v>276</v>
      </c>
      <c r="K14" s="161" t="s">
        <v>262</v>
      </c>
      <c r="L14" s="142" t="s">
        <v>276</v>
      </c>
      <c r="M14" s="161" t="s">
        <v>262</v>
      </c>
      <c r="N14" s="163" t="s">
        <v>265</v>
      </c>
      <c r="O14" s="142" t="s">
        <v>276</v>
      </c>
      <c r="P14" s="142"/>
    </row>
    <row r="15" s="119" customFormat="1" ht="29.1" customHeight="1" spans="1:16">
      <c r="A15" s="138" t="s">
        <v>208</v>
      </c>
      <c r="B15" s="135">
        <f>C15-0.7</f>
        <v>27.2</v>
      </c>
      <c r="C15" s="135">
        <f>D15-0.6</f>
        <v>27.9</v>
      </c>
      <c r="D15" s="136">
        <v>28.5</v>
      </c>
      <c r="E15" s="135">
        <f>D15+0.6</f>
        <v>29.1</v>
      </c>
      <c r="F15" s="135">
        <f>E15+0.7</f>
        <v>29.8</v>
      </c>
      <c r="G15" s="135">
        <f>F15+0.6</f>
        <v>30.4</v>
      </c>
      <c r="H15" s="135">
        <f t="shared" si="5"/>
        <v>31.1</v>
      </c>
      <c r="I15" s="144"/>
      <c r="J15" s="161" t="s">
        <v>262</v>
      </c>
      <c r="K15" s="142" t="s">
        <v>269</v>
      </c>
      <c r="L15" s="161" t="s">
        <v>262</v>
      </c>
      <c r="M15" s="161" t="s">
        <v>262</v>
      </c>
      <c r="N15" s="161" t="s">
        <v>262</v>
      </c>
      <c r="O15" s="161" t="s">
        <v>262</v>
      </c>
      <c r="P15" s="142"/>
    </row>
    <row r="16" s="119" customFormat="1" ht="29.1" customHeight="1" spans="1:16">
      <c r="A16" s="138" t="s">
        <v>215</v>
      </c>
      <c r="B16" s="135">
        <f>C16-0.9</f>
        <v>41.2</v>
      </c>
      <c r="C16" s="135">
        <f>D16-0.9</f>
        <v>42.1</v>
      </c>
      <c r="D16" s="136">
        <v>43</v>
      </c>
      <c r="E16" s="135">
        <f t="shared" ref="E16:H16" si="6">D16+1.1</f>
        <v>44.1</v>
      </c>
      <c r="F16" s="135">
        <f t="shared" si="6"/>
        <v>45.2</v>
      </c>
      <c r="G16" s="135">
        <f t="shared" si="6"/>
        <v>46.3</v>
      </c>
      <c r="H16" s="135">
        <f t="shared" si="6"/>
        <v>47.4</v>
      </c>
      <c r="I16" s="144"/>
      <c r="J16" s="161" t="s">
        <v>262</v>
      </c>
      <c r="K16" s="161" t="s">
        <v>262</v>
      </c>
      <c r="L16" s="161" t="s">
        <v>262</v>
      </c>
      <c r="M16" s="161" t="s">
        <v>263</v>
      </c>
      <c r="N16" s="161" t="s">
        <v>262</v>
      </c>
      <c r="O16" s="161" t="s">
        <v>262</v>
      </c>
      <c r="P16" s="142"/>
    </row>
    <row r="17" s="119" customFormat="1" ht="29.1" customHeight="1" spans="1:16">
      <c r="A17" s="138" t="s">
        <v>278</v>
      </c>
      <c r="B17" s="135">
        <f t="shared" ref="B17:B19" si="7">D17-0.5</f>
        <v>14.5</v>
      </c>
      <c r="C17" s="135">
        <f t="shared" ref="C17:H17" si="8">B17</f>
        <v>14.5</v>
      </c>
      <c r="D17" s="136">
        <v>15</v>
      </c>
      <c r="E17" s="135">
        <f t="shared" si="8"/>
        <v>15</v>
      </c>
      <c r="F17" s="135">
        <f t="shared" ref="F17:F19" si="9">D17+1.5</f>
        <v>16.5</v>
      </c>
      <c r="G17" s="135">
        <f t="shared" si="8"/>
        <v>16.5</v>
      </c>
      <c r="H17" s="135">
        <f t="shared" si="8"/>
        <v>16.5</v>
      </c>
      <c r="I17" s="144"/>
      <c r="J17" s="142" t="s">
        <v>276</v>
      </c>
      <c r="K17" s="161" t="s">
        <v>262</v>
      </c>
      <c r="L17" s="142" t="s">
        <v>279</v>
      </c>
      <c r="M17" s="161" t="s">
        <v>262</v>
      </c>
      <c r="N17" s="161" t="s">
        <v>262</v>
      </c>
      <c r="O17" s="161" t="s">
        <v>262</v>
      </c>
      <c r="P17" s="142"/>
    </row>
    <row r="18" s="119" customFormat="1" ht="29.1" customHeight="1" spans="1:16">
      <c r="A18" s="138" t="s">
        <v>281</v>
      </c>
      <c r="B18" s="135">
        <f t="shared" si="7"/>
        <v>15.5</v>
      </c>
      <c r="C18" s="135">
        <f t="shared" ref="C18:H18" si="10">B18</f>
        <v>15.5</v>
      </c>
      <c r="D18" s="136">
        <v>16</v>
      </c>
      <c r="E18" s="135">
        <f t="shared" si="10"/>
        <v>16</v>
      </c>
      <c r="F18" s="135">
        <f t="shared" si="9"/>
        <v>17.5</v>
      </c>
      <c r="G18" s="135">
        <f t="shared" si="10"/>
        <v>17.5</v>
      </c>
      <c r="H18" s="135">
        <f t="shared" si="10"/>
        <v>17.5</v>
      </c>
      <c r="I18" s="144"/>
      <c r="J18" s="161" t="s">
        <v>262</v>
      </c>
      <c r="K18" s="161" t="s">
        <v>262</v>
      </c>
      <c r="L18" s="161" t="s">
        <v>262</v>
      </c>
      <c r="M18" s="163" t="s">
        <v>282</v>
      </c>
      <c r="N18" s="161" t="s">
        <v>262</v>
      </c>
      <c r="O18" s="161" t="s">
        <v>262</v>
      </c>
      <c r="P18" s="142"/>
    </row>
    <row r="19" s="119" customFormat="1" ht="29.1" customHeight="1" spans="1:16">
      <c r="A19" s="138" t="s">
        <v>283</v>
      </c>
      <c r="B19" s="135">
        <f t="shared" si="7"/>
        <v>14</v>
      </c>
      <c r="C19" s="135">
        <f t="shared" ref="C19:H19" si="11">B19</f>
        <v>14</v>
      </c>
      <c r="D19" s="136">
        <v>14.5</v>
      </c>
      <c r="E19" s="135">
        <f t="shared" si="11"/>
        <v>14.5</v>
      </c>
      <c r="F19" s="135">
        <f t="shared" si="9"/>
        <v>16</v>
      </c>
      <c r="G19" s="135">
        <f t="shared" si="11"/>
        <v>16</v>
      </c>
      <c r="H19" s="135">
        <f t="shared" si="11"/>
        <v>16</v>
      </c>
      <c r="I19" s="144"/>
      <c r="J19" s="161" t="s">
        <v>262</v>
      </c>
      <c r="K19" s="161" t="s">
        <v>262</v>
      </c>
      <c r="L19" s="161" t="s">
        <v>262</v>
      </c>
      <c r="M19" s="163" t="s">
        <v>282</v>
      </c>
      <c r="N19" s="161" t="s">
        <v>262</v>
      </c>
      <c r="O19" s="161" t="s">
        <v>262</v>
      </c>
      <c r="P19" s="142"/>
    </row>
    <row r="20" s="119" customFormat="1" ht="29.1" customHeight="1" spans="1:16">
      <c r="A20" s="138" t="s">
        <v>284</v>
      </c>
      <c r="B20" s="135">
        <f>C20</f>
        <v>4.5</v>
      </c>
      <c r="C20" s="135">
        <f>D20</f>
        <v>4.5</v>
      </c>
      <c r="D20" s="136">
        <v>4.5</v>
      </c>
      <c r="E20" s="135">
        <f t="shared" ref="E20:H20" si="12">D20</f>
        <v>4.5</v>
      </c>
      <c r="F20" s="135">
        <f t="shared" si="12"/>
        <v>4.5</v>
      </c>
      <c r="G20" s="135">
        <f t="shared" si="12"/>
        <v>4.5</v>
      </c>
      <c r="H20" s="135">
        <f t="shared" si="12"/>
        <v>4.5</v>
      </c>
      <c r="I20" s="144"/>
      <c r="J20" s="161" t="s">
        <v>262</v>
      </c>
      <c r="K20" s="161" t="s">
        <v>262</v>
      </c>
      <c r="L20" s="161" t="s">
        <v>262</v>
      </c>
      <c r="M20" s="161" t="s">
        <v>262</v>
      </c>
      <c r="N20" s="161" t="s">
        <v>262</v>
      </c>
      <c r="O20" s="142" t="s">
        <v>276</v>
      </c>
      <c r="P20" s="142"/>
    </row>
    <row r="21" s="119" customFormat="1" ht="29.1" customHeight="1" spans="1:16">
      <c r="A21" s="133" t="s">
        <v>285</v>
      </c>
      <c r="B21" s="135">
        <f>D21-0.5</f>
        <v>11.5</v>
      </c>
      <c r="C21" s="135">
        <f t="shared" ref="C21:H21" si="13">B21</f>
        <v>11.5</v>
      </c>
      <c r="D21" s="136">
        <v>12</v>
      </c>
      <c r="E21" s="135">
        <f t="shared" si="13"/>
        <v>12</v>
      </c>
      <c r="F21" s="135">
        <f>D21+1.5</f>
        <v>13.5</v>
      </c>
      <c r="G21" s="135">
        <f t="shared" si="13"/>
        <v>13.5</v>
      </c>
      <c r="H21" s="135">
        <f t="shared" si="13"/>
        <v>13.5</v>
      </c>
      <c r="I21" s="144"/>
      <c r="J21" s="142" t="s">
        <v>276</v>
      </c>
      <c r="K21" s="161" t="s">
        <v>262</v>
      </c>
      <c r="L21" s="161" t="s">
        <v>263</v>
      </c>
      <c r="M21" s="161" t="s">
        <v>262</v>
      </c>
      <c r="N21" s="161" t="s">
        <v>263</v>
      </c>
      <c r="O21" s="161" t="s">
        <v>262</v>
      </c>
      <c r="P21" s="142"/>
    </row>
    <row r="22" s="119" customFormat="1" ht="29.1" customHeight="1" spans="1:16">
      <c r="A22" s="133"/>
      <c r="B22" s="139"/>
      <c r="C22" s="139"/>
      <c r="D22" s="140"/>
      <c r="E22" s="139"/>
      <c r="F22" s="139"/>
      <c r="G22" s="139"/>
      <c r="H22" s="139"/>
      <c r="I22" s="144"/>
      <c r="J22" s="142"/>
      <c r="K22" s="142"/>
      <c r="L22" s="161"/>
      <c r="M22" s="161"/>
      <c r="N22" s="142"/>
      <c r="O22" s="142"/>
      <c r="P22" s="142"/>
    </row>
    <row r="23" s="119" customFormat="1" ht="29.1" customHeight="1" spans="1:16">
      <c r="A23" s="133"/>
      <c r="B23" s="139"/>
      <c r="C23" s="139"/>
      <c r="D23" s="140"/>
      <c r="E23" s="139"/>
      <c r="F23" s="139"/>
      <c r="G23" s="139"/>
      <c r="H23" s="139"/>
      <c r="I23" s="144"/>
      <c r="J23" s="142"/>
      <c r="K23" s="142"/>
      <c r="L23" s="161"/>
      <c r="M23" s="161"/>
      <c r="N23" s="142"/>
      <c r="O23" s="142"/>
      <c r="P23" s="142"/>
    </row>
    <row r="24" s="119" customFormat="1" ht="29.1" customHeight="1" spans="1:16">
      <c r="A24" s="133"/>
      <c r="B24" s="139"/>
      <c r="C24" s="139"/>
      <c r="D24" s="140"/>
      <c r="E24" s="139"/>
      <c r="F24" s="139"/>
      <c r="G24" s="139"/>
      <c r="H24" s="139"/>
      <c r="I24" s="144"/>
      <c r="J24" s="142"/>
      <c r="K24" s="142"/>
      <c r="L24" s="142"/>
      <c r="M24" s="163"/>
      <c r="N24" s="142"/>
      <c r="O24" s="142"/>
      <c r="P24" s="142"/>
    </row>
    <row r="25" s="119" customFormat="1" ht="29.1" customHeight="1" spans="1:16">
      <c r="A25" s="141"/>
      <c r="B25" s="142"/>
      <c r="C25" s="143"/>
      <c r="D25" s="143"/>
      <c r="E25" s="143"/>
      <c r="F25" s="143"/>
      <c r="G25" s="142"/>
      <c r="H25" s="144"/>
      <c r="I25" s="144"/>
      <c r="J25" s="142"/>
      <c r="K25" s="142"/>
      <c r="L25" s="142"/>
      <c r="M25" s="142"/>
      <c r="N25" s="142"/>
      <c r="O25" s="142"/>
      <c r="P25" s="142"/>
    </row>
    <row r="26" s="119" customFormat="1" ht="29.1" customHeight="1" spans="1:16">
      <c r="A26" s="145"/>
      <c r="B26" s="146"/>
      <c r="C26" s="147"/>
      <c r="D26" s="147"/>
      <c r="E26" s="148"/>
      <c r="F26" s="148"/>
      <c r="G26" s="146"/>
      <c r="H26" s="144"/>
      <c r="I26" s="144"/>
      <c r="J26" s="146"/>
      <c r="K26" s="142"/>
      <c r="L26" s="146"/>
      <c r="M26" s="146"/>
      <c r="N26" s="146"/>
      <c r="O26" s="146"/>
      <c r="P26" s="146"/>
    </row>
    <row r="27" s="119" customFormat="1" ht="14.25" spans="1:16">
      <c r="A27" s="149" t="s">
        <v>231</v>
      </c>
      <c r="D27" s="150"/>
      <c r="E27" s="150"/>
      <c r="F27" s="150"/>
      <c r="G27" s="150"/>
      <c r="H27" s="150"/>
      <c r="I27" s="150"/>
      <c r="J27" s="164"/>
      <c r="K27" s="164"/>
      <c r="L27" s="164"/>
      <c r="M27" s="164"/>
      <c r="N27" s="164"/>
      <c r="O27" s="164"/>
      <c r="P27" s="164"/>
    </row>
    <row r="28" s="119" customFormat="1" ht="14.25" spans="1:16">
      <c r="A28" s="119" t="s">
        <v>232</v>
      </c>
      <c r="B28" s="150"/>
      <c r="C28" s="150"/>
      <c r="D28" s="150"/>
      <c r="E28" s="150"/>
      <c r="F28" s="150"/>
      <c r="G28" s="150"/>
      <c r="H28" s="150"/>
      <c r="I28" s="150"/>
      <c r="J28" s="165"/>
      <c r="K28" s="165" t="s">
        <v>287</v>
      </c>
      <c r="L28" s="165"/>
      <c r="M28" s="165" t="s">
        <v>288</v>
      </c>
      <c r="N28" s="165"/>
      <c r="O28" s="165"/>
      <c r="P28" s="120"/>
    </row>
    <row r="29" s="119" customFormat="1" customHeight="1" spans="1:16">
      <c r="A29" s="150"/>
      <c r="J29" s="120"/>
      <c r="K29" s="120"/>
      <c r="L29" s="120"/>
      <c r="M29" s="120"/>
      <c r="N29" s="120"/>
      <c r="O29" s="120"/>
      <c r="P29" s="120"/>
    </row>
  </sheetData>
  <mergeCells count="7">
    <mergeCell ref="A1:P1"/>
    <mergeCell ref="B2:C2"/>
    <mergeCell ref="E2:G2"/>
    <mergeCell ref="J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5" style="60" customWidth="1"/>
    <col min="2" max="2" width="11" style="60" customWidth="1"/>
    <col min="3" max="3" width="19" style="60" customWidth="1"/>
    <col min="4" max="4" width="10" style="60" customWidth="1"/>
    <col min="5" max="5" width="14.25" style="60" customWidth="1"/>
    <col min="6" max="6" width="11.25" style="60" customWidth="1"/>
    <col min="7" max="7" width="8" style="60" customWidth="1"/>
    <col min="8" max="8" width="11.75" style="60" customWidth="1"/>
    <col min="9" max="12" width="10" style="60" customWidth="1"/>
    <col min="13" max="14" width="9.25" style="60" customWidth="1"/>
    <col min="15" max="15" width="10.75" style="60" customWidth="1"/>
    <col min="16" max="16384" width="9" style="60"/>
  </cols>
  <sheetData>
    <row r="1" s="60" customFormat="1" ht="29.25" spans="1:15">
      <c r="A1" s="61" t="s">
        <v>355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="55" customFormat="1" ht="16.5" spans="1:15">
      <c r="A2" s="67" t="s">
        <v>356</v>
      </c>
      <c r="B2" s="62" t="s">
        <v>357</v>
      </c>
      <c r="C2" s="62" t="s">
        <v>358</v>
      </c>
      <c r="D2" s="62" t="s">
        <v>359</v>
      </c>
      <c r="E2" s="62" t="s">
        <v>360</v>
      </c>
      <c r="F2" s="62" t="s">
        <v>361</v>
      </c>
      <c r="G2" s="62" t="s">
        <v>362</v>
      </c>
      <c r="H2" s="62" t="s">
        <v>363</v>
      </c>
      <c r="I2" s="67" t="s">
        <v>364</v>
      </c>
      <c r="J2" s="67" t="s">
        <v>365</v>
      </c>
      <c r="K2" s="67" t="s">
        <v>366</v>
      </c>
      <c r="L2" s="67" t="s">
        <v>367</v>
      </c>
      <c r="M2" s="67" t="s">
        <v>368</v>
      </c>
      <c r="N2" s="62" t="s">
        <v>369</v>
      </c>
      <c r="O2" s="62" t="s">
        <v>370</v>
      </c>
    </row>
    <row r="3" s="55" customFormat="1" ht="16.5" spans="1:15">
      <c r="A3" s="67"/>
      <c r="B3" s="65"/>
      <c r="C3" s="65"/>
      <c r="D3" s="65"/>
      <c r="E3" s="65"/>
      <c r="F3" s="65"/>
      <c r="G3" s="65"/>
      <c r="H3" s="65"/>
      <c r="I3" s="67" t="s">
        <v>371</v>
      </c>
      <c r="J3" s="67" t="s">
        <v>371</v>
      </c>
      <c r="K3" s="67" t="s">
        <v>371</v>
      </c>
      <c r="L3" s="67" t="s">
        <v>371</v>
      </c>
      <c r="M3" s="67" t="s">
        <v>371</v>
      </c>
      <c r="N3" s="65"/>
      <c r="O3" s="65"/>
    </row>
    <row r="4" s="56" customFormat="1" spans="1:15">
      <c r="A4" s="104">
        <v>1</v>
      </c>
      <c r="B4" s="105" t="s">
        <v>372</v>
      </c>
      <c r="C4" s="78" t="s">
        <v>373</v>
      </c>
      <c r="D4" s="104" t="s">
        <v>120</v>
      </c>
      <c r="E4" s="104" t="s">
        <v>63</v>
      </c>
      <c r="F4" s="78" t="s">
        <v>54</v>
      </c>
      <c r="G4" s="78"/>
      <c r="H4" s="78"/>
      <c r="I4" s="78">
        <v>1</v>
      </c>
      <c r="J4" s="78"/>
      <c r="K4" s="78">
        <v>2</v>
      </c>
      <c r="L4" s="78"/>
      <c r="M4" s="78">
        <v>1</v>
      </c>
      <c r="N4" s="78">
        <f t="shared" ref="N4:N7" si="0">SUM(I4:M4)</f>
        <v>4</v>
      </c>
      <c r="O4" s="78" t="s">
        <v>374</v>
      </c>
    </row>
    <row r="5" s="56" customFormat="1" spans="1:15">
      <c r="A5" s="104">
        <v>2</v>
      </c>
      <c r="B5" s="105" t="s">
        <v>375</v>
      </c>
      <c r="C5" s="78" t="s">
        <v>373</v>
      </c>
      <c r="D5" s="104" t="s">
        <v>120</v>
      </c>
      <c r="E5" s="104" t="s">
        <v>63</v>
      </c>
      <c r="F5" s="78" t="s">
        <v>54</v>
      </c>
      <c r="G5" s="78"/>
      <c r="H5" s="104"/>
      <c r="I5" s="78"/>
      <c r="J5" s="78">
        <v>2</v>
      </c>
      <c r="K5" s="78"/>
      <c r="L5" s="78"/>
      <c r="M5" s="78">
        <v>2</v>
      </c>
      <c r="N5" s="78">
        <f t="shared" si="0"/>
        <v>4</v>
      </c>
      <c r="O5" s="78" t="s">
        <v>374</v>
      </c>
    </row>
    <row r="6" s="56" customFormat="1" spans="1:15">
      <c r="A6" s="104">
        <v>3</v>
      </c>
      <c r="B6" s="105" t="s">
        <v>376</v>
      </c>
      <c r="C6" s="78" t="s">
        <v>373</v>
      </c>
      <c r="D6" s="104" t="s">
        <v>119</v>
      </c>
      <c r="E6" s="104" t="s">
        <v>63</v>
      </c>
      <c r="F6" s="78" t="s">
        <v>54</v>
      </c>
      <c r="G6" s="78"/>
      <c r="H6" s="104"/>
      <c r="I6" s="78"/>
      <c r="J6" s="78"/>
      <c r="K6" s="78">
        <v>1</v>
      </c>
      <c r="L6" s="78"/>
      <c r="M6" s="78"/>
      <c r="N6" s="78">
        <f t="shared" si="0"/>
        <v>1</v>
      </c>
      <c r="O6" s="78" t="s">
        <v>374</v>
      </c>
    </row>
    <row r="7" s="56" customFormat="1" spans="1:15">
      <c r="A7" s="104">
        <v>4</v>
      </c>
      <c r="B7" s="105" t="s">
        <v>377</v>
      </c>
      <c r="C7" s="78" t="s">
        <v>373</v>
      </c>
      <c r="D7" s="104" t="s">
        <v>119</v>
      </c>
      <c r="E7" s="104" t="s">
        <v>63</v>
      </c>
      <c r="F7" s="78" t="s">
        <v>54</v>
      </c>
      <c r="G7" s="104"/>
      <c r="H7" s="104"/>
      <c r="I7" s="104">
        <v>1</v>
      </c>
      <c r="J7" s="104"/>
      <c r="K7" s="104"/>
      <c r="L7" s="104">
        <v>1</v>
      </c>
      <c r="M7" s="104">
        <v>1</v>
      </c>
      <c r="N7" s="78">
        <f t="shared" si="0"/>
        <v>3</v>
      </c>
      <c r="O7" s="78" t="s">
        <v>374</v>
      </c>
    </row>
    <row r="8" s="56" customFormat="1" spans="1:15">
      <c r="A8" s="104"/>
      <c r="B8" s="104"/>
      <c r="C8" s="78"/>
      <c r="D8" s="104"/>
      <c r="E8" s="104"/>
      <c r="F8" s="78"/>
      <c r="G8" s="104"/>
      <c r="H8" s="104"/>
      <c r="I8" s="104"/>
      <c r="J8" s="104"/>
      <c r="K8" s="104"/>
      <c r="L8" s="104"/>
      <c r="M8" s="104"/>
      <c r="N8" s="78"/>
      <c r="O8" s="78"/>
    </row>
    <row r="9" s="56" customFormat="1" spans="1:15">
      <c r="A9" s="104"/>
      <c r="B9" s="104"/>
      <c r="C9" s="78"/>
      <c r="D9" s="104"/>
      <c r="E9" s="104"/>
      <c r="F9" s="78"/>
      <c r="G9" s="78"/>
      <c r="H9" s="78"/>
      <c r="I9" s="78"/>
      <c r="J9" s="78"/>
      <c r="K9" s="78"/>
      <c r="L9" s="78"/>
      <c r="M9" s="78"/>
      <c r="N9" s="78"/>
      <c r="O9" s="78"/>
    </row>
    <row r="10" s="56" customFormat="1" spans="1:15">
      <c r="A10" s="104"/>
      <c r="B10" s="104"/>
      <c r="C10" s="78"/>
      <c r="D10" s="104"/>
      <c r="E10" s="104"/>
      <c r="F10" s="78"/>
      <c r="G10" s="78"/>
      <c r="H10" s="104"/>
      <c r="I10" s="78"/>
      <c r="J10" s="78"/>
      <c r="K10" s="78"/>
      <c r="L10" s="78"/>
      <c r="M10" s="78"/>
      <c r="N10" s="78"/>
      <c r="O10" s="78"/>
    </row>
    <row r="11" s="56" customFormat="1" spans="1:15">
      <c r="A11" s="104"/>
      <c r="B11" s="104"/>
      <c r="C11" s="78"/>
      <c r="D11" s="104"/>
      <c r="E11" s="104"/>
      <c r="F11" s="78"/>
      <c r="G11" s="104"/>
      <c r="H11" s="104"/>
      <c r="I11" s="104"/>
      <c r="J11" s="104"/>
      <c r="K11" s="104"/>
      <c r="L11" s="104"/>
      <c r="M11" s="104"/>
      <c r="N11" s="78"/>
      <c r="O11" s="78"/>
    </row>
    <row r="12" s="56" customFormat="1" spans="1:15">
      <c r="A12" s="104"/>
      <c r="B12" s="104"/>
      <c r="C12" s="78"/>
      <c r="D12" s="104"/>
      <c r="E12" s="104"/>
      <c r="F12" s="78"/>
      <c r="G12" s="104"/>
      <c r="H12" s="104"/>
      <c r="I12" s="104"/>
      <c r="J12" s="104"/>
      <c r="K12" s="104"/>
      <c r="L12" s="104"/>
      <c r="M12" s="104"/>
      <c r="N12" s="78"/>
      <c r="O12" s="78"/>
    </row>
    <row r="13" s="56" customFormat="1" spans="1:15">
      <c r="A13" s="104"/>
      <c r="B13" s="104"/>
      <c r="C13" s="78"/>
      <c r="D13" s="104"/>
      <c r="E13" s="104"/>
      <c r="F13" s="78"/>
      <c r="G13" s="78"/>
      <c r="H13" s="78"/>
      <c r="I13" s="78"/>
      <c r="J13" s="78"/>
      <c r="K13" s="78"/>
      <c r="L13" s="78"/>
      <c r="M13" s="78"/>
      <c r="N13" s="78"/>
      <c r="O13" s="78"/>
    </row>
    <row r="14" s="56" customFormat="1" spans="1:15">
      <c r="A14" s="104"/>
      <c r="B14" s="104"/>
      <c r="C14" s="78"/>
      <c r="D14" s="104"/>
      <c r="E14" s="104"/>
      <c r="F14" s="78"/>
      <c r="G14" s="78"/>
      <c r="H14" s="78"/>
      <c r="I14" s="78"/>
      <c r="J14" s="78"/>
      <c r="K14" s="78"/>
      <c r="L14" s="78"/>
      <c r="M14" s="78"/>
      <c r="N14" s="78"/>
      <c r="O14" s="78"/>
    </row>
    <row r="15" s="56" customFormat="1" spans="1:15">
      <c r="A15" s="104"/>
      <c r="B15" s="104"/>
      <c r="C15" s="78"/>
      <c r="D15" s="104"/>
      <c r="E15" s="104"/>
      <c r="F15" s="78"/>
      <c r="G15" s="78"/>
      <c r="H15" s="78"/>
      <c r="I15" s="78"/>
      <c r="J15" s="78"/>
      <c r="K15" s="78"/>
      <c r="L15" s="78"/>
      <c r="M15" s="78"/>
      <c r="N15" s="78"/>
      <c r="O15" s="78"/>
    </row>
    <row r="16" s="56" customFormat="1" spans="1:15">
      <c r="A16" s="104"/>
      <c r="B16" s="104"/>
      <c r="C16" s="78"/>
      <c r="D16" s="104"/>
      <c r="E16" s="104"/>
      <c r="F16" s="78"/>
      <c r="G16" s="78"/>
      <c r="H16" s="78"/>
      <c r="I16" s="104"/>
      <c r="J16" s="104"/>
      <c r="K16" s="104"/>
      <c r="L16" s="104"/>
      <c r="M16" s="104"/>
      <c r="N16" s="78"/>
      <c r="O16" s="78"/>
    </row>
    <row r="17" s="56" customFormat="1" spans="1:15">
      <c r="A17" s="104"/>
      <c r="B17" s="104"/>
      <c r="C17" s="78"/>
      <c r="D17" s="104"/>
      <c r="E17" s="104"/>
      <c r="F17" s="78"/>
      <c r="G17" s="78"/>
      <c r="H17" s="78"/>
      <c r="I17" s="78"/>
      <c r="J17" s="78"/>
      <c r="K17" s="78"/>
      <c r="L17" s="78"/>
      <c r="M17" s="78"/>
      <c r="N17" s="78"/>
      <c r="O17" s="78"/>
    </row>
    <row r="18" s="56" customFormat="1" spans="1:15">
      <c r="A18" s="104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</row>
    <row r="19" s="56" customFormat="1" spans="1:15">
      <c r="A19" s="104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</row>
    <row r="20" s="58" customFormat="1" ht="18.75" spans="1:15">
      <c r="A20" s="85" t="s">
        <v>378</v>
      </c>
      <c r="B20" s="86"/>
      <c r="C20" s="86"/>
      <c r="D20" s="87"/>
      <c r="E20" s="88"/>
      <c r="F20" s="90"/>
      <c r="G20" s="90"/>
      <c r="H20" s="90"/>
      <c r="I20" s="89"/>
      <c r="J20" s="85" t="s">
        <v>379</v>
      </c>
      <c r="K20" s="86"/>
      <c r="L20" s="86"/>
      <c r="M20" s="87"/>
      <c r="N20" s="86"/>
      <c r="O20" s="100"/>
    </row>
    <row r="21" s="60" customFormat="1" ht="16.5" spans="1:15">
      <c r="A21" s="91" t="s">
        <v>380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style="60" customWidth="1"/>
    <col min="2" max="2" width="9.625" style="60" customWidth="1"/>
    <col min="3" max="3" width="8.125" style="101" customWidth="1"/>
    <col min="4" max="4" width="24.375" style="60" customWidth="1"/>
    <col min="5" max="5" width="12.25" style="60" customWidth="1"/>
    <col min="6" max="6" width="14.25" style="60" customWidth="1"/>
    <col min="7" max="10" width="10" style="60" customWidth="1"/>
    <col min="11" max="11" width="9.25" style="60" customWidth="1"/>
    <col min="12" max="13" width="10.75" style="60" customWidth="1"/>
    <col min="14" max="16384" width="9" style="60"/>
  </cols>
  <sheetData>
    <row r="1" s="60" customFormat="1" ht="29.25" spans="1:13">
      <c r="A1" s="61" t="s">
        <v>381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="55" customFormat="1" ht="16.5" customHeight="1" spans="1:13">
      <c r="A2" s="62" t="s">
        <v>356</v>
      </c>
      <c r="B2" s="62" t="s">
        <v>361</v>
      </c>
      <c r="C2" s="102" t="s">
        <v>357</v>
      </c>
      <c r="D2" s="62" t="s">
        <v>358</v>
      </c>
      <c r="E2" s="62" t="s">
        <v>359</v>
      </c>
      <c r="F2" s="62" t="s">
        <v>360</v>
      </c>
      <c r="G2" s="63" t="s">
        <v>382</v>
      </c>
      <c r="H2" s="93"/>
      <c r="I2" s="63" t="s">
        <v>383</v>
      </c>
      <c r="J2" s="93"/>
      <c r="K2" s="111" t="s">
        <v>384</v>
      </c>
      <c r="L2" s="112" t="s">
        <v>385</v>
      </c>
      <c r="M2" s="113" t="s">
        <v>386</v>
      </c>
    </row>
    <row r="3" s="55" customFormat="1" ht="16.5" customHeight="1" spans="1:13">
      <c r="A3" s="65"/>
      <c r="B3" s="65"/>
      <c r="C3" s="103"/>
      <c r="D3" s="65"/>
      <c r="E3" s="65"/>
      <c r="F3" s="65"/>
      <c r="G3" s="67" t="s">
        <v>387</v>
      </c>
      <c r="H3" s="67" t="s">
        <v>388</v>
      </c>
      <c r="I3" s="67" t="s">
        <v>387</v>
      </c>
      <c r="J3" s="67" t="s">
        <v>388</v>
      </c>
      <c r="K3" s="114"/>
      <c r="L3" s="115"/>
      <c r="M3" s="116"/>
    </row>
    <row r="4" s="56" customFormat="1" spans="1:13">
      <c r="A4" s="104"/>
      <c r="B4" s="105" t="s">
        <v>54</v>
      </c>
      <c r="C4" s="105" t="s">
        <v>372</v>
      </c>
      <c r="D4" s="78" t="s">
        <v>373</v>
      </c>
      <c r="E4" s="104" t="s">
        <v>120</v>
      </c>
      <c r="F4" s="104" t="s">
        <v>63</v>
      </c>
      <c r="G4" s="106" t="s">
        <v>389</v>
      </c>
      <c r="H4" s="107">
        <v>0.02</v>
      </c>
      <c r="I4" s="107"/>
      <c r="J4" s="107"/>
      <c r="K4" s="107"/>
      <c r="L4" s="78"/>
      <c r="M4" s="78" t="s">
        <v>374</v>
      </c>
    </row>
    <row r="5" s="56" customFormat="1" spans="1:13">
      <c r="A5" s="104"/>
      <c r="B5" s="105" t="s">
        <v>54</v>
      </c>
      <c r="C5" s="105" t="s">
        <v>375</v>
      </c>
      <c r="D5" s="78" t="s">
        <v>373</v>
      </c>
      <c r="E5" s="104" t="s">
        <v>120</v>
      </c>
      <c r="F5" s="104" t="s">
        <v>63</v>
      </c>
      <c r="G5" s="106" t="s">
        <v>389</v>
      </c>
      <c r="H5" s="107">
        <v>0.02</v>
      </c>
      <c r="I5" s="107"/>
      <c r="J5" s="107"/>
      <c r="K5" s="107"/>
      <c r="L5" s="78"/>
      <c r="M5" s="78" t="s">
        <v>374</v>
      </c>
    </row>
    <row r="6" s="56" customFormat="1" spans="1:13">
      <c r="A6" s="104"/>
      <c r="B6" s="105" t="s">
        <v>54</v>
      </c>
      <c r="C6" s="105" t="s">
        <v>376</v>
      </c>
      <c r="D6" s="78" t="s">
        <v>373</v>
      </c>
      <c r="E6" s="104" t="s">
        <v>119</v>
      </c>
      <c r="F6" s="104" t="s">
        <v>63</v>
      </c>
      <c r="G6" s="106" t="s">
        <v>389</v>
      </c>
      <c r="H6" s="107">
        <v>0.02</v>
      </c>
      <c r="I6" s="107"/>
      <c r="J6" s="107"/>
      <c r="K6" s="107"/>
      <c r="L6" s="78"/>
      <c r="M6" s="78" t="s">
        <v>374</v>
      </c>
    </row>
    <row r="7" s="56" customFormat="1" spans="1:13">
      <c r="A7" s="104"/>
      <c r="B7" s="105" t="s">
        <v>54</v>
      </c>
      <c r="C7" s="105" t="s">
        <v>377</v>
      </c>
      <c r="D7" s="78" t="s">
        <v>373</v>
      </c>
      <c r="E7" s="104" t="s">
        <v>119</v>
      </c>
      <c r="F7" s="104" t="s">
        <v>63</v>
      </c>
      <c r="G7" s="106" t="s">
        <v>389</v>
      </c>
      <c r="H7" s="107">
        <v>0.02</v>
      </c>
      <c r="I7" s="104"/>
      <c r="J7" s="104"/>
      <c r="K7" s="104"/>
      <c r="L7" s="104"/>
      <c r="M7" s="78" t="s">
        <v>374</v>
      </c>
    </row>
    <row r="8" s="56" customFormat="1" spans="1:13">
      <c r="A8" s="104"/>
      <c r="B8" s="78"/>
      <c r="C8" s="104"/>
      <c r="D8" s="78"/>
      <c r="E8" s="104"/>
      <c r="F8" s="104"/>
      <c r="G8" s="106"/>
      <c r="H8" s="107"/>
      <c r="I8" s="104"/>
      <c r="J8" s="104"/>
      <c r="K8" s="104"/>
      <c r="L8" s="104"/>
      <c r="M8" s="78"/>
    </row>
    <row r="9" s="56" customFormat="1" spans="1:13">
      <c r="A9" s="104"/>
      <c r="B9" s="78"/>
      <c r="C9" s="104"/>
      <c r="D9" s="78"/>
      <c r="E9" s="104"/>
      <c r="F9" s="104"/>
      <c r="G9" s="106"/>
      <c r="H9" s="107"/>
      <c r="I9" s="107"/>
      <c r="J9" s="107"/>
      <c r="K9" s="107"/>
      <c r="L9" s="78"/>
      <c r="M9" s="78"/>
    </row>
    <row r="10" s="56" customFormat="1" spans="1:13">
      <c r="A10" s="104"/>
      <c r="B10" s="78"/>
      <c r="C10" s="104"/>
      <c r="D10" s="78"/>
      <c r="E10" s="104"/>
      <c r="F10" s="104"/>
      <c r="G10" s="106"/>
      <c r="H10" s="107"/>
      <c r="I10" s="107"/>
      <c r="J10" s="107"/>
      <c r="K10" s="107"/>
      <c r="L10" s="78"/>
      <c r="M10" s="78"/>
    </row>
    <row r="11" s="56" customFormat="1" spans="1:13">
      <c r="A11" s="104"/>
      <c r="B11" s="78"/>
      <c r="C11" s="104"/>
      <c r="D11" s="78"/>
      <c r="E11" s="104"/>
      <c r="F11" s="104"/>
      <c r="G11" s="106"/>
      <c r="H11" s="107"/>
      <c r="I11" s="104"/>
      <c r="J11" s="104"/>
      <c r="K11" s="104"/>
      <c r="L11" s="104"/>
      <c r="M11" s="78"/>
    </row>
    <row r="12" s="56" customFormat="1" spans="1:13">
      <c r="A12" s="104"/>
      <c r="B12" s="78"/>
      <c r="C12" s="104"/>
      <c r="D12" s="78"/>
      <c r="E12" s="104"/>
      <c r="F12" s="104"/>
      <c r="G12" s="106"/>
      <c r="H12" s="107"/>
      <c r="I12" s="104"/>
      <c r="J12" s="104"/>
      <c r="K12" s="104"/>
      <c r="L12" s="104"/>
      <c r="M12" s="78"/>
    </row>
    <row r="13" s="56" customFormat="1" spans="1:13">
      <c r="A13" s="104"/>
      <c r="B13" s="78"/>
      <c r="C13" s="104"/>
      <c r="D13" s="78"/>
      <c r="E13" s="104"/>
      <c r="F13" s="104"/>
      <c r="G13" s="106"/>
      <c r="H13" s="107"/>
      <c r="I13" s="107"/>
      <c r="J13" s="107"/>
      <c r="K13" s="107"/>
      <c r="L13" s="78"/>
      <c r="M13" s="78"/>
    </row>
    <row r="14" s="56" customFormat="1" spans="1:13">
      <c r="A14" s="104"/>
      <c r="B14" s="78"/>
      <c r="C14" s="104"/>
      <c r="D14" s="78"/>
      <c r="E14" s="104"/>
      <c r="F14" s="104"/>
      <c r="G14" s="106"/>
      <c r="H14" s="107"/>
      <c r="I14" s="107"/>
      <c r="J14" s="107"/>
      <c r="K14" s="107"/>
      <c r="L14" s="78"/>
      <c r="M14" s="78"/>
    </row>
    <row r="15" s="56" customFormat="1" spans="1:13">
      <c r="A15" s="104"/>
      <c r="B15" s="78"/>
      <c r="C15" s="104"/>
      <c r="D15" s="78"/>
      <c r="E15" s="104"/>
      <c r="F15" s="104"/>
      <c r="G15" s="106"/>
      <c r="H15" s="107"/>
      <c r="I15" s="107"/>
      <c r="J15" s="107"/>
      <c r="K15" s="107"/>
      <c r="L15" s="78"/>
      <c r="M15" s="78"/>
    </row>
    <row r="16" s="56" customFormat="1" spans="1:13">
      <c r="A16" s="104"/>
      <c r="B16" s="78"/>
      <c r="C16" s="104"/>
      <c r="D16" s="78"/>
      <c r="E16" s="104"/>
      <c r="F16" s="104"/>
      <c r="G16" s="106"/>
      <c r="H16" s="107"/>
      <c r="I16" s="107"/>
      <c r="J16" s="107"/>
      <c r="K16" s="107"/>
      <c r="L16" s="78"/>
      <c r="M16" s="78"/>
    </row>
    <row r="17" s="56" customFormat="1" spans="1:13">
      <c r="A17" s="104"/>
      <c r="B17" s="78"/>
      <c r="C17" s="108"/>
      <c r="D17" s="78"/>
      <c r="E17" s="78"/>
      <c r="F17" s="104"/>
      <c r="G17" s="106"/>
      <c r="H17" s="107"/>
      <c r="I17" s="107"/>
      <c r="J17" s="107"/>
      <c r="K17" s="107"/>
      <c r="L17" s="78"/>
      <c r="M17" s="78"/>
    </row>
    <row r="18" s="56" customFormat="1" ht="16.5" customHeight="1" spans="1:13">
      <c r="A18" s="104"/>
      <c r="B18" s="104"/>
      <c r="C18" s="108"/>
      <c r="D18" s="104"/>
      <c r="E18" s="104"/>
      <c r="F18" s="104"/>
      <c r="G18" s="104"/>
      <c r="H18" s="104"/>
      <c r="I18" s="104"/>
      <c r="J18" s="104"/>
      <c r="K18" s="104"/>
      <c r="L18" s="104"/>
      <c r="M18" s="104"/>
    </row>
    <row r="19" s="56" customFormat="1" spans="1:13">
      <c r="A19" s="104"/>
      <c r="B19" s="104"/>
      <c r="C19" s="108"/>
      <c r="D19" s="104"/>
      <c r="E19" s="104"/>
      <c r="F19" s="104"/>
      <c r="G19" s="104"/>
      <c r="H19" s="104"/>
      <c r="I19" s="104"/>
      <c r="J19" s="104"/>
      <c r="K19" s="104"/>
      <c r="L19" s="104"/>
      <c r="M19" s="104"/>
    </row>
    <row r="20" s="58" customFormat="1" ht="18.75" spans="1:13">
      <c r="A20" s="85" t="s">
        <v>390</v>
      </c>
      <c r="B20" s="86"/>
      <c r="C20" s="86"/>
      <c r="D20" s="86"/>
      <c r="E20" s="87"/>
      <c r="F20" s="88"/>
      <c r="G20" s="89"/>
      <c r="H20" s="85" t="s">
        <v>379</v>
      </c>
      <c r="I20" s="86"/>
      <c r="J20" s="86"/>
      <c r="K20" s="87"/>
      <c r="L20" s="117"/>
      <c r="M20" s="100"/>
    </row>
    <row r="21" s="60" customFormat="1" ht="16.5" spans="1:13">
      <c r="A21" s="109" t="s">
        <v>391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8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:M19 M22:M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2" width="8.75" style="60" customWidth="1"/>
    <col min="3" max="3" width="12.25" style="60" customWidth="1"/>
    <col min="4" max="4" width="12.75" style="60" customWidth="1"/>
    <col min="5" max="5" width="12.25" style="60" customWidth="1"/>
    <col min="6" max="6" width="14.25" style="60" customWidth="1"/>
    <col min="7" max="7" width="11.75" style="60" customWidth="1"/>
    <col min="8" max="8" width="13.375" style="60" customWidth="1"/>
    <col min="9" max="9" width="7.75" style="60" customWidth="1"/>
    <col min="10" max="10" width="10.25" style="60" customWidth="1"/>
    <col min="11" max="12" width="8.25" style="60" customWidth="1"/>
    <col min="13" max="13" width="10.375" style="60" customWidth="1"/>
    <col min="14" max="14" width="11.4333333333333" style="60" customWidth="1"/>
    <col min="15" max="15" width="8.25" style="60" customWidth="1"/>
    <col min="16" max="16" width="11.75" style="60" customWidth="1"/>
    <col min="17" max="20" width="8.25" style="60" customWidth="1"/>
    <col min="21" max="21" width="7.75" style="60" customWidth="1"/>
    <col min="22" max="22" width="7" style="60" customWidth="1"/>
    <col min="23" max="23" width="8.5" style="60" customWidth="1"/>
    <col min="24" max="16384" width="9" style="60"/>
  </cols>
  <sheetData>
    <row r="1" s="54" customFormat="1" ht="29.25" spans="1:23">
      <c r="A1" s="61" t="s">
        <v>392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5" customFormat="1" ht="16.15" customHeight="1" spans="1:23">
      <c r="A2" s="62" t="s">
        <v>393</v>
      </c>
      <c r="B2" s="62" t="s">
        <v>361</v>
      </c>
      <c r="C2" s="62" t="s">
        <v>357</v>
      </c>
      <c r="D2" s="62" t="s">
        <v>358</v>
      </c>
      <c r="E2" s="62" t="s">
        <v>359</v>
      </c>
      <c r="F2" s="62" t="s">
        <v>360</v>
      </c>
      <c r="G2" s="63" t="s">
        <v>394</v>
      </c>
      <c r="H2" s="64"/>
      <c r="I2" s="93"/>
      <c r="J2" s="63" t="s">
        <v>395</v>
      </c>
      <c r="K2" s="64"/>
      <c r="L2" s="93"/>
      <c r="M2" s="63" t="s">
        <v>396</v>
      </c>
      <c r="N2" s="64"/>
      <c r="O2" s="93"/>
      <c r="P2" s="63" t="s">
        <v>397</v>
      </c>
      <c r="Q2" s="64"/>
      <c r="R2" s="93"/>
      <c r="S2" s="64" t="s">
        <v>398</v>
      </c>
      <c r="T2" s="64"/>
      <c r="U2" s="93"/>
      <c r="V2" s="96" t="s">
        <v>399</v>
      </c>
      <c r="W2" s="96" t="s">
        <v>370</v>
      </c>
    </row>
    <row r="3" s="55" customFormat="1" ht="16.5" spans="1:23">
      <c r="A3" s="65"/>
      <c r="B3" s="66"/>
      <c r="C3" s="66"/>
      <c r="D3" s="66"/>
      <c r="E3" s="66"/>
      <c r="F3" s="66"/>
      <c r="G3" s="67" t="s">
        <v>400</v>
      </c>
      <c r="H3" s="67" t="s">
        <v>68</v>
      </c>
      <c r="I3" s="67" t="s">
        <v>361</v>
      </c>
      <c r="J3" s="67" t="s">
        <v>400</v>
      </c>
      <c r="K3" s="67" t="s">
        <v>68</v>
      </c>
      <c r="L3" s="67" t="s">
        <v>361</v>
      </c>
      <c r="M3" s="67" t="s">
        <v>400</v>
      </c>
      <c r="N3" s="67" t="s">
        <v>68</v>
      </c>
      <c r="O3" s="67" t="s">
        <v>361</v>
      </c>
      <c r="P3" s="67" t="s">
        <v>400</v>
      </c>
      <c r="Q3" s="67" t="s">
        <v>68</v>
      </c>
      <c r="R3" s="67" t="s">
        <v>361</v>
      </c>
      <c r="S3" s="67" t="s">
        <v>400</v>
      </c>
      <c r="T3" s="67" t="s">
        <v>68</v>
      </c>
      <c r="U3" s="67" t="s">
        <v>361</v>
      </c>
      <c r="V3" s="97"/>
      <c r="W3" s="97"/>
    </row>
    <row r="4" s="56" customFormat="1" ht="40.5" spans="1:23">
      <c r="A4" s="68" t="s">
        <v>401</v>
      </c>
      <c r="B4" s="68" t="s">
        <v>402</v>
      </c>
      <c r="C4" s="69" t="s">
        <v>372</v>
      </c>
      <c r="D4" s="70" t="s">
        <v>373</v>
      </c>
      <c r="E4" s="68" t="s">
        <v>120</v>
      </c>
      <c r="F4" s="68" t="s">
        <v>63</v>
      </c>
      <c r="G4" s="71"/>
      <c r="H4" s="71" t="s">
        <v>403</v>
      </c>
      <c r="I4" s="71" t="s">
        <v>54</v>
      </c>
      <c r="J4" s="71"/>
      <c r="K4" s="94" t="s">
        <v>404</v>
      </c>
      <c r="L4" s="71" t="s">
        <v>54</v>
      </c>
      <c r="N4" s="95" t="s">
        <v>405</v>
      </c>
      <c r="O4" s="71" t="s">
        <v>54</v>
      </c>
      <c r="P4" s="71"/>
      <c r="Q4" s="95" t="s">
        <v>406</v>
      </c>
      <c r="R4" s="71" t="s">
        <v>54</v>
      </c>
      <c r="S4" s="71"/>
      <c r="T4" s="95" t="s">
        <v>407</v>
      </c>
      <c r="U4" s="71" t="s">
        <v>54</v>
      </c>
      <c r="V4" s="68" t="s">
        <v>408</v>
      </c>
      <c r="W4" s="78"/>
    </row>
    <row r="5" s="57" customFormat="1" ht="16.5" spans="1:23">
      <c r="A5" s="72"/>
      <c r="B5" s="72"/>
      <c r="C5" s="73"/>
      <c r="D5" s="74"/>
      <c r="E5" s="72"/>
      <c r="F5" s="72"/>
      <c r="G5" s="63" t="s">
        <v>409</v>
      </c>
      <c r="H5" s="64"/>
      <c r="I5" s="93"/>
      <c r="J5" s="63" t="s">
        <v>410</v>
      </c>
      <c r="K5" s="64"/>
      <c r="L5" s="93"/>
      <c r="M5" s="63" t="s">
        <v>411</v>
      </c>
      <c r="N5" s="64"/>
      <c r="O5" s="93"/>
      <c r="P5" s="63" t="s">
        <v>412</v>
      </c>
      <c r="Q5" s="64"/>
      <c r="R5" s="93"/>
      <c r="S5" s="64" t="s">
        <v>413</v>
      </c>
      <c r="T5" s="64"/>
      <c r="U5" s="93"/>
      <c r="V5" s="98"/>
      <c r="W5" s="99"/>
    </row>
    <row r="6" s="57" customFormat="1" ht="16.5" spans="1:23">
      <c r="A6" s="72"/>
      <c r="B6" s="72"/>
      <c r="C6" s="73"/>
      <c r="D6" s="74"/>
      <c r="E6" s="72"/>
      <c r="F6" s="72"/>
      <c r="G6" s="67" t="s">
        <v>400</v>
      </c>
      <c r="H6" s="67" t="s">
        <v>68</v>
      </c>
      <c r="I6" s="67" t="s">
        <v>361</v>
      </c>
      <c r="J6" s="67" t="s">
        <v>400</v>
      </c>
      <c r="K6" s="67" t="s">
        <v>68</v>
      </c>
      <c r="L6" s="67" t="s">
        <v>361</v>
      </c>
      <c r="M6" s="67" t="s">
        <v>400</v>
      </c>
      <c r="N6" s="67" t="s">
        <v>68</v>
      </c>
      <c r="O6" s="67" t="s">
        <v>361</v>
      </c>
      <c r="P6" s="67" t="s">
        <v>400</v>
      </c>
      <c r="Q6" s="67" t="s">
        <v>68</v>
      </c>
      <c r="R6" s="67" t="s">
        <v>361</v>
      </c>
      <c r="S6" s="67" t="s">
        <v>400</v>
      </c>
      <c r="T6" s="67" t="s">
        <v>68</v>
      </c>
      <c r="U6" s="67" t="s">
        <v>361</v>
      </c>
      <c r="V6" s="98"/>
      <c r="W6" s="99"/>
    </row>
    <row r="7" s="56" customFormat="1" spans="1:23">
      <c r="A7" s="75"/>
      <c r="B7" s="75"/>
      <c r="C7" s="76"/>
      <c r="D7" s="77"/>
      <c r="E7" s="75"/>
      <c r="F7" s="75"/>
      <c r="G7" s="78"/>
      <c r="H7" s="79"/>
      <c r="I7" s="71"/>
      <c r="J7" s="78"/>
      <c r="K7" s="78"/>
      <c r="L7" s="71"/>
      <c r="M7" s="78"/>
      <c r="N7" s="78"/>
      <c r="O7" s="71"/>
      <c r="P7" s="78"/>
      <c r="Q7" s="78"/>
      <c r="R7" s="78"/>
      <c r="S7" s="78"/>
      <c r="T7" s="78"/>
      <c r="U7" s="78"/>
      <c r="V7" s="75"/>
      <c r="W7" s="78"/>
    </row>
    <row r="8" s="57" customFormat="1" ht="16.5" spans="1:23">
      <c r="A8" s="72"/>
      <c r="B8" s="72"/>
      <c r="C8" s="73"/>
      <c r="D8" s="74"/>
      <c r="E8" s="72"/>
      <c r="F8" s="72"/>
      <c r="G8" s="63" t="s">
        <v>414</v>
      </c>
      <c r="H8" s="64"/>
      <c r="I8" s="93"/>
      <c r="J8" s="63" t="s">
        <v>415</v>
      </c>
      <c r="K8" s="64"/>
      <c r="L8" s="93"/>
      <c r="M8" s="63" t="s">
        <v>416</v>
      </c>
      <c r="N8" s="64"/>
      <c r="O8" s="93"/>
      <c r="P8" s="63" t="s">
        <v>417</v>
      </c>
      <c r="Q8" s="64"/>
      <c r="R8" s="93"/>
      <c r="S8" s="64" t="s">
        <v>418</v>
      </c>
      <c r="T8" s="64"/>
      <c r="U8" s="93"/>
      <c r="V8" s="98"/>
      <c r="W8" s="99"/>
    </row>
    <row r="9" s="57" customFormat="1" ht="16.5" spans="1:23">
      <c r="A9" s="72"/>
      <c r="B9" s="72"/>
      <c r="C9" s="73"/>
      <c r="D9" s="74"/>
      <c r="E9" s="72"/>
      <c r="F9" s="72"/>
      <c r="G9" s="67" t="s">
        <v>400</v>
      </c>
      <c r="H9" s="67" t="s">
        <v>68</v>
      </c>
      <c r="I9" s="67" t="s">
        <v>361</v>
      </c>
      <c r="J9" s="67" t="s">
        <v>400</v>
      </c>
      <c r="K9" s="67" t="s">
        <v>68</v>
      </c>
      <c r="L9" s="67" t="s">
        <v>361</v>
      </c>
      <c r="M9" s="67" t="s">
        <v>400</v>
      </c>
      <c r="N9" s="67" t="s">
        <v>68</v>
      </c>
      <c r="O9" s="67" t="s">
        <v>361</v>
      </c>
      <c r="P9" s="67" t="s">
        <v>400</v>
      </c>
      <c r="Q9" s="67" t="s">
        <v>68</v>
      </c>
      <c r="R9" s="67" t="s">
        <v>361</v>
      </c>
      <c r="S9" s="67" t="s">
        <v>400</v>
      </c>
      <c r="T9" s="67" t="s">
        <v>68</v>
      </c>
      <c r="U9" s="67" t="s">
        <v>361</v>
      </c>
      <c r="V9" s="98"/>
      <c r="W9" s="99"/>
    </row>
    <row r="10" s="56" customFormat="1" spans="1:23">
      <c r="A10" s="75"/>
      <c r="B10" s="75"/>
      <c r="C10" s="76"/>
      <c r="D10" s="77"/>
      <c r="E10" s="75"/>
      <c r="F10" s="75"/>
      <c r="G10" s="78"/>
      <c r="H10" s="78"/>
      <c r="I10" s="71"/>
      <c r="J10" s="78"/>
      <c r="K10" s="78"/>
      <c r="L10" s="71"/>
      <c r="M10" s="78"/>
      <c r="N10" s="78"/>
      <c r="O10" s="71"/>
      <c r="P10" s="78"/>
      <c r="Q10" s="78"/>
      <c r="R10" s="71"/>
      <c r="S10" s="78"/>
      <c r="T10" s="78"/>
      <c r="U10" s="78"/>
      <c r="V10" s="75"/>
      <c r="W10" s="78"/>
    </row>
    <row r="11" s="54" customFormat="1" ht="16.5" spans="1:23">
      <c r="A11" s="72"/>
      <c r="B11" s="72"/>
      <c r="C11" s="73"/>
      <c r="D11" s="74"/>
      <c r="E11" s="72"/>
      <c r="F11" s="72"/>
      <c r="G11" s="63" t="s">
        <v>414</v>
      </c>
      <c r="H11" s="64"/>
      <c r="I11" s="93"/>
      <c r="J11" s="63" t="s">
        <v>415</v>
      </c>
      <c r="K11" s="64"/>
      <c r="L11" s="93"/>
      <c r="M11" s="63" t="s">
        <v>416</v>
      </c>
      <c r="N11" s="64"/>
      <c r="O11" s="93"/>
      <c r="P11" s="63" t="s">
        <v>417</v>
      </c>
      <c r="Q11" s="64"/>
      <c r="R11" s="93"/>
      <c r="S11" s="64" t="s">
        <v>418</v>
      </c>
      <c r="T11" s="64"/>
      <c r="U11" s="93"/>
      <c r="V11" s="98"/>
      <c r="W11" s="99"/>
    </row>
    <row r="12" s="54" customFormat="1" ht="16.5" spans="1:23">
      <c r="A12" s="72"/>
      <c r="B12" s="72"/>
      <c r="C12" s="73"/>
      <c r="D12" s="74"/>
      <c r="E12" s="72"/>
      <c r="F12" s="72"/>
      <c r="G12" s="67" t="s">
        <v>400</v>
      </c>
      <c r="H12" s="67" t="s">
        <v>68</v>
      </c>
      <c r="I12" s="67" t="s">
        <v>361</v>
      </c>
      <c r="J12" s="67" t="s">
        <v>400</v>
      </c>
      <c r="K12" s="67" t="s">
        <v>68</v>
      </c>
      <c r="L12" s="67" t="s">
        <v>361</v>
      </c>
      <c r="M12" s="67" t="s">
        <v>400</v>
      </c>
      <c r="N12" s="67" t="s">
        <v>68</v>
      </c>
      <c r="O12" s="67" t="s">
        <v>361</v>
      </c>
      <c r="P12" s="67" t="s">
        <v>400</v>
      </c>
      <c r="Q12" s="67" t="s">
        <v>68</v>
      </c>
      <c r="R12" s="67" t="s">
        <v>361</v>
      </c>
      <c r="S12" s="67" t="s">
        <v>400</v>
      </c>
      <c r="T12" s="67" t="s">
        <v>68</v>
      </c>
      <c r="U12" s="67" t="s">
        <v>361</v>
      </c>
      <c r="V12" s="98"/>
      <c r="W12" s="99"/>
    </row>
    <row r="13" s="56" customFormat="1" spans="1:23">
      <c r="A13" s="75"/>
      <c r="B13" s="75"/>
      <c r="C13" s="76"/>
      <c r="D13" s="77"/>
      <c r="E13" s="75"/>
      <c r="F13" s="75"/>
      <c r="G13" s="78"/>
      <c r="H13" s="78"/>
      <c r="I13" s="71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5"/>
      <c r="W13" s="78"/>
    </row>
    <row r="14" s="56" customFormat="1" ht="40.5" spans="1:23">
      <c r="A14" s="68" t="s">
        <v>419</v>
      </c>
      <c r="B14" s="68" t="s">
        <v>402</v>
      </c>
      <c r="C14" s="69" t="s">
        <v>376</v>
      </c>
      <c r="D14" s="70" t="s">
        <v>373</v>
      </c>
      <c r="E14" s="68" t="s">
        <v>119</v>
      </c>
      <c r="F14" s="68" t="s">
        <v>63</v>
      </c>
      <c r="G14" s="71"/>
      <c r="H14" s="71" t="s">
        <v>403</v>
      </c>
      <c r="I14" s="71" t="s">
        <v>54</v>
      </c>
      <c r="J14" s="71"/>
      <c r="K14" s="94" t="s">
        <v>404</v>
      </c>
      <c r="L14" s="71" t="s">
        <v>54</v>
      </c>
      <c r="N14" s="95" t="s">
        <v>405</v>
      </c>
      <c r="O14" s="71" t="s">
        <v>54</v>
      </c>
      <c r="P14" s="71"/>
      <c r="Q14" s="95" t="s">
        <v>406</v>
      </c>
      <c r="R14" s="71" t="s">
        <v>54</v>
      </c>
      <c r="S14" s="71"/>
      <c r="T14" s="95" t="s">
        <v>407</v>
      </c>
      <c r="U14" s="71" t="s">
        <v>54</v>
      </c>
      <c r="V14" s="68" t="s">
        <v>408</v>
      </c>
      <c r="W14" s="78"/>
    </row>
    <row r="15" s="56" customFormat="1" ht="16.5" spans="1:23">
      <c r="A15" s="72"/>
      <c r="B15" s="72"/>
      <c r="C15" s="73"/>
      <c r="D15" s="74"/>
      <c r="E15" s="72"/>
      <c r="F15" s="72"/>
      <c r="G15" s="63" t="s">
        <v>409</v>
      </c>
      <c r="H15" s="64"/>
      <c r="I15" s="93"/>
      <c r="J15" s="63" t="s">
        <v>410</v>
      </c>
      <c r="K15" s="64"/>
      <c r="L15" s="93"/>
      <c r="M15" s="63" t="s">
        <v>411</v>
      </c>
      <c r="N15" s="64"/>
      <c r="O15" s="93"/>
      <c r="P15" s="63" t="s">
        <v>412</v>
      </c>
      <c r="Q15" s="64"/>
      <c r="R15" s="93"/>
      <c r="S15" s="64" t="s">
        <v>413</v>
      </c>
      <c r="T15" s="64"/>
      <c r="U15" s="93"/>
      <c r="V15" s="98"/>
      <c r="W15" s="78"/>
    </row>
    <row r="16" s="56" customFormat="1" ht="16.5" spans="1:23">
      <c r="A16" s="72"/>
      <c r="B16" s="72"/>
      <c r="C16" s="73"/>
      <c r="D16" s="74"/>
      <c r="E16" s="72"/>
      <c r="F16" s="72"/>
      <c r="G16" s="67" t="s">
        <v>400</v>
      </c>
      <c r="H16" s="67" t="s">
        <v>68</v>
      </c>
      <c r="I16" s="67" t="s">
        <v>361</v>
      </c>
      <c r="J16" s="67" t="s">
        <v>400</v>
      </c>
      <c r="K16" s="67" t="s">
        <v>68</v>
      </c>
      <c r="L16" s="67" t="s">
        <v>361</v>
      </c>
      <c r="M16" s="67" t="s">
        <v>400</v>
      </c>
      <c r="N16" s="67" t="s">
        <v>68</v>
      </c>
      <c r="O16" s="67" t="s">
        <v>361</v>
      </c>
      <c r="P16" s="67" t="s">
        <v>400</v>
      </c>
      <c r="Q16" s="67" t="s">
        <v>68</v>
      </c>
      <c r="R16" s="67" t="s">
        <v>361</v>
      </c>
      <c r="S16" s="67" t="s">
        <v>400</v>
      </c>
      <c r="T16" s="67" t="s">
        <v>68</v>
      </c>
      <c r="U16" s="67" t="s">
        <v>361</v>
      </c>
      <c r="V16" s="98"/>
      <c r="W16" s="78"/>
    </row>
    <row r="17" s="56" customFormat="1" spans="1:23">
      <c r="A17" s="75"/>
      <c r="B17" s="75"/>
      <c r="C17" s="76"/>
      <c r="D17" s="77"/>
      <c r="E17" s="75"/>
      <c r="F17" s="75"/>
      <c r="G17" s="78"/>
      <c r="H17" s="79"/>
      <c r="I17" s="71"/>
      <c r="J17" s="78"/>
      <c r="K17" s="78"/>
      <c r="L17" s="71"/>
      <c r="M17" s="78"/>
      <c r="N17" s="78"/>
      <c r="O17" s="71"/>
      <c r="P17" s="78"/>
      <c r="Q17" s="78"/>
      <c r="R17" s="78"/>
      <c r="S17" s="78"/>
      <c r="T17" s="78"/>
      <c r="U17" s="78"/>
      <c r="V17" s="75"/>
      <c r="W17" s="78"/>
    </row>
    <row r="18" s="56" customFormat="1" ht="16.5" spans="1:23">
      <c r="A18" s="72"/>
      <c r="B18" s="72"/>
      <c r="C18" s="73"/>
      <c r="D18" s="74"/>
      <c r="E18" s="72"/>
      <c r="F18" s="72"/>
      <c r="G18" s="63" t="s">
        <v>414</v>
      </c>
      <c r="H18" s="64"/>
      <c r="I18" s="93"/>
      <c r="J18" s="63" t="s">
        <v>415</v>
      </c>
      <c r="K18" s="64"/>
      <c r="L18" s="93"/>
      <c r="M18" s="63" t="s">
        <v>416</v>
      </c>
      <c r="N18" s="64"/>
      <c r="O18" s="93"/>
      <c r="P18" s="63" t="s">
        <v>417</v>
      </c>
      <c r="Q18" s="64"/>
      <c r="R18" s="93"/>
      <c r="S18" s="64" t="s">
        <v>418</v>
      </c>
      <c r="T18" s="64"/>
      <c r="U18" s="93"/>
      <c r="V18" s="98"/>
      <c r="W18" s="78"/>
    </row>
    <row r="19" s="58" customFormat="1" ht="16.5" spans="1:23">
      <c r="A19" s="72"/>
      <c r="B19" s="72"/>
      <c r="C19" s="73"/>
      <c r="D19" s="74"/>
      <c r="E19" s="72"/>
      <c r="F19" s="72"/>
      <c r="G19" s="67" t="s">
        <v>400</v>
      </c>
      <c r="H19" s="67" t="s">
        <v>68</v>
      </c>
      <c r="I19" s="67" t="s">
        <v>361</v>
      </c>
      <c r="J19" s="67" t="s">
        <v>400</v>
      </c>
      <c r="K19" s="67" t="s">
        <v>68</v>
      </c>
      <c r="L19" s="67" t="s">
        <v>361</v>
      </c>
      <c r="M19" s="67" t="s">
        <v>400</v>
      </c>
      <c r="N19" s="67" t="s">
        <v>68</v>
      </c>
      <c r="O19" s="67" t="s">
        <v>361</v>
      </c>
      <c r="P19" s="67" t="s">
        <v>400</v>
      </c>
      <c r="Q19" s="67" t="s">
        <v>68</v>
      </c>
      <c r="R19" s="67" t="s">
        <v>361</v>
      </c>
      <c r="S19" s="67" t="s">
        <v>400</v>
      </c>
      <c r="T19" s="67" t="s">
        <v>68</v>
      </c>
      <c r="U19" s="67" t="s">
        <v>361</v>
      </c>
      <c r="V19" s="98"/>
      <c r="W19" s="81"/>
    </row>
    <row r="20" s="58" customFormat="1" spans="1:23">
      <c r="A20" s="75"/>
      <c r="B20" s="75"/>
      <c r="C20" s="76"/>
      <c r="D20" s="77"/>
      <c r="E20" s="75"/>
      <c r="F20" s="75"/>
      <c r="G20" s="78"/>
      <c r="H20" s="78"/>
      <c r="I20" s="71"/>
      <c r="J20" s="78"/>
      <c r="K20" s="78"/>
      <c r="L20" s="71"/>
      <c r="M20" s="78"/>
      <c r="N20" s="78"/>
      <c r="O20" s="71"/>
      <c r="P20" s="78"/>
      <c r="Q20" s="78"/>
      <c r="R20" s="71"/>
      <c r="S20" s="78"/>
      <c r="T20" s="78"/>
      <c r="U20" s="78"/>
      <c r="V20" s="75"/>
      <c r="W20" s="81"/>
    </row>
    <row r="21" s="58" customFormat="1" ht="16.5" spans="1:23">
      <c r="A21" s="72"/>
      <c r="B21" s="72"/>
      <c r="C21" s="73"/>
      <c r="D21" s="74"/>
      <c r="E21" s="72"/>
      <c r="F21" s="72"/>
      <c r="G21" s="63" t="s">
        <v>414</v>
      </c>
      <c r="H21" s="64"/>
      <c r="I21" s="93"/>
      <c r="J21" s="63" t="s">
        <v>415</v>
      </c>
      <c r="K21" s="64"/>
      <c r="L21" s="93"/>
      <c r="M21" s="63" t="s">
        <v>416</v>
      </c>
      <c r="N21" s="64"/>
      <c r="O21" s="93"/>
      <c r="P21" s="63" t="s">
        <v>417</v>
      </c>
      <c r="Q21" s="64"/>
      <c r="R21" s="93"/>
      <c r="S21" s="64" t="s">
        <v>418</v>
      </c>
      <c r="T21" s="64"/>
      <c r="U21" s="93"/>
      <c r="V21" s="98"/>
      <c r="W21" s="81"/>
    </row>
    <row r="22" s="58" customFormat="1" ht="16.5" spans="1:23">
      <c r="A22" s="72"/>
      <c r="B22" s="72"/>
      <c r="C22" s="73"/>
      <c r="D22" s="74"/>
      <c r="E22" s="72"/>
      <c r="F22" s="72"/>
      <c r="G22" s="67" t="s">
        <v>400</v>
      </c>
      <c r="H22" s="67" t="s">
        <v>68</v>
      </c>
      <c r="I22" s="67" t="s">
        <v>361</v>
      </c>
      <c r="J22" s="67" t="s">
        <v>400</v>
      </c>
      <c r="K22" s="67" t="s">
        <v>68</v>
      </c>
      <c r="L22" s="67" t="s">
        <v>361</v>
      </c>
      <c r="M22" s="67" t="s">
        <v>400</v>
      </c>
      <c r="N22" s="67" t="s">
        <v>68</v>
      </c>
      <c r="O22" s="67" t="s">
        <v>361</v>
      </c>
      <c r="P22" s="67" t="s">
        <v>400</v>
      </c>
      <c r="Q22" s="67" t="s">
        <v>68</v>
      </c>
      <c r="R22" s="67" t="s">
        <v>361</v>
      </c>
      <c r="S22" s="67" t="s">
        <v>400</v>
      </c>
      <c r="T22" s="67" t="s">
        <v>68</v>
      </c>
      <c r="U22" s="67" t="s">
        <v>361</v>
      </c>
      <c r="V22" s="98"/>
      <c r="W22" s="81"/>
    </row>
    <row r="23" s="58" customFormat="1" spans="1:23">
      <c r="A23" s="75"/>
      <c r="B23" s="75"/>
      <c r="C23" s="76"/>
      <c r="D23" s="77"/>
      <c r="E23" s="75"/>
      <c r="F23" s="75"/>
      <c r="G23" s="78"/>
      <c r="H23" s="78"/>
      <c r="I23" s="71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5"/>
      <c r="W23" s="81"/>
    </row>
    <row r="24" s="58" customFormat="1" spans="1:23">
      <c r="A24" s="80"/>
      <c r="B24" s="80"/>
      <c r="C24" s="80"/>
      <c r="D24" s="80"/>
      <c r="E24" s="80"/>
      <c r="F24" s="80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</row>
    <row r="25" s="58" customFormat="1" spans="1:23">
      <c r="A25" s="82"/>
      <c r="B25" s="82"/>
      <c r="C25" s="82"/>
      <c r="D25" s="82"/>
      <c r="E25" s="82"/>
      <c r="F25" s="82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</row>
    <row r="26" s="58" customFormat="1" spans="1:23">
      <c r="A26" s="80"/>
      <c r="B26" s="80"/>
      <c r="C26" s="80"/>
      <c r="D26" s="80"/>
      <c r="E26" s="80"/>
      <c r="F26" s="80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</row>
    <row r="27" s="54" customFormat="1" spans="1:23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</row>
    <row r="28" s="58" customFormat="1" ht="18.75" spans="1:23">
      <c r="A28" s="85" t="s">
        <v>390</v>
      </c>
      <c r="B28" s="86"/>
      <c r="C28" s="86"/>
      <c r="D28" s="86"/>
      <c r="E28" s="87"/>
      <c r="F28" s="88"/>
      <c r="G28" s="89"/>
      <c r="H28" s="90"/>
      <c r="I28" s="90"/>
      <c r="J28" s="85" t="s">
        <v>379</v>
      </c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7"/>
      <c r="V28" s="86"/>
      <c r="W28" s="100"/>
    </row>
    <row r="29" s="59" customFormat="1" ht="16.5" spans="1:23">
      <c r="A29" s="91" t="s">
        <v>420</v>
      </c>
      <c r="B29" s="91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</row>
    <row r="30" s="59" customFormat="1" spans="1:23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="59" customFormat="1" spans="1:2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="59" customFormat="1" spans="1:23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="59" customFormat="1" spans="1:23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="59" customFormat="1" spans="1:23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="59" customFormat="1" spans="1:23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="59" customFormat="1" spans="1:23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="59" customFormat="1" spans="1:23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="54" customFormat="1" spans="1:23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="54" customFormat="1" spans="1:23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="54" customFormat="1" spans="1:23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="54" customFormat="1" spans="1:23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5:I15"/>
    <mergeCell ref="J15:L15"/>
    <mergeCell ref="M15:O15"/>
    <mergeCell ref="P15:R15"/>
    <mergeCell ref="S15:U15"/>
    <mergeCell ref="G18:I18"/>
    <mergeCell ref="J18:L18"/>
    <mergeCell ref="M18:O18"/>
    <mergeCell ref="P18:R18"/>
    <mergeCell ref="S18:U18"/>
    <mergeCell ref="G21:I21"/>
    <mergeCell ref="J21:L21"/>
    <mergeCell ref="M21:O21"/>
    <mergeCell ref="P21:R21"/>
    <mergeCell ref="S21:U21"/>
    <mergeCell ref="A28:E28"/>
    <mergeCell ref="F28:G28"/>
    <mergeCell ref="J28:U28"/>
    <mergeCell ref="A29:W29"/>
    <mergeCell ref="A2:A3"/>
    <mergeCell ref="A4:A13"/>
    <mergeCell ref="A14:A23"/>
    <mergeCell ref="A25:A26"/>
    <mergeCell ref="B2:B3"/>
    <mergeCell ref="B4:B13"/>
    <mergeCell ref="B14:B23"/>
    <mergeCell ref="B25:B26"/>
    <mergeCell ref="C2:C3"/>
    <mergeCell ref="C4:C13"/>
    <mergeCell ref="C14:C23"/>
    <mergeCell ref="C25:C26"/>
    <mergeCell ref="D2:D3"/>
    <mergeCell ref="D4:D13"/>
    <mergeCell ref="D14:D23"/>
    <mergeCell ref="D25:D26"/>
    <mergeCell ref="E2:E3"/>
    <mergeCell ref="E4:E13"/>
    <mergeCell ref="E14:E23"/>
    <mergeCell ref="E25:E26"/>
    <mergeCell ref="F2:F3"/>
    <mergeCell ref="F4:F13"/>
    <mergeCell ref="F14:F23"/>
    <mergeCell ref="F25:F26"/>
    <mergeCell ref="V2:V3"/>
    <mergeCell ref="V4:V13"/>
    <mergeCell ref="V14:V23"/>
    <mergeCell ref="W2:W3"/>
  </mergeCells>
  <dataValidations count="1">
    <dataValidation type="list" allowBlank="1" showInputMessage="1" showErrorMessage="1" sqref="W1 W4:W13 W14:W18 W19:W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125" zoomScaleNormal="125" workbookViewId="0">
      <selection activeCell="I29" sqref="I29:K29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8" t="s">
        <v>422</v>
      </c>
      <c r="B2" s="39" t="s">
        <v>423</v>
      </c>
      <c r="C2" s="40" t="s">
        <v>400</v>
      </c>
      <c r="D2" s="40" t="s">
        <v>359</v>
      </c>
      <c r="E2" s="41" t="s">
        <v>360</v>
      </c>
      <c r="F2" s="41" t="s">
        <v>361</v>
      </c>
      <c r="G2" s="42" t="s">
        <v>424</v>
      </c>
      <c r="H2" s="42" t="s">
        <v>425</v>
      </c>
      <c r="I2" s="42" t="s">
        <v>426</v>
      </c>
      <c r="J2" s="42" t="s">
        <v>425</v>
      </c>
      <c r="K2" s="42" t="s">
        <v>427</v>
      </c>
      <c r="L2" s="42" t="s">
        <v>425</v>
      </c>
      <c r="M2" s="41" t="s">
        <v>399</v>
      </c>
      <c r="N2" s="41" t="s">
        <v>370</v>
      </c>
    </row>
    <row r="3" s="20" customFormat="1" ht="16.5" spans="1:14">
      <c r="A3" s="43"/>
      <c r="B3" s="25"/>
      <c r="C3" s="26"/>
      <c r="D3" s="26"/>
      <c r="E3" s="44"/>
      <c r="F3" s="27"/>
      <c r="G3" s="45"/>
      <c r="H3" s="46"/>
      <c r="I3" s="48"/>
      <c r="J3" s="46"/>
      <c r="K3" s="27"/>
      <c r="L3" s="27"/>
      <c r="M3" s="27" t="s">
        <v>408</v>
      </c>
      <c r="N3" s="27"/>
    </row>
    <row r="4" s="20" customFormat="1" ht="16.5" spans="1:14">
      <c r="A4" s="43"/>
      <c r="B4" s="25"/>
      <c r="C4" s="26"/>
      <c r="D4" s="26"/>
      <c r="E4" s="44"/>
      <c r="F4" s="27"/>
      <c r="G4" s="45"/>
      <c r="H4" s="46"/>
      <c r="I4" s="48"/>
      <c r="J4" s="46"/>
      <c r="K4" s="27"/>
      <c r="L4" s="27"/>
      <c r="M4" s="27" t="s">
        <v>408</v>
      </c>
      <c r="N4" s="27"/>
    </row>
    <row r="5" s="20" customFormat="1" ht="16.5" spans="1:14">
      <c r="A5" s="47"/>
      <c r="B5" s="25"/>
      <c r="C5" s="26"/>
      <c r="D5" s="26"/>
      <c r="E5" s="44"/>
      <c r="F5" s="27"/>
      <c r="G5" s="48"/>
      <c r="H5" s="46"/>
      <c r="I5" s="48"/>
      <c r="J5" s="46"/>
      <c r="K5" s="27"/>
      <c r="L5" s="27"/>
      <c r="M5" s="27" t="s">
        <v>408</v>
      </c>
      <c r="N5" s="27"/>
    </row>
    <row r="6" s="20" customFormat="1" ht="16.5" spans="1:14">
      <c r="A6" s="47"/>
      <c r="B6" s="25"/>
      <c r="C6" s="26"/>
      <c r="D6" s="26"/>
      <c r="E6" s="44"/>
      <c r="F6" s="27"/>
      <c r="G6" s="48"/>
      <c r="H6" s="46"/>
      <c r="I6" s="53"/>
      <c r="J6" s="46"/>
      <c r="K6" s="27"/>
      <c r="L6" s="27"/>
      <c r="M6" s="27" t="s">
        <v>408</v>
      </c>
      <c r="N6" s="27"/>
    </row>
    <row r="7" s="20" customFormat="1" ht="16.5" hidden="1" spans="1:14">
      <c r="A7" s="47"/>
      <c r="B7" s="25"/>
      <c r="C7" s="26"/>
      <c r="D7" s="26"/>
      <c r="E7" s="44"/>
      <c r="F7" s="27"/>
      <c r="G7" s="48"/>
      <c r="H7" s="46"/>
      <c r="I7" s="48"/>
      <c r="J7" s="46"/>
      <c r="K7" s="27"/>
      <c r="L7" s="27"/>
      <c r="M7" s="27" t="s">
        <v>408</v>
      </c>
      <c r="N7" s="27"/>
    </row>
    <row r="8" s="20" customFormat="1" ht="16.5" hidden="1" spans="1:14">
      <c r="A8" s="47"/>
      <c r="B8" s="25"/>
      <c r="C8" s="26"/>
      <c r="D8" s="26"/>
      <c r="E8" s="44"/>
      <c r="F8" s="27"/>
      <c r="G8" s="48"/>
      <c r="H8" s="46"/>
      <c r="I8" s="53"/>
      <c r="J8" s="46"/>
      <c r="K8" s="27"/>
      <c r="L8" s="27"/>
      <c r="M8" s="27" t="s">
        <v>408</v>
      </c>
      <c r="N8" s="27"/>
    </row>
    <row r="9" s="20" customFormat="1" ht="16.5" hidden="1" spans="1:14">
      <c r="A9" s="47"/>
      <c r="B9" s="25"/>
      <c r="C9" s="26"/>
      <c r="D9" s="26"/>
      <c r="E9" s="44"/>
      <c r="F9" s="27"/>
      <c r="G9" s="48"/>
      <c r="H9" s="46"/>
      <c r="I9" s="53"/>
      <c r="J9" s="46"/>
      <c r="K9" s="27"/>
      <c r="L9" s="27"/>
      <c r="M9" s="27" t="s">
        <v>408</v>
      </c>
      <c r="N9" s="27"/>
    </row>
    <row r="10" s="20" customFormat="1" ht="16.5" hidden="1" spans="1:14">
      <c r="A10" s="47"/>
      <c r="B10" s="25"/>
      <c r="C10" s="26"/>
      <c r="D10" s="26"/>
      <c r="E10" s="44"/>
      <c r="F10" s="27"/>
      <c r="G10" s="48"/>
      <c r="H10" s="46"/>
      <c r="I10" s="53"/>
      <c r="J10" s="46"/>
      <c r="K10" s="27"/>
      <c r="L10" s="27"/>
      <c r="M10" s="27" t="s">
        <v>408</v>
      </c>
      <c r="N10" s="27"/>
    </row>
    <row r="11" s="20" customFormat="1" ht="16.5" hidden="1" spans="1:14">
      <c r="A11" s="47"/>
      <c r="B11" s="25"/>
      <c r="C11" s="26"/>
      <c r="D11" s="27"/>
      <c r="E11" s="44"/>
      <c r="F11" s="27"/>
      <c r="G11" s="48"/>
      <c r="H11" s="46"/>
      <c r="I11" s="53"/>
      <c r="J11" s="46"/>
      <c r="K11" s="27"/>
      <c r="L11" s="27"/>
      <c r="M11" s="27" t="s">
        <v>408</v>
      </c>
      <c r="N11" s="27"/>
    </row>
    <row r="12" s="20" customFormat="1" ht="16.5" hidden="1" spans="1:14">
      <c r="A12" s="47"/>
      <c r="B12" s="25"/>
      <c r="C12" s="26"/>
      <c r="D12" s="27"/>
      <c r="E12" s="44"/>
      <c r="F12" s="27"/>
      <c r="G12" s="48"/>
      <c r="H12" s="46"/>
      <c r="I12" s="53"/>
      <c r="J12" s="46"/>
      <c r="K12" s="27"/>
      <c r="L12" s="27"/>
      <c r="M12" s="27" t="s">
        <v>408</v>
      </c>
      <c r="N12" s="27"/>
    </row>
    <row r="13" s="20" customFormat="1" ht="16.5" hidden="1" spans="1:14">
      <c r="A13" s="47"/>
      <c r="B13" s="25"/>
      <c r="C13" s="26"/>
      <c r="D13" s="27"/>
      <c r="E13" s="44"/>
      <c r="F13" s="27"/>
      <c r="G13" s="48"/>
      <c r="H13" s="46"/>
      <c r="I13" s="53"/>
      <c r="J13" s="46"/>
      <c r="K13" s="27"/>
      <c r="L13" s="27"/>
      <c r="M13" s="27" t="s">
        <v>408</v>
      </c>
      <c r="N13" s="27"/>
    </row>
    <row r="14" s="20" customFormat="1" ht="16.5" hidden="1" spans="1:14">
      <c r="A14" s="47"/>
      <c r="B14" s="25"/>
      <c r="C14" s="26"/>
      <c r="D14" s="27"/>
      <c r="E14" s="44"/>
      <c r="F14" s="27"/>
      <c r="G14" s="48"/>
      <c r="H14" s="46"/>
      <c r="I14" s="53"/>
      <c r="J14" s="46"/>
      <c r="K14" s="27"/>
      <c r="L14" s="27"/>
      <c r="M14" s="27" t="s">
        <v>408</v>
      </c>
      <c r="N14" s="27"/>
    </row>
    <row r="15" s="20" customFormat="1" ht="16.5" hidden="1" spans="1:14">
      <c r="A15" s="47"/>
      <c r="B15" s="25"/>
      <c r="C15" s="26"/>
      <c r="D15" s="27"/>
      <c r="E15" s="44"/>
      <c r="F15" s="27"/>
      <c r="G15" s="48"/>
      <c r="H15" s="46"/>
      <c r="I15" s="53"/>
      <c r="J15" s="46"/>
      <c r="K15" s="27"/>
      <c r="L15" s="27"/>
      <c r="M15" s="27" t="s">
        <v>408</v>
      </c>
      <c r="N15" s="27"/>
    </row>
    <row r="16" s="20" customFormat="1" ht="16.5" hidden="1" spans="1:14">
      <c r="A16" s="47"/>
      <c r="B16" s="25"/>
      <c r="C16" s="26"/>
      <c r="D16" s="27"/>
      <c r="E16" s="44"/>
      <c r="F16" s="27"/>
      <c r="G16" s="48"/>
      <c r="H16" s="46"/>
      <c r="I16" s="48"/>
      <c r="J16" s="46"/>
      <c r="K16" s="27"/>
      <c r="L16" s="27"/>
      <c r="M16" s="27" t="s">
        <v>408</v>
      </c>
      <c r="N16" s="27"/>
    </row>
    <row r="17" s="20" customFormat="1" ht="16.5" hidden="1" spans="1:14">
      <c r="A17" s="47"/>
      <c r="B17" s="25"/>
      <c r="C17" s="26"/>
      <c r="D17" s="27"/>
      <c r="E17" s="44"/>
      <c r="F17" s="27"/>
      <c r="G17" s="48"/>
      <c r="H17" s="46"/>
      <c r="I17" s="53"/>
      <c r="J17" s="46"/>
      <c r="K17" s="27"/>
      <c r="L17" s="27"/>
      <c r="M17" s="27" t="s">
        <v>408</v>
      </c>
      <c r="N17" s="27"/>
    </row>
    <row r="18" s="20" customFormat="1" ht="16.5" hidden="1" spans="1:14">
      <c r="A18" s="47"/>
      <c r="B18" s="49"/>
      <c r="C18" s="26"/>
      <c r="D18" s="27"/>
      <c r="E18" s="44"/>
      <c r="F18" s="27"/>
      <c r="G18" s="48"/>
      <c r="H18" s="46"/>
      <c r="I18" s="53"/>
      <c r="J18" s="46"/>
      <c r="K18" s="27"/>
      <c r="L18" s="27"/>
      <c r="M18" s="27" t="s">
        <v>408</v>
      </c>
      <c r="N18" s="27"/>
    </row>
    <row r="19" s="20" customFormat="1" ht="16.5" hidden="1" spans="1:14">
      <c r="A19" s="47"/>
      <c r="B19" s="49"/>
      <c r="C19" s="26"/>
      <c r="D19" s="27"/>
      <c r="E19" s="44"/>
      <c r="F19" s="27"/>
      <c r="G19" s="48"/>
      <c r="H19" s="46"/>
      <c r="I19" s="53"/>
      <c r="J19" s="46"/>
      <c r="K19" s="27"/>
      <c r="L19" s="27"/>
      <c r="M19" s="27" t="s">
        <v>408</v>
      </c>
      <c r="N19" s="27"/>
    </row>
    <row r="20" s="20" customFormat="1" ht="16.5" hidden="1" spans="1:14">
      <c r="A20" s="47"/>
      <c r="B20" s="49"/>
      <c r="C20" s="26"/>
      <c r="D20" s="27"/>
      <c r="E20" s="44"/>
      <c r="F20" s="27"/>
      <c r="G20" s="48"/>
      <c r="H20" s="46"/>
      <c r="I20" s="53"/>
      <c r="J20" s="46"/>
      <c r="K20" s="27"/>
      <c r="L20" s="27"/>
      <c r="M20" s="27" t="s">
        <v>408</v>
      </c>
      <c r="N20" s="27"/>
    </row>
    <row r="21" s="20" customFormat="1" ht="16.5" hidden="1" spans="1:14">
      <c r="A21" s="47"/>
      <c r="B21" s="49"/>
      <c r="C21" s="26"/>
      <c r="D21" s="27"/>
      <c r="E21" s="44"/>
      <c r="F21" s="27"/>
      <c r="G21" s="48"/>
      <c r="H21" s="46"/>
      <c r="I21" s="53"/>
      <c r="J21" s="46"/>
      <c r="K21" s="27"/>
      <c r="L21" s="27"/>
      <c r="M21" s="27" t="s">
        <v>408</v>
      </c>
      <c r="N21" s="27"/>
    </row>
    <row r="22" s="20" customFormat="1" ht="16.5" hidden="1" spans="1:14">
      <c r="A22" s="47"/>
      <c r="B22" s="49"/>
      <c r="C22" s="26"/>
      <c r="D22" s="27"/>
      <c r="E22" s="44"/>
      <c r="F22" s="27"/>
      <c r="G22" s="48"/>
      <c r="H22" s="46"/>
      <c r="I22" s="53"/>
      <c r="J22" s="46"/>
      <c r="K22" s="27"/>
      <c r="L22" s="27"/>
      <c r="M22" s="27" t="s">
        <v>408</v>
      </c>
      <c r="N22" s="27"/>
    </row>
    <row r="23" s="20" customFormat="1" ht="16.5" hidden="1" spans="1:14">
      <c r="A23" s="47"/>
      <c r="B23" s="49"/>
      <c r="C23" s="26"/>
      <c r="D23" s="27"/>
      <c r="E23" s="44"/>
      <c r="F23" s="27"/>
      <c r="G23" s="48"/>
      <c r="H23" s="46"/>
      <c r="I23" s="53"/>
      <c r="J23" s="46"/>
      <c r="K23" s="27"/>
      <c r="L23" s="27"/>
      <c r="M23" s="27" t="s">
        <v>408</v>
      </c>
      <c r="N23" s="27"/>
    </row>
    <row r="24" s="20" customFormat="1" ht="16.5" hidden="1" spans="1:14">
      <c r="A24" s="47"/>
      <c r="B24" s="50"/>
      <c r="C24" s="26"/>
      <c r="D24" s="27"/>
      <c r="E24" s="44"/>
      <c r="F24" s="27"/>
      <c r="G24" s="48"/>
      <c r="H24" s="46"/>
      <c r="I24" s="53"/>
      <c r="J24" s="46"/>
      <c r="K24" s="27"/>
      <c r="L24" s="27"/>
      <c r="M24" s="27" t="s">
        <v>408</v>
      </c>
      <c r="N24" s="27"/>
    </row>
    <row r="25" s="20" customFormat="1" ht="16.5" hidden="1" spans="1:14">
      <c r="A25" s="47"/>
      <c r="B25" s="50"/>
      <c r="C25" s="26"/>
      <c r="D25" s="27"/>
      <c r="E25" s="44"/>
      <c r="F25" s="27"/>
      <c r="G25" s="48"/>
      <c r="H25" s="46"/>
      <c r="I25" s="48"/>
      <c r="J25" s="46"/>
      <c r="K25" s="27"/>
      <c r="L25" s="27"/>
      <c r="M25" s="27" t="s">
        <v>408</v>
      </c>
      <c r="N25" s="27"/>
    </row>
    <row r="26" s="20" customFormat="1" ht="16.5" hidden="1" spans="1:14">
      <c r="A26" s="47"/>
      <c r="B26" s="49"/>
      <c r="C26" s="26"/>
      <c r="D26" s="27"/>
      <c r="E26" s="44"/>
      <c r="F26" s="27"/>
      <c r="G26" s="48"/>
      <c r="H26" s="46"/>
      <c r="I26" s="48"/>
      <c r="J26" s="46"/>
      <c r="K26" s="27"/>
      <c r="L26" s="27"/>
      <c r="M26" s="27" t="s">
        <v>408</v>
      </c>
      <c r="N26" s="27"/>
    </row>
    <row r="27" s="20" customFormat="1" ht="16.5" hidden="1" spans="1:14">
      <c r="A27" s="47"/>
      <c r="B27" s="49"/>
      <c r="C27" s="26"/>
      <c r="D27" s="27"/>
      <c r="E27" s="44"/>
      <c r="F27" s="27"/>
      <c r="G27" s="48"/>
      <c r="H27" s="46"/>
      <c r="I27" s="48"/>
      <c r="J27" s="46"/>
      <c r="K27" s="27"/>
      <c r="L27" s="27"/>
      <c r="M27" s="27" t="s">
        <v>408</v>
      </c>
      <c r="N27" s="27"/>
    </row>
    <row r="28" s="20" customFormat="1" ht="16.5" spans="1:14">
      <c r="A28" s="47"/>
      <c r="B28" s="51"/>
      <c r="C28" s="27"/>
      <c r="D28" s="27"/>
      <c r="E28" s="44"/>
      <c r="F28" s="27"/>
      <c r="G28" s="48"/>
      <c r="H28" s="46"/>
      <c r="I28" s="48"/>
      <c r="J28" s="46"/>
      <c r="K28" s="27"/>
      <c r="L28" s="27"/>
      <c r="M28" s="27" t="s">
        <v>408</v>
      </c>
      <c r="N28" s="27"/>
    </row>
    <row r="29" s="2" customFormat="1" ht="18.75" spans="1:14">
      <c r="A29" s="11" t="s">
        <v>390</v>
      </c>
      <c r="B29" s="12"/>
      <c r="C29" s="12"/>
      <c r="D29" s="13"/>
      <c r="E29" s="14"/>
      <c r="F29" s="52"/>
      <c r="G29" s="36"/>
      <c r="H29" s="52"/>
      <c r="I29" s="11" t="s">
        <v>428</v>
      </c>
      <c r="J29" s="12"/>
      <c r="K29" s="12"/>
      <c r="L29" s="12"/>
      <c r="M29" s="12"/>
      <c r="N29" s="19"/>
    </row>
    <row r="30" ht="53" customHeight="1" spans="1:14">
      <c r="A30" s="15" t="s">
        <v>429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</sheetData>
  <mergeCells count="5">
    <mergeCell ref="A1:N1"/>
    <mergeCell ref="A29:D29"/>
    <mergeCell ref="E29:G29"/>
    <mergeCell ref="I29:K29"/>
    <mergeCell ref="A30:N30"/>
  </mergeCells>
  <dataValidations count="1">
    <dataValidation type="list" allowBlank="1" showInputMessage="1" showErrorMessage="1" sqref="N1 N3:N6 N7:N1048576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430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393</v>
      </c>
      <c r="B2" s="5" t="s">
        <v>361</v>
      </c>
      <c r="C2" s="23" t="s">
        <v>357</v>
      </c>
      <c r="D2" s="5" t="s">
        <v>358</v>
      </c>
      <c r="E2" s="5" t="s">
        <v>359</v>
      </c>
      <c r="F2" s="5" t="s">
        <v>360</v>
      </c>
      <c r="G2" s="4" t="s">
        <v>431</v>
      </c>
      <c r="H2" s="4" t="s">
        <v>432</v>
      </c>
      <c r="I2" s="4" t="s">
        <v>433</v>
      </c>
      <c r="J2" s="4" t="s">
        <v>434</v>
      </c>
      <c r="K2" s="5" t="s">
        <v>399</v>
      </c>
      <c r="L2" s="5" t="s">
        <v>370</v>
      </c>
    </row>
    <row r="3" s="20" customFormat="1" ht="16.5" spans="1:12">
      <c r="A3" s="24"/>
      <c r="B3" s="24"/>
      <c r="C3" s="25"/>
      <c r="D3" s="26"/>
      <c r="E3" s="27"/>
      <c r="F3" s="28"/>
      <c r="G3" s="27"/>
      <c r="H3" s="27"/>
      <c r="I3" s="27"/>
      <c r="J3" s="27"/>
      <c r="K3" s="27"/>
      <c r="L3" s="27"/>
    </row>
    <row r="4" s="20" customFormat="1" ht="16.5" spans="1:12">
      <c r="A4" s="29"/>
      <c r="B4" s="29"/>
      <c r="C4" s="25"/>
      <c r="D4" s="26"/>
      <c r="E4" s="27"/>
      <c r="F4" s="28"/>
      <c r="G4" s="27"/>
      <c r="H4" s="27"/>
      <c r="I4" s="27"/>
      <c r="J4" s="27"/>
      <c r="K4" s="27"/>
      <c r="L4" s="27"/>
    </row>
    <row r="5" s="20" customFormat="1" ht="16.5" spans="1:12">
      <c r="A5" s="29"/>
      <c r="B5" s="29"/>
      <c r="C5" s="25"/>
      <c r="D5" s="26"/>
      <c r="E5" s="27"/>
      <c r="F5" s="28"/>
      <c r="G5" s="27"/>
      <c r="H5" s="27"/>
      <c r="I5" s="27"/>
      <c r="J5" s="27"/>
      <c r="K5" s="27"/>
      <c r="L5" s="27"/>
    </row>
    <row r="6" s="20" customFormat="1" ht="16.5" spans="1:12">
      <c r="A6" s="30"/>
      <c r="B6" s="30"/>
      <c r="C6" s="25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1"/>
      <c r="B7" s="32"/>
      <c r="C7" s="33"/>
      <c r="D7" s="32"/>
      <c r="E7" s="32"/>
      <c r="F7" s="32"/>
      <c r="G7" s="32"/>
      <c r="H7" s="32"/>
      <c r="I7" s="32"/>
      <c r="J7" s="32"/>
      <c r="K7" s="32"/>
      <c r="L7" s="32"/>
    </row>
    <row r="8" ht="16.5" spans="1:12">
      <c r="A8" s="31"/>
      <c r="B8" s="9"/>
      <c r="C8" s="34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4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4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390</v>
      </c>
      <c r="B11" s="12"/>
      <c r="C11" s="35"/>
      <c r="D11" s="12"/>
      <c r="E11" s="13"/>
      <c r="F11" s="14"/>
      <c r="G11" s="36"/>
      <c r="H11" s="11" t="s">
        <v>428</v>
      </c>
      <c r="I11" s="12"/>
      <c r="J11" s="12"/>
      <c r="K11" s="12"/>
      <c r="L11" s="19"/>
    </row>
    <row r="12" ht="69" customHeight="1" spans="1:12">
      <c r="A12" s="15" t="s">
        <v>435</v>
      </c>
      <c r="B12" s="15"/>
      <c r="C12" s="37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436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356</v>
      </c>
      <c r="B2" s="5" t="s">
        <v>361</v>
      </c>
      <c r="C2" s="5" t="s">
        <v>400</v>
      </c>
      <c r="D2" s="5" t="s">
        <v>359</v>
      </c>
      <c r="E2" s="5" t="s">
        <v>360</v>
      </c>
      <c r="F2" s="4" t="s">
        <v>437</v>
      </c>
      <c r="G2" s="4" t="s">
        <v>383</v>
      </c>
      <c r="H2" s="6" t="s">
        <v>384</v>
      </c>
      <c r="I2" s="17" t="s">
        <v>386</v>
      </c>
    </row>
    <row r="3" s="1" customFormat="1" ht="16.5" spans="1:9">
      <c r="A3" s="4"/>
      <c r="B3" s="7"/>
      <c r="C3" s="7"/>
      <c r="D3" s="7"/>
      <c r="E3" s="7"/>
      <c r="F3" s="4" t="s">
        <v>438</v>
      </c>
      <c r="G3" s="4" t="s">
        <v>387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390</v>
      </c>
      <c r="B12" s="12"/>
      <c r="C12" s="12"/>
      <c r="D12" s="13"/>
      <c r="E12" s="14"/>
      <c r="F12" s="11" t="s">
        <v>428</v>
      </c>
      <c r="G12" s="12"/>
      <c r="H12" s="13"/>
      <c r="I12" s="19"/>
    </row>
    <row r="13" ht="16.5" spans="1:9">
      <c r="A13" s="15" t="s">
        <v>439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I23" sqref="I23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58" t="s">
        <v>35</v>
      </c>
      <c r="C2" s="459"/>
      <c r="D2" s="459"/>
      <c r="E2" s="459"/>
      <c r="F2" s="459"/>
      <c r="G2" s="459"/>
      <c r="H2" s="459"/>
      <c r="I2" s="473"/>
    </row>
    <row r="3" ht="27.95" customHeight="1" spans="2:9">
      <c r="B3" s="460"/>
      <c r="C3" s="461"/>
      <c r="D3" s="462" t="s">
        <v>36</v>
      </c>
      <c r="E3" s="463"/>
      <c r="F3" s="464" t="s">
        <v>37</v>
      </c>
      <c r="G3" s="465"/>
      <c r="H3" s="462" t="s">
        <v>38</v>
      </c>
      <c r="I3" s="474"/>
    </row>
    <row r="4" ht="27.95" customHeight="1" spans="2:9">
      <c r="B4" s="460" t="s">
        <v>39</v>
      </c>
      <c r="C4" s="461" t="s">
        <v>40</v>
      </c>
      <c r="D4" s="461" t="s">
        <v>41</v>
      </c>
      <c r="E4" s="461" t="s">
        <v>42</v>
      </c>
      <c r="F4" s="466" t="s">
        <v>41</v>
      </c>
      <c r="G4" s="466" t="s">
        <v>42</v>
      </c>
      <c r="H4" s="461" t="s">
        <v>41</v>
      </c>
      <c r="I4" s="475" t="s">
        <v>42</v>
      </c>
    </row>
    <row r="5" ht="27.95" customHeight="1" spans="2:9">
      <c r="B5" s="467" t="s">
        <v>43</v>
      </c>
      <c r="C5" s="9">
        <v>13</v>
      </c>
      <c r="D5" s="9">
        <v>0</v>
      </c>
      <c r="E5" s="9">
        <v>1</v>
      </c>
      <c r="F5" s="468">
        <v>0</v>
      </c>
      <c r="G5" s="468">
        <v>1</v>
      </c>
      <c r="H5" s="9">
        <v>1</v>
      </c>
      <c r="I5" s="476">
        <v>2</v>
      </c>
    </row>
    <row r="6" ht="27.95" customHeight="1" spans="2:9">
      <c r="B6" s="467" t="s">
        <v>44</v>
      </c>
      <c r="C6" s="9">
        <v>20</v>
      </c>
      <c r="D6" s="9">
        <v>0</v>
      </c>
      <c r="E6" s="9">
        <v>1</v>
      </c>
      <c r="F6" s="468">
        <v>1</v>
      </c>
      <c r="G6" s="468">
        <v>2</v>
      </c>
      <c r="H6" s="9">
        <v>2</v>
      </c>
      <c r="I6" s="476">
        <v>3</v>
      </c>
    </row>
    <row r="7" ht="27.95" customHeight="1" spans="2:9">
      <c r="B7" s="467" t="s">
        <v>45</v>
      </c>
      <c r="C7" s="9">
        <v>32</v>
      </c>
      <c r="D7" s="9">
        <v>0</v>
      </c>
      <c r="E7" s="9">
        <v>1</v>
      </c>
      <c r="F7" s="468">
        <v>2</v>
      </c>
      <c r="G7" s="468">
        <v>3</v>
      </c>
      <c r="H7" s="9">
        <v>3</v>
      </c>
      <c r="I7" s="476">
        <v>4</v>
      </c>
    </row>
    <row r="8" ht="27.95" customHeight="1" spans="2:9">
      <c r="B8" s="467" t="s">
        <v>46</v>
      </c>
      <c r="C8" s="9">
        <v>50</v>
      </c>
      <c r="D8" s="9">
        <v>1</v>
      </c>
      <c r="E8" s="9">
        <v>2</v>
      </c>
      <c r="F8" s="468">
        <v>3</v>
      </c>
      <c r="G8" s="468">
        <v>4</v>
      </c>
      <c r="H8" s="9">
        <v>5</v>
      </c>
      <c r="I8" s="476">
        <v>6</v>
      </c>
    </row>
    <row r="9" ht="27.95" customHeight="1" spans="2:9">
      <c r="B9" s="467" t="s">
        <v>47</v>
      </c>
      <c r="C9" s="9">
        <v>80</v>
      </c>
      <c r="D9" s="9">
        <v>2</v>
      </c>
      <c r="E9" s="9">
        <v>3</v>
      </c>
      <c r="F9" s="468">
        <v>5</v>
      </c>
      <c r="G9" s="468">
        <v>6</v>
      </c>
      <c r="H9" s="9">
        <v>7</v>
      </c>
      <c r="I9" s="476">
        <v>8</v>
      </c>
    </row>
    <row r="10" ht="27.95" customHeight="1" spans="2:9">
      <c r="B10" s="467" t="s">
        <v>48</v>
      </c>
      <c r="C10" s="9">
        <v>125</v>
      </c>
      <c r="D10" s="9">
        <v>3</v>
      </c>
      <c r="E10" s="9">
        <v>4</v>
      </c>
      <c r="F10" s="468">
        <v>7</v>
      </c>
      <c r="G10" s="468">
        <v>8</v>
      </c>
      <c r="H10" s="9">
        <v>10</v>
      </c>
      <c r="I10" s="476">
        <v>11</v>
      </c>
    </row>
    <row r="11" ht="27.95" customHeight="1" spans="2:9">
      <c r="B11" s="467" t="s">
        <v>49</v>
      </c>
      <c r="C11" s="9">
        <v>200</v>
      </c>
      <c r="D11" s="9">
        <v>5</v>
      </c>
      <c r="E11" s="9">
        <v>6</v>
      </c>
      <c r="F11" s="468">
        <v>10</v>
      </c>
      <c r="G11" s="468">
        <v>11</v>
      </c>
      <c r="H11" s="9">
        <v>14</v>
      </c>
      <c r="I11" s="476">
        <v>15</v>
      </c>
    </row>
    <row r="12" ht="27.95" customHeight="1" spans="2:9">
      <c r="B12" s="469" t="s">
        <v>50</v>
      </c>
      <c r="C12" s="470">
        <v>315</v>
      </c>
      <c r="D12" s="470">
        <v>7</v>
      </c>
      <c r="E12" s="470">
        <v>8</v>
      </c>
      <c r="F12" s="471">
        <v>14</v>
      </c>
      <c r="G12" s="471">
        <v>15</v>
      </c>
      <c r="H12" s="470">
        <v>21</v>
      </c>
      <c r="I12" s="477">
        <v>22</v>
      </c>
    </row>
    <row r="14" spans="2:4">
      <c r="B14" s="472" t="s">
        <v>51</v>
      </c>
      <c r="C14" s="472"/>
      <c r="D14" s="47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B4" sqref="B4:C4"/>
    </sheetView>
  </sheetViews>
  <sheetFormatPr defaultColWidth="10.375" defaultRowHeight="16.5" customHeight="1"/>
  <cols>
    <col min="1" max="1" width="11.125" style="283" customWidth="1"/>
    <col min="2" max="6" width="10.375" style="283"/>
    <col min="7" max="7" width="11.75" style="283" customWidth="1"/>
    <col min="8" max="9" width="10.375" style="283"/>
    <col min="10" max="10" width="8.875" style="283" customWidth="1"/>
    <col min="11" max="11" width="12" style="283" customWidth="1"/>
    <col min="12" max="16384" width="10.375" style="283"/>
  </cols>
  <sheetData>
    <row r="1" ht="21" spans="1:11">
      <c r="A1" s="386" t="s">
        <v>52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</row>
    <row r="2" ht="15" spans="1:11">
      <c r="A2" s="285" t="s">
        <v>53</v>
      </c>
      <c r="B2" s="286" t="s">
        <v>54</v>
      </c>
      <c r="C2" s="286"/>
      <c r="D2" s="287" t="s">
        <v>55</v>
      </c>
      <c r="E2" s="287"/>
      <c r="F2" s="286" t="s">
        <v>56</v>
      </c>
      <c r="G2" s="286"/>
      <c r="H2" s="288" t="s">
        <v>57</v>
      </c>
      <c r="I2" s="361" t="s">
        <v>58</v>
      </c>
      <c r="J2" s="361"/>
      <c r="K2" s="362"/>
    </row>
    <row r="3" ht="14.25" spans="1:11">
      <c r="A3" s="289" t="s">
        <v>59</v>
      </c>
      <c r="B3" s="290"/>
      <c r="C3" s="291"/>
      <c r="D3" s="292" t="s">
        <v>60</v>
      </c>
      <c r="E3" s="293"/>
      <c r="F3" s="293"/>
      <c r="G3" s="294"/>
      <c r="H3" s="387" t="s">
        <v>61</v>
      </c>
      <c r="I3" s="433"/>
      <c r="J3" s="433"/>
      <c r="K3" s="434"/>
    </row>
    <row r="4" ht="14.25" spans="1:11">
      <c r="A4" s="295" t="s">
        <v>62</v>
      </c>
      <c r="B4" s="296" t="s">
        <v>63</v>
      </c>
      <c r="C4" s="297"/>
      <c r="D4" s="295" t="s">
        <v>64</v>
      </c>
      <c r="E4" s="298"/>
      <c r="F4" s="299">
        <v>44895</v>
      </c>
      <c r="G4" s="300"/>
      <c r="H4" s="334" t="s">
        <v>65</v>
      </c>
      <c r="I4" s="435"/>
      <c r="J4" s="335" t="s">
        <v>66</v>
      </c>
      <c r="K4" s="372" t="s">
        <v>67</v>
      </c>
    </row>
    <row r="5" ht="14.25" spans="1:11">
      <c r="A5" s="301" t="s">
        <v>68</v>
      </c>
      <c r="B5" s="296" t="s">
        <v>69</v>
      </c>
      <c r="C5" s="297"/>
      <c r="D5" s="295" t="s">
        <v>70</v>
      </c>
      <c r="E5" s="298"/>
      <c r="F5" s="299">
        <v>44866</v>
      </c>
      <c r="G5" s="300"/>
      <c r="H5" s="334" t="s">
        <v>71</v>
      </c>
      <c r="I5" s="435"/>
      <c r="J5" s="335" t="s">
        <v>66</v>
      </c>
      <c r="K5" s="372" t="s">
        <v>67</v>
      </c>
    </row>
    <row r="6" ht="14.25" spans="1:11">
      <c r="A6" s="295" t="s">
        <v>72</v>
      </c>
      <c r="B6" s="302">
        <v>2</v>
      </c>
      <c r="C6" s="303">
        <v>6</v>
      </c>
      <c r="D6" s="301" t="s">
        <v>73</v>
      </c>
      <c r="E6" s="304"/>
      <c r="F6" s="305">
        <v>44885</v>
      </c>
      <c r="G6" s="306"/>
      <c r="H6" s="334" t="s">
        <v>74</v>
      </c>
      <c r="I6" s="435"/>
      <c r="J6" s="335" t="s">
        <v>66</v>
      </c>
      <c r="K6" s="372" t="s">
        <v>67</v>
      </c>
    </row>
    <row r="7" ht="14.25" spans="1:11">
      <c r="A7" s="295" t="s">
        <v>75</v>
      </c>
      <c r="B7" s="177">
        <v>2301</v>
      </c>
      <c r="C7" s="178"/>
      <c r="D7" s="301" t="s">
        <v>76</v>
      </c>
      <c r="E7" s="308"/>
      <c r="F7" s="305">
        <v>44888</v>
      </c>
      <c r="G7" s="306"/>
      <c r="H7" s="334" t="s">
        <v>77</v>
      </c>
      <c r="I7" s="435"/>
      <c r="J7" s="335" t="s">
        <v>66</v>
      </c>
      <c r="K7" s="372" t="s">
        <v>67</v>
      </c>
    </row>
    <row r="8" ht="15" spans="1:11">
      <c r="A8" s="310" t="s">
        <v>78</v>
      </c>
      <c r="B8" s="311"/>
      <c r="C8" s="312"/>
      <c r="D8" s="313" t="s">
        <v>79</v>
      </c>
      <c r="E8" s="314"/>
      <c r="F8" s="315">
        <v>44890</v>
      </c>
      <c r="G8" s="316"/>
      <c r="H8" s="388" t="s">
        <v>80</v>
      </c>
      <c r="I8" s="436"/>
      <c r="J8" s="437" t="s">
        <v>66</v>
      </c>
      <c r="K8" s="438" t="s">
        <v>67</v>
      </c>
    </row>
    <row r="9" ht="15" spans="1:11">
      <c r="A9" s="389" t="s">
        <v>81</v>
      </c>
      <c r="B9" s="390"/>
      <c r="C9" s="390"/>
      <c r="D9" s="390"/>
      <c r="E9" s="390"/>
      <c r="F9" s="390"/>
      <c r="G9" s="390"/>
      <c r="H9" s="390"/>
      <c r="I9" s="390"/>
      <c r="J9" s="390"/>
      <c r="K9" s="439"/>
    </row>
    <row r="10" ht="15" spans="1:11">
      <c r="A10" s="391" t="s">
        <v>82</v>
      </c>
      <c r="B10" s="392"/>
      <c r="C10" s="392"/>
      <c r="D10" s="392"/>
      <c r="E10" s="392"/>
      <c r="F10" s="392"/>
      <c r="G10" s="392"/>
      <c r="H10" s="392"/>
      <c r="I10" s="392"/>
      <c r="J10" s="392"/>
      <c r="K10" s="440"/>
    </row>
    <row r="11" ht="14.25" spans="1:11">
      <c r="A11" s="393" t="s">
        <v>83</v>
      </c>
      <c r="B11" s="394" t="s">
        <v>84</v>
      </c>
      <c r="C11" s="395" t="s">
        <v>85</v>
      </c>
      <c r="D11" s="396"/>
      <c r="E11" s="397" t="s">
        <v>86</v>
      </c>
      <c r="F11" s="394" t="s">
        <v>84</v>
      </c>
      <c r="G11" s="395" t="s">
        <v>85</v>
      </c>
      <c r="H11" s="395" t="s">
        <v>87</v>
      </c>
      <c r="I11" s="397" t="s">
        <v>88</v>
      </c>
      <c r="J11" s="394" t="s">
        <v>84</v>
      </c>
      <c r="K11" s="441" t="s">
        <v>85</v>
      </c>
    </row>
    <row r="12" ht="14.25" spans="1:11">
      <c r="A12" s="301" t="s">
        <v>89</v>
      </c>
      <c r="B12" s="323" t="s">
        <v>84</v>
      </c>
      <c r="C12" s="296" t="s">
        <v>85</v>
      </c>
      <c r="D12" s="308"/>
      <c r="E12" s="304" t="s">
        <v>90</v>
      </c>
      <c r="F12" s="323" t="s">
        <v>84</v>
      </c>
      <c r="G12" s="296" t="s">
        <v>85</v>
      </c>
      <c r="H12" s="296" t="s">
        <v>87</v>
      </c>
      <c r="I12" s="304" t="s">
        <v>91</v>
      </c>
      <c r="J12" s="323" t="s">
        <v>84</v>
      </c>
      <c r="K12" s="297" t="s">
        <v>85</v>
      </c>
    </row>
    <row r="13" ht="14.25" spans="1:11">
      <c r="A13" s="301" t="s">
        <v>92</v>
      </c>
      <c r="B13" s="323" t="s">
        <v>84</v>
      </c>
      <c r="C13" s="296" t="s">
        <v>85</v>
      </c>
      <c r="D13" s="308"/>
      <c r="E13" s="304" t="s">
        <v>93</v>
      </c>
      <c r="F13" s="296" t="s">
        <v>94</v>
      </c>
      <c r="G13" s="296" t="s">
        <v>95</v>
      </c>
      <c r="H13" s="296" t="s">
        <v>87</v>
      </c>
      <c r="I13" s="304" t="s">
        <v>96</v>
      </c>
      <c r="J13" s="323" t="s">
        <v>84</v>
      </c>
      <c r="K13" s="297" t="s">
        <v>85</v>
      </c>
    </row>
    <row r="14" ht="15" spans="1:11">
      <c r="A14" s="313" t="s">
        <v>97</v>
      </c>
      <c r="B14" s="314"/>
      <c r="C14" s="314"/>
      <c r="D14" s="314"/>
      <c r="E14" s="314"/>
      <c r="F14" s="314"/>
      <c r="G14" s="314"/>
      <c r="H14" s="314"/>
      <c r="I14" s="314"/>
      <c r="J14" s="314"/>
      <c r="K14" s="364"/>
    </row>
    <row r="15" ht="15" spans="1:11">
      <c r="A15" s="391" t="s">
        <v>98</v>
      </c>
      <c r="B15" s="392"/>
      <c r="C15" s="392"/>
      <c r="D15" s="392"/>
      <c r="E15" s="392"/>
      <c r="F15" s="392"/>
      <c r="G15" s="392"/>
      <c r="H15" s="392"/>
      <c r="I15" s="392"/>
      <c r="J15" s="392"/>
      <c r="K15" s="440"/>
    </row>
    <row r="16" ht="14.25" spans="1:11">
      <c r="A16" s="398" t="s">
        <v>99</v>
      </c>
      <c r="B16" s="395" t="s">
        <v>94</v>
      </c>
      <c r="C16" s="395" t="s">
        <v>95</v>
      </c>
      <c r="D16" s="399"/>
      <c r="E16" s="400" t="s">
        <v>100</v>
      </c>
      <c r="F16" s="395" t="s">
        <v>94</v>
      </c>
      <c r="G16" s="395" t="s">
        <v>95</v>
      </c>
      <c r="H16" s="401"/>
      <c r="I16" s="400" t="s">
        <v>101</v>
      </c>
      <c r="J16" s="395" t="s">
        <v>94</v>
      </c>
      <c r="K16" s="441" t="s">
        <v>95</v>
      </c>
    </row>
    <row r="17" customHeight="1" spans="1:22">
      <c r="A17" s="307" t="s">
        <v>102</v>
      </c>
      <c r="B17" s="296" t="s">
        <v>94</v>
      </c>
      <c r="C17" s="296" t="s">
        <v>95</v>
      </c>
      <c r="D17" s="402"/>
      <c r="E17" s="338" t="s">
        <v>103</v>
      </c>
      <c r="F17" s="296" t="s">
        <v>94</v>
      </c>
      <c r="G17" s="296" t="s">
        <v>95</v>
      </c>
      <c r="H17" s="403"/>
      <c r="I17" s="338" t="s">
        <v>104</v>
      </c>
      <c r="J17" s="296" t="s">
        <v>94</v>
      </c>
      <c r="K17" s="297" t="s">
        <v>95</v>
      </c>
      <c r="L17" s="442"/>
      <c r="M17" s="442"/>
      <c r="N17" s="442"/>
      <c r="O17" s="442"/>
      <c r="P17" s="442"/>
      <c r="Q17" s="442"/>
      <c r="R17" s="442"/>
      <c r="S17" s="442"/>
      <c r="T17" s="442"/>
      <c r="U17" s="442"/>
      <c r="V17" s="442"/>
    </row>
    <row r="18" ht="18" customHeight="1" spans="1:11">
      <c r="A18" s="404" t="s">
        <v>105</v>
      </c>
      <c r="B18" s="405"/>
      <c r="C18" s="405"/>
      <c r="D18" s="405"/>
      <c r="E18" s="405"/>
      <c r="F18" s="405"/>
      <c r="G18" s="405"/>
      <c r="H18" s="405"/>
      <c r="I18" s="405"/>
      <c r="J18" s="405"/>
      <c r="K18" s="443"/>
    </row>
    <row r="19" s="385" customFormat="1" ht="18" customHeight="1" spans="1:11">
      <c r="A19" s="391" t="s">
        <v>106</v>
      </c>
      <c r="B19" s="392"/>
      <c r="C19" s="392"/>
      <c r="D19" s="392"/>
      <c r="E19" s="392"/>
      <c r="F19" s="392"/>
      <c r="G19" s="392"/>
      <c r="H19" s="392"/>
      <c r="I19" s="392"/>
      <c r="J19" s="392"/>
      <c r="K19" s="440"/>
    </row>
    <row r="20" customHeight="1" spans="1:11">
      <c r="A20" s="406" t="s">
        <v>107</v>
      </c>
      <c r="B20" s="407"/>
      <c r="C20" s="407"/>
      <c r="D20" s="407"/>
      <c r="E20" s="407"/>
      <c r="F20" s="407"/>
      <c r="G20" s="407"/>
      <c r="H20" s="407"/>
      <c r="I20" s="407"/>
      <c r="J20" s="407"/>
      <c r="K20" s="444"/>
    </row>
    <row r="21" ht="21.75" customHeight="1" spans="1:11">
      <c r="A21" s="408" t="s">
        <v>108</v>
      </c>
      <c r="B21" s="338" t="s">
        <v>109</v>
      </c>
      <c r="C21" s="338" t="s">
        <v>110</v>
      </c>
      <c r="D21" s="338" t="s">
        <v>111</v>
      </c>
      <c r="E21" s="338" t="s">
        <v>112</v>
      </c>
      <c r="F21" s="338" t="s">
        <v>113</v>
      </c>
      <c r="G21" s="338" t="s">
        <v>114</v>
      </c>
      <c r="H21" s="338" t="s">
        <v>115</v>
      </c>
      <c r="I21" s="338" t="s">
        <v>116</v>
      </c>
      <c r="J21" s="338" t="s">
        <v>117</v>
      </c>
      <c r="K21" s="374" t="s">
        <v>118</v>
      </c>
    </row>
    <row r="22" customHeight="1" spans="1:11">
      <c r="A22" s="309" t="s">
        <v>119</v>
      </c>
      <c r="B22" s="409"/>
      <c r="C22" s="409"/>
      <c r="D22" s="409">
        <v>1</v>
      </c>
      <c r="E22" s="409">
        <v>1</v>
      </c>
      <c r="F22" s="409">
        <v>1</v>
      </c>
      <c r="G22" s="409">
        <v>1</v>
      </c>
      <c r="H22" s="409">
        <v>1</v>
      </c>
      <c r="I22" s="409">
        <v>1</v>
      </c>
      <c r="J22" s="409"/>
      <c r="K22" s="445"/>
    </row>
    <row r="23" customHeight="1" spans="1:11">
      <c r="A23" s="309" t="s">
        <v>120</v>
      </c>
      <c r="B23" s="409"/>
      <c r="C23" s="409"/>
      <c r="D23" s="409">
        <v>1</v>
      </c>
      <c r="E23" s="409">
        <v>1</v>
      </c>
      <c r="F23" s="409">
        <v>1</v>
      </c>
      <c r="G23" s="409">
        <v>1</v>
      </c>
      <c r="H23" s="409">
        <v>1</v>
      </c>
      <c r="I23" s="409">
        <v>1</v>
      </c>
      <c r="J23" s="409"/>
      <c r="K23" s="446"/>
    </row>
    <row r="24" customHeight="1" spans="1:11">
      <c r="A24" s="309"/>
      <c r="B24" s="409"/>
      <c r="C24" s="409"/>
      <c r="D24" s="409"/>
      <c r="E24" s="409"/>
      <c r="F24" s="409"/>
      <c r="G24" s="409"/>
      <c r="H24" s="409"/>
      <c r="I24" s="409"/>
      <c r="J24" s="409"/>
      <c r="K24" s="446"/>
    </row>
    <row r="25" customHeight="1" spans="1:11">
      <c r="A25" s="309"/>
      <c r="B25" s="409"/>
      <c r="C25" s="409"/>
      <c r="D25" s="409"/>
      <c r="E25" s="409"/>
      <c r="F25" s="409"/>
      <c r="G25" s="409"/>
      <c r="H25" s="409"/>
      <c r="I25" s="409"/>
      <c r="J25" s="409"/>
      <c r="K25" s="446"/>
    </row>
    <row r="26" customHeight="1" spans="1:11">
      <c r="A26" s="309"/>
      <c r="B26" s="409"/>
      <c r="C26" s="409"/>
      <c r="D26" s="409"/>
      <c r="E26" s="409"/>
      <c r="F26" s="409"/>
      <c r="G26" s="409"/>
      <c r="H26" s="409"/>
      <c r="I26" s="409"/>
      <c r="J26" s="409"/>
      <c r="K26" s="446"/>
    </row>
    <row r="27" customHeight="1" spans="1:11">
      <c r="A27" s="309"/>
      <c r="B27" s="409"/>
      <c r="C27" s="409"/>
      <c r="D27" s="409"/>
      <c r="E27" s="409"/>
      <c r="F27" s="409"/>
      <c r="G27" s="409"/>
      <c r="H27" s="409"/>
      <c r="I27" s="409"/>
      <c r="J27" s="409"/>
      <c r="K27" s="447"/>
    </row>
    <row r="28" customHeight="1" spans="1:11">
      <c r="A28" s="309"/>
      <c r="B28" s="409"/>
      <c r="C28" s="409"/>
      <c r="D28" s="409"/>
      <c r="E28" s="409"/>
      <c r="F28" s="409"/>
      <c r="G28" s="409"/>
      <c r="H28" s="409"/>
      <c r="I28" s="409"/>
      <c r="J28" s="409"/>
      <c r="K28" s="447"/>
    </row>
    <row r="29" ht="18" customHeight="1" spans="1:11">
      <c r="A29" s="410" t="s">
        <v>121</v>
      </c>
      <c r="B29" s="411"/>
      <c r="C29" s="411"/>
      <c r="D29" s="411"/>
      <c r="E29" s="411"/>
      <c r="F29" s="411"/>
      <c r="G29" s="411"/>
      <c r="H29" s="411"/>
      <c r="I29" s="411"/>
      <c r="J29" s="411"/>
      <c r="K29" s="448"/>
    </row>
    <row r="30" ht="18.75" customHeight="1" spans="1:11">
      <c r="A30" s="412" t="s">
        <v>122</v>
      </c>
      <c r="B30" s="413"/>
      <c r="C30" s="413"/>
      <c r="D30" s="413"/>
      <c r="E30" s="413"/>
      <c r="F30" s="413"/>
      <c r="G30" s="413"/>
      <c r="H30" s="413"/>
      <c r="I30" s="413"/>
      <c r="J30" s="413"/>
      <c r="K30" s="449"/>
    </row>
    <row r="31" ht="18.75" customHeight="1" spans="1:11">
      <c r="A31" s="414"/>
      <c r="B31" s="415"/>
      <c r="C31" s="415"/>
      <c r="D31" s="415"/>
      <c r="E31" s="415"/>
      <c r="F31" s="415"/>
      <c r="G31" s="415"/>
      <c r="H31" s="415"/>
      <c r="I31" s="415"/>
      <c r="J31" s="415"/>
      <c r="K31" s="450"/>
    </row>
    <row r="32" ht="18" customHeight="1" spans="1:11">
      <c r="A32" s="410" t="s">
        <v>123</v>
      </c>
      <c r="B32" s="411"/>
      <c r="C32" s="411"/>
      <c r="D32" s="411"/>
      <c r="E32" s="411"/>
      <c r="F32" s="411"/>
      <c r="G32" s="411"/>
      <c r="H32" s="411"/>
      <c r="I32" s="411"/>
      <c r="J32" s="411"/>
      <c r="K32" s="448"/>
    </row>
    <row r="33" ht="14.25" spans="1:11">
      <c r="A33" s="416" t="s">
        <v>124</v>
      </c>
      <c r="B33" s="417"/>
      <c r="C33" s="417"/>
      <c r="D33" s="417"/>
      <c r="E33" s="417"/>
      <c r="F33" s="417"/>
      <c r="G33" s="417"/>
      <c r="H33" s="417"/>
      <c r="I33" s="417"/>
      <c r="J33" s="417"/>
      <c r="K33" s="451"/>
    </row>
    <row r="34" ht="15" spans="1:11">
      <c r="A34" s="183" t="s">
        <v>125</v>
      </c>
      <c r="B34" s="185"/>
      <c r="C34" s="296" t="s">
        <v>66</v>
      </c>
      <c r="D34" s="296" t="s">
        <v>67</v>
      </c>
      <c r="E34" s="418" t="s">
        <v>126</v>
      </c>
      <c r="F34" s="419"/>
      <c r="G34" s="419"/>
      <c r="H34" s="419"/>
      <c r="I34" s="419"/>
      <c r="J34" s="419"/>
      <c r="K34" s="452"/>
    </row>
    <row r="35" ht="15" spans="1:11">
      <c r="A35" s="420" t="s">
        <v>127</v>
      </c>
      <c r="B35" s="420"/>
      <c r="C35" s="420"/>
      <c r="D35" s="420"/>
      <c r="E35" s="420"/>
      <c r="F35" s="420"/>
      <c r="G35" s="420"/>
      <c r="H35" s="420"/>
      <c r="I35" s="420"/>
      <c r="J35" s="420"/>
      <c r="K35" s="420"/>
    </row>
    <row r="36" ht="14.25" spans="1:11">
      <c r="A36" s="421" t="s">
        <v>128</v>
      </c>
      <c r="B36" s="422"/>
      <c r="C36" s="422"/>
      <c r="D36" s="422"/>
      <c r="E36" s="422"/>
      <c r="F36" s="422"/>
      <c r="G36" s="422"/>
      <c r="H36" s="422"/>
      <c r="I36" s="422"/>
      <c r="J36" s="422"/>
      <c r="K36" s="453"/>
    </row>
    <row r="37" ht="14.25" spans="1:11">
      <c r="A37" s="345" t="s">
        <v>129</v>
      </c>
      <c r="B37" s="346"/>
      <c r="C37" s="346"/>
      <c r="D37" s="346"/>
      <c r="E37" s="346"/>
      <c r="F37" s="346"/>
      <c r="G37" s="346"/>
      <c r="H37" s="346"/>
      <c r="I37" s="346"/>
      <c r="J37" s="346"/>
      <c r="K37" s="377"/>
    </row>
    <row r="38" ht="14.25" spans="1:11">
      <c r="A38" s="345" t="s">
        <v>130</v>
      </c>
      <c r="B38" s="346"/>
      <c r="C38" s="346"/>
      <c r="D38" s="346"/>
      <c r="E38" s="346"/>
      <c r="F38" s="346"/>
      <c r="G38" s="346"/>
      <c r="H38" s="346"/>
      <c r="I38" s="346"/>
      <c r="J38" s="346"/>
      <c r="K38" s="377"/>
    </row>
    <row r="39" ht="14.25" spans="1:11">
      <c r="A39" s="345"/>
      <c r="B39" s="346"/>
      <c r="C39" s="346"/>
      <c r="D39" s="346"/>
      <c r="E39" s="346"/>
      <c r="F39" s="346"/>
      <c r="G39" s="346"/>
      <c r="H39" s="346"/>
      <c r="I39" s="346"/>
      <c r="J39" s="346"/>
      <c r="K39" s="377"/>
    </row>
    <row r="40" ht="14.25" spans="1:11">
      <c r="A40" s="345"/>
      <c r="B40" s="346"/>
      <c r="C40" s="346"/>
      <c r="D40" s="346"/>
      <c r="E40" s="346"/>
      <c r="F40" s="346"/>
      <c r="G40" s="346"/>
      <c r="H40" s="346"/>
      <c r="I40" s="346"/>
      <c r="J40" s="346"/>
      <c r="K40" s="377"/>
    </row>
    <row r="41" ht="14.25" spans="1:11">
      <c r="A41" s="345"/>
      <c r="B41" s="346"/>
      <c r="C41" s="346"/>
      <c r="D41" s="346"/>
      <c r="E41" s="346"/>
      <c r="F41" s="346"/>
      <c r="G41" s="346"/>
      <c r="H41" s="346"/>
      <c r="I41" s="346"/>
      <c r="J41" s="346"/>
      <c r="K41" s="377"/>
    </row>
    <row r="42" ht="14.25" spans="1:11">
      <c r="A42" s="345"/>
      <c r="B42" s="346"/>
      <c r="C42" s="346"/>
      <c r="D42" s="346"/>
      <c r="E42" s="346"/>
      <c r="F42" s="346"/>
      <c r="G42" s="346"/>
      <c r="H42" s="346"/>
      <c r="I42" s="346"/>
      <c r="J42" s="346"/>
      <c r="K42" s="377"/>
    </row>
    <row r="43" ht="15" spans="1:11">
      <c r="A43" s="340" t="s">
        <v>131</v>
      </c>
      <c r="B43" s="341"/>
      <c r="C43" s="341"/>
      <c r="D43" s="341"/>
      <c r="E43" s="341"/>
      <c r="F43" s="341"/>
      <c r="G43" s="341"/>
      <c r="H43" s="341"/>
      <c r="I43" s="341"/>
      <c r="J43" s="341"/>
      <c r="K43" s="375"/>
    </row>
    <row r="44" ht="15" spans="1:11">
      <c r="A44" s="391" t="s">
        <v>132</v>
      </c>
      <c r="B44" s="392"/>
      <c r="C44" s="392"/>
      <c r="D44" s="392"/>
      <c r="E44" s="392"/>
      <c r="F44" s="392"/>
      <c r="G44" s="392"/>
      <c r="H44" s="392"/>
      <c r="I44" s="392"/>
      <c r="J44" s="392"/>
      <c r="K44" s="440"/>
    </row>
    <row r="45" ht="14.25" spans="1:11">
      <c r="A45" s="398" t="s">
        <v>133</v>
      </c>
      <c r="B45" s="395" t="s">
        <v>94</v>
      </c>
      <c r="C45" s="395" t="s">
        <v>95</v>
      </c>
      <c r="D45" s="395" t="s">
        <v>87</v>
      </c>
      <c r="E45" s="400" t="s">
        <v>134</v>
      </c>
      <c r="F45" s="395" t="s">
        <v>94</v>
      </c>
      <c r="G45" s="395" t="s">
        <v>95</v>
      </c>
      <c r="H45" s="395" t="s">
        <v>87</v>
      </c>
      <c r="I45" s="400" t="s">
        <v>135</v>
      </c>
      <c r="J45" s="395" t="s">
        <v>94</v>
      </c>
      <c r="K45" s="441" t="s">
        <v>95</v>
      </c>
    </row>
    <row r="46" ht="14.25" spans="1:11">
      <c r="A46" s="307" t="s">
        <v>86</v>
      </c>
      <c r="B46" s="296" t="s">
        <v>94</v>
      </c>
      <c r="C46" s="296" t="s">
        <v>95</v>
      </c>
      <c r="D46" s="296" t="s">
        <v>87</v>
      </c>
      <c r="E46" s="338" t="s">
        <v>93</v>
      </c>
      <c r="F46" s="296" t="s">
        <v>94</v>
      </c>
      <c r="G46" s="296" t="s">
        <v>95</v>
      </c>
      <c r="H46" s="296" t="s">
        <v>87</v>
      </c>
      <c r="I46" s="338" t="s">
        <v>104</v>
      </c>
      <c r="J46" s="296" t="s">
        <v>94</v>
      </c>
      <c r="K46" s="297" t="s">
        <v>95</v>
      </c>
    </row>
    <row r="47" ht="15" spans="1:11">
      <c r="A47" s="313" t="s">
        <v>97</v>
      </c>
      <c r="B47" s="314"/>
      <c r="C47" s="314"/>
      <c r="D47" s="314"/>
      <c r="E47" s="314"/>
      <c r="F47" s="314"/>
      <c r="G47" s="314"/>
      <c r="H47" s="314"/>
      <c r="I47" s="314"/>
      <c r="J47" s="314"/>
      <c r="K47" s="364"/>
    </row>
    <row r="48" ht="15" spans="1:11">
      <c r="A48" s="420" t="s">
        <v>136</v>
      </c>
      <c r="B48" s="420"/>
      <c r="C48" s="420"/>
      <c r="D48" s="420"/>
      <c r="E48" s="420"/>
      <c r="F48" s="420"/>
      <c r="G48" s="420"/>
      <c r="H48" s="420"/>
      <c r="I48" s="420"/>
      <c r="J48" s="420"/>
      <c r="K48" s="420"/>
    </row>
    <row r="49" ht="15" spans="1:11">
      <c r="A49" s="421"/>
      <c r="B49" s="422"/>
      <c r="C49" s="422"/>
      <c r="D49" s="422"/>
      <c r="E49" s="422"/>
      <c r="F49" s="422"/>
      <c r="G49" s="422"/>
      <c r="H49" s="422"/>
      <c r="I49" s="422"/>
      <c r="J49" s="422"/>
      <c r="K49" s="453"/>
    </row>
    <row r="50" ht="15" spans="1:11">
      <c r="A50" s="423" t="s">
        <v>137</v>
      </c>
      <c r="B50" s="424" t="s">
        <v>138</v>
      </c>
      <c r="C50" s="424"/>
      <c r="D50" s="425" t="s">
        <v>139</v>
      </c>
      <c r="E50" s="426" t="s">
        <v>140</v>
      </c>
      <c r="F50" s="427" t="s">
        <v>141</v>
      </c>
      <c r="G50" s="428">
        <v>44875</v>
      </c>
      <c r="H50" s="429" t="s">
        <v>142</v>
      </c>
      <c r="I50" s="454"/>
      <c r="J50" s="455"/>
      <c r="K50" s="456"/>
    </row>
    <row r="51" ht="15" spans="1:11">
      <c r="A51" s="420" t="s">
        <v>143</v>
      </c>
      <c r="B51" s="420"/>
      <c r="C51" s="420"/>
      <c r="D51" s="420"/>
      <c r="E51" s="420"/>
      <c r="F51" s="420"/>
      <c r="G51" s="420"/>
      <c r="H51" s="420"/>
      <c r="I51" s="420"/>
      <c r="J51" s="420"/>
      <c r="K51" s="420"/>
    </row>
    <row r="52" ht="15" spans="1:11">
      <c r="A52" s="430"/>
      <c r="B52" s="431"/>
      <c r="C52" s="431"/>
      <c r="D52" s="431"/>
      <c r="E52" s="431"/>
      <c r="F52" s="431"/>
      <c r="G52" s="431"/>
      <c r="H52" s="431"/>
      <c r="I52" s="431"/>
      <c r="J52" s="431"/>
      <c r="K52" s="457"/>
    </row>
    <row r="53" ht="15" spans="1:11">
      <c r="A53" s="423" t="s">
        <v>137</v>
      </c>
      <c r="B53" s="424" t="s">
        <v>138</v>
      </c>
      <c r="C53" s="424"/>
      <c r="D53" s="425" t="s">
        <v>139</v>
      </c>
      <c r="E53" s="432"/>
      <c r="F53" s="427" t="s">
        <v>144</v>
      </c>
      <c r="G53" s="428"/>
      <c r="H53" s="429" t="s">
        <v>142</v>
      </c>
      <c r="I53" s="454"/>
      <c r="J53" s="455"/>
      <c r="K53" s="45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80" zoomScaleNormal="80" workbookViewId="0">
      <selection activeCell="A2" sqref="A2:H14"/>
    </sheetView>
  </sheetViews>
  <sheetFormatPr defaultColWidth="9" defaultRowHeight="26" customHeight="1"/>
  <cols>
    <col min="1" max="1" width="17.1666666666667" style="119" customWidth="1"/>
    <col min="2" max="8" width="9.33333333333333" style="119" customWidth="1"/>
    <col min="9" max="9" width="1.33333333333333" style="119" customWidth="1"/>
    <col min="10" max="10" width="10.9" style="119" customWidth="1"/>
    <col min="11" max="11" width="11" style="119" customWidth="1"/>
    <col min="12" max="12" width="11.6" style="119" customWidth="1"/>
    <col min="13" max="13" width="11.7" style="119" customWidth="1"/>
    <col min="14" max="14" width="11.8" style="119" customWidth="1"/>
    <col min="15" max="15" width="13.4" style="119" customWidth="1"/>
    <col min="16" max="16" width="8.5" style="119" customWidth="1"/>
    <col min="17" max="16384" width="9" style="119"/>
  </cols>
  <sheetData>
    <row r="1" s="119" customFormat="1" ht="16" customHeight="1" spans="1:16">
      <c r="A1" s="251" t="s">
        <v>145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</row>
    <row r="2" s="119" customFormat="1" ht="16" customHeight="1" spans="1:16">
      <c r="A2" s="253" t="s">
        <v>62</v>
      </c>
      <c r="B2" s="254" t="s">
        <v>63</v>
      </c>
      <c r="C2" s="254"/>
      <c r="D2" s="255" t="s">
        <v>68</v>
      </c>
      <c r="E2" s="254" t="s">
        <v>146</v>
      </c>
      <c r="F2" s="254"/>
      <c r="G2" s="254"/>
      <c r="H2" s="254"/>
      <c r="I2" s="267"/>
      <c r="J2" s="268" t="s">
        <v>57</v>
      </c>
      <c r="K2" s="254" t="s">
        <v>147</v>
      </c>
      <c r="L2" s="254"/>
      <c r="M2" s="254"/>
      <c r="N2" s="254"/>
      <c r="O2" s="254"/>
      <c r="P2" s="269"/>
    </row>
    <row r="3" s="119" customFormat="1" ht="16" customHeight="1" spans="1:16">
      <c r="A3" s="256" t="s">
        <v>148</v>
      </c>
      <c r="B3" s="257" t="s">
        <v>149</v>
      </c>
      <c r="C3" s="257"/>
      <c r="D3" s="257"/>
      <c r="E3" s="257"/>
      <c r="F3" s="257"/>
      <c r="G3" s="257"/>
      <c r="H3" s="257"/>
      <c r="I3" s="145"/>
      <c r="J3" s="249" t="s">
        <v>150</v>
      </c>
      <c r="K3" s="249"/>
      <c r="L3" s="249"/>
      <c r="M3" s="249"/>
      <c r="N3" s="249"/>
      <c r="O3" s="249"/>
      <c r="P3" s="270"/>
    </row>
    <row r="4" s="119" customFormat="1" ht="16" customHeight="1" spans="1:16">
      <c r="A4" s="256"/>
      <c r="B4" s="132" t="s">
        <v>111</v>
      </c>
      <c r="C4" s="258" t="s">
        <v>112</v>
      </c>
      <c r="D4" s="259" t="s">
        <v>113</v>
      </c>
      <c r="E4" s="133" t="s">
        <v>114</v>
      </c>
      <c r="F4" s="133" t="s">
        <v>115</v>
      </c>
      <c r="G4" s="133" t="s">
        <v>116</v>
      </c>
      <c r="H4" s="133" t="s">
        <v>117</v>
      </c>
      <c r="I4" s="145"/>
      <c r="J4" s="250" t="s">
        <v>120</v>
      </c>
      <c r="K4" s="250" t="s">
        <v>119</v>
      </c>
      <c r="L4" s="250" t="s">
        <v>119</v>
      </c>
      <c r="M4" s="250" t="s">
        <v>120</v>
      </c>
      <c r="N4" s="250" t="s">
        <v>119</v>
      </c>
      <c r="O4" s="250" t="s">
        <v>120</v>
      </c>
      <c r="P4" s="271"/>
    </row>
    <row r="5" s="119" customFormat="1" ht="16" customHeight="1" spans="1:16">
      <c r="A5" s="256"/>
      <c r="B5" s="132" t="s">
        <v>151</v>
      </c>
      <c r="C5" s="258" t="s">
        <v>152</v>
      </c>
      <c r="D5" s="259" t="s">
        <v>153</v>
      </c>
      <c r="E5" s="133" t="s">
        <v>154</v>
      </c>
      <c r="F5" s="258" t="s">
        <v>155</v>
      </c>
      <c r="G5" s="133" t="s">
        <v>156</v>
      </c>
      <c r="H5" s="133" t="s">
        <v>157</v>
      </c>
      <c r="I5" s="145"/>
      <c r="J5" s="132" t="s">
        <v>158</v>
      </c>
      <c r="K5" s="133" t="s">
        <v>159</v>
      </c>
      <c r="L5" s="133" t="s">
        <v>160</v>
      </c>
      <c r="M5" s="133" t="s">
        <v>161</v>
      </c>
      <c r="N5" s="133" t="s">
        <v>162</v>
      </c>
      <c r="O5" s="133" t="s">
        <v>163</v>
      </c>
      <c r="P5" s="272" t="s">
        <v>117</v>
      </c>
    </row>
    <row r="6" s="119" customFormat="1" ht="16" customHeight="1" spans="1:16">
      <c r="A6" s="133" t="s">
        <v>164</v>
      </c>
      <c r="B6" s="135">
        <f>C6-2.1</f>
        <v>95.3</v>
      </c>
      <c r="C6" s="260">
        <f>D6-2.1</f>
        <v>97.4</v>
      </c>
      <c r="D6" s="261">
        <v>99.5</v>
      </c>
      <c r="E6" s="135">
        <f t="shared" ref="E6:H6" si="0">D6+2.1</f>
        <v>101.6</v>
      </c>
      <c r="F6" s="260">
        <f t="shared" si="0"/>
        <v>103.7</v>
      </c>
      <c r="G6" s="135">
        <f t="shared" si="0"/>
        <v>105.8</v>
      </c>
      <c r="H6" s="135">
        <f t="shared" si="0"/>
        <v>107.9</v>
      </c>
      <c r="I6" s="145"/>
      <c r="J6" s="142" t="s">
        <v>165</v>
      </c>
      <c r="K6" s="142" t="s">
        <v>166</v>
      </c>
      <c r="L6" s="142" t="s">
        <v>167</v>
      </c>
      <c r="M6" s="142" t="s">
        <v>168</v>
      </c>
      <c r="N6" s="142" t="s">
        <v>169</v>
      </c>
      <c r="O6" s="142" t="s">
        <v>170</v>
      </c>
      <c r="P6" s="273"/>
    </row>
    <row r="7" s="119" customFormat="1" ht="16" customHeight="1" spans="1:16">
      <c r="A7" s="133" t="s">
        <v>171</v>
      </c>
      <c r="B7" s="135">
        <f>C7-1.5</f>
        <v>68</v>
      </c>
      <c r="C7" s="260">
        <f>D7-1.5</f>
        <v>69.5</v>
      </c>
      <c r="D7" s="261">
        <v>71</v>
      </c>
      <c r="E7" s="135">
        <f t="shared" ref="E7:H7" si="1">D7+1.5</f>
        <v>72.5</v>
      </c>
      <c r="F7" s="260">
        <f t="shared" si="1"/>
        <v>74</v>
      </c>
      <c r="G7" s="135">
        <f t="shared" si="1"/>
        <v>75.5</v>
      </c>
      <c r="H7" s="135">
        <f t="shared" si="1"/>
        <v>77</v>
      </c>
      <c r="I7" s="145"/>
      <c r="J7" s="142" t="s">
        <v>172</v>
      </c>
      <c r="K7" s="142" t="s">
        <v>173</v>
      </c>
      <c r="L7" s="142" t="s">
        <v>174</v>
      </c>
      <c r="M7" s="142" t="s">
        <v>175</v>
      </c>
      <c r="N7" s="142" t="s">
        <v>176</v>
      </c>
      <c r="O7" s="142" t="s">
        <v>177</v>
      </c>
      <c r="P7" s="273"/>
    </row>
    <row r="8" s="119" customFormat="1" ht="16" customHeight="1" spans="1:16">
      <c r="A8" s="133" t="s">
        <v>178</v>
      </c>
      <c r="B8" s="135">
        <f>C8-4</f>
        <v>76</v>
      </c>
      <c r="C8" s="260">
        <f>D8-4</f>
        <v>80</v>
      </c>
      <c r="D8" s="261" t="s">
        <v>179</v>
      </c>
      <c r="E8" s="135">
        <f>D8+4</f>
        <v>88</v>
      </c>
      <c r="F8" s="260">
        <f>E8+5</f>
        <v>93</v>
      </c>
      <c r="G8" s="135">
        <f>F8+6</f>
        <v>99</v>
      </c>
      <c r="H8" s="135">
        <f>G8+6</f>
        <v>105</v>
      </c>
      <c r="I8" s="145"/>
      <c r="J8" s="274" t="s">
        <v>180</v>
      </c>
      <c r="K8" s="142" t="s">
        <v>181</v>
      </c>
      <c r="L8" s="142" t="s">
        <v>182</v>
      </c>
      <c r="M8" s="274" t="s">
        <v>180</v>
      </c>
      <c r="N8" s="274" t="s">
        <v>183</v>
      </c>
      <c r="O8" s="274" t="s">
        <v>184</v>
      </c>
      <c r="P8" s="273"/>
    </row>
    <row r="9" s="119" customFormat="1" ht="16" customHeight="1" spans="1:16">
      <c r="A9" s="133" t="s">
        <v>185</v>
      </c>
      <c r="B9" s="135">
        <f>C9-3.6</f>
        <v>100.8</v>
      </c>
      <c r="C9" s="260">
        <f>D9-3.6</f>
        <v>104.4</v>
      </c>
      <c r="D9" s="261" t="s">
        <v>186</v>
      </c>
      <c r="E9" s="135">
        <f t="shared" ref="E9:H9" si="2">D9+4</f>
        <v>112</v>
      </c>
      <c r="F9" s="260">
        <f t="shared" si="2"/>
        <v>116</v>
      </c>
      <c r="G9" s="135">
        <f t="shared" si="2"/>
        <v>120</v>
      </c>
      <c r="H9" s="135">
        <f t="shared" si="2"/>
        <v>124</v>
      </c>
      <c r="I9" s="145"/>
      <c r="J9" s="142" t="s">
        <v>165</v>
      </c>
      <c r="K9" s="142" t="s">
        <v>187</v>
      </c>
      <c r="L9" s="142" t="s">
        <v>188</v>
      </c>
      <c r="M9" s="142" t="s">
        <v>189</v>
      </c>
      <c r="N9" s="274" t="s">
        <v>190</v>
      </c>
      <c r="O9" s="274" t="s">
        <v>190</v>
      </c>
      <c r="P9" s="273"/>
    </row>
    <row r="10" s="119" customFormat="1" ht="16" customHeight="1" spans="1:16">
      <c r="A10" s="137" t="s">
        <v>191</v>
      </c>
      <c r="B10" s="135">
        <f>C10-2.3/2</f>
        <v>30.7</v>
      </c>
      <c r="C10" s="260">
        <f>D10-2.3/2</f>
        <v>31.85</v>
      </c>
      <c r="D10" s="261">
        <v>33</v>
      </c>
      <c r="E10" s="135">
        <f t="shared" ref="E10:H10" si="3">D10+2.6/2</f>
        <v>34.3</v>
      </c>
      <c r="F10" s="260">
        <f t="shared" si="3"/>
        <v>35.6</v>
      </c>
      <c r="G10" s="135">
        <f t="shared" si="3"/>
        <v>36.9</v>
      </c>
      <c r="H10" s="135">
        <f t="shared" si="3"/>
        <v>38.2</v>
      </c>
      <c r="I10" s="145"/>
      <c r="J10" s="142" t="s">
        <v>192</v>
      </c>
      <c r="K10" s="142" t="s">
        <v>193</v>
      </c>
      <c r="L10" s="142" t="s">
        <v>172</v>
      </c>
      <c r="M10" s="142" t="s">
        <v>165</v>
      </c>
      <c r="N10" s="142" t="s">
        <v>194</v>
      </c>
      <c r="O10" s="142" t="s">
        <v>195</v>
      </c>
      <c r="P10" s="273"/>
    </row>
    <row r="11" s="119" customFormat="1" ht="16" customHeight="1" spans="1:16">
      <c r="A11" s="137" t="s">
        <v>196</v>
      </c>
      <c r="B11" s="135">
        <f>C11-0.7</f>
        <v>22.1</v>
      </c>
      <c r="C11" s="260">
        <f>D11-0.7</f>
        <v>22.8</v>
      </c>
      <c r="D11" s="261">
        <v>23.5</v>
      </c>
      <c r="E11" s="135">
        <f>D11+0.7</f>
        <v>24.2</v>
      </c>
      <c r="F11" s="260">
        <f>E11+0.7</f>
        <v>24.9</v>
      </c>
      <c r="G11" s="135">
        <f>F11+0.9</f>
        <v>25.8</v>
      </c>
      <c r="H11" s="135">
        <f>G11+0.9</f>
        <v>26.7</v>
      </c>
      <c r="I11" s="145"/>
      <c r="J11" s="142" t="s">
        <v>197</v>
      </c>
      <c r="K11" s="142" t="s">
        <v>198</v>
      </c>
      <c r="L11" s="142" t="s">
        <v>189</v>
      </c>
      <c r="M11" s="142" t="s">
        <v>199</v>
      </c>
      <c r="N11" s="142" t="s">
        <v>200</v>
      </c>
      <c r="O11" s="142" t="s">
        <v>201</v>
      </c>
      <c r="P11" s="273"/>
    </row>
    <row r="12" s="119" customFormat="1" ht="16" customHeight="1" spans="1:16">
      <c r="A12" s="138" t="s">
        <v>202</v>
      </c>
      <c r="B12" s="135">
        <f>C12-0.5</f>
        <v>13.5</v>
      </c>
      <c r="C12" s="260">
        <f>D12-0.5</f>
        <v>14</v>
      </c>
      <c r="D12" s="261">
        <v>14.5</v>
      </c>
      <c r="E12" s="135">
        <f>D12+0.5</f>
        <v>15</v>
      </c>
      <c r="F12" s="260">
        <f>E12+0.5</f>
        <v>15.5</v>
      </c>
      <c r="G12" s="135">
        <f>F12+0.7</f>
        <v>16.2</v>
      </c>
      <c r="H12" s="135">
        <f>G12+0.7</f>
        <v>16.9</v>
      </c>
      <c r="I12" s="145"/>
      <c r="J12" s="142" t="s">
        <v>182</v>
      </c>
      <c r="K12" s="142" t="s">
        <v>203</v>
      </c>
      <c r="L12" s="142" t="s">
        <v>204</v>
      </c>
      <c r="M12" s="142" t="s">
        <v>205</v>
      </c>
      <c r="N12" s="142" t="s">
        <v>206</v>
      </c>
      <c r="O12" s="142" t="s">
        <v>207</v>
      </c>
      <c r="P12" s="273"/>
    </row>
    <row r="13" s="119" customFormat="1" ht="16" customHeight="1" spans="1:16">
      <c r="A13" s="138" t="s">
        <v>208</v>
      </c>
      <c r="B13" s="135">
        <f>C13-0.7</f>
        <v>27.2</v>
      </c>
      <c r="C13" s="260">
        <f>D13-0.6</f>
        <v>27.9</v>
      </c>
      <c r="D13" s="261">
        <v>28.5</v>
      </c>
      <c r="E13" s="135">
        <f>D13+0.6</f>
        <v>29.1</v>
      </c>
      <c r="F13" s="260">
        <f>E13+0.7</f>
        <v>29.8</v>
      </c>
      <c r="G13" s="135">
        <f>F13+0.6</f>
        <v>30.4</v>
      </c>
      <c r="H13" s="135">
        <f>G13+0.7</f>
        <v>31.1</v>
      </c>
      <c r="I13" s="145"/>
      <c r="J13" s="142" t="s">
        <v>209</v>
      </c>
      <c r="K13" s="142" t="s">
        <v>210</v>
      </c>
      <c r="L13" s="142" t="s">
        <v>211</v>
      </c>
      <c r="M13" s="142" t="s">
        <v>212</v>
      </c>
      <c r="N13" s="142" t="s">
        <v>213</v>
      </c>
      <c r="O13" s="142" t="s">
        <v>214</v>
      </c>
      <c r="P13" s="273"/>
    </row>
    <row r="14" s="119" customFormat="1" ht="16" customHeight="1" spans="1:16">
      <c r="A14" s="138" t="s">
        <v>215</v>
      </c>
      <c r="B14" s="135">
        <f>C14-0.9</f>
        <v>41.2</v>
      </c>
      <c r="C14" s="260">
        <f>D14-0.9</f>
        <v>42.1</v>
      </c>
      <c r="D14" s="261">
        <v>43</v>
      </c>
      <c r="E14" s="135">
        <f t="shared" ref="E14:H14" si="4">D14+1.1</f>
        <v>44.1</v>
      </c>
      <c r="F14" s="260">
        <f t="shared" si="4"/>
        <v>45.2</v>
      </c>
      <c r="G14" s="135">
        <f t="shared" si="4"/>
        <v>46.3</v>
      </c>
      <c r="H14" s="135">
        <f t="shared" si="4"/>
        <v>47.4</v>
      </c>
      <c r="I14" s="145"/>
      <c r="J14" s="142" t="s">
        <v>216</v>
      </c>
      <c r="K14" s="142" t="s">
        <v>217</v>
      </c>
      <c r="L14" s="142" t="s">
        <v>189</v>
      </c>
      <c r="M14" s="142" t="s">
        <v>218</v>
      </c>
      <c r="N14" s="142" t="s">
        <v>219</v>
      </c>
      <c r="O14" s="142" t="s">
        <v>220</v>
      </c>
      <c r="P14" s="273"/>
    </row>
    <row r="15" s="119" customFormat="1" ht="16" customHeight="1" spans="1:16">
      <c r="A15" s="262"/>
      <c r="B15" s="263"/>
      <c r="C15" s="263"/>
      <c r="D15" s="263"/>
      <c r="E15" s="263"/>
      <c r="F15" s="263"/>
      <c r="G15" s="263"/>
      <c r="H15" s="263"/>
      <c r="I15" s="145"/>
      <c r="J15" s="161"/>
      <c r="K15" s="142"/>
      <c r="L15" s="142"/>
      <c r="M15" s="142"/>
      <c r="N15" s="142"/>
      <c r="O15" s="142"/>
      <c r="P15" s="273"/>
    </row>
    <row r="16" s="119" customFormat="1" ht="16" customHeight="1" spans="1:16">
      <c r="A16" s="264" t="s">
        <v>221</v>
      </c>
      <c r="B16" s="265"/>
      <c r="C16" s="265"/>
      <c r="D16" s="265"/>
      <c r="E16" s="265"/>
      <c r="F16" s="265"/>
      <c r="G16" s="265"/>
      <c r="H16" s="266"/>
      <c r="I16" s="145"/>
      <c r="J16" s="275"/>
      <c r="K16" s="276"/>
      <c r="L16" s="276"/>
      <c r="M16" s="276"/>
      <c r="N16" s="276"/>
      <c r="O16" s="276"/>
      <c r="P16" s="277"/>
    </row>
    <row r="17" s="119" customFormat="1" ht="16" customHeight="1" spans="1:16">
      <c r="A17" s="264" t="s">
        <v>222</v>
      </c>
      <c r="B17" s="265"/>
      <c r="C17" s="265"/>
      <c r="D17" s="265"/>
      <c r="E17" s="265"/>
      <c r="F17" s="265"/>
      <c r="G17" s="265"/>
      <c r="H17" s="266"/>
      <c r="I17" s="145"/>
      <c r="J17" s="278" t="s">
        <v>223</v>
      </c>
      <c r="K17" s="279"/>
      <c r="L17" s="279"/>
      <c r="M17" s="279"/>
      <c r="N17" s="279"/>
      <c r="O17" s="279"/>
      <c r="P17" s="280"/>
    </row>
    <row r="18" s="119" customFormat="1" ht="16" customHeight="1" spans="1:16">
      <c r="A18" s="264" t="s">
        <v>224</v>
      </c>
      <c r="B18" s="265"/>
      <c r="C18" s="265"/>
      <c r="D18" s="265"/>
      <c r="E18" s="265"/>
      <c r="F18" s="265"/>
      <c r="G18" s="265"/>
      <c r="H18" s="266"/>
      <c r="I18" s="145"/>
      <c r="J18" s="278" t="s">
        <v>225</v>
      </c>
      <c r="K18" s="279"/>
      <c r="L18" s="279"/>
      <c r="M18" s="279"/>
      <c r="N18" s="279"/>
      <c r="O18" s="279"/>
      <c r="P18" s="280"/>
    </row>
    <row r="19" s="119" customFormat="1" ht="16" customHeight="1" spans="1:16">
      <c r="A19" s="264" t="s">
        <v>226</v>
      </c>
      <c r="B19" s="265"/>
      <c r="C19" s="265"/>
      <c r="D19" s="265"/>
      <c r="E19" s="265"/>
      <c r="F19" s="265"/>
      <c r="G19" s="265"/>
      <c r="H19" s="266"/>
      <c r="I19" s="145"/>
      <c r="J19" s="278" t="s">
        <v>227</v>
      </c>
      <c r="K19" s="279"/>
      <c r="L19" s="279"/>
      <c r="M19" s="279"/>
      <c r="N19" s="279"/>
      <c r="O19" s="279"/>
      <c r="P19" s="280"/>
    </row>
    <row r="20" s="119" customFormat="1" ht="16" customHeight="1" spans="1:16">
      <c r="A20" s="264" t="s">
        <v>228</v>
      </c>
      <c r="B20" s="265"/>
      <c r="C20" s="265"/>
      <c r="D20" s="265"/>
      <c r="E20" s="265"/>
      <c r="F20" s="265"/>
      <c r="G20" s="265"/>
      <c r="H20" s="266"/>
      <c r="I20" s="145"/>
      <c r="J20" s="278"/>
      <c r="K20" s="279"/>
      <c r="L20" s="279"/>
      <c r="M20" s="279"/>
      <c r="N20" s="279"/>
      <c r="O20" s="279"/>
      <c r="P20" s="280"/>
    </row>
    <row r="21" s="119" customFormat="1" ht="16" customHeight="1" spans="1:16">
      <c r="A21" s="264" t="s">
        <v>229</v>
      </c>
      <c r="B21" s="265"/>
      <c r="C21" s="265"/>
      <c r="D21" s="265"/>
      <c r="E21" s="265"/>
      <c r="F21" s="265"/>
      <c r="G21" s="265"/>
      <c r="H21" s="266"/>
      <c r="I21" s="145"/>
      <c r="J21" s="278"/>
      <c r="K21" s="279"/>
      <c r="L21" s="279"/>
      <c r="M21" s="279"/>
      <c r="N21" s="279"/>
      <c r="O21" s="279"/>
      <c r="P21" s="280"/>
    </row>
    <row r="22" s="119" customFormat="1" ht="16" customHeight="1" spans="1:16">
      <c r="A22" s="264" t="s">
        <v>230</v>
      </c>
      <c r="B22" s="265"/>
      <c r="C22" s="265"/>
      <c r="D22" s="265"/>
      <c r="E22" s="265"/>
      <c r="F22" s="265"/>
      <c r="G22" s="265"/>
      <c r="H22" s="266"/>
      <c r="I22" s="281"/>
      <c r="J22" s="278"/>
      <c r="K22" s="279"/>
      <c r="L22" s="279"/>
      <c r="M22" s="279"/>
      <c r="N22" s="279"/>
      <c r="O22" s="279"/>
      <c r="P22" s="280"/>
    </row>
    <row r="23" s="119" customFormat="1" ht="14.25" spans="1:16">
      <c r="A23" s="149" t="s">
        <v>231</v>
      </c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</row>
    <row r="24" s="119" customFormat="1" ht="14.25" spans="1:16">
      <c r="A24" s="119" t="s">
        <v>232</v>
      </c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</row>
    <row r="25" s="119" customFormat="1" ht="14.25" spans="1:15">
      <c r="A25" s="150"/>
      <c r="B25" s="150"/>
      <c r="C25" s="150"/>
      <c r="D25" s="150"/>
      <c r="E25" s="150"/>
      <c r="F25" s="150"/>
      <c r="G25" s="150"/>
      <c r="H25" s="150"/>
      <c r="I25" s="150"/>
      <c r="J25" s="149" t="s">
        <v>233</v>
      </c>
      <c r="K25" s="282"/>
      <c r="L25" s="282"/>
      <c r="M25" s="149" t="s">
        <v>234</v>
      </c>
      <c r="N25" s="149"/>
      <c r="O25" s="149" t="s">
        <v>235</v>
      </c>
    </row>
  </sheetData>
  <mergeCells count="21">
    <mergeCell ref="A1:P1"/>
    <mergeCell ref="B2:C2"/>
    <mergeCell ref="E2:H2"/>
    <mergeCell ref="K2:P2"/>
    <mergeCell ref="B3:H3"/>
    <mergeCell ref="J3:P3"/>
    <mergeCell ref="A16:H16"/>
    <mergeCell ref="J16:P16"/>
    <mergeCell ref="A17:H17"/>
    <mergeCell ref="J17:P17"/>
    <mergeCell ref="A18:H18"/>
    <mergeCell ref="J18:P18"/>
    <mergeCell ref="A19:H19"/>
    <mergeCell ref="J19:P19"/>
    <mergeCell ref="A20:H20"/>
    <mergeCell ref="J20:P20"/>
    <mergeCell ref="A21:H21"/>
    <mergeCell ref="J21:P21"/>
    <mergeCell ref="A22:H22"/>
    <mergeCell ref="J22:P22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18" sqref="A18:D18"/>
    </sheetView>
  </sheetViews>
  <sheetFormatPr defaultColWidth="10" defaultRowHeight="16.5" customHeight="1"/>
  <cols>
    <col min="1" max="1" width="10.875" style="283" customWidth="1"/>
    <col min="2" max="16384" width="10" style="283"/>
  </cols>
  <sheetData>
    <row r="1" ht="22.5" customHeight="1" spans="1:11">
      <c r="A1" s="284" t="s">
        <v>236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ht="17.25" customHeight="1" spans="1:11">
      <c r="A2" s="285" t="s">
        <v>53</v>
      </c>
      <c r="B2" s="286"/>
      <c r="C2" s="286"/>
      <c r="D2" s="287" t="s">
        <v>55</v>
      </c>
      <c r="E2" s="287"/>
      <c r="F2" s="286"/>
      <c r="G2" s="286"/>
      <c r="H2" s="288" t="s">
        <v>57</v>
      </c>
      <c r="I2" s="361"/>
      <c r="J2" s="361"/>
      <c r="K2" s="362"/>
    </row>
    <row r="3" customHeight="1" spans="1:11">
      <c r="A3" s="289" t="s">
        <v>59</v>
      </c>
      <c r="B3" s="290"/>
      <c r="C3" s="291"/>
      <c r="D3" s="292" t="s">
        <v>60</v>
      </c>
      <c r="E3" s="293"/>
      <c r="F3" s="293"/>
      <c r="G3" s="294"/>
      <c r="H3" s="292" t="s">
        <v>61</v>
      </c>
      <c r="I3" s="293"/>
      <c r="J3" s="293"/>
      <c r="K3" s="294"/>
    </row>
    <row r="4" customHeight="1" spans="1:11">
      <c r="A4" s="295" t="s">
        <v>62</v>
      </c>
      <c r="B4" s="296" t="s">
        <v>63</v>
      </c>
      <c r="C4" s="297"/>
      <c r="D4" s="295" t="s">
        <v>64</v>
      </c>
      <c r="E4" s="298"/>
      <c r="F4" s="299">
        <v>44895</v>
      </c>
      <c r="G4" s="300"/>
      <c r="H4" s="295" t="s">
        <v>237</v>
      </c>
      <c r="I4" s="298"/>
      <c r="J4" s="296" t="s">
        <v>66</v>
      </c>
      <c r="K4" s="297" t="s">
        <v>67</v>
      </c>
    </row>
    <row r="5" customHeight="1" spans="1:11">
      <c r="A5" s="301" t="s">
        <v>68</v>
      </c>
      <c r="B5" s="296" t="s">
        <v>69</v>
      </c>
      <c r="C5" s="297"/>
      <c r="D5" s="295" t="s">
        <v>70</v>
      </c>
      <c r="E5" s="298"/>
      <c r="F5" s="299">
        <v>44866</v>
      </c>
      <c r="G5" s="300"/>
      <c r="H5" s="295" t="s">
        <v>238</v>
      </c>
      <c r="I5" s="298"/>
      <c r="J5" s="296" t="s">
        <v>66</v>
      </c>
      <c r="K5" s="297" t="s">
        <v>67</v>
      </c>
    </row>
    <row r="6" customHeight="1" spans="1:11">
      <c r="A6" s="295" t="s">
        <v>72</v>
      </c>
      <c r="B6" s="302">
        <v>2</v>
      </c>
      <c r="C6" s="303">
        <v>6</v>
      </c>
      <c r="D6" s="301" t="s">
        <v>73</v>
      </c>
      <c r="E6" s="304"/>
      <c r="F6" s="305">
        <v>44885</v>
      </c>
      <c r="G6" s="306"/>
      <c r="H6" s="307" t="s">
        <v>239</v>
      </c>
      <c r="I6" s="338"/>
      <c r="J6" s="338"/>
      <c r="K6" s="363"/>
    </row>
    <row r="7" customHeight="1" spans="1:11">
      <c r="A7" s="295" t="s">
        <v>75</v>
      </c>
      <c r="B7" s="177">
        <v>2301</v>
      </c>
      <c r="C7" s="178"/>
      <c r="D7" s="301" t="s">
        <v>76</v>
      </c>
      <c r="E7" s="308"/>
      <c r="F7" s="305">
        <v>44888</v>
      </c>
      <c r="G7" s="306"/>
      <c r="H7" s="309" t="s">
        <v>240</v>
      </c>
      <c r="I7" s="296"/>
      <c r="J7" s="296"/>
      <c r="K7" s="297"/>
    </row>
    <row r="8" customHeight="1" spans="1:11">
      <c r="A8" s="310" t="s">
        <v>78</v>
      </c>
      <c r="B8" s="311"/>
      <c r="C8" s="312"/>
      <c r="D8" s="313" t="s">
        <v>79</v>
      </c>
      <c r="E8" s="314"/>
      <c r="F8" s="315">
        <v>44890</v>
      </c>
      <c r="G8" s="316"/>
      <c r="H8" s="313"/>
      <c r="I8" s="314"/>
      <c r="J8" s="314"/>
      <c r="K8" s="364"/>
    </row>
    <row r="9" customHeight="1" spans="1:11">
      <c r="A9" s="317" t="s">
        <v>241</v>
      </c>
      <c r="B9" s="317"/>
      <c r="C9" s="317"/>
      <c r="D9" s="317"/>
      <c r="E9" s="317"/>
      <c r="F9" s="317"/>
      <c r="G9" s="317"/>
      <c r="H9" s="317"/>
      <c r="I9" s="317"/>
      <c r="J9" s="317"/>
      <c r="K9" s="317"/>
    </row>
    <row r="10" customHeight="1" spans="1:11">
      <c r="A10" s="318" t="s">
        <v>83</v>
      </c>
      <c r="B10" s="319" t="s">
        <v>84</v>
      </c>
      <c r="C10" s="320" t="s">
        <v>85</v>
      </c>
      <c r="D10" s="321"/>
      <c r="E10" s="322" t="s">
        <v>88</v>
      </c>
      <c r="F10" s="319" t="s">
        <v>84</v>
      </c>
      <c r="G10" s="320" t="s">
        <v>85</v>
      </c>
      <c r="H10" s="319"/>
      <c r="I10" s="322" t="s">
        <v>86</v>
      </c>
      <c r="J10" s="319" t="s">
        <v>84</v>
      </c>
      <c r="K10" s="365" t="s">
        <v>85</v>
      </c>
    </row>
    <row r="11" customHeight="1" spans="1:11">
      <c r="A11" s="301" t="s">
        <v>89</v>
      </c>
      <c r="B11" s="323" t="s">
        <v>84</v>
      </c>
      <c r="C11" s="296" t="s">
        <v>85</v>
      </c>
      <c r="D11" s="308"/>
      <c r="E11" s="304" t="s">
        <v>91</v>
      </c>
      <c r="F11" s="323" t="s">
        <v>84</v>
      </c>
      <c r="G11" s="296" t="s">
        <v>85</v>
      </c>
      <c r="H11" s="323"/>
      <c r="I11" s="304" t="s">
        <v>96</v>
      </c>
      <c r="J11" s="323" t="s">
        <v>84</v>
      </c>
      <c r="K11" s="297" t="s">
        <v>85</v>
      </c>
    </row>
    <row r="12" customHeight="1" spans="1:11">
      <c r="A12" s="313" t="s">
        <v>231</v>
      </c>
      <c r="B12" s="314"/>
      <c r="C12" s="314"/>
      <c r="D12" s="314"/>
      <c r="E12" s="314"/>
      <c r="F12" s="314"/>
      <c r="G12" s="314"/>
      <c r="H12" s="314"/>
      <c r="I12" s="314"/>
      <c r="J12" s="314"/>
      <c r="K12" s="364"/>
    </row>
    <row r="13" customHeight="1" spans="1:11">
      <c r="A13" s="324" t="s">
        <v>242</v>
      </c>
      <c r="B13" s="324"/>
      <c r="C13" s="324"/>
      <c r="D13" s="324"/>
      <c r="E13" s="324"/>
      <c r="F13" s="324"/>
      <c r="G13" s="324"/>
      <c r="H13" s="324"/>
      <c r="I13" s="324"/>
      <c r="J13" s="324"/>
      <c r="K13" s="324"/>
    </row>
    <row r="14" customHeight="1" spans="1:11">
      <c r="A14" s="325" t="s">
        <v>243</v>
      </c>
      <c r="B14" s="326"/>
      <c r="C14" s="326"/>
      <c r="D14" s="326"/>
      <c r="E14" s="326"/>
      <c r="F14" s="326"/>
      <c r="G14" s="326"/>
      <c r="H14" s="326"/>
      <c r="I14" s="366"/>
      <c r="J14" s="366"/>
      <c r="K14" s="367"/>
    </row>
    <row r="15" customHeight="1" spans="1:11">
      <c r="A15" s="327" t="s">
        <v>244</v>
      </c>
      <c r="B15" s="328"/>
      <c r="C15" s="328"/>
      <c r="D15" s="329"/>
      <c r="E15" s="330"/>
      <c r="F15" s="328"/>
      <c r="G15" s="328"/>
      <c r="H15" s="329"/>
      <c r="I15" s="368"/>
      <c r="J15" s="369"/>
      <c r="K15" s="370"/>
    </row>
    <row r="16" customHeight="1" spans="1:11">
      <c r="A16" s="331"/>
      <c r="B16" s="332"/>
      <c r="C16" s="332"/>
      <c r="D16" s="332"/>
      <c r="E16" s="332"/>
      <c r="F16" s="332"/>
      <c r="G16" s="332"/>
      <c r="H16" s="332"/>
      <c r="I16" s="332"/>
      <c r="J16" s="332"/>
      <c r="K16" s="371"/>
    </row>
    <row r="17" customHeight="1" spans="1:11">
      <c r="A17" s="324" t="s">
        <v>245</v>
      </c>
      <c r="B17" s="324"/>
      <c r="C17" s="324"/>
      <c r="D17" s="324"/>
      <c r="E17" s="324"/>
      <c r="F17" s="324"/>
      <c r="G17" s="324"/>
      <c r="H17" s="324"/>
      <c r="I17" s="324"/>
      <c r="J17" s="324"/>
      <c r="K17" s="324"/>
    </row>
    <row r="18" customHeight="1" spans="1:11">
      <c r="A18" s="325" t="s">
        <v>246</v>
      </c>
      <c r="B18" s="326"/>
      <c r="C18" s="326"/>
      <c r="D18" s="326"/>
      <c r="E18" s="326"/>
      <c r="F18" s="326"/>
      <c r="G18" s="326"/>
      <c r="H18" s="326"/>
      <c r="I18" s="366"/>
      <c r="J18" s="366"/>
      <c r="K18" s="367"/>
    </row>
    <row r="19" customHeight="1" spans="1:11">
      <c r="A19" s="327"/>
      <c r="B19" s="328"/>
      <c r="C19" s="328"/>
      <c r="D19" s="329"/>
      <c r="E19" s="330"/>
      <c r="F19" s="328"/>
      <c r="G19" s="328"/>
      <c r="H19" s="329"/>
      <c r="I19" s="368"/>
      <c r="J19" s="369"/>
      <c r="K19" s="370"/>
    </row>
    <row r="20" customHeight="1" spans="1:11">
      <c r="A20" s="331"/>
      <c r="B20" s="332"/>
      <c r="C20" s="332"/>
      <c r="D20" s="332"/>
      <c r="E20" s="332"/>
      <c r="F20" s="332"/>
      <c r="G20" s="332"/>
      <c r="H20" s="332"/>
      <c r="I20" s="332"/>
      <c r="J20" s="332"/>
      <c r="K20" s="371"/>
    </row>
    <row r="21" customHeight="1" spans="1:11">
      <c r="A21" s="333" t="s">
        <v>123</v>
      </c>
      <c r="B21" s="333"/>
      <c r="C21" s="333"/>
      <c r="D21" s="333"/>
      <c r="E21" s="333"/>
      <c r="F21" s="333"/>
      <c r="G21" s="333"/>
      <c r="H21" s="333"/>
      <c r="I21" s="333"/>
      <c r="J21" s="333"/>
      <c r="K21" s="333"/>
    </row>
    <row r="22" customHeight="1" spans="1:11">
      <c r="A22" s="170" t="s">
        <v>124</v>
      </c>
      <c r="B22" s="207"/>
      <c r="C22" s="207"/>
      <c r="D22" s="207"/>
      <c r="E22" s="207"/>
      <c r="F22" s="207"/>
      <c r="G22" s="207"/>
      <c r="H22" s="207"/>
      <c r="I22" s="207"/>
      <c r="J22" s="207"/>
      <c r="K22" s="238"/>
    </row>
    <row r="23" customHeight="1" spans="1:11">
      <c r="A23" s="183" t="s">
        <v>125</v>
      </c>
      <c r="B23" s="185"/>
      <c r="C23" s="296" t="s">
        <v>66</v>
      </c>
      <c r="D23" s="296" t="s">
        <v>67</v>
      </c>
      <c r="E23" s="182"/>
      <c r="F23" s="182"/>
      <c r="G23" s="182"/>
      <c r="H23" s="182"/>
      <c r="I23" s="182"/>
      <c r="J23" s="182"/>
      <c r="K23" s="232"/>
    </row>
    <row r="24" customHeight="1" spans="1:11">
      <c r="A24" s="334" t="s">
        <v>247</v>
      </c>
      <c r="B24" s="335"/>
      <c r="C24" s="335"/>
      <c r="D24" s="335"/>
      <c r="E24" s="335"/>
      <c r="F24" s="335"/>
      <c r="G24" s="335"/>
      <c r="H24" s="335"/>
      <c r="I24" s="335"/>
      <c r="J24" s="335"/>
      <c r="K24" s="372"/>
    </row>
    <row r="25" customHeight="1" spans="1:11">
      <c r="A25" s="336"/>
      <c r="B25" s="337"/>
      <c r="C25" s="337"/>
      <c r="D25" s="337"/>
      <c r="E25" s="337"/>
      <c r="F25" s="337"/>
      <c r="G25" s="337"/>
      <c r="H25" s="337"/>
      <c r="I25" s="337"/>
      <c r="J25" s="337"/>
      <c r="K25" s="373"/>
    </row>
    <row r="26" customHeight="1" spans="1:11">
      <c r="A26" s="317" t="s">
        <v>132</v>
      </c>
      <c r="B26" s="317"/>
      <c r="C26" s="317"/>
      <c r="D26" s="317"/>
      <c r="E26" s="317"/>
      <c r="F26" s="317"/>
      <c r="G26" s="317"/>
      <c r="H26" s="317"/>
      <c r="I26" s="317"/>
      <c r="J26" s="317"/>
      <c r="K26" s="317"/>
    </row>
    <row r="27" customHeight="1" spans="1:11">
      <c r="A27" s="289" t="s">
        <v>133</v>
      </c>
      <c r="B27" s="320" t="s">
        <v>94</v>
      </c>
      <c r="C27" s="320" t="s">
        <v>95</v>
      </c>
      <c r="D27" s="320" t="s">
        <v>87</v>
      </c>
      <c r="E27" s="290" t="s">
        <v>134</v>
      </c>
      <c r="F27" s="320" t="s">
        <v>94</v>
      </c>
      <c r="G27" s="320" t="s">
        <v>95</v>
      </c>
      <c r="H27" s="320" t="s">
        <v>87</v>
      </c>
      <c r="I27" s="290" t="s">
        <v>135</v>
      </c>
      <c r="J27" s="320" t="s">
        <v>94</v>
      </c>
      <c r="K27" s="365" t="s">
        <v>95</v>
      </c>
    </row>
    <row r="28" customHeight="1" spans="1:11">
      <c r="A28" s="307" t="s">
        <v>86</v>
      </c>
      <c r="B28" s="296" t="s">
        <v>94</v>
      </c>
      <c r="C28" s="296" t="s">
        <v>95</v>
      </c>
      <c r="D28" s="296" t="s">
        <v>87</v>
      </c>
      <c r="E28" s="338" t="s">
        <v>93</v>
      </c>
      <c r="F28" s="296" t="s">
        <v>94</v>
      </c>
      <c r="G28" s="296" t="s">
        <v>95</v>
      </c>
      <c r="H28" s="296" t="s">
        <v>87</v>
      </c>
      <c r="I28" s="338" t="s">
        <v>104</v>
      </c>
      <c r="J28" s="296" t="s">
        <v>94</v>
      </c>
      <c r="K28" s="297" t="s">
        <v>95</v>
      </c>
    </row>
    <row r="29" customHeight="1" spans="1:11">
      <c r="A29" s="295" t="s">
        <v>97</v>
      </c>
      <c r="B29" s="339"/>
      <c r="C29" s="339"/>
      <c r="D29" s="339"/>
      <c r="E29" s="339"/>
      <c r="F29" s="339"/>
      <c r="G29" s="339"/>
      <c r="H29" s="339"/>
      <c r="I29" s="339"/>
      <c r="J29" s="339"/>
      <c r="K29" s="374"/>
    </row>
    <row r="30" customHeight="1" spans="1:11">
      <c r="A30" s="340"/>
      <c r="B30" s="341"/>
      <c r="C30" s="341"/>
      <c r="D30" s="341"/>
      <c r="E30" s="341"/>
      <c r="F30" s="341"/>
      <c r="G30" s="341"/>
      <c r="H30" s="341"/>
      <c r="I30" s="341"/>
      <c r="J30" s="341"/>
      <c r="K30" s="375"/>
    </row>
    <row r="31" customHeight="1" spans="1:11">
      <c r="A31" s="342" t="s">
        <v>248</v>
      </c>
      <c r="B31" s="342"/>
      <c r="C31" s="342"/>
      <c r="D31" s="342"/>
      <c r="E31" s="342"/>
      <c r="F31" s="342"/>
      <c r="G31" s="342"/>
      <c r="H31" s="342"/>
      <c r="I31" s="342"/>
      <c r="J31" s="342"/>
      <c r="K31" s="342"/>
    </row>
    <row r="32" ht="17.25" customHeight="1" spans="1:11">
      <c r="A32" s="343" t="s">
        <v>249</v>
      </c>
      <c r="B32" s="344"/>
      <c r="C32" s="344"/>
      <c r="D32" s="344"/>
      <c r="E32" s="344"/>
      <c r="F32" s="344"/>
      <c r="G32" s="344"/>
      <c r="H32" s="344"/>
      <c r="I32" s="344"/>
      <c r="J32" s="344"/>
      <c r="K32" s="376"/>
    </row>
    <row r="33" ht="17.25" customHeight="1" spans="1:11">
      <c r="A33" s="345" t="s">
        <v>250</v>
      </c>
      <c r="B33" s="346"/>
      <c r="C33" s="346"/>
      <c r="D33" s="346"/>
      <c r="E33" s="346"/>
      <c r="F33" s="346"/>
      <c r="G33" s="346"/>
      <c r="H33" s="346"/>
      <c r="I33" s="346"/>
      <c r="J33" s="346"/>
      <c r="K33" s="377"/>
    </row>
    <row r="34" ht="17.25" customHeight="1" spans="1:11">
      <c r="A34" s="345" t="s">
        <v>251</v>
      </c>
      <c r="B34" s="346"/>
      <c r="C34" s="346"/>
      <c r="D34" s="346"/>
      <c r="E34" s="346"/>
      <c r="F34" s="346"/>
      <c r="G34" s="346"/>
      <c r="H34" s="346"/>
      <c r="I34" s="346"/>
      <c r="J34" s="346"/>
      <c r="K34" s="377"/>
    </row>
    <row r="35" ht="17.25" customHeight="1" spans="1:11">
      <c r="A35" s="345"/>
      <c r="B35" s="346"/>
      <c r="C35" s="346"/>
      <c r="D35" s="346"/>
      <c r="E35" s="346"/>
      <c r="F35" s="346"/>
      <c r="G35" s="346"/>
      <c r="H35" s="346"/>
      <c r="I35" s="346"/>
      <c r="J35" s="346"/>
      <c r="K35" s="377"/>
    </row>
    <row r="36" ht="17.25" customHeight="1" spans="1:11">
      <c r="A36" s="345"/>
      <c r="B36" s="346"/>
      <c r="C36" s="346"/>
      <c r="D36" s="346"/>
      <c r="E36" s="346"/>
      <c r="F36" s="346"/>
      <c r="G36" s="346"/>
      <c r="H36" s="346"/>
      <c r="I36" s="346"/>
      <c r="J36" s="346"/>
      <c r="K36" s="377"/>
    </row>
    <row r="37" ht="17.25" customHeight="1" spans="1:11">
      <c r="A37" s="345"/>
      <c r="B37" s="346"/>
      <c r="C37" s="346"/>
      <c r="D37" s="346"/>
      <c r="E37" s="346"/>
      <c r="F37" s="346"/>
      <c r="G37" s="346"/>
      <c r="H37" s="346"/>
      <c r="I37" s="346"/>
      <c r="J37" s="346"/>
      <c r="K37" s="377"/>
    </row>
    <row r="38" ht="17.25" customHeight="1" spans="1:11">
      <c r="A38" s="345"/>
      <c r="B38" s="346"/>
      <c r="C38" s="346"/>
      <c r="D38" s="346"/>
      <c r="E38" s="346"/>
      <c r="F38" s="346"/>
      <c r="G38" s="346"/>
      <c r="H38" s="346"/>
      <c r="I38" s="346"/>
      <c r="J38" s="346"/>
      <c r="K38" s="377"/>
    </row>
    <row r="39" ht="17.25" customHeight="1" spans="1:11">
      <c r="A39" s="345"/>
      <c r="B39" s="346"/>
      <c r="C39" s="346"/>
      <c r="D39" s="346"/>
      <c r="E39" s="346"/>
      <c r="F39" s="346"/>
      <c r="G39" s="346"/>
      <c r="H39" s="346"/>
      <c r="I39" s="346"/>
      <c r="J39" s="346"/>
      <c r="K39" s="377"/>
    </row>
    <row r="40" ht="17.25" customHeight="1" spans="1:11">
      <c r="A40" s="345"/>
      <c r="B40" s="346"/>
      <c r="C40" s="346"/>
      <c r="D40" s="346"/>
      <c r="E40" s="346"/>
      <c r="F40" s="346"/>
      <c r="G40" s="346"/>
      <c r="H40" s="346"/>
      <c r="I40" s="346"/>
      <c r="J40" s="346"/>
      <c r="K40" s="377"/>
    </row>
    <row r="41" ht="17.25" customHeight="1" spans="1:11">
      <c r="A41" s="345"/>
      <c r="B41" s="346"/>
      <c r="C41" s="346"/>
      <c r="D41" s="346"/>
      <c r="E41" s="346"/>
      <c r="F41" s="346"/>
      <c r="G41" s="346"/>
      <c r="H41" s="346"/>
      <c r="I41" s="346"/>
      <c r="J41" s="346"/>
      <c r="K41" s="377"/>
    </row>
    <row r="42" ht="17.25" customHeight="1" spans="1:11">
      <c r="A42" s="345"/>
      <c r="B42" s="346"/>
      <c r="C42" s="346"/>
      <c r="D42" s="346"/>
      <c r="E42" s="346"/>
      <c r="F42" s="346"/>
      <c r="G42" s="346"/>
      <c r="H42" s="346"/>
      <c r="I42" s="346"/>
      <c r="J42" s="346"/>
      <c r="K42" s="377"/>
    </row>
    <row r="43" ht="17.25" customHeight="1" spans="1:11">
      <c r="A43" s="340" t="s">
        <v>131</v>
      </c>
      <c r="B43" s="341"/>
      <c r="C43" s="341"/>
      <c r="D43" s="341"/>
      <c r="E43" s="341"/>
      <c r="F43" s="341"/>
      <c r="G43" s="341"/>
      <c r="H43" s="341"/>
      <c r="I43" s="341"/>
      <c r="J43" s="341"/>
      <c r="K43" s="375"/>
    </row>
    <row r="44" customHeight="1" spans="1:11">
      <c r="A44" s="342" t="s">
        <v>252</v>
      </c>
      <c r="B44" s="342"/>
      <c r="C44" s="342"/>
      <c r="D44" s="342"/>
      <c r="E44" s="342"/>
      <c r="F44" s="342"/>
      <c r="G44" s="342"/>
      <c r="H44" s="342"/>
      <c r="I44" s="342"/>
      <c r="J44" s="342"/>
      <c r="K44" s="342"/>
    </row>
    <row r="45" ht="18" customHeight="1" spans="1:11">
      <c r="A45" s="347" t="s">
        <v>231</v>
      </c>
      <c r="B45" s="348"/>
      <c r="C45" s="348"/>
      <c r="D45" s="348"/>
      <c r="E45" s="348"/>
      <c r="F45" s="348"/>
      <c r="G45" s="348"/>
      <c r="H45" s="348"/>
      <c r="I45" s="348"/>
      <c r="J45" s="348"/>
      <c r="K45" s="378"/>
    </row>
    <row r="46" ht="18" customHeight="1" spans="1:11">
      <c r="A46" s="347"/>
      <c r="B46" s="348"/>
      <c r="C46" s="348"/>
      <c r="D46" s="348"/>
      <c r="E46" s="348"/>
      <c r="F46" s="348"/>
      <c r="G46" s="348"/>
      <c r="H46" s="348"/>
      <c r="I46" s="348"/>
      <c r="J46" s="348"/>
      <c r="K46" s="378"/>
    </row>
    <row r="47" ht="18" customHeight="1" spans="1:11">
      <c r="A47" s="336"/>
      <c r="B47" s="337"/>
      <c r="C47" s="337"/>
      <c r="D47" s="337"/>
      <c r="E47" s="337"/>
      <c r="F47" s="337"/>
      <c r="G47" s="337"/>
      <c r="H47" s="337"/>
      <c r="I47" s="337"/>
      <c r="J47" s="337"/>
      <c r="K47" s="373"/>
    </row>
    <row r="48" ht="21" customHeight="1" spans="1:11">
      <c r="A48" s="349" t="s">
        <v>137</v>
      </c>
      <c r="B48" s="350" t="s">
        <v>138</v>
      </c>
      <c r="C48" s="350"/>
      <c r="D48" s="351" t="s">
        <v>139</v>
      </c>
      <c r="E48" s="352"/>
      <c r="F48" s="351" t="s">
        <v>141</v>
      </c>
      <c r="G48" s="353"/>
      <c r="H48" s="354" t="s">
        <v>142</v>
      </c>
      <c r="I48" s="354"/>
      <c r="J48" s="350"/>
      <c r="K48" s="379"/>
    </row>
    <row r="49" customHeight="1" spans="1:11">
      <c r="A49" s="355" t="s">
        <v>143</v>
      </c>
      <c r="B49" s="356"/>
      <c r="C49" s="356"/>
      <c r="D49" s="356"/>
      <c r="E49" s="356"/>
      <c r="F49" s="356"/>
      <c r="G49" s="356"/>
      <c r="H49" s="356"/>
      <c r="I49" s="356"/>
      <c r="J49" s="356"/>
      <c r="K49" s="380"/>
    </row>
    <row r="50" customHeight="1" spans="1:11">
      <c r="A50" s="357"/>
      <c r="B50" s="358"/>
      <c r="C50" s="358"/>
      <c r="D50" s="358"/>
      <c r="E50" s="358"/>
      <c r="F50" s="358"/>
      <c r="G50" s="358"/>
      <c r="H50" s="358"/>
      <c r="I50" s="358"/>
      <c r="J50" s="358"/>
      <c r="K50" s="381"/>
    </row>
    <row r="51" customHeight="1" spans="1:11">
      <c r="A51" s="359"/>
      <c r="B51" s="360"/>
      <c r="C51" s="360"/>
      <c r="D51" s="360"/>
      <c r="E51" s="360"/>
      <c r="F51" s="360"/>
      <c r="G51" s="360"/>
      <c r="H51" s="360"/>
      <c r="I51" s="360"/>
      <c r="J51" s="360"/>
      <c r="K51" s="382"/>
    </row>
    <row r="52" ht="21" customHeight="1" spans="1:11">
      <c r="A52" s="349" t="s">
        <v>137</v>
      </c>
      <c r="B52" s="350" t="s">
        <v>138</v>
      </c>
      <c r="C52" s="350"/>
      <c r="D52" s="351" t="s">
        <v>139</v>
      </c>
      <c r="E52" s="351"/>
      <c r="F52" s="351" t="s">
        <v>141</v>
      </c>
      <c r="G52" s="351"/>
      <c r="H52" s="354" t="s">
        <v>142</v>
      </c>
      <c r="I52" s="354"/>
      <c r="J52" s="383"/>
      <c r="K52" s="384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workbookViewId="0">
      <selection activeCell="G29" sqref="G29"/>
    </sheetView>
  </sheetViews>
  <sheetFormatPr defaultColWidth="9" defaultRowHeight="26" customHeight="1"/>
  <cols>
    <col min="1" max="1" width="17.1666666666667" style="119" customWidth="1"/>
    <col min="2" max="8" width="9.33333333333333" style="119" customWidth="1"/>
    <col min="9" max="9" width="1.33333333333333" style="119" customWidth="1"/>
    <col min="10" max="10" width="10.9" style="119" customWidth="1"/>
    <col min="11" max="11" width="11" style="119" customWidth="1"/>
    <col min="12" max="12" width="11.6" style="119" customWidth="1"/>
    <col min="13" max="13" width="11.7" style="119" customWidth="1"/>
    <col min="14" max="14" width="11.8" style="119" customWidth="1"/>
    <col min="15" max="15" width="13.4" style="119" customWidth="1"/>
    <col min="16" max="16" width="8.5" style="119" customWidth="1"/>
    <col min="17" max="16384" width="9" style="119"/>
  </cols>
  <sheetData>
    <row r="1" s="119" customFormat="1" ht="16" customHeight="1" spans="1:16">
      <c r="A1" s="251" t="s">
        <v>145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</row>
    <row r="2" s="119" customFormat="1" ht="16" customHeight="1" spans="1:16">
      <c r="A2" s="253" t="s">
        <v>62</v>
      </c>
      <c r="B2" s="254" t="s">
        <v>63</v>
      </c>
      <c r="C2" s="254"/>
      <c r="D2" s="255" t="s">
        <v>68</v>
      </c>
      <c r="E2" s="254" t="s">
        <v>146</v>
      </c>
      <c r="F2" s="254"/>
      <c r="G2" s="254"/>
      <c r="H2" s="254"/>
      <c r="I2" s="267"/>
      <c r="J2" s="268" t="s">
        <v>57</v>
      </c>
      <c r="K2" s="254" t="s">
        <v>147</v>
      </c>
      <c r="L2" s="254"/>
      <c r="M2" s="254"/>
      <c r="N2" s="254"/>
      <c r="O2" s="254"/>
      <c r="P2" s="269"/>
    </row>
    <row r="3" s="119" customFormat="1" ht="16" customHeight="1" spans="1:16">
      <c r="A3" s="256" t="s">
        <v>148</v>
      </c>
      <c r="B3" s="257" t="s">
        <v>149</v>
      </c>
      <c r="C3" s="257"/>
      <c r="D3" s="257"/>
      <c r="E3" s="257"/>
      <c r="F3" s="257"/>
      <c r="G3" s="257"/>
      <c r="H3" s="257"/>
      <c r="I3" s="145"/>
      <c r="J3" s="249" t="s">
        <v>150</v>
      </c>
      <c r="K3" s="249"/>
      <c r="L3" s="249"/>
      <c r="M3" s="249"/>
      <c r="N3" s="249"/>
      <c r="O3" s="249"/>
      <c r="P3" s="270"/>
    </row>
    <row r="4" s="119" customFormat="1" ht="16" customHeight="1" spans="1:16">
      <c r="A4" s="256"/>
      <c r="B4" s="132" t="s">
        <v>111</v>
      </c>
      <c r="C4" s="258" t="s">
        <v>112</v>
      </c>
      <c r="D4" s="259" t="s">
        <v>113</v>
      </c>
      <c r="E4" s="133" t="s">
        <v>114</v>
      </c>
      <c r="F4" s="133" t="s">
        <v>115</v>
      </c>
      <c r="G4" s="133" t="s">
        <v>116</v>
      </c>
      <c r="H4" s="133" t="s">
        <v>117</v>
      </c>
      <c r="I4" s="145"/>
      <c r="J4" s="250" t="s">
        <v>120</v>
      </c>
      <c r="K4" s="250" t="s">
        <v>119</v>
      </c>
      <c r="L4" s="250" t="s">
        <v>119</v>
      </c>
      <c r="M4" s="250" t="s">
        <v>120</v>
      </c>
      <c r="N4" s="250" t="s">
        <v>119</v>
      </c>
      <c r="O4" s="250" t="s">
        <v>120</v>
      </c>
      <c r="P4" s="271"/>
    </row>
    <row r="5" s="119" customFormat="1" ht="16" customHeight="1" spans="1:16">
      <c r="A5" s="256"/>
      <c r="B5" s="132" t="s">
        <v>151</v>
      </c>
      <c r="C5" s="258" t="s">
        <v>152</v>
      </c>
      <c r="D5" s="259" t="s">
        <v>153</v>
      </c>
      <c r="E5" s="133" t="s">
        <v>154</v>
      </c>
      <c r="F5" s="258" t="s">
        <v>155</v>
      </c>
      <c r="G5" s="133" t="s">
        <v>156</v>
      </c>
      <c r="H5" s="133" t="s">
        <v>157</v>
      </c>
      <c r="I5" s="145"/>
      <c r="J5" s="132" t="s">
        <v>158</v>
      </c>
      <c r="K5" s="133" t="s">
        <v>159</v>
      </c>
      <c r="L5" s="133" t="s">
        <v>160</v>
      </c>
      <c r="M5" s="133" t="s">
        <v>161</v>
      </c>
      <c r="N5" s="133" t="s">
        <v>162</v>
      </c>
      <c r="O5" s="133" t="s">
        <v>163</v>
      </c>
      <c r="P5" s="272" t="s">
        <v>117</v>
      </c>
    </row>
    <row r="6" s="119" customFormat="1" ht="16" customHeight="1" spans="1:16">
      <c r="A6" s="133" t="s">
        <v>164</v>
      </c>
      <c r="B6" s="135">
        <f>C6-2.1</f>
        <v>95.3</v>
      </c>
      <c r="C6" s="260">
        <f>D6-2.1</f>
        <v>97.4</v>
      </c>
      <c r="D6" s="261">
        <v>99.5</v>
      </c>
      <c r="E6" s="135">
        <f t="shared" ref="E6:H6" si="0">D6+2.1</f>
        <v>101.6</v>
      </c>
      <c r="F6" s="260">
        <f t="shared" si="0"/>
        <v>103.7</v>
      </c>
      <c r="G6" s="135">
        <f t="shared" si="0"/>
        <v>105.8</v>
      </c>
      <c r="H6" s="135">
        <f t="shared" si="0"/>
        <v>107.9</v>
      </c>
      <c r="I6" s="145"/>
      <c r="J6" s="142" t="s">
        <v>165</v>
      </c>
      <c r="K6" s="142" t="s">
        <v>166</v>
      </c>
      <c r="L6" s="142" t="s">
        <v>167</v>
      </c>
      <c r="M6" s="142" t="s">
        <v>168</v>
      </c>
      <c r="N6" s="142" t="s">
        <v>169</v>
      </c>
      <c r="O6" s="142" t="s">
        <v>170</v>
      </c>
      <c r="P6" s="273"/>
    </row>
    <row r="7" s="119" customFormat="1" ht="16" customHeight="1" spans="1:16">
      <c r="A7" s="133" t="s">
        <v>171</v>
      </c>
      <c r="B7" s="135">
        <f>C7-1.5</f>
        <v>68</v>
      </c>
      <c r="C7" s="260">
        <f>D7-1.5</f>
        <v>69.5</v>
      </c>
      <c r="D7" s="261">
        <v>71</v>
      </c>
      <c r="E7" s="135">
        <f t="shared" ref="E7:H7" si="1">D7+1.5</f>
        <v>72.5</v>
      </c>
      <c r="F7" s="260">
        <f t="shared" si="1"/>
        <v>74</v>
      </c>
      <c r="G7" s="135">
        <f t="shared" si="1"/>
        <v>75.5</v>
      </c>
      <c r="H7" s="135">
        <f t="shared" si="1"/>
        <v>77</v>
      </c>
      <c r="I7" s="145"/>
      <c r="J7" s="142" t="s">
        <v>172</v>
      </c>
      <c r="K7" s="142" t="s">
        <v>173</v>
      </c>
      <c r="L7" s="142" t="s">
        <v>174</v>
      </c>
      <c r="M7" s="142" t="s">
        <v>175</v>
      </c>
      <c r="N7" s="142" t="s">
        <v>176</v>
      </c>
      <c r="O7" s="142" t="s">
        <v>177</v>
      </c>
      <c r="P7" s="273"/>
    </row>
    <row r="8" s="119" customFormat="1" ht="16" customHeight="1" spans="1:16">
      <c r="A8" s="133" t="s">
        <v>178</v>
      </c>
      <c r="B8" s="135">
        <f>C8-4</f>
        <v>76</v>
      </c>
      <c r="C8" s="260">
        <f>D8-4</f>
        <v>80</v>
      </c>
      <c r="D8" s="261" t="s">
        <v>179</v>
      </c>
      <c r="E8" s="135">
        <f>D8+4</f>
        <v>88</v>
      </c>
      <c r="F8" s="260">
        <f>E8+5</f>
        <v>93</v>
      </c>
      <c r="G8" s="135">
        <f>F8+6</f>
        <v>99</v>
      </c>
      <c r="H8" s="135">
        <f>G8+6</f>
        <v>105</v>
      </c>
      <c r="I8" s="145"/>
      <c r="J8" s="274" t="s">
        <v>180</v>
      </c>
      <c r="K8" s="142" t="s">
        <v>181</v>
      </c>
      <c r="L8" s="142" t="s">
        <v>182</v>
      </c>
      <c r="M8" s="274" t="s">
        <v>180</v>
      </c>
      <c r="N8" s="274" t="s">
        <v>183</v>
      </c>
      <c r="O8" s="274" t="s">
        <v>184</v>
      </c>
      <c r="P8" s="273"/>
    </row>
    <row r="9" s="119" customFormat="1" ht="16" customHeight="1" spans="1:16">
      <c r="A9" s="133" t="s">
        <v>185</v>
      </c>
      <c r="B9" s="135">
        <f>C9-3.6</f>
        <v>100.8</v>
      </c>
      <c r="C9" s="260">
        <f>D9-3.6</f>
        <v>104.4</v>
      </c>
      <c r="D9" s="261" t="s">
        <v>186</v>
      </c>
      <c r="E9" s="135">
        <f t="shared" ref="E9:H9" si="2">D9+4</f>
        <v>112</v>
      </c>
      <c r="F9" s="260">
        <f t="shared" si="2"/>
        <v>116</v>
      </c>
      <c r="G9" s="135">
        <f t="shared" si="2"/>
        <v>120</v>
      </c>
      <c r="H9" s="135">
        <f t="shared" si="2"/>
        <v>124</v>
      </c>
      <c r="I9" s="145"/>
      <c r="J9" s="142" t="s">
        <v>165</v>
      </c>
      <c r="K9" s="142" t="s">
        <v>187</v>
      </c>
      <c r="L9" s="142" t="s">
        <v>188</v>
      </c>
      <c r="M9" s="142" t="s">
        <v>189</v>
      </c>
      <c r="N9" s="274" t="s">
        <v>190</v>
      </c>
      <c r="O9" s="274" t="s">
        <v>190</v>
      </c>
      <c r="P9" s="273"/>
    </row>
    <row r="10" s="119" customFormat="1" ht="16" customHeight="1" spans="1:16">
      <c r="A10" s="137" t="s">
        <v>191</v>
      </c>
      <c r="B10" s="135">
        <f>C10-2.3/2</f>
        <v>30.7</v>
      </c>
      <c r="C10" s="260">
        <f>D10-2.3/2</f>
        <v>31.85</v>
      </c>
      <c r="D10" s="261">
        <v>33</v>
      </c>
      <c r="E10" s="135">
        <f t="shared" ref="E10:H10" si="3">D10+2.6/2</f>
        <v>34.3</v>
      </c>
      <c r="F10" s="260">
        <f t="shared" si="3"/>
        <v>35.6</v>
      </c>
      <c r="G10" s="135">
        <f t="shared" si="3"/>
        <v>36.9</v>
      </c>
      <c r="H10" s="135">
        <f t="shared" si="3"/>
        <v>38.2</v>
      </c>
      <c r="I10" s="145"/>
      <c r="J10" s="142" t="s">
        <v>192</v>
      </c>
      <c r="K10" s="142" t="s">
        <v>193</v>
      </c>
      <c r="L10" s="142" t="s">
        <v>172</v>
      </c>
      <c r="M10" s="142" t="s">
        <v>165</v>
      </c>
      <c r="N10" s="142" t="s">
        <v>194</v>
      </c>
      <c r="O10" s="142" t="s">
        <v>195</v>
      </c>
      <c r="P10" s="273"/>
    </row>
    <row r="11" s="119" customFormat="1" ht="16" customHeight="1" spans="1:16">
      <c r="A11" s="137" t="s">
        <v>196</v>
      </c>
      <c r="B11" s="135">
        <f>C11-0.7</f>
        <v>22.1</v>
      </c>
      <c r="C11" s="260">
        <f>D11-0.7</f>
        <v>22.8</v>
      </c>
      <c r="D11" s="261">
        <v>23.5</v>
      </c>
      <c r="E11" s="135">
        <f>D11+0.7</f>
        <v>24.2</v>
      </c>
      <c r="F11" s="260">
        <f>E11+0.7</f>
        <v>24.9</v>
      </c>
      <c r="G11" s="135">
        <f>F11+0.9</f>
        <v>25.8</v>
      </c>
      <c r="H11" s="135">
        <f>G11+0.9</f>
        <v>26.7</v>
      </c>
      <c r="I11" s="145"/>
      <c r="J11" s="142" t="s">
        <v>197</v>
      </c>
      <c r="K11" s="142" t="s">
        <v>198</v>
      </c>
      <c r="L11" s="142" t="s">
        <v>189</v>
      </c>
      <c r="M11" s="142" t="s">
        <v>199</v>
      </c>
      <c r="N11" s="142" t="s">
        <v>200</v>
      </c>
      <c r="O11" s="142" t="s">
        <v>201</v>
      </c>
      <c r="P11" s="273"/>
    </row>
    <row r="12" s="119" customFormat="1" ht="16" customHeight="1" spans="1:16">
      <c r="A12" s="138" t="s">
        <v>202</v>
      </c>
      <c r="B12" s="135">
        <f>C12-0.5</f>
        <v>13.5</v>
      </c>
      <c r="C12" s="260">
        <f>D12-0.5</f>
        <v>14</v>
      </c>
      <c r="D12" s="261">
        <v>14.5</v>
      </c>
      <c r="E12" s="135">
        <f>D12+0.5</f>
        <v>15</v>
      </c>
      <c r="F12" s="260">
        <f>E12+0.5</f>
        <v>15.5</v>
      </c>
      <c r="G12" s="135">
        <f>F12+0.7</f>
        <v>16.2</v>
      </c>
      <c r="H12" s="135">
        <f>G12+0.7</f>
        <v>16.9</v>
      </c>
      <c r="I12" s="145"/>
      <c r="J12" s="142" t="s">
        <v>182</v>
      </c>
      <c r="K12" s="142" t="s">
        <v>203</v>
      </c>
      <c r="L12" s="142" t="s">
        <v>204</v>
      </c>
      <c r="M12" s="142" t="s">
        <v>205</v>
      </c>
      <c r="N12" s="142" t="s">
        <v>206</v>
      </c>
      <c r="O12" s="142" t="s">
        <v>207</v>
      </c>
      <c r="P12" s="273"/>
    </row>
    <row r="13" s="119" customFormat="1" ht="16" customHeight="1" spans="1:16">
      <c r="A13" s="138" t="s">
        <v>208</v>
      </c>
      <c r="B13" s="135">
        <f>C13-0.7</f>
        <v>27.2</v>
      </c>
      <c r="C13" s="260">
        <f>D13-0.6</f>
        <v>27.9</v>
      </c>
      <c r="D13" s="261">
        <v>28.5</v>
      </c>
      <c r="E13" s="135">
        <f>D13+0.6</f>
        <v>29.1</v>
      </c>
      <c r="F13" s="260">
        <f>E13+0.7</f>
        <v>29.8</v>
      </c>
      <c r="G13" s="135">
        <f>F13+0.6</f>
        <v>30.4</v>
      </c>
      <c r="H13" s="135">
        <f>G13+0.7</f>
        <v>31.1</v>
      </c>
      <c r="I13" s="145"/>
      <c r="J13" s="142" t="s">
        <v>209</v>
      </c>
      <c r="K13" s="142" t="s">
        <v>210</v>
      </c>
      <c r="L13" s="142" t="s">
        <v>211</v>
      </c>
      <c r="M13" s="142" t="s">
        <v>212</v>
      </c>
      <c r="N13" s="142" t="s">
        <v>213</v>
      </c>
      <c r="O13" s="142" t="s">
        <v>214</v>
      </c>
      <c r="P13" s="273"/>
    </row>
    <row r="14" s="119" customFormat="1" ht="16" customHeight="1" spans="1:16">
      <c r="A14" s="138" t="s">
        <v>215</v>
      </c>
      <c r="B14" s="135">
        <f>C14-0.9</f>
        <v>41.2</v>
      </c>
      <c r="C14" s="260">
        <f>D14-0.9</f>
        <v>42.1</v>
      </c>
      <c r="D14" s="261">
        <v>43</v>
      </c>
      <c r="E14" s="135">
        <f t="shared" ref="E14:H14" si="4">D14+1.1</f>
        <v>44.1</v>
      </c>
      <c r="F14" s="260">
        <f t="shared" si="4"/>
        <v>45.2</v>
      </c>
      <c r="G14" s="135">
        <f t="shared" si="4"/>
        <v>46.3</v>
      </c>
      <c r="H14" s="135">
        <f t="shared" si="4"/>
        <v>47.4</v>
      </c>
      <c r="I14" s="145"/>
      <c r="J14" s="142" t="s">
        <v>216</v>
      </c>
      <c r="K14" s="142" t="s">
        <v>217</v>
      </c>
      <c r="L14" s="142" t="s">
        <v>189</v>
      </c>
      <c r="M14" s="142" t="s">
        <v>218</v>
      </c>
      <c r="N14" s="142" t="s">
        <v>219</v>
      </c>
      <c r="O14" s="142" t="s">
        <v>220</v>
      </c>
      <c r="P14" s="273"/>
    </row>
    <row r="15" s="119" customFormat="1" ht="16" customHeight="1" spans="1:16">
      <c r="A15" s="262"/>
      <c r="B15" s="263"/>
      <c r="C15" s="263"/>
      <c r="D15" s="263"/>
      <c r="E15" s="263"/>
      <c r="F15" s="263"/>
      <c r="G15" s="263"/>
      <c r="H15" s="263"/>
      <c r="I15" s="145"/>
      <c r="J15" s="161"/>
      <c r="K15" s="142"/>
      <c r="L15" s="142"/>
      <c r="M15" s="142"/>
      <c r="N15" s="142"/>
      <c r="O15" s="142"/>
      <c r="P15" s="273"/>
    </row>
    <row r="16" s="119" customFormat="1" ht="16" customHeight="1" spans="1:16">
      <c r="A16" s="264" t="s">
        <v>221</v>
      </c>
      <c r="B16" s="265"/>
      <c r="C16" s="265"/>
      <c r="D16" s="265"/>
      <c r="E16" s="265"/>
      <c r="F16" s="265"/>
      <c r="G16" s="265"/>
      <c r="H16" s="266"/>
      <c r="I16" s="145"/>
      <c r="J16" s="275"/>
      <c r="K16" s="276"/>
      <c r="L16" s="276"/>
      <c r="M16" s="276"/>
      <c r="N16" s="276"/>
      <c r="O16" s="276"/>
      <c r="P16" s="277"/>
    </row>
    <row r="17" s="119" customFormat="1" ht="16" customHeight="1" spans="1:16">
      <c r="A17" s="264" t="s">
        <v>222</v>
      </c>
      <c r="B17" s="265"/>
      <c r="C17" s="265"/>
      <c r="D17" s="265"/>
      <c r="E17" s="265"/>
      <c r="F17" s="265"/>
      <c r="G17" s="265"/>
      <c r="H17" s="266"/>
      <c r="I17" s="145"/>
      <c r="J17" s="278" t="s">
        <v>223</v>
      </c>
      <c r="K17" s="279"/>
      <c r="L17" s="279"/>
      <c r="M17" s="279"/>
      <c r="N17" s="279"/>
      <c r="O17" s="279"/>
      <c r="P17" s="280"/>
    </row>
    <row r="18" s="119" customFormat="1" ht="16" customHeight="1" spans="1:16">
      <c r="A18" s="264" t="s">
        <v>224</v>
      </c>
      <c r="B18" s="265"/>
      <c r="C18" s="265"/>
      <c r="D18" s="265"/>
      <c r="E18" s="265"/>
      <c r="F18" s="265"/>
      <c r="G18" s="265"/>
      <c r="H18" s="266"/>
      <c r="I18" s="145"/>
      <c r="J18" s="278" t="s">
        <v>225</v>
      </c>
      <c r="K18" s="279"/>
      <c r="L18" s="279"/>
      <c r="M18" s="279"/>
      <c r="N18" s="279"/>
      <c r="O18" s="279"/>
      <c r="P18" s="280"/>
    </row>
    <row r="19" s="119" customFormat="1" ht="16" customHeight="1" spans="1:16">
      <c r="A19" s="264" t="s">
        <v>226</v>
      </c>
      <c r="B19" s="265"/>
      <c r="C19" s="265"/>
      <c r="D19" s="265"/>
      <c r="E19" s="265"/>
      <c r="F19" s="265"/>
      <c r="G19" s="265"/>
      <c r="H19" s="266"/>
      <c r="I19" s="145"/>
      <c r="J19" s="278" t="s">
        <v>227</v>
      </c>
      <c r="K19" s="279"/>
      <c r="L19" s="279"/>
      <c r="M19" s="279"/>
      <c r="N19" s="279"/>
      <c r="O19" s="279"/>
      <c r="P19" s="280"/>
    </row>
    <row r="20" s="119" customFormat="1" ht="16" customHeight="1" spans="1:16">
      <c r="A20" s="264" t="s">
        <v>228</v>
      </c>
      <c r="B20" s="265"/>
      <c r="C20" s="265"/>
      <c r="D20" s="265"/>
      <c r="E20" s="265"/>
      <c r="F20" s="265"/>
      <c r="G20" s="265"/>
      <c r="H20" s="266"/>
      <c r="I20" s="145"/>
      <c r="J20" s="278"/>
      <c r="K20" s="279"/>
      <c r="L20" s="279"/>
      <c r="M20" s="279"/>
      <c r="N20" s="279"/>
      <c r="O20" s="279"/>
      <c r="P20" s="280"/>
    </row>
    <row r="21" s="119" customFormat="1" ht="16" customHeight="1" spans="1:16">
      <c r="A21" s="264" t="s">
        <v>229</v>
      </c>
      <c r="B21" s="265"/>
      <c r="C21" s="265"/>
      <c r="D21" s="265"/>
      <c r="E21" s="265"/>
      <c r="F21" s="265"/>
      <c r="G21" s="265"/>
      <c r="H21" s="266"/>
      <c r="I21" s="145"/>
      <c r="J21" s="278"/>
      <c r="K21" s="279"/>
      <c r="L21" s="279"/>
      <c r="M21" s="279"/>
      <c r="N21" s="279"/>
      <c r="O21" s="279"/>
      <c r="P21" s="280"/>
    </row>
    <row r="22" s="119" customFormat="1" ht="16" customHeight="1" spans="1:16">
      <c r="A22" s="264" t="s">
        <v>230</v>
      </c>
      <c r="B22" s="265"/>
      <c r="C22" s="265"/>
      <c r="D22" s="265"/>
      <c r="E22" s="265"/>
      <c r="F22" s="265"/>
      <c r="G22" s="265"/>
      <c r="H22" s="266"/>
      <c r="I22" s="281"/>
      <c r="J22" s="278"/>
      <c r="K22" s="279"/>
      <c r="L22" s="279"/>
      <c r="M22" s="279"/>
      <c r="N22" s="279"/>
      <c r="O22" s="279"/>
      <c r="P22" s="280"/>
    </row>
    <row r="23" s="119" customFormat="1" ht="14.25" spans="1:16">
      <c r="A23" s="149" t="s">
        <v>231</v>
      </c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</row>
    <row r="24" s="119" customFormat="1" ht="14.25" spans="1:16">
      <c r="A24" s="119" t="s">
        <v>232</v>
      </c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</row>
    <row r="25" s="119" customFormat="1" ht="14.25" spans="1:15">
      <c r="A25" s="150"/>
      <c r="B25" s="150"/>
      <c r="C25" s="150"/>
      <c r="D25" s="150"/>
      <c r="E25" s="150"/>
      <c r="F25" s="150"/>
      <c r="G25" s="150"/>
      <c r="H25" s="150"/>
      <c r="I25" s="150"/>
      <c r="J25" s="149" t="s">
        <v>233</v>
      </c>
      <c r="K25" s="282"/>
      <c r="L25" s="282"/>
      <c r="M25" s="149" t="s">
        <v>234</v>
      </c>
      <c r="N25" s="149"/>
      <c r="O25" s="149" t="s">
        <v>235</v>
      </c>
    </row>
  </sheetData>
  <mergeCells count="21">
    <mergeCell ref="A1:P1"/>
    <mergeCell ref="B2:C2"/>
    <mergeCell ref="E2:H2"/>
    <mergeCell ref="K2:P2"/>
    <mergeCell ref="B3:H3"/>
    <mergeCell ref="J3:P3"/>
    <mergeCell ref="A16:H16"/>
    <mergeCell ref="J16:P16"/>
    <mergeCell ref="A17:H17"/>
    <mergeCell ref="J17:P17"/>
    <mergeCell ref="A18:H18"/>
    <mergeCell ref="J18:P18"/>
    <mergeCell ref="A19:H19"/>
    <mergeCell ref="J19:P19"/>
    <mergeCell ref="A20:H20"/>
    <mergeCell ref="J20:P20"/>
    <mergeCell ref="A21:H21"/>
    <mergeCell ref="J21:P21"/>
    <mergeCell ref="A22:H22"/>
    <mergeCell ref="J22:P22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145</v>
      </c>
      <c r="B1" s="122"/>
      <c r="C1" s="122"/>
      <c r="D1" s="122"/>
      <c r="E1" s="122"/>
      <c r="F1" s="122"/>
      <c r="G1" s="122"/>
      <c r="H1" s="122"/>
      <c r="I1" s="122"/>
      <c r="J1" s="122"/>
      <c r="K1" s="151"/>
      <c r="L1" s="151"/>
      <c r="M1" s="151"/>
      <c r="N1" s="151"/>
      <c r="O1" s="151"/>
      <c r="P1" s="151"/>
      <c r="Q1" s="151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68</v>
      </c>
      <c r="E2" s="124" t="s">
        <v>146</v>
      </c>
      <c r="F2" s="124"/>
      <c r="G2" s="124"/>
      <c r="H2" s="126"/>
      <c r="I2" s="126"/>
      <c r="J2" s="248" t="s">
        <v>57</v>
      </c>
      <c r="K2" s="152" t="s">
        <v>253</v>
      </c>
      <c r="L2" s="152"/>
      <c r="M2" s="152"/>
      <c r="N2" s="152"/>
      <c r="O2" s="153"/>
      <c r="P2" s="153"/>
      <c r="Q2" s="154"/>
    </row>
    <row r="3" s="119" customFormat="1" ht="29.1" customHeight="1" spans="1:17">
      <c r="A3" s="127" t="s">
        <v>148</v>
      </c>
      <c r="B3" s="128" t="s">
        <v>149</v>
      </c>
      <c r="C3" s="129"/>
      <c r="D3" s="129"/>
      <c r="E3" s="129"/>
      <c r="F3" s="129"/>
      <c r="G3" s="129"/>
      <c r="H3" s="130"/>
      <c r="I3" s="144"/>
      <c r="J3" s="249" t="s">
        <v>150</v>
      </c>
      <c r="K3" s="155"/>
      <c r="L3" s="155"/>
      <c r="M3" s="155"/>
      <c r="N3" s="155"/>
      <c r="O3" s="156"/>
      <c r="P3" s="156"/>
      <c r="Q3" s="157"/>
    </row>
    <row r="4" s="119" customFormat="1" ht="29.1" customHeight="1" spans="1:17">
      <c r="A4" s="131"/>
      <c r="B4" s="132" t="s">
        <v>111</v>
      </c>
      <c r="C4" s="133" t="s">
        <v>112</v>
      </c>
      <c r="D4" s="133" t="s">
        <v>113</v>
      </c>
      <c r="E4" s="133" t="s">
        <v>114</v>
      </c>
      <c r="F4" s="133" t="s">
        <v>115</v>
      </c>
      <c r="G4" s="133" t="s">
        <v>116</v>
      </c>
      <c r="H4" s="133" t="s">
        <v>117</v>
      </c>
      <c r="I4" s="144"/>
      <c r="J4" s="250"/>
      <c r="K4" s="158" t="s">
        <v>111</v>
      </c>
      <c r="L4" s="158" t="s">
        <v>112</v>
      </c>
      <c r="M4" s="159" t="s">
        <v>113</v>
      </c>
      <c r="N4" s="158" t="s">
        <v>114</v>
      </c>
      <c r="O4" s="158" t="s">
        <v>115</v>
      </c>
      <c r="P4" s="158" t="s">
        <v>116</v>
      </c>
      <c r="Q4" s="146" t="s">
        <v>254</v>
      </c>
    </row>
    <row r="5" s="119" customFormat="1" ht="29.1" customHeight="1" spans="1:17">
      <c r="A5" s="134"/>
      <c r="B5" s="132" t="s">
        <v>151</v>
      </c>
      <c r="C5" s="133" t="s">
        <v>152</v>
      </c>
      <c r="D5" s="133" t="s">
        <v>153</v>
      </c>
      <c r="E5" s="133" t="s">
        <v>154</v>
      </c>
      <c r="F5" s="133" t="s">
        <v>155</v>
      </c>
      <c r="G5" s="133" t="s">
        <v>156</v>
      </c>
      <c r="H5" s="133" t="s">
        <v>157</v>
      </c>
      <c r="I5" s="144"/>
      <c r="J5" s="250"/>
      <c r="K5" s="160" t="s">
        <v>255</v>
      </c>
      <c r="L5" s="160" t="s">
        <v>256</v>
      </c>
      <c r="M5" s="160" t="s">
        <v>257</v>
      </c>
      <c r="N5" s="160" t="s">
        <v>258</v>
      </c>
      <c r="O5" s="160" t="s">
        <v>259</v>
      </c>
      <c r="P5" s="160" t="s">
        <v>260</v>
      </c>
      <c r="Q5" s="160" t="s">
        <v>261</v>
      </c>
    </row>
    <row r="6" s="119" customFormat="1" ht="29.1" customHeight="1" spans="1:17">
      <c r="A6" s="133" t="s">
        <v>164</v>
      </c>
      <c r="B6" s="135">
        <f>C6-2.1</f>
        <v>95.3</v>
      </c>
      <c r="C6" s="135">
        <f>D6-2.1</f>
        <v>97.4</v>
      </c>
      <c r="D6" s="136">
        <v>99.5</v>
      </c>
      <c r="E6" s="135">
        <f t="shared" ref="E6:H6" si="0">D6+2.1</f>
        <v>101.6</v>
      </c>
      <c r="F6" s="135">
        <f t="shared" si="0"/>
        <v>103.7</v>
      </c>
      <c r="G6" s="135">
        <f t="shared" si="0"/>
        <v>105.8</v>
      </c>
      <c r="H6" s="135">
        <f t="shared" si="0"/>
        <v>107.9</v>
      </c>
      <c r="I6" s="144"/>
      <c r="J6" s="133" t="s">
        <v>164</v>
      </c>
      <c r="K6" s="162">
        <f t="shared" ref="K6:O6" si="1">-0.5-1</f>
        <v>-1.5</v>
      </c>
      <c r="L6" s="161" t="s">
        <v>262</v>
      </c>
      <c r="M6" s="161" t="s">
        <v>263</v>
      </c>
      <c r="N6" s="162">
        <f t="shared" si="1"/>
        <v>-1.5</v>
      </c>
      <c r="O6" s="162">
        <f t="shared" si="1"/>
        <v>-1.5</v>
      </c>
      <c r="P6" s="161" t="s">
        <v>263</v>
      </c>
      <c r="Q6" s="161"/>
    </row>
    <row r="7" s="119" customFormat="1" ht="29.1" customHeight="1" spans="1:17">
      <c r="A7" s="133" t="s">
        <v>171</v>
      </c>
      <c r="B7" s="135">
        <f>C7-1.5</f>
        <v>68</v>
      </c>
      <c r="C7" s="135">
        <f>D7-1.5</f>
        <v>69.5</v>
      </c>
      <c r="D7" s="136">
        <v>71</v>
      </c>
      <c r="E7" s="135">
        <f t="shared" ref="E7:H7" si="2">D7+1.5</f>
        <v>72.5</v>
      </c>
      <c r="F7" s="135">
        <f t="shared" si="2"/>
        <v>74</v>
      </c>
      <c r="G7" s="135">
        <f t="shared" si="2"/>
        <v>75.5</v>
      </c>
      <c r="H7" s="135">
        <f t="shared" si="2"/>
        <v>77</v>
      </c>
      <c r="I7" s="144"/>
      <c r="J7" s="133" t="s">
        <v>171</v>
      </c>
      <c r="K7" s="162" t="s">
        <v>264</v>
      </c>
      <c r="L7" s="161" t="s">
        <v>262</v>
      </c>
      <c r="M7" s="161" t="s">
        <v>262</v>
      </c>
      <c r="N7" s="162" t="s">
        <v>264</v>
      </c>
      <c r="O7" s="162" t="s">
        <v>264</v>
      </c>
      <c r="P7" s="161" t="s">
        <v>262</v>
      </c>
      <c r="Q7" s="161"/>
    </row>
    <row r="8" s="119" customFormat="1" ht="29.1" customHeight="1" spans="1:17">
      <c r="A8" s="133" t="s">
        <v>178</v>
      </c>
      <c r="B8" s="135">
        <f>C8-4</f>
        <v>76</v>
      </c>
      <c r="C8" s="135">
        <f>D8-4</f>
        <v>80</v>
      </c>
      <c r="D8" s="136" t="s">
        <v>179</v>
      </c>
      <c r="E8" s="135">
        <f t="shared" ref="E8:E10" si="3">D8+4</f>
        <v>88</v>
      </c>
      <c r="F8" s="135">
        <f>E8+5</f>
        <v>93</v>
      </c>
      <c r="G8" s="135">
        <f>F8+6</f>
        <v>99</v>
      </c>
      <c r="H8" s="135">
        <f>G8+6</f>
        <v>105</v>
      </c>
      <c r="I8" s="144"/>
      <c r="J8" s="133" t="s">
        <v>178</v>
      </c>
      <c r="K8" s="163" t="s">
        <v>265</v>
      </c>
      <c r="L8" s="161" t="s">
        <v>262</v>
      </c>
      <c r="M8" s="142" t="s">
        <v>266</v>
      </c>
      <c r="N8" s="163" t="s">
        <v>265</v>
      </c>
      <c r="O8" s="163" t="s">
        <v>265</v>
      </c>
      <c r="P8" s="142" t="s">
        <v>266</v>
      </c>
      <c r="Q8" s="142"/>
    </row>
    <row r="9" s="119" customFormat="1" ht="29.1" customHeight="1" spans="1:17">
      <c r="A9" s="133" t="s">
        <v>267</v>
      </c>
      <c r="B9" s="135">
        <f>C9-4</f>
        <v>92</v>
      </c>
      <c r="C9" s="135">
        <f>D9-4</f>
        <v>96</v>
      </c>
      <c r="D9" s="136" t="s">
        <v>268</v>
      </c>
      <c r="E9" s="135">
        <f t="shared" si="3"/>
        <v>104</v>
      </c>
      <c r="F9" s="135">
        <f>E9+5</f>
        <v>109</v>
      </c>
      <c r="G9" s="135">
        <f>F9+6</f>
        <v>115</v>
      </c>
      <c r="H9" s="135">
        <f>G9+6</f>
        <v>121</v>
      </c>
      <c r="I9" s="144"/>
      <c r="J9" s="133" t="s">
        <v>267</v>
      </c>
      <c r="K9" s="161" t="s">
        <v>262</v>
      </c>
      <c r="L9" s="161" t="s">
        <v>262</v>
      </c>
      <c r="M9" s="142" t="s">
        <v>269</v>
      </c>
      <c r="N9" s="161" t="s">
        <v>262</v>
      </c>
      <c r="O9" s="161" t="s">
        <v>262</v>
      </c>
      <c r="P9" s="142" t="s">
        <v>269</v>
      </c>
      <c r="Q9" s="161"/>
    </row>
    <row r="10" s="119" customFormat="1" ht="29.1" customHeight="1" spans="1:17">
      <c r="A10" s="133" t="s">
        <v>185</v>
      </c>
      <c r="B10" s="135">
        <f>C10-3.6</f>
        <v>100.8</v>
      </c>
      <c r="C10" s="135">
        <f>D10-3.6</f>
        <v>104.4</v>
      </c>
      <c r="D10" s="136" t="s">
        <v>186</v>
      </c>
      <c r="E10" s="135">
        <f t="shared" si="3"/>
        <v>112</v>
      </c>
      <c r="F10" s="135">
        <f t="shared" ref="F10:H10" si="4">E10+4</f>
        <v>116</v>
      </c>
      <c r="G10" s="135">
        <f t="shared" si="4"/>
        <v>120</v>
      </c>
      <c r="H10" s="135">
        <f t="shared" si="4"/>
        <v>124</v>
      </c>
      <c r="I10" s="144"/>
      <c r="J10" s="133" t="s">
        <v>185</v>
      </c>
      <c r="K10" s="163" t="s">
        <v>265</v>
      </c>
      <c r="L10" s="161" t="s">
        <v>262</v>
      </c>
      <c r="M10" s="161" t="s">
        <v>270</v>
      </c>
      <c r="N10" s="163" t="s">
        <v>265</v>
      </c>
      <c r="O10" s="163" t="s">
        <v>265</v>
      </c>
      <c r="P10" s="161" t="s">
        <v>270</v>
      </c>
      <c r="Q10" s="142"/>
    </row>
    <row r="11" s="119" customFormat="1" ht="29.1" customHeight="1" spans="1:17">
      <c r="A11" s="137" t="s">
        <v>191</v>
      </c>
      <c r="B11" s="135">
        <f>C11-2.3/2</f>
        <v>30.7</v>
      </c>
      <c r="C11" s="135">
        <f>D11-2.3/2</f>
        <v>31.85</v>
      </c>
      <c r="D11" s="136">
        <v>33</v>
      </c>
      <c r="E11" s="135">
        <f t="shared" ref="E11:H11" si="5">D11+2.6/2</f>
        <v>34.3</v>
      </c>
      <c r="F11" s="135">
        <f t="shared" si="5"/>
        <v>35.6</v>
      </c>
      <c r="G11" s="135">
        <f t="shared" si="5"/>
        <v>36.9</v>
      </c>
      <c r="H11" s="135">
        <f t="shared" si="5"/>
        <v>38.2</v>
      </c>
      <c r="I11" s="144"/>
      <c r="J11" s="137" t="s">
        <v>191</v>
      </c>
      <c r="K11" s="161" t="s">
        <v>262</v>
      </c>
      <c r="L11" s="161" t="s">
        <v>262</v>
      </c>
      <c r="M11" s="142" t="s">
        <v>271</v>
      </c>
      <c r="N11" s="163" t="s">
        <v>272</v>
      </c>
      <c r="O11" s="161" t="s">
        <v>262</v>
      </c>
      <c r="P11" s="142" t="s">
        <v>271</v>
      </c>
      <c r="Q11" s="142"/>
    </row>
    <row r="12" s="119" customFormat="1" ht="29.1" customHeight="1" spans="1:17">
      <c r="A12" s="137" t="s">
        <v>196</v>
      </c>
      <c r="B12" s="135">
        <f>C12-0.7</f>
        <v>22.1</v>
      </c>
      <c r="C12" s="135">
        <f>D12-0.7</f>
        <v>22.8</v>
      </c>
      <c r="D12" s="136">
        <v>23.5</v>
      </c>
      <c r="E12" s="135">
        <f>D12+0.7</f>
        <v>24.2</v>
      </c>
      <c r="F12" s="135">
        <f>E12+0.7</f>
        <v>24.9</v>
      </c>
      <c r="G12" s="135">
        <f>F12+0.9</f>
        <v>25.8</v>
      </c>
      <c r="H12" s="135">
        <f>G12+0.9</f>
        <v>26.7</v>
      </c>
      <c r="I12" s="144"/>
      <c r="J12" s="137" t="s">
        <v>196</v>
      </c>
      <c r="K12" s="161" t="s">
        <v>262</v>
      </c>
      <c r="L12" s="142" t="s">
        <v>269</v>
      </c>
      <c r="M12" s="161" t="s">
        <v>262</v>
      </c>
      <c r="N12" s="163" t="s">
        <v>273</v>
      </c>
      <c r="O12" s="161" t="s">
        <v>262</v>
      </c>
      <c r="P12" s="161" t="s">
        <v>262</v>
      </c>
      <c r="Q12" s="142"/>
    </row>
    <row r="13" s="119" customFormat="1" ht="29.1" customHeight="1" spans="1:17">
      <c r="A13" s="138" t="s">
        <v>202</v>
      </c>
      <c r="B13" s="135">
        <f>C13-0.5</f>
        <v>13.5</v>
      </c>
      <c r="C13" s="135">
        <f>D13-0.5</f>
        <v>14</v>
      </c>
      <c r="D13" s="136">
        <v>14.5</v>
      </c>
      <c r="E13" s="135">
        <f>D13+0.5</f>
        <v>15</v>
      </c>
      <c r="F13" s="135">
        <f>E13+0.5</f>
        <v>15.5</v>
      </c>
      <c r="G13" s="135">
        <f>F13+0.7</f>
        <v>16.2</v>
      </c>
      <c r="H13" s="135">
        <f t="shared" ref="H13:H15" si="6">G13+0.7</f>
        <v>16.9</v>
      </c>
      <c r="I13" s="144"/>
      <c r="J13" s="138" t="s">
        <v>202</v>
      </c>
      <c r="K13" s="161" t="s">
        <v>262</v>
      </c>
      <c r="L13" s="161" t="s">
        <v>262</v>
      </c>
      <c r="M13" s="161" t="s">
        <v>262</v>
      </c>
      <c r="N13" s="163" t="s">
        <v>274</v>
      </c>
      <c r="O13" s="161" t="s">
        <v>262</v>
      </c>
      <c r="P13" s="161" t="s">
        <v>262</v>
      </c>
      <c r="Q13" s="142"/>
    </row>
    <row r="14" s="119" customFormat="1" ht="29.1" customHeight="1" spans="1:17">
      <c r="A14" s="138" t="s">
        <v>275</v>
      </c>
      <c r="B14" s="135">
        <f>C14-0.5</f>
        <v>19</v>
      </c>
      <c r="C14" s="135">
        <f>D14-0.5</f>
        <v>19.5</v>
      </c>
      <c r="D14" s="136">
        <v>20</v>
      </c>
      <c r="E14" s="135">
        <f>D14+0.5</f>
        <v>20.5</v>
      </c>
      <c r="F14" s="135">
        <f>E14+0.5</f>
        <v>21</v>
      </c>
      <c r="G14" s="135">
        <f>F14+0.7</f>
        <v>21.7</v>
      </c>
      <c r="H14" s="135">
        <f t="shared" si="6"/>
        <v>22.4</v>
      </c>
      <c r="I14" s="144"/>
      <c r="J14" s="138" t="s">
        <v>275</v>
      </c>
      <c r="K14" s="142" t="s">
        <v>276</v>
      </c>
      <c r="L14" s="161" t="s">
        <v>262</v>
      </c>
      <c r="M14" s="142" t="s">
        <v>276</v>
      </c>
      <c r="N14" s="163" t="s">
        <v>277</v>
      </c>
      <c r="O14" s="163" t="s">
        <v>265</v>
      </c>
      <c r="P14" s="142" t="s">
        <v>276</v>
      </c>
      <c r="Q14" s="142"/>
    </row>
    <row r="15" s="119" customFormat="1" ht="29.1" customHeight="1" spans="1:17">
      <c r="A15" s="138" t="s">
        <v>208</v>
      </c>
      <c r="B15" s="135">
        <f>C15-0.7</f>
        <v>27.2</v>
      </c>
      <c r="C15" s="135">
        <f>D15-0.6</f>
        <v>27.9</v>
      </c>
      <c r="D15" s="136">
        <v>28.5</v>
      </c>
      <c r="E15" s="135">
        <f>D15+0.6</f>
        <v>29.1</v>
      </c>
      <c r="F15" s="135">
        <f>E15+0.7</f>
        <v>29.8</v>
      </c>
      <c r="G15" s="135">
        <f>F15+0.6</f>
        <v>30.4</v>
      </c>
      <c r="H15" s="135">
        <f t="shared" si="6"/>
        <v>31.1</v>
      </c>
      <c r="I15" s="144"/>
      <c r="J15" s="138" t="s">
        <v>208</v>
      </c>
      <c r="K15" s="161" t="s">
        <v>262</v>
      </c>
      <c r="L15" s="142" t="s">
        <v>269</v>
      </c>
      <c r="M15" s="161" t="s">
        <v>262</v>
      </c>
      <c r="N15" s="161" t="s">
        <v>262</v>
      </c>
      <c r="O15" s="161" t="s">
        <v>262</v>
      </c>
      <c r="P15" s="161" t="s">
        <v>262</v>
      </c>
      <c r="Q15" s="142"/>
    </row>
    <row r="16" s="119" customFormat="1" ht="29.1" customHeight="1" spans="1:17">
      <c r="A16" s="138" t="s">
        <v>215</v>
      </c>
      <c r="B16" s="135">
        <f>C16-0.9</f>
        <v>41.2</v>
      </c>
      <c r="C16" s="135">
        <f>D16-0.9</f>
        <v>42.1</v>
      </c>
      <c r="D16" s="136">
        <v>43</v>
      </c>
      <c r="E16" s="135">
        <f t="shared" ref="E16:H16" si="7">D16+1.1</f>
        <v>44.1</v>
      </c>
      <c r="F16" s="135">
        <f t="shared" si="7"/>
        <v>45.2</v>
      </c>
      <c r="G16" s="135">
        <f t="shared" si="7"/>
        <v>46.3</v>
      </c>
      <c r="H16" s="135">
        <f t="shared" si="7"/>
        <v>47.4</v>
      </c>
      <c r="I16" s="144"/>
      <c r="J16" s="138" t="s">
        <v>215</v>
      </c>
      <c r="K16" s="161" t="s">
        <v>262</v>
      </c>
      <c r="L16" s="161" t="s">
        <v>262</v>
      </c>
      <c r="M16" s="161" t="s">
        <v>262</v>
      </c>
      <c r="N16" s="161" t="s">
        <v>262</v>
      </c>
      <c r="O16" s="163" t="s">
        <v>265</v>
      </c>
      <c r="P16" s="161" t="s">
        <v>262</v>
      </c>
      <c r="Q16" s="142"/>
    </row>
    <row r="17" s="119" customFormat="1" ht="29.1" customHeight="1" spans="1:17">
      <c r="A17" s="138" t="s">
        <v>278</v>
      </c>
      <c r="B17" s="135">
        <f t="shared" ref="B17:B19" si="8">D17-0.5</f>
        <v>14.5</v>
      </c>
      <c r="C17" s="135">
        <f t="shared" ref="C17:H17" si="9">B17</f>
        <v>14.5</v>
      </c>
      <c r="D17" s="136">
        <v>15</v>
      </c>
      <c r="E17" s="135">
        <f t="shared" si="9"/>
        <v>15</v>
      </c>
      <c r="F17" s="135">
        <f t="shared" ref="F17:F19" si="10">D17+1.5</f>
        <v>16.5</v>
      </c>
      <c r="G17" s="135">
        <f t="shared" si="9"/>
        <v>16.5</v>
      </c>
      <c r="H17" s="135">
        <f t="shared" si="9"/>
        <v>16.5</v>
      </c>
      <c r="I17" s="144"/>
      <c r="J17" s="138" t="s">
        <v>278</v>
      </c>
      <c r="K17" s="142" t="s">
        <v>276</v>
      </c>
      <c r="L17" s="142" t="s">
        <v>266</v>
      </c>
      <c r="M17" s="142" t="s">
        <v>279</v>
      </c>
      <c r="N17" s="163" t="s">
        <v>280</v>
      </c>
      <c r="O17" s="161" t="s">
        <v>262</v>
      </c>
      <c r="P17" s="161" t="s">
        <v>262</v>
      </c>
      <c r="Q17" s="142"/>
    </row>
    <row r="18" s="119" customFormat="1" ht="29.1" customHeight="1" spans="1:17">
      <c r="A18" s="138" t="s">
        <v>281</v>
      </c>
      <c r="B18" s="135">
        <f t="shared" si="8"/>
        <v>15.5</v>
      </c>
      <c r="C18" s="135">
        <f t="shared" ref="C18:H18" si="11">B18</f>
        <v>15.5</v>
      </c>
      <c r="D18" s="136">
        <v>16</v>
      </c>
      <c r="E18" s="135">
        <f t="shared" si="11"/>
        <v>16</v>
      </c>
      <c r="F18" s="135">
        <f t="shared" si="10"/>
        <v>17.5</v>
      </c>
      <c r="G18" s="135">
        <f t="shared" si="11"/>
        <v>17.5</v>
      </c>
      <c r="H18" s="135">
        <f t="shared" si="11"/>
        <v>17.5</v>
      </c>
      <c r="I18" s="144"/>
      <c r="J18" s="138" t="s">
        <v>281</v>
      </c>
      <c r="K18" s="161" t="s">
        <v>262</v>
      </c>
      <c r="L18" s="142" t="s">
        <v>263</v>
      </c>
      <c r="M18" s="142" t="s">
        <v>263</v>
      </c>
      <c r="N18" s="163" t="s">
        <v>282</v>
      </c>
      <c r="O18" s="161" t="s">
        <v>262</v>
      </c>
      <c r="P18" s="161" t="s">
        <v>262</v>
      </c>
      <c r="Q18" s="142"/>
    </row>
    <row r="19" s="119" customFormat="1" ht="29.1" customHeight="1" spans="1:17">
      <c r="A19" s="138" t="s">
        <v>283</v>
      </c>
      <c r="B19" s="135">
        <f t="shared" si="8"/>
        <v>14</v>
      </c>
      <c r="C19" s="135">
        <f t="shared" ref="C19:H19" si="12">B19</f>
        <v>14</v>
      </c>
      <c r="D19" s="136">
        <v>14.5</v>
      </c>
      <c r="E19" s="135">
        <f t="shared" si="12"/>
        <v>14.5</v>
      </c>
      <c r="F19" s="135">
        <f t="shared" si="10"/>
        <v>16</v>
      </c>
      <c r="G19" s="135">
        <f t="shared" si="12"/>
        <v>16</v>
      </c>
      <c r="H19" s="135">
        <f t="shared" si="12"/>
        <v>16</v>
      </c>
      <c r="I19" s="144"/>
      <c r="J19" s="138" t="s">
        <v>283</v>
      </c>
      <c r="K19" s="161" t="s">
        <v>262</v>
      </c>
      <c r="L19" s="161" t="s">
        <v>262</v>
      </c>
      <c r="M19" s="161" t="s">
        <v>262</v>
      </c>
      <c r="N19" s="163" t="s">
        <v>282</v>
      </c>
      <c r="O19" s="161" t="s">
        <v>262</v>
      </c>
      <c r="P19" s="161" t="s">
        <v>262</v>
      </c>
      <c r="Q19" s="142"/>
    </row>
    <row r="20" s="119" customFormat="1" ht="29.1" customHeight="1" spans="1:17">
      <c r="A20" s="138" t="s">
        <v>284</v>
      </c>
      <c r="B20" s="135">
        <f>C20</f>
        <v>4.5</v>
      </c>
      <c r="C20" s="135">
        <f>D20</f>
        <v>4.5</v>
      </c>
      <c r="D20" s="136">
        <v>4.5</v>
      </c>
      <c r="E20" s="135">
        <f t="shared" ref="E20:H20" si="13">D20</f>
        <v>4.5</v>
      </c>
      <c r="F20" s="135">
        <f t="shared" si="13"/>
        <v>4.5</v>
      </c>
      <c r="G20" s="135">
        <f t="shared" si="13"/>
        <v>4.5</v>
      </c>
      <c r="H20" s="135">
        <f t="shared" si="13"/>
        <v>4.5</v>
      </c>
      <c r="I20" s="144"/>
      <c r="J20" s="138" t="s">
        <v>284</v>
      </c>
      <c r="K20" s="161" t="s">
        <v>262</v>
      </c>
      <c r="L20" s="142" t="s">
        <v>266</v>
      </c>
      <c r="M20" s="161" t="s">
        <v>262</v>
      </c>
      <c r="N20" s="161" t="s">
        <v>262</v>
      </c>
      <c r="O20" s="161" t="s">
        <v>262</v>
      </c>
      <c r="P20" s="142" t="s">
        <v>276</v>
      </c>
      <c r="Q20" s="142"/>
    </row>
    <row r="21" s="119" customFormat="1" ht="29.1" customHeight="1" spans="1:17">
      <c r="A21" s="133" t="s">
        <v>285</v>
      </c>
      <c r="B21" s="135">
        <f>D21-0.5</f>
        <v>11.5</v>
      </c>
      <c r="C21" s="135">
        <f t="shared" ref="C21:H21" si="14">B21</f>
        <v>11.5</v>
      </c>
      <c r="D21" s="136">
        <v>12</v>
      </c>
      <c r="E21" s="135">
        <f t="shared" si="14"/>
        <v>12</v>
      </c>
      <c r="F21" s="135">
        <f>D21+1.5</f>
        <v>13.5</v>
      </c>
      <c r="G21" s="135">
        <f t="shared" si="14"/>
        <v>13.5</v>
      </c>
      <c r="H21" s="135">
        <f t="shared" si="14"/>
        <v>13.5</v>
      </c>
      <c r="I21" s="144"/>
      <c r="J21" s="133" t="s">
        <v>285</v>
      </c>
      <c r="K21" s="142" t="s">
        <v>276</v>
      </c>
      <c r="L21" s="142" t="s">
        <v>263</v>
      </c>
      <c r="M21" s="161" t="s">
        <v>262</v>
      </c>
      <c r="N21" s="161" t="s">
        <v>262</v>
      </c>
      <c r="O21" s="161" t="s">
        <v>262</v>
      </c>
      <c r="P21" s="161" t="s">
        <v>262</v>
      </c>
      <c r="Q21" s="142"/>
    </row>
    <row r="22" s="119" customFormat="1" ht="29.1" customHeight="1" spans="1:17">
      <c r="A22" s="133"/>
      <c r="B22" s="139"/>
      <c r="C22" s="139"/>
      <c r="D22" s="140"/>
      <c r="E22" s="139"/>
      <c r="F22" s="139"/>
      <c r="G22" s="139"/>
      <c r="H22" s="139"/>
      <c r="I22" s="144"/>
      <c r="J22" s="133"/>
      <c r="K22" s="142"/>
      <c r="L22" s="142"/>
      <c r="M22" s="161"/>
      <c r="N22" s="161"/>
      <c r="O22" s="142"/>
      <c r="P22" s="142"/>
      <c r="Q22" s="142"/>
    </row>
    <row r="23" s="119" customFormat="1" ht="29.1" customHeight="1" spans="1:17">
      <c r="A23" s="133"/>
      <c r="B23" s="139"/>
      <c r="C23" s="139"/>
      <c r="D23" s="140"/>
      <c r="E23" s="139"/>
      <c r="F23" s="139"/>
      <c r="G23" s="139"/>
      <c r="H23" s="139"/>
      <c r="I23" s="144"/>
      <c r="J23" s="133"/>
      <c r="K23" s="142"/>
      <c r="L23" s="142"/>
      <c r="M23" s="161"/>
      <c r="N23" s="161"/>
      <c r="O23" s="142"/>
      <c r="P23" s="142"/>
      <c r="Q23" s="142"/>
    </row>
    <row r="24" s="119" customFormat="1" ht="29.1" customHeight="1" spans="1:17">
      <c r="A24" s="133"/>
      <c r="B24" s="139"/>
      <c r="C24" s="139"/>
      <c r="D24" s="140"/>
      <c r="E24" s="139"/>
      <c r="F24" s="139"/>
      <c r="G24" s="139"/>
      <c r="H24" s="139"/>
      <c r="I24" s="144"/>
      <c r="J24" s="133"/>
      <c r="K24" s="142"/>
      <c r="L24" s="142"/>
      <c r="M24" s="142"/>
      <c r="N24" s="163"/>
      <c r="O24" s="142"/>
      <c r="P24" s="142"/>
      <c r="Q24" s="142"/>
    </row>
    <row r="25" s="119" customFormat="1" ht="29.1" customHeight="1" spans="1:17">
      <c r="A25" s="141"/>
      <c r="B25" s="142"/>
      <c r="C25" s="143"/>
      <c r="D25" s="143"/>
      <c r="E25" s="143"/>
      <c r="F25" s="143"/>
      <c r="G25" s="142"/>
      <c r="H25" s="144"/>
      <c r="I25" s="144"/>
      <c r="J25" s="142"/>
      <c r="K25" s="142"/>
      <c r="L25" s="142"/>
      <c r="M25" s="142"/>
      <c r="N25" s="142"/>
      <c r="O25" s="142"/>
      <c r="P25" s="142"/>
      <c r="Q25" s="142"/>
    </row>
    <row r="26" s="119" customFormat="1" ht="29.1" customHeight="1" spans="1:17">
      <c r="A26" s="145"/>
      <c r="B26" s="146"/>
      <c r="C26" s="147"/>
      <c r="D26" s="147"/>
      <c r="E26" s="148"/>
      <c r="F26" s="148"/>
      <c r="G26" s="146"/>
      <c r="H26" s="144"/>
      <c r="I26" s="144"/>
      <c r="J26" s="146"/>
      <c r="K26" s="146"/>
      <c r="L26" s="142"/>
      <c r="M26" s="146"/>
      <c r="N26" s="146"/>
      <c r="O26" s="146"/>
      <c r="P26" s="146"/>
      <c r="Q26" s="146"/>
    </row>
    <row r="27" s="119" customFormat="1" ht="14.25" spans="1:17">
      <c r="A27" s="149" t="s">
        <v>231</v>
      </c>
      <c r="D27" s="150"/>
      <c r="E27" s="150"/>
      <c r="F27" s="150"/>
      <c r="G27" s="150"/>
      <c r="H27" s="150"/>
      <c r="I27" s="150"/>
      <c r="J27" s="150"/>
      <c r="K27" s="164"/>
      <c r="L27" s="164"/>
      <c r="M27" s="164"/>
      <c r="N27" s="164"/>
      <c r="O27" s="164"/>
      <c r="P27" s="164"/>
      <c r="Q27" s="164"/>
    </row>
    <row r="28" s="119" customFormat="1" ht="14.25" spans="1:17">
      <c r="A28" s="119" t="s">
        <v>232</v>
      </c>
      <c r="B28" s="150"/>
      <c r="C28" s="150"/>
      <c r="D28" s="150"/>
      <c r="E28" s="150"/>
      <c r="F28" s="150"/>
      <c r="G28" s="150"/>
      <c r="H28" s="150"/>
      <c r="I28" s="150"/>
      <c r="J28" s="149" t="s">
        <v>286</v>
      </c>
      <c r="K28" s="165"/>
      <c r="L28" s="165" t="s">
        <v>287</v>
      </c>
      <c r="M28" s="165"/>
      <c r="N28" s="165" t="s">
        <v>288</v>
      </c>
      <c r="O28" s="165"/>
      <c r="P28" s="165"/>
      <c r="Q28" s="120"/>
    </row>
    <row r="29" s="119" customFormat="1" customHeight="1" spans="1:17">
      <c r="A29" s="150"/>
      <c r="K29" s="120"/>
      <c r="L29" s="120"/>
      <c r="M29" s="120"/>
      <c r="N29" s="120"/>
      <c r="O29" s="120"/>
      <c r="P29" s="120"/>
      <c r="Q29" s="120"/>
    </row>
  </sheetData>
  <mergeCells count="7">
    <mergeCell ref="A1:Q1"/>
    <mergeCell ref="B2:C2"/>
    <mergeCell ref="E2:G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workbookViewId="0">
      <selection activeCell="F6" sqref="F6"/>
    </sheetView>
  </sheetViews>
  <sheetFormatPr defaultColWidth="10.125" defaultRowHeight="14.25"/>
  <cols>
    <col min="1" max="1" width="9.625" style="166" customWidth="1"/>
    <col min="2" max="2" width="11.125" style="166" customWidth="1"/>
    <col min="3" max="3" width="9.125" style="166" customWidth="1"/>
    <col min="4" max="4" width="9.5" style="166" customWidth="1"/>
    <col min="5" max="5" width="11.75" style="166" customWidth="1"/>
    <col min="6" max="6" width="10.375" style="166" customWidth="1"/>
    <col min="7" max="7" width="9.5" style="166" customWidth="1"/>
    <col min="8" max="8" width="9.125" style="166" customWidth="1"/>
    <col min="9" max="9" width="8.125" style="166" customWidth="1"/>
    <col min="10" max="10" width="10.5" style="166" customWidth="1"/>
    <col min="11" max="11" width="12.125" style="166" customWidth="1"/>
    <col min="12" max="16384" width="10.125" style="166"/>
  </cols>
  <sheetData>
    <row r="1" s="166" customFormat="1" ht="26.25" spans="1:11">
      <c r="A1" s="169" t="s">
        <v>289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="166" customFormat="1" spans="1:11">
      <c r="A2" s="170" t="s">
        <v>53</v>
      </c>
      <c r="B2" s="171" t="s">
        <v>54</v>
      </c>
      <c r="C2" s="171"/>
      <c r="D2" s="172" t="s">
        <v>62</v>
      </c>
      <c r="E2" s="173" t="s">
        <v>63</v>
      </c>
      <c r="F2" s="174" t="s">
        <v>290</v>
      </c>
      <c r="G2" s="175" t="s">
        <v>291</v>
      </c>
      <c r="H2" s="175"/>
      <c r="I2" s="207" t="s">
        <v>57</v>
      </c>
      <c r="J2" s="175" t="s">
        <v>253</v>
      </c>
      <c r="K2" s="231"/>
    </row>
    <row r="3" s="166" customFormat="1" ht="27" customHeight="1" spans="1:11">
      <c r="A3" s="176" t="s">
        <v>75</v>
      </c>
      <c r="B3" s="177">
        <v>2301</v>
      </c>
      <c r="C3" s="178"/>
      <c r="D3" s="179" t="s">
        <v>292</v>
      </c>
      <c r="E3" s="180" t="s">
        <v>293</v>
      </c>
      <c r="F3" s="181"/>
      <c r="G3" s="181"/>
      <c r="H3" s="182" t="s">
        <v>294</v>
      </c>
      <c r="I3" s="182"/>
      <c r="J3" s="182"/>
      <c r="K3" s="232"/>
    </row>
    <row r="4" s="166" customFormat="1" spans="1:11">
      <c r="A4" s="183" t="s">
        <v>72</v>
      </c>
      <c r="B4" s="184">
        <v>2</v>
      </c>
      <c r="C4" s="184">
        <v>6</v>
      </c>
      <c r="D4" s="185" t="s">
        <v>295</v>
      </c>
      <c r="E4" s="186" t="s">
        <v>296</v>
      </c>
      <c r="F4" s="186"/>
      <c r="G4" s="186"/>
      <c r="H4" s="185" t="s">
        <v>297</v>
      </c>
      <c r="I4" s="185"/>
      <c r="J4" s="200" t="s">
        <v>66</v>
      </c>
      <c r="K4" s="233" t="s">
        <v>67</v>
      </c>
    </row>
    <row r="5" s="166" customFormat="1" spans="1:11">
      <c r="A5" s="183" t="s">
        <v>298</v>
      </c>
      <c r="B5" s="187">
        <v>1</v>
      </c>
      <c r="C5" s="187"/>
      <c r="D5" s="179" t="s">
        <v>299</v>
      </c>
      <c r="E5" s="179" t="s">
        <v>300</v>
      </c>
      <c r="F5" s="179" t="s">
        <v>301</v>
      </c>
      <c r="G5" s="179" t="s">
        <v>302</v>
      </c>
      <c r="H5" s="185" t="s">
        <v>303</v>
      </c>
      <c r="I5" s="185"/>
      <c r="J5" s="200" t="s">
        <v>66</v>
      </c>
      <c r="K5" s="233" t="s">
        <v>67</v>
      </c>
    </row>
    <row r="6" s="166" customFormat="1" ht="15" spans="1:11">
      <c r="A6" s="188" t="s">
        <v>304</v>
      </c>
      <c r="B6" s="189">
        <v>60</v>
      </c>
      <c r="C6" s="189"/>
      <c r="D6" s="190" t="s">
        <v>305</v>
      </c>
      <c r="E6" s="191"/>
      <c r="F6" s="192">
        <v>102</v>
      </c>
      <c r="G6" s="190"/>
      <c r="H6" s="193" t="s">
        <v>306</v>
      </c>
      <c r="I6" s="193"/>
      <c r="J6" s="192" t="s">
        <v>66</v>
      </c>
      <c r="K6" s="234" t="s">
        <v>67</v>
      </c>
    </row>
    <row r="7" s="166" customFormat="1" ht="15" spans="1:11">
      <c r="A7" s="194"/>
      <c r="B7" s="195"/>
      <c r="C7" s="195"/>
      <c r="D7" s="194"/>
      <c r="E7" s="195"/>
      <c r="F7" s="196"/>
      <c r="G7" s="194"/>
      <c r="H7" s="196"/>
      <c r="I7" s="195"/>
      <c r="J7" s="195"/>
      <c r="K7" s="195"/>
    </row>
    <row r="8" s="166" customFormat="1" spans="1:11">
      <c r="A8" s="197" t="s">
        <v>307</v>
      </c>
      <c r="B8" s="174" t="s">
        <v>308</v>
      </c>
      <c r="C8" s="174" t="s">
        <v>309</v>
      </c>
      <c r="D8" s="174" t="s">
        <v>310</v>
      </c>
      <c r="E8" s="174" t="s">
        <v>311</v>
      </c>
      <c r="F8" s="174" t="s">
        <v>312</v>
      </c>
      <c r="G8" s="198" t="s">
        <v>313</v>
      </c>
      <c r="H8" s="199"/>
      <c r="I8" s="199"/>
      <c r="J8" s="199"/>
      <c r="K8" s="235"/>
    </row>
    <row r="9" s="166" customFormat="1" spans="1:11">
      <c r="A9" s="183" t="s">
        <v>314</v>
      </c>
      <c r="B9" s="185"/>
      <c r="C9" s="200" t="s">
        <v>66</v>
      </c>
      <c r="D9" s="200" t="s">
        <v>67</v>
      </c>
      <c r="E9" s="179" t="s">
        <v>315</v>
      </c>
      <c r="F9" s="201" t="s">
        <v>316</v>
      </c>
      <c r="G9" s="202"/>
      <c r="H9" s="203"/>
      <c r="I9" s="203"/>
      <c r="J9" s="203"/>
      <c r="K9" s="236"/>
    </row>
    <row r="10" s="166" customFormat="1" spans="1:11">
      <c r="A10" s="183" t="s">
        <v>317</v>
      </c>
      <c r="B10" s="185"/>
      <c r="C10" s="200" t="s">
        <v>66</v>
      </c>
      <c r="D10" s="200" t="s">
        <v>67</v>
      </c>
      <c r="E10" s="179" t="s">
        <v>318</v>
      </c>
      <c r="F10" s="201" t="s">
        <v>319</v>
      </c>
      <c r="G10" s="202" t="s">
        <v>320</v>
      </c>
      <c r="H10" s="203"/>
      <c r="I10" s="203"/>
      <c r="J10" s="203"/>
      <c r="K10" s="236"/>
    </row>
    <row r="11" s="166" customFormat="1" spans="1:11">
      <c r="A11" s="204" t="s">
        <v>241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37"/>
    </row>
    <row r="12" s="166" customFormat="1" spans="1:11">
      <c r="A12" s="176" t="s">
        <v>88</v>
      </c>
      <c r="B12" s="200" t="s">
        <v>84</v>
      </c>
      <c r="C12" s="200" t="s">
        <v>85</v>
      </c>
      <c r="D12" s="201"/>
      <c r="E12" s="179" t="s">
        <v>86</v>
      </c>
      <c r="F12" s="200" t="s">
        <v>84</v>
      </c>
      <c r="G12" s="200" t="s">
        <v>85</v>
      </c>
      <c r="H12" s="200"/>
      <c r="I12" s="179" t="s">
        <v>321</v>
      </c>
      <c r="J12" s="200" t="s">
        <v>84</v>
      </c>
      <c r="K12" s="233" t="s">
        <v>85</v>
      </c>
    </row>
    <row r="13" s="166" customFormat="1" spans="1:11">
      <c r="A13" s="176" t="s">
        <v>91</v>
      </c>
      <c r="B13" s="200" t="s">
        <v>84</v>
      </c>
      <c r="C13" s="200" t="s">
        <v>85</v>
      </c>
      <c r="D13" s="201"/>
      <c r="E13" s="179" t="s">
        <v>96</v>
      </c>
      <c r="F13" s="200" t="s">
        <v>84</v>
      </c>
      <c r="G13" s="200" t="s">
        <v>85</v>
      </c>
      <c r="H13" s="200"/>
      <c r="I13" s="179" t="s">
        <v>322</v>
      </c>
      <c r="J13" s="200" t="s">
        <v>84</v>
      </c>
      <c r="K13" s="233" t="s">
        <v>85</v>
      </c>
    </row>
    <row r="14" s="166" customFormat="1" ht="15" spans="1:11">
      <c r="A14" s="188" t="s">
        <v>323</v>
      </c>
      <c r="B14" s="192" t="s">
        <v>84</v>
      </c>
      <c r="C14" s="192" t="s">
        <v>85</v>
      </c>
      <c r="D14" s="191"/>
      <c r="E14" s="190" t="s">
        <v>324</v>
      </c>
      <c r="F14" s="192" t="s">
        <v>84</v>
      </c>
      <c r="G14" s="192" t="s">
        <v>85</v>
      </c>
      <c r="H14" s="192"/>
      <c r="I14" s="190" t="s">
        <v>325</v>
      </c>
      <c r="J14" s="192" t="s">
        <v>84</v>
      </c>
      <c r="K14" s="234" t="s">
        <v>85</v>
      </c>
    </row>
    <row r="15" s="166" customFormat="1" ht="15" spans="1:11">
      <c r="A15" s="194"/>
      <c r="B15" s="206"/>
      <c r="C15" s="206"/>
      <c r="D15" s="195"/>
      <c r="E15" s="194"/>
      <c r="F15" s="206"/>
      <c r="G15" s="206"/>
      <c r="H15" s="206"/>
      <c r="I15" s="194"/>
      <c r="J15" s="206"/>
      <c r="K15" s="206"/>
    </row>
    <row r="16" s="167" customFormat="1" spans="1:11">
      <c r="A16" s="170" t="s">
        <v>326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38"/>
    </row>
    <row r="17" s="166" customFormat="1" spans="1:11">
      <c r="A17" s="183" t="s">
        <v>327</v>
      </c>
      <c r="B17" s="185"/>
      <c r="C17" s="185"/>
      <c r="D17" s="185"/>
      <c r="E17" s="185"/>
      <c r="F17" s="185"/>
      <c r="G17" s="185"/>
      <c r="H17" s="185"/>
      <c r="I17" s="185"/>
      <c r="J17" s="185"/>
      <c r="K17" s="239"/>
    </row>
    <row r="18" s="166" customFormat="1" spans="1:11">
      <c r="A18" s="183" t="s">
        <v>328</v>
      </c>
      <c r="B18" s="185"/>
      <c r="C18" s="185"/>
      <c r="D18" s="185"/>
      <c r="E18" s="185"/>
      <c r="F18" s="185"/>
      <c r="G18" s="185"/>
      <c r="H18" s="185"/>
      <c r="I18" s="185"/>
      <c r="J18" s="185"/>
      <c r="K18" s="239"/>
    </row>
    <row r="19" s="166" customFormat="1" spans="1:11">
      <c r="A19" s="208" t="s">
        <v>329</v>
      </c>
      <c r="B19" s="200"/>
      <c r="C19" s="200"/>
      <c r="D19" s="200"/>
      <c r="E19" s="200"/>
      <c r="F19" s="200"/>
      <c r="G19" s="200"/>
      <c r="H19" s="200"/>
      <c r="I19" s="200"/>
      <c r="J19" s="200"/>
      <c r="K19" s="233"/>
    </row>
    <row r="20" s="166" customFormat="1" spans="1:11">
      <c r="A20" s="209" t="s">
        <v>330</v>
      </c>
      <c r="B20" s="210"/>
      <c r="C20" s="210"/>
      <c r="D20" s="210"/>
      <c r="E20" s="210"/>
      <c r="F20" s="210"/>
      <c r="G20" s="210"/>
      <c r="H20" s="210"/>
      <c r="I20" s="210"/>
      <c r="J20" s="210"/>
      <c r="K20" s="240"/>
    </row>
    <row r="21" s="166" customFormat="1" spans="1:11">
      <c r="A21" s="209" t="s">
        <v>331</v>
      </c>
      <c r="B21" s="210"/>
      <c r="C21" s="210"/>
      <c r="D21" s="210"/>
      <c r="E21" s="210"/>
      <c r="F21" s="210"/>
      <c r="G21" s="210"/>
      <c r="H21" s="210"/>
      <c r="I21" s="210"/>
      <c r="J21" s="210"/>
      <c r="K21" s="240"/>
    </row>
    <row r="22" s="166" customFormat="1" spans="1:11">
      <c r="A22" s="209"/>
      <c r="B22" s="210"/>
      <c r="C22" s="210"/>
      <c r="D22" s="210"/>
      <c r="E22" s="210"/>
      <c r="F22" s="210"/>
      <c r="G22" s="210"/>
      <c r="H22" s="210"/>
      <c r="I22" s="210"/>
      <c r="J22" s="210"/>
      <c r="K22" s="240"/>
    </row>
    <row r="23" s="166" customFormat="1" spans="1:11">
      <c r="A23" s="211"/>
      <c r="B23" s="212"/>
      <c r="C23" s="212"/>
      <c r="D23" s="212"/>
      <c r="E23" s="212"/>
      <c r="F23" s="212"/>
      <c r="G23" s="212"/>
      <c r="H23" s="212"/>
      <c r="I23" s="212"/>
      <c r="J23" s="212"/>
      <c r="K23" s="241"/>
    </row>
    <row r="24" s="166" customFormat="1" spans="1:11">
      <c r="A24" s="183" t="s">
        <v>125</v>
      </c>
      <c r="B24" s="185"/>
      <c r="C24" s="200" t="s">
        <v>66</v>
      </c>
      <c r="D24" s="200" t="s">
        <v>67</v>
      </c>
      <c r="E24" s="182"/>
      <c r="F24" s="182"/>
      <c r="G24" s="182"/>
      <c r="H24" s="182"/>
      <c r="I24" s="182"/>
      <c r="J24" s="182"/>
      <c r="K24" s="232"/>
    </row>
    <row r="25" s="166" customFormat="1" ht="15" spans="1:11">
      <c r="A25" s="213" t="s">
        <v>332</v>
      </c>
      <c r="B25" s="214"/>
      <c r="C25" s="214"/>
      <c r="D25" s="214"/>
      <c r="E25" s="214"/>
      <c r="F25" s="214"/>
      <c r="G25" s="214"/>
      <c r="H25" s="214"/>
      <c r="I25" s="214"/>
      <c r="J25" s="214"/>
      <c r="K25" s="242"/>
    </row>
    <row r="26" s="166" customFormat="1" ht="15" spans="1:11">
      <c r="A26" s="215"/>
      <c r="B26" s="215"/>
      <c r="C26" s="215"/>
      <c r="D26" s="215"/>
      <c r="E26" s="215"/>
      <c r="F26" s="215"/>
      <c r="G26" s="215"/>
      <c r="H26" s="215"/>
      <c r="I26" s="215"/>
      <c r="J26" s="215"/>
      <c r="K26" s="215"/>
    </row>
    <row r="27" s="166" customFormat="1" spans="1:11">
      <c r="A27" s="216" t="s">
        <v>333</v>
      </c>
      <c r="B27" s="199"/>
      <c r="C27" s="199"/>
      <c r="D27" s="199"/>
      <c r="E27" s="199"/>
      <c r="F27" s="199"/>
      <c r="G27" s="199"/>
      <c r="H27" s="199"/>
      <c r="I27" s="199"/>
      <c r="J27" s="199"/>
      <c r="K27" s="235"/>
    </row>
    <row r="28" s="166" customFormat="1" spans="1:11">
      <c r="A28" s="217" t="s">
        <v>334</v>
      </c>
      <c r="B28" s="218"/>
      <c r="C28" s="218"/>
      <c r="D28" s="218"/>
      <c r="E28" s="218"/>
      <c r="F28" s="218"/>
      <c r="G28" s="218"/>
      <c r="H28" s="218"/>
      <c r="I28" s="218"/>
      <c r="J28" s="218"/>
      <c r="K28" s="243"/>
    </row>
    <row r="29" s="166" customFormat="1" ht="17.25" customHeight="1" spans="1:11">
      <c r="A29" s="219"/>
      <c r="B29" s="220"/>
      <c r="C29" s="220"/>
      <c r="D29" s="220"/>
      <c r="E29" s="220"/>
      <c r="F29" s="220"/>
      <c r="G29" s="220"/>
      <c r="H29" s="220"/>
      <c r="I29" s="220"/>
      <c r="J29" s="220"/>
      <c r="K29" s="244"/>
    </row>
    <row r="30" s="166" customFormat="1" ht="17.25" customHeight="1" spans="1:11">
      <c r="A30" s="219"/>
      <c r="B30" s="220"/>
      <c r="C30" s="220"/>
      <c r="D30" s="220"/>
      <c r="E30" s="220"/>
      <c r="F30" s="220"/>
      <c r="G30" s="220"/>
      <c r="H30" s="220"/>
      <c r="I30" s="220"/>
      <c r="J30" s="220"/>
      <c r="K30" s="244"/>
    </row>
    <row r="31" s="166" customFormat="1" ht="17.25" customHeight="1" spans="1:11">
      <c r="A31" s="219"/>
      <c r="B31" s="220"/>
      <c r="C31" s="220"/>
      <c r="D31" s="220"/>
      <c r="E31" s="220"/>
      <c r="F31" s="220"/>
      <c r="G31" s="220"/>
      <c r="H31" s="220"/>
      <c r="I31" s="220"/>
      <c r="J31" s="220"/>
      <c r="K31" s="244"/>
    </row>
    <row r="32" s="166" customFormat="1" ht="17.25" customHeight="1" spans="1:11">
      <c r="A32" s="219"/>
      <c r="B32" s="220"/>
      <c r="C32" s="220"/>
      <c r="D32" s="220"/>
      <c r="E32" s="220"/>
      <c r="F32" s="220"/>
      <c r="G32" s="220"/>
      <c r="H32" s="220"/>
      <c r="I32" s="220"/>
      <c r="J32" s="220"/>
      <c r="K32" s="244"/>
    </row>
    <row r="33" s="166" customFormat="1" ht="17.25" customHeight="1" spans="1:11">
      <c r="A33" s="219"/>
      <c r="B33" s="220"/>
      <c r="C33" s="220"/>
      <c r="D33" s="220"/>
      <c r="E33" s="220"/>
      <c r="F33" s="220"/>
      <c r="G33" s="220"/>
      <c r="H33" s="220"/>
      <c r="I33" s="220"/>
      <c r="J33" s="220"/>
      <c r="K33" s="244"/>
    </row>
    <row r="34" s="166" customFormat="1" ht="17.25" customHeight="1" spans="1:11">
      <c r="A34" s="219"/>
      <c r="B34" s="220"/>
      <c r="C34" s="220"/>
      <c r="D34" s="220"/>
      <c r="E34" s="220"/>
      <c r="F34" s="220"/>
      <c r="G34" s="220"/>
      <c r="H34" s="220"/>
      <c r="I34" s="220"/>
      <c r="J34" s="220"/>
      <c r="K34" s="244"/>
    </row>
    <row r="35" s="166" customFormat="1" ht="17.25" customHeight="1" spans="1:11">
      <c r="A35" s="209"/>
      <c r="B35" s="210"/>
      <c r="C35" s="210"/>
      <c r="D35" s="210"/>
      <c r="E35" s="210"/>
      <c r="F35" s="210"/>
      <c r="G35" s="210"/>
      <c r="H35" s="210"/>
      <c r="I35" s="210"/>
      <c r="J35" s="210"/>
      <c r="K35" s="240"/>
    </row>
    <row r="36" s="166" customFormat="1" ht="17.25" customHeight="1" spans="1:11">
      <c r="A36" s="221"/>
      <c r="B36" s="210"/>
      <c r="C36" s="210"/>
      <c r="D36" s="210"/>
      <c r="E36" s="210"/>
      <c r="F36" s="210"/>
      <c r="G36" s="210"/>
      <c r="H36" s="210"/>
      <c r="I36" s="210"/>
      <c r="J36" s="210"/>
      <c r="K36" s="240"/>
    </row>
    <row r="37" s="166" customFormat="1" ht="17.25" customHeight="1" spans="1:11">
      <c r="A37" s="222"/>
      <c r="B37" s="223"/>
      <c r="C37" s="223"/>
      <c r="D37" s="223"/>
      <c r="E37" s="223"/>
      <c r="F37" s="223"/>
      <c r="G37" s="223"/>
      <c r="H37" s="223"/>
      <c r="I37" s="223"/>
      <c r="J37" s="223"/>
      <c r="K37" s="245"/>
    </row>
    <row r="38" s="166" customFormat="1" ht="18.75" customHeight="1" spans="1:11">
      <c r="A38" s="224" t="s">
        <v>335</v>
      </c>
      <c r="B38" s="225"/>
      <c r="C38" s="225"/>
      <c r="D38" s="225"/>
      <c r="E38" s="225"/>
      <c r="F38" s="225"/>
      <c r="G38" s="225"/>
      <c r="H38" s="225"/>
      <c r="I38" s="225"/>
      <c r="J38" s="225"/>
      <c r="K38" s="246"/>
    </row>
    <row r="39" s="168" customFormat="1" ht="18.75" customHeight="1" spans="1:11">
      <c r="A39" s="183" t="s">
        <v>336</v>
      </c>
      <c r="B39" s="185"/>
      <c r="C39" s="185"/>
      <c r="D39" s="182" t="s">
        <v>337</v>
      </c>
      <c r="E39" s="182"/>
      <c r="F39" s="226" t="s">
        <v>338</v>
      </c>
      <c r="G39" s="227"/>
      <c r="H39" s="185" t="s">
        <v>339</v>
      </c>
      <c r="I39" s="185"/>
      <c r="J39" s="185" t="s">
        <v>340</v>
      </c>
      <c r="K39" s="239"/>
    </row>
    <row r="40" s="166" customFormat="1" ht="18.75" customHeight="1" spans="1:13">
      <c r="A40" s="183" t="s">
        <v>231</v>
      </c>
      <c r="B40" s="185"/>
      <c r="C40" s="185"/>
      <c r="D40" s="185"/>
      <c r="E40" s="185"/>
      <c r="F40" s="185"/>
      <c r="G40" s="185"/>
      <c r="H40" s="185"/>
      <c r="I40" s="185"/>
      <c r="J40" s="185"/>
      <c r="K40" s="239"/>
      <c r="M40" s="168"/>
    </row>
    <row r="41" s="166" customFormat="1" ht="30.95" customHeight="1" spans="1:11">
      <c r="A41" s="183"/>
      <c r="B41" s="185"/>
      <c r="C41" s="185"/>
      <c r="D41" s="185"/>
      <c r="E41" s="185"/>
      <c r="F41" s="185"/>
      <c r="G41" s="185"/>
      <c r="H41" s="185"/>
      <c r="I41" s="185"/>
      <c r="J41" s="185"/>
      <c r="K41" s="239"/>
    </row>
    <row r="42" s="166" customFormat="1" ht="18.75" customHeight="1" spans="1:11">
      <c r="A42" s="183"/>
      <c r="B42" s="185"/>
      <c r="C42" s="185"/>
      <c r="D42" s="185"/>
      <c r="E42" s="185"/>
      <c r="F42" s="185"/>
      <c r="G42" s="185"/>
      <c r="H42" s="185"/>
      <c r="I42" s="185"/>
      <c r="J42" s="185"/>
      <c r="K42" s="239"/>
    </row>
    <row r="43" s="166" customFormat="1" ht="32.1" customHeight="1" spans="1:11">
      <c r="A43" s="188" t="s">
        <v>137</v>
      </c>
      <c r="B43" s="228" t="s">
        <v>341</v>
      </c>
      <c r="C43" s="228"/>
      <c r="D43" s="190" t="s">
        <v>342</v>
      </c>
      <c r="E43" s="191" t="s">
        <v>140</v>
      </c>
      <c r="F43" s="190" t="s">
        <v>141</v>
      </c>
      <c r="G43" s="229">
        <v>11.24</v>
      </c>
      <c r="H43" s="230" t="s">
        <v>142</v>
      </c>
      <c r="I43" s="230"/>
      <c r="J43" s="228"/>
      <c r="K43" s="247"/>
    </row>
    <row r="44" s="166" customFormat="1" ht="16.5" customHeight="1"/>
    <row r="45" s="166" customFormat="1" ht="16.5" customHeight="1"/>
    <row r="46" s="166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workbookViewId="0">
      <selection activeCell="P15" sqref="P15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19.0583333333333" style="120" customWidth="1"/>
    <col min="11" max="11" width="20" style="120" customWidth="1"/>
    <col min="12" max="12" width="17.9666666666667" style="120" customWidth="1"/>
    <col min="13" max="13" width="15.775" style="120" customWidth="1"/>
    <col min="14" max="14" width="16.4" style="120" customWidth="1"/>
    <col min="15" max="15" width="16.0916666666667" style="120" customWidth="1"/>
    <col min="16" max="16" width="16.375" style="120" customWidth="1"/>
    <col min="17" max="16384" width="9" style="119"/>
  </cols>
  <sheetData>
    <row r="1" s="119" customFormat="1" ht="30" customHeight="1" spans="1:16">
      <c r="A1" s="121" t="s">
        <v>145</v>
      </c>
      <c r="B1" s="122"/>
      <c r="C1" s="122"/>
      <c r="D1" s="122"/>
      <c r="E1" s="122"/>
      <c r="F1" s="122"/>
      <c r="G1" s="122"/>
      <c r="H1" s="122"/>
      <c r="I1" s="122"/>
      <c r="J1" s="151"/>
      <c r="K1" s="151"/>
      <c r="L1" s="151"/>
      <c r="M1" s="151"/>
      <c r="N1" s="151"/>
      <c r="O1" s="151"/>
      <c r="P1" s="151"/>
    </row>
    <row r="2" s="119" customFormat="1" ht="29.1" customHeight="1" spans="1:16">
      <c r="A2" s="123" t="s">
        <v>62</v>
      </c>
      <c r="B2" s="124" t="s">
        <v>63</v>
      </c>
      <c r="C2" s="124"/>
      <c r="D2" s="125" t="s">
        <v>68</v>
      </c>
      <c r="E2" s="124" t="s">
        <v>146</v>
      </c>
      <c r="F2" s="124"/>
      <c r="G2" s="124"/>
      <c r="H2" s="126"/>
      <c r="I2" s="126"/>
      <c r="J2" s="152" t="s">
        <v>253</v>
      </c>
      <c r="K2" s="152"/>
      <c r="L2" s="152"/>
      <c r="M2" s="152"/>
      <c r="N2" s="153"/>
      <c r="O2" s="153"/>
      <c r="P2" s="154"/>
    </row>
    <row r="3" s="119" customFormat="1" ht="29.1" customHeight="1" spans="1:16">
      <c r="A3" s="127" t="s">
        <v>148</v>
      </c>
      <c r="B3" s="128" t="s">
        <v>149</v>
      </c>
      <c r="C3" s="129"/>
      <c r="D3" s="129"/>
      <c r="E3" s="129"/>
      <c r="F3" s="129"/>
      <c r="G3" s="129"/>
      <c r="H3" s="130"/>
      <c r="I3" s="144"/>
      <c r="J3" s="155"/>
      <c r="K3" s="155"/>
      <c r="L3" s="155"/>
      <c r="M3" s="155"/>
      <c r="N3" s="156"/>
      <c r="O3" s="156"/>
      <c r="P3" s="157"/>
    </row>
    <row r="4" s="119" customFormat="1" ht="29.1" customHeight="1" spans="1:16">
      <c r="A4" s="131"/>
      <c r="B4" s="132" t="s">
        <v>111</v>
      </c>
      <c r="C4" s="133" t="s">
        <v>112</v>
      </c>
      <c r="D4" s="133" t="s">
        <v>113</v>
      </c>
      <c r="E4" s="133" t="s">
        <v>114</v>
      </c>
      <c r="F4" s="133" t="s">
        <v>115</v>
      </c>
      <c r="G4" s="133" t="s">
        <v>116</v>
      </c>
      <c r="H4" s="133" t="s">
        <v>117</v>
      </c>
      <c r="I4" s="144"/>
      <c r="J4" s="158" t="s">
        <v>111</v>
      </c>
      <c r="K4" s="158" t="s">
        <v>112</v>
      </c>
      <c r="L4" s="159" t="s">
        <v>113</v>
      </c>
      <c r="M4" s="158" t="s">
        <v>114</v>
      </c>
      <c r="N4" s="158" t="s">
        <v>115</v>
      </c>
      <c r="O4" s="158" t="s">
        <v>116</v>
      </c>
      <c r="P4" s="146" t="s">
        <v>254</v>
      </c>
    </row>
    <row r="5" s="119" customFormat="1" ht="29.1" customHeight="1" spans="1:16">
      <c r="A5" s="134"/>
      <c r="B5" s="132" t="s">
        <v>151</v>
      </c>
      <c r="C5" s="133" t="s">
        <v>152</v>
      </c>
      <c r="D5" s="133" t="s">
        <v>153</v>
      </c>
      <c r="E5" s="133" t="s">
        <v>154</v>
      </c>
      <c r="F5" s="133" t="s">
        <v>155</v>
      </c>
      <c r="G5" s="133" t="s">
        <v>156</v>
      </c>
      <c r="H5" s="133" t="s">
        <v>157</v>
      </c>
      <c r="I5" s="144"/>
      <c r="J5" s="160" t="s">
        <v>255</v>
      </c>
      <c r="K5" s="160" t="s">
        <v>256</v>
      </c>
      <c r="L5" s="160" t="s">
        <v>257</v>
      </c>
      <c r="M5" s="160" t="s">
        <v>258</v>
      </c>
      <c r="N5" s="160" t="s">
        <v>259</v>
      </c>
      <c r="O5" s="160" t="s">
        <v>260</v>
      </c>
      <c r="P5" s="160" t="s">
        <v>261</v>
      </c>
    </row>
    <row r="6" s="119" customFormat="1" ht="29.1" customHeight="1" spans="1:16">
      <c r="A6" s="133" t="s">
        <v>164</v>
      </c>
      <c r="B6" s="135">
        <f>C6-2.1</f>
        <v>95.3</v>
      </c>
      <c r="C6" s="135">
        <f>D6-2.1</f>
        <v>97.4</v>
      </c>
      <c r="D6" s="136">
        <v>99.5</v>
      </c>
      <c r="E6" s="135">
        <f t="shared" ref="E6:H6" si="0">D6+2.1</f>
        <v>101.6</v>
      </c>
      <c r="F6" s="135">
        <f t="shared" si="0"/>
        <v>103.7</v>
      </c>
      <c r="G6" s="135">
        <f t="shared" si="0"/>
        <v>105.8</v>
      </c>
      <c r="H6" s="135">
        <f t="shared" si="0"/>
        <v>107.9</v>
      </c>
      <c r="I6" s="144"/>
      <c r="J6" s="161" t="s">
        <v>263</v>
      </c>
      <c r="K6" s="161" t="s">
        <v>262</v>
      </c>
      <c r="L6" s="161" t="s">
        <v>263</v>
      </c>
      <c r="M6" s="161" t="s">
        <v>262</v>
      </c>
      <c r="N6" s="162">
        <f>-0.5-1</f>
        <v>-1.5</v>
      </c>
      <c r="O6" s="161" t="s">
        <v>262</v>
      </c>
      <c r="P6" s="161"/>
    </row>
    <row r="7" s="119" customFormat="1" ht="29.1" customHeight="1" spans="1:16">
      <c r="A7" s="133" t="s">
        <v>171</v>
      </c>
      <c r="B7" s="135">
        <f>C7-1.5</f>
        <v>68</v>
      </c>
      <c r="C7" s="135">
        <f>D7-1.5</f>
        <v>69.5</v>
      </c>
      <c r="D7" s="136">
        <v>71</v>
      </c>
      <c r="E7" s="135">
        <f t="shared" ref="E7:H7" si="1">D7+1.5</f>
        <v>72.5</v>
      </c>
      <c r="F7" s="135">
        <f t="shared" si="1"/>
        <v>74</v>
      </c>
      <c r="G7" s="135">
        <f t="shared" si="1"/>
        <v>75.5</v>
      </c>
      <c r="H7" s="135">
        <f t="shared" si="1"/>
        <v>77</v>
      </c>
      <c r="I7" s="144"/>
      <c r="J7" s="161" t="s">
        <v>262</v>
      </c>
      <c r="K7" s="161" t="s">
        <v>262</v>
      </c>
      <c r="L7" s="161" t="s">
        <v>262</v>
      </c>
      <c r="M7" s="161" t="s">
        <v>262</v>
      </c>
      <c r="N7" s="162" t="s">
        <v>264</v>
      </c>
      <c r="O7" s="161" t="s">
        <v>262</v>
      </c>
      <c r="P7" s="161"/>
    </row>
    <row r="8" s="119" customFormat="1" ht="29.1" customHeight="1" spans="1:16">
      <c r="A8" s="133" t="s">
        <v>178</v>
      </c>
      <c r="B8" s="135">
        <f>C8-4</f>
        <v>76</v>
      </c>
      <c r="C8" s="135">
        <f>D8-4</f>
        <v>80</v>
      </c>
      <c r="D8" s="136" t="s">
        <v>179</v>
      </c>
      <c r="E8" s="135">
        <f t="shared" ref="E8:E10" si="2">D8+4</f>
        <v>88</v>
      </c>
      <c r="F8" s="135">
        <f>E8+5</f>
        <v>93</v>
      </c>
      <c r="G8" s="135">
        <f>F8+6</f>
        <v>99</v>
      </c>
      <c r="H8" s="135">
        <f>G8+6</f>
        <v>105</v>
      </c>
      <c r="I8" s="144"/>
      <c r="J8" s="163" t="s">
        <v>265</v>
      </c>
      <c r="K8" s="161" t="s">
        <v>262</v>
      </c>
      <c r="L8" s="142" t="s">
        <v>266</v>
      </c>
      <c r="M8" s="163" t="s">
        <v>265</v>
      </c>
      <c r="N8" s="163" t="s">
        <v>265</v>
      </c>
      <c r="O8" s="142" t="s">
        <v>266</v>
      </c>
      <c r="P8" s="142"/>
    </row>
    <row r="9" s="119" customFormat="1" ht="29.1" customHeight="1" spans="1:16">
      <c r="A9" s="133" t="s">
        <v>267</v>
      </c>
      <c r="B9" s="135">
        <f>C9-4</f>
        <v>92</v>
      </c>
      <c r="C9" s="135">
        <f>D9-4</f>
        <v>96</v>
      </c>
      <c r="D9" s="136" t="s">
        <v>268</v>
      </c>
      <c r="E9" s="135">
        <f t="shared" si="2"/>
        <v>104</v>
      </c>
      <c r="F9" s="135">
        <f>E9+5</f>
        <v>109</v>
      </c>
      <c r="G9" s="135">
        <f>F9+6</f>
        <v>115</v>
      </c>
      <c r="H9" s="135">
        <f>G9+6</f>
        <v>121</v>
      </c>
      <c r="I9" s="144"/>
      <c r="J9" s="161" t="s">
        <v>262</v>
      </c>
      <c r="K9" s="161" t="s">
        <v>262</v>
      </c>
      <c r="L9" s="142" t="s">
        <v>269</v>
      </c>
      <c r="M9" s="161" t="s">
        <v>262</v>
      </c>
      <c r="N9" s="161" t="s">
        <v>262</v>
      </c>
      <c r="O9" s="142" t="s">
        <v>269</v>
      </c>
      <c r="P9" s="161"/>
    </row>
    <row r="10" s="119" customFormat="1" ht="29.1" customHeight="1" spans="1:16">
      <c r="A10" s="133" t="s">
        <v>185</v>
      </c>
      <c r="B10" s="135">
        <f>C10-3.6</f>
        <v>100.8</v>
      </c>
      <c r="C10" s="135">
        <f>D10-3.6</f>
        <v>104.4</v>
      </c>
      <c r="D10" s="136" t="s">
        <v>186</v>
      </c>
      <c r="E10" s="135">
        <f t="shared" si="2"/>
        <v>112</v>
      </c>
      <c r="F10" s="135">
        <f t="shared" ref="F10:H10" si="3">E10+4</f>
        <v>116</v>
      </c>
      <c r="G10" s="135">
        <f t="shared" si="3"/>
        <v>120</v>
      </c>
      <c r="H10" s="135">
        <f t="shared" si="3"/>
        <v>124</v>
      </c>
      <c r="I10" s="144"/>
      <c r="J10" s="163" t="s">
        <v>265</v>
      </c>
      <c r="K10" s="161" t="s">
        <v>262</v>
      </c>
      <c r="L10" s="161" t="s">
        <v>270</v>
      </c>
      <c r="M10" s="163" t="s">
        <v>265</v>
      </c>
      <c r="N10" s="163" t="s">
        <v>265</v>
      </c>
      <c r="O10" s="161" t="s">
        <v>270</v>
      </c>
      <c r="P10" s="142"/>
    </row>
    <row r="11" s="119" customFormat="1" ht="29.1" customHeight="1" spans="1:16">
      <c r="A11" s="137" t="s">
        <v>191</v>
      </c>
      <c r="B11" s="135">
        <f>C11-2.3/2</f>
        <v>30.7</v>
      </c>
      <c r="C11" s="135">
        <f>D11-2.3/2</f>
        <v>31.85</v>
      </c>
      <c r="D11" s="136">
        <v>33</v>
      </c>
      <c r="E11" s="135">
        <f t="shared" ref="E11:H11" si="4">D11+2.6/2</f>
        <v>34.3</v>
      </c>
      <c r="F11" s="135">
        <f t="shared" si="4"/>
        <v>35.6</v>
      </c>
      <c r="G11" s="135">
        <f t="shared" si="4"/>
        <v>36.9</v>
      </c>
      <c r="H11" s="135">
        <f t="shared" si="4"/>
        <v>38.2</v>
      </c>
      <c r="I11" s="144"/>
      <c r="J11" s="161" t="s">
        <v>262</v>
      </c>
      <c r="K11" s="161" t="s">
        <v>262</v>
      </c>
      <c r="L11" s="142" t="s">
        <v>271</v>
      </c>
      <c r="M11" s="163" t="s">
        <v>272</v>
      </c>
      <c r="N11" s="161" t="s">
        <v>262</v>
      </c>
      <c r="O11" s="142" t="s">
        <v>271</v>
      </c>
      <c r="P11" s="142"/>
    </row>
    <row r="12" s="119" customFormat="1" ht="29.1" customHeight="1" spans="1:16">
      <c r="A12" s="137" t="s">
        <v>196</v>
      </c>
      <c r="B12" s="135">
        <f>C12-0.7</f>
        <v>22.1</v>
      </c>
      <c r="C12" s="135">
        <f>D12-0.7</f>
        <v>22.8</v>
      </c>
      <c r="D12" s="136">
        <v>23.5</v>
      </c>
      <c r="E12" s="135">
        <f>D12+0.7</f>
        <v>24.2</v>
      </c>
      <c r="F12" s="135">
        <f>E12+0.7</f>
        <v>24.9</v>
      </c>
      <c r="G12" s="135">
        <f>F12+0.9</f>
        <v>25.8</v>
      </c>
      <c r="H12" s="135">
        <f>G12+0.9</f>
        <v>26.7</v>
      </c>
      <c r="I12" s="144"/>
      <c r="J12" s="161" t="s">
        <v>263</v>
      </c>
      <c r="K12" s="142" t="s">
        <v>269</v>
      </c>
      <c r="L12" s="161" t="s">
        <v>263</v>
      </c>
      <c r="M12" s="161" t="s">
        <v>262</v>
      </c>
      <c r="N12" s="161" t="s">
        <v>262</v>
      </c>
      <c r="O12" s="161" t="s">
        <v>263</v>
      </c>
      <c r="P12" s="142"/>
    </row>
    <row r="13" s="119" customFormat="1" ht="29.1" customHeight="1" spans="1:16">
      <c r="A13" s="138" t="s">
        <v>202</v>
      </c>
      <c r="B13" s="135">
        <f>C13-0.5</f>
        <v>13.5</v>
      </c>
      <c r="C13" s="135">
        <f>D13-0.5</f>
        <v>14</v>
      </c>
      <c r="D13" s="136">
        <v>14.5</v>
      </c>
      <c r="E13" s="135">
        <f>D13+0.5</f>
        <v>15</v>
      </c>
      <c r="F13" s="135">
        <f>E13+0.5</f>
        <v>15.5</v>
      </c>
      <c r="G13" s="135">
        <f>F13+0.7</f>
        <v>16.2</v>
      </c>
      <c r="H13" s="135">
        <f t="shared" ref="H13:H15" si="5">G13+0.7</f>
        <v>16.9</v>
      </c>
      <c r="I13" s="144"/>
      <c r="J13" s="161" t="s">
        <v>262</v>
      </c>
      <c r="K13" s="161" t="s">
        <v>262</v>
      </c>
      <c r="L13" s="161" t="s">
        <v>262</v>
      </c>
      <c r="M13" s="161" t="s">
        <v>262</v>
      </c>
      <c r="N13" s="161" t="s">
        <v>262</v>
      </c>
      <c r="O13" s="161" t="s">
        <v>262</v>
      </c>
      <c r="P13" s="142"/>
    </row>
    <row r="14" s="119" customFormat="1" ht="29.1" customHeight="1" spans="1:16">
      <c r="A14" s="138" t="s">
        <v>275</v>
      </c>
      <c r="B14" s="135">
        <f>C14-0.5</f>
        <v>19</v>
      </c>
      <c r="C14" s="135">
        <f>D14-0.5</f>
        <v>19.5</v>
      </c>
      <c r="D14" s="136">
        <v>20</v>
      </c>
      <c r="E14" s="135">
        <f>D14+0.5</f>
        <v>20.5</v>
      </c>
      <c r="F14" s="135">
        <f>E14+0.5</f>
        <v>21</v>
      </c>
      <c r="G14" s="135">
        <f>F14+0.7</f>
        <v>21.7</v>
      </c>
      <c r="H14" s="135">
        <f t="shared" si="5"/>
        <v>22.4</v>
      </c>
      <c r="I14" s="144"/>
      <c r="J14" s="142" t="s">
        <v>276</v>
      </c>
      <c r="K14" s="161" t="s">
        <v>262</v>
      </c>
      <c r="L14" s="142" t="s">
        <v>276</v>
      </c>
      <c r="M14" s="161" t="s">
        <v>262</v>
      </c>
      <c r="N14" s="163" t="s">
        <v>265</v>
      </c>
      <c r="O14" s="142" t="s">
        <v>276</v>
      </c>
      <c r="P14" s="142"/>
    </row>
    <row r="15" s="119" customFormat="1" ht="29.1" customHeight="1" spans="1:16">
      <c r="A15" s="138" t="s">
        <v>208</v>
      </c>
      <c r="B15" s="135">
        <f>C15-0.7</f>
        <v>27.2</v>
      </c>
      <c r="C15" s="135">
        <f>D15-0.6</f>
        <v>27.9</v>
      </c>
      <c r="D15" s="136">
        <v>28.5</v>
      </c>
      <c r="E15" s="135">
        <f>D15+0.6</f>
        <v>29.1</v>
      </c>
      <c r="F15" s="135">
        <f>E15+0.7</f>
        <v>29.8</v>
      </c>
      <c r="G15" s="135">
        <f>F15+0.6</f>
        <v>30.4</v>
      </c>
      <c r="H15" s="135">
        <f t="shared" si="5"/>
        <v>31.1</v>
      </c>
      <c r="I15" s="144"/>
      <c r="J15" s="161" t="s">
        <v>262</v>
      </c>
      <c r="K15" s="142" t="s">
        <v>269</v>
      </c>
      <c r="L15" s="161" t="s">
        <v>262</v>
      </c>
      <c r="M15" s="161" t="s">
        <v>262</v>
      </c>
      <c r="N15" s="161" t="s">
        <v>262</v>
      </c>
      <c r="O15" s="161" t="s">
        <v>262</v>
      </c>
      <c r="P15" s="142"/>
    </row>
    <row r="16" s="119" customFormat="1" ht="29.1" customHeight="1" spans="1:16">
      <c r="A16" s="138" t="s">
        <v>215</v>
      </c>
      <c r="B16" s="135">
        <f>C16-0.9</f>
        <v>41.2</v>
      </c>
      <c r="C16" s="135">
        <f>D16-0.9</f>
        <v>42.1</v>
      </c>
      <c r="D16" s="136">
        <v>43</v>
      </c>
      <c r="E16" s="135">
        <f t="shared" ref="E16:H16" si="6">D16+1.1</f>
        <v>44.1</v>
      </c>
      <c r="F16" s="135">
        <f t="shared" si="6"/>
        <v>45.2</v>
      </c>
      <c r="G16" s="135">
        <f t="shared" si="6"/>
        <v>46.3</v>
      </c>
      <c r="H16" s="135">
        <f t="shared" si="6"/>
        <v>47.4</v>
      </c>
      <c r="I16" s="144"/>
      <c r="J16" s="161" t="s">
        <v>262</v>
      </c>
      <c r="K16" s="161" t="s">
        <v>263</v>
      </c>
      <c r="L16" s="161" t="s">
        <v>262</v>
      </c>
      <c r="M16" s="161" t="s">
        <v>263</v>
      </c>
      <c r="N16" s="163" t="s">
        <v>265</v>
      </c>
      <c r="O16" s="161" t="s">
        <v>262</v>
      </c>
      <c r="P16" s="142"/>
    </row>
    <row r="17" s="119" customFormat="1" ht="29.1" customHeight="1" spans="1:16">
      <c r="A17" s="138" t="s">
        <v>278</v>
      </c>
      <c r="B17" s="135">
        <f t="shared" ref="B17:B19" si="7">D17-0.5</f>
        <v>14.5</v>
      </c>
      <c r="C17" s="135">
        <f t="shared" ref="C17:H17" si="8">B17</f>
        <v>14.5</v>
      </c>
      <c r="D17" s="136">
        <v>15</v>
      </c>
      <c r="E17" s="135">
        <f t="shared" si="8"/>
        <v>15</v>
      </c>
      <c r="F17" s="135">
        <f t="shared" ref="F17:F19" si="9">D17+1.5</f>
        <v>16.5</v>
      </c>
      <c r="G17" s="135">
        <f t="shared" si="8"/>
        <v>16.5</v>
      </c>
      <c r="H17" s="135">
        <f t="shared" si="8"/>
        <v>16.5</v>
      </c>
      <c r="I17" s="144"/>
      <c r="J17" s="142" t="s">
        <v>276</v>
      </c>
      <c r="K17" s="161" t="s">
        <v>262</v>
      </c>
      <c r="L17" s="142" t="s">
        <v>279</v>
      </c>
      <c r="M17" s="163" t="s">
        <v>280</v>
      </c>
      <c r="N17" s="161" t="s">
        <v>262</v>
      </c>
      <c r="O17" s="161" t="s">
        <v>262</v>
      </c>
      <c r="P17" s="142"/>
    </row>
    <row r="18" s="119" customFormat="1" ht="29.1" customHeight="1" spans="1:16">
      <c r="A18" s="138" t="s">
        <v>281</v>
      </c>
      <c r="B18" s="135">
        <f t="shared" si="7"/>
        <v>15.5</v>
      </c>
      <c r="C18" s="135">
        <f t="shared" ref="C18:H18" si="10">B18</f>
        <v>15.5</v>
      </c>
      <c r="D18" s="136">
        <v>16</v>
      </c>
      <c r="E18" s="135">
        <f t="shared" si="10"/>
        <v>16</v>
      </c>
      <c r="F18" s="135">
        <f t="shared" si="9"/>
        <v>17.5</v>
      </c>
      <c r="G18" s="135">
        <f t="shared" si="10"/>
        <v>17.5</v>
      </c>
      <c r="H18" s="135">
        <f t="shared" si="10"/>
        <v>17.5</v>
      </c>
      <c r="I18" s="144"/>
      <c r="J18" s="161" t="s">
        <v>262</v>
      </c>
      <c r="K18" s="161" t="s">
        <v>262</v>
      </c>
      <c r="L18" s="142" t="s">
        <v>263</v>
      </c>
      <c r="M18" s="163" t="s">
        <v>282</v>
      </c>
      <c r="N18" s="161" t="s">
        <v>262</v>
      </c>
      <c r="O18" s="161" t="s">
        <v>262</v>
      </c>
      <c r="P18" s="142"/>
    </row>
    <row r="19" s="119" customFormat="1" ht="29.1" customHeight="1" spans="1:16">
      <c r="A19" s="138" t="s">
        <v>283</v>
      </c>
      <c r="B19" s="135">
        <f t="shared" si="7"/>
        <v>14</v>
      </c>
      <c r="C19" s="135">
        <f t="shared" ref="C19:H19" si="11">B19</f>
        <v>14</v>
      </c>
      <c r="D19" s="136">
        <v>14.5</v>
      </c>
      <c r="E19" s="135">
        <f t="shared" si="11"/>
        <v>14.5</v>
      </c>
      <c r="F19" s="135">
        <f t="shared" si="9"/>
        <v>16</v>
      </c>
      <c r="G19" s="135">
        <f t="shared" si="11"/>
        <v>16</v>
      </c>
      <c r="H19" s="135">
        <f t="shared" si="11"/>
        <v>16</v>
      </c>
      <c r="I19" s="144"/>
      <c r="J19" s="161" t="s">
        <v>262</v>
      </c>
      <c r="K19" s="161" t="s">
        <v>262</v>
      </c>
      <c r="L19" s="161" t="s">
        <v>262</v>
      </c>
      <c r="M19" s="163" t="s">
        <v>282</v>
      </c>
      <c r="N19" s="161" t="s">
        <v>262</v>
      </c>
      <c r="O19" s="161" t="s">
        <v>262</v>
      </c>
      <c r="P19" s="142"/>
    </row>
    <row r="20" s="119" customFormat="1" ht="29.1" customHeight="1" spans="1:16">
      <c r="A20" s="138" t="s">
        <v>284</v>
      </c>
      <c r="B20" s="135">
        <f>C20</f>
        <v>4.5</v>
      </c>
      <c r="C20" s="135">
        <f>D20</f>
        <v>4.5</v>
      </c>
      <c r="D20" s="136">
        <v>4.5</v>
      </c>
      <c r="E20" s="135">
        <f t="shared" ref="E20:H20" si="12">D20</f>
        <v>4.5</v>
      </c>
      <c r="F20" s="135">
        <f t="shared" si="12"/>
        <v>4.5</v>
      </c>
      <c r="G20" s="135">
        <f t="shared" si="12"/>
        <v>4.5</v>
      </c>
      <c r="H20" s="135">
        <f t="shared" si="12"/>
        <v>4.5</v>
      </c>
      <c r="I20" s="144"/>
      <c r="J20" s="161" t="s">
        <v>262</v>
      </c>
      <c r="K20" s="161" t="s">
        <v>262</v>
      </c>
      <c r="L20" s="161" t="s">
        <v>262</v>
      </c>
      <c r="M20" s="161" t="s">
        <v>262</v>
      </c>
      <c r="N20" s="161" t="s">
        <v>262</v>
      </c>
      <c r="O20" s="142" t="s">
        <v>276</v>
      </c>
      <c r="P20" s="142"/>
    </row>
    <row r="21" s="119" customFormat="1" ht="29.1" customHeight="1" spans="1:16">
      <c r="A21" s="133" t="s">
        <v>285</v>
      </c>
      <c r="B21" s="135">
        <f>D21-0.5</f>
        <v>11.5</v>
      </c>
      <c r="C21" s="135">
        <f t="shared" ref="C21:H21" si="13">B21</f>
        <v>11.5</v>
      </c>
      <c r="D21" s="136">
        <v>12</v>
      </c>
      <c r="E21" s="135">
        <f t="shared" si="13"/>
        <v>12</v>
      </c>
      <c r="F21" s="135">
        <f>D21+1.5</f>
        <v>13.5</v>
      </c>
      <c r="G21" s="135">
        <f t="shared" si="13"/>
        <v>13.5</v>
      </c>
      <c r="H21" s="135">
        <f t="shared" si="13"/>
        <v>13.5</v>
      </c>
      <c r="I21" s="144"/>
      <c r="J21" s="142" t="s">
        <v>276</v>
      </c>
      <c r="K21" s="161" t="s">
        <v>262</v>
      </c>
      <c r="L21" s="161" t="s">
        <v>263</v>
      </c>
      <c r="M21" s="161" t="s">
        <v>262</v>
      </c>
      <c r="N21" s="161" t="s">
        <v>263</v>
      </c>
      <c r="O21" s="161" t="s">
        <v>262</v>
      </c>
      <c r="P21" s="142"/>
    </row>
    <row r="22" s="119" customFormat="1" ht="29.1" customHeight="1" spans="1:16">
      <c r="A22" s="133"/>
      <c r="B22" s="139"/>
      <c r="C22" s="139"/>
      <c r="D22" s="140"/>
      <c r="E22" s="139"/>
      <c r="F22" s="139"/>
      <c r="G22" s="139"/>
      <c r="H22" s="139"/>
      <c r="I22" s="144"/>
      <c r="J22" s="142"/>
      <c r="K22" s="142"/>
      <c r="L22" s="161"/>
      <c r="M22" s="161"/>
      <c r="N22" s="142"/>
      <c r="O22" s="142"/>
      <c r="P22" s="142"/>
    </row>
    <row r="23" s="119" customFormat="1" ht="29.1" customHeight="1" spans="1:16">
      <c r="A23" s="133"/>
      <c r="B23" s="139"/>
      <c r="C23" s="139"/>
      <c r="D23" s="140"/>
      <c r="E23" s="139"/>
      <c r="F23" s="139"/>
      <c r="G23" s="139"/>
      <c r="H23" s="139"/>
      <c r="I23" s="144"/>
      <c r="J23" s="142"/>
      <c r="K23" s="142"/>
      <c r="L23" s="161"/>
      <c r="M23" s="161"/>
      <c r="N23" s="142"/>
      <c r="O23" s="142"/>
      <c r="P23" s="142"/>
    </row>
    <row r="24" s="119" customFormat="1" ht="29.1" customHeight="1" spans="1:16">
      <c r="A24" s="133"/>
      <c r="B24" s="139"/>
      <c r="C24" s="139"/>
      <c r="D24" s="140"/>
      <c r="E24" s="139"/>
      <c r="F24" s="139"/>
      <c r="G24" s="139"/>
      <c r="H24" s="139"/>
      <c r="I24" s="144"/>
      <c r="J24" s="142"/>
      <c r="K24" s="142"/>
      <c r="L24" s="142"/>
      <c r="M24" s="163"/>
      <c r="N24" s="142"/>
      <c r="O24" s="142"/>
      <c r="P24" s="142"/>
    </row>
    <row r="25" s="119" customFormat="1" ht="29.1" customHeight="1" spans="1:16">
      <c r="A25" s="141"/>
      <c r="B25" s="142"/>
      <c r="C25" s="143"/>
      <c r="D25" s="143"/>
      <c r="E25" s="143"/>
      <c r="F25" s="143"/>
      <c r="G25" s="142"/>
      <c r="H25" s="144"/>
      <c r="I25" s="144"/>
      <c r="J25" s="142"/>
      <c r="K25" s="142"/>
      <c r="L25" s="142"/>
      <c r="M25" s="142"/>
      <c r="N25" s="142"/>
      <c r="O25" s="142"/>
      <c r="P25" s="142"/>
    </row>
    <row r="26" s="119" customFormat="1" ht="29.1" customHeight="1" spans="1:16">
      <c r="A26" s="145"/>
      <c r="B26" s="146"/>
      <c r="C26" s="147"/>
      <c r="D26" s="147"/>
      <c r="E26" s="148"/>
      <c r="F26" s="148"/>
      <c r="G26" s="146"/>
      <c r="H26" s="144"/>
      <c r="I26" s="144"/>
      <c r="J26" s="146"/>
      <c r="K26" s="142"/>
      <c r="L26" s="146"/>
      <c r="M26" s="146"/>
      <c r="N26" s="146"/>
      <c r="O26" s="146"/>
      <c r="P26" s="146"/>
    </row>
    <row r="27" s="119" customFormat="1" ht="14.25" spans="1:16">
      <c r="A27" s="149" t="s">
        <v>231</v>
      </c>
      <c r="D27" s="150"/>
      <c r="E27" s="150"/>
      <c r="F27" s="150"/>
      <c r="G27" s="150"/>
      <c r="H27" s="150"/>
      <c r="I27" s="150"/>
      <c r="J27" s="164"/>
      <c r="K27" s="164"/>
      <c r="L27" s="164"/>
      <c r="M27" s="164"/>
      <c r="N27" s="164"/>
      <c r="O27" s="164"/>
      <c r="P27" s="164"/>
    </row>
    <row r="28" s="119" customFormat="1" ht="14.25" spans="1:16">
      <c r="A28" s="119" t="s">
        <v>232</v>
      </c>
      <c r="B28" s="150"/>
      <c r="C28" s="150"/>
      <c r="D28" s="150"/>
      <c r="E28" s="150"/>
      <c r="F28" s="150"/>
      <c r="G28" s="150"/>
      <c r="H28" s="150"/>
      <c r="I28" s="150"/>
      <c r="J28" s="165"/>
      <c r="K28" s="165" t="s">
        <v>287</v>
      </c>
      <c r="L28" s="165"/>
      <c r="M28" s="165" t="s">
        <v>288</v>
      </c>
      <c r="N28" s="165"/>
      <c r="O28" s="165"/>
      <c r="P28" s="120"/>
    </row>
    <row r="29" s="119" customFormat="1" customHeight="1" spans="1:16">
      <c r="A29" s="150"/>
      <c r="J29" s="120"/>
      <c r="K29" s="120"/>
      <c r="L29" s="120"/>
      <c r="M29" s="120"/>
      <c r="N29" s="120"/>
      <c r="O29" s="120"/>
      <c r="P29" s="120"/>
    </row>
  </sheetData>
  <mergeCells count="7">
    <mergeCell ref="A1:P1"/>
    <mergeCell ref="B2:C2"/>
    <mergeCell ref="E2:G2"/>
    <mergeCell ref="J2:P2"/>
    <mergeCell ref="B3:H3"/>
    <mergeCell ref="J3:P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尾期验货3</vt:lpstr>
      <vt:lpstr>验货尺寸表3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2022-11-25T09:24:46Z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4712F23CF68645DD989C735E613B458B</vt:lpwstr>
  </property>
</Properties>
</file>