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4"/>
  </bookViews>
  <sheets>
    <sheet name="工作内容" sheetId="1" r:id="rId1"/>
    <sheet name="AQL2.5验货" sheetId="2" r:id="rId2"/>
    <sheet name="首期" sheetId="3" r:id="rId3"/>
    <sheet name="首期验货尺寸表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<sst xmlns="http://schemas.openxmlformats.org/spreadsheetml/2006/main" count="904" uniqueCount="380">
  <si>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</si>
  <si>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</si>
  <si>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</si>
  <si>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</si>
  <si>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</si>
  <si>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</si>
  <si>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</si>
  <si>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</si>
  <si>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</si>
  <si>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</si>
  <si>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</si>
  <si>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</si>
  <si>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</si>
  <si>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</si>
  <si>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</si>
  <si>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</si>
  <si>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</si>
  <si>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</si>
  <si>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</si>
  <si>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</si>
  <si>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</si>
  <si>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</si>
  <si>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</si>
  <si>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</si>
  <si>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</si>
  <si>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</si>
  <si>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</si>
  <si>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</si>
  <si>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</si>
  <si>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</si>
  <si>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</si>
  <si>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</si>
  <si>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</si>
  <si>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</si>
  <si>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</si>
  <si>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</si>
  <si>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</si>
  <si>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</si>
  <si>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</si>
  <si>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</si>
  <si>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</si>
  <si>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</si>
  <si>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</si>
  <si>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</si>
  <si>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</si>
  <si>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</si>
  <si>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</si>
  <si>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</si>
  <si>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</si>
  <si>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</si>
  <si>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</si>
  <si>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</si>
  <si>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</si>
  <si>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</si>
  <si>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</si>
  <si>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</si>
  <si>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</si>
  <si>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</si>
  <si>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</si>
  <si>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</si>
  <si>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</si>
  <si>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</si>
  <si>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</si>
  <si>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</si>
  <si>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TAMMAL82032</t>
  </si>
  <si>
    <t>合同交期</t>
  </si>
  <si>
    <t>产前确认样</t>
  </si>
  <si>
    <t>有</t>
  </si>
  <si>
    <t>无</t>
  </si>
  <si>
    <t>品名</t>
  </si>
  <si>
    <t>女式越野软壳长裤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</si>
  <si>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</si>
  <si>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</si>
  <si>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</si>
  <si>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</si>
  <si>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</si>
  <si>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</si>
  <si>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</si>
  <si>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</si>
  <si>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</si>
  <si>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</si>
  <si>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</si>
  <si>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</si>
  <si>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</si>
  <si>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</si>
  <si>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</si>
  <si>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</si>
  <si>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</si>
  <si>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</si>
  <si>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</si>
  <si>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</si>
  <si>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</si>
  <si>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</si>
  <si>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</si>
  <si>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</si>
  <si>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</si>
  <si>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</si>
  <si>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</si>
  <si>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</si>
  <si>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</si>
  <si>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</si>
  <si>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</si>
  <si>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</si>
  <si>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</si>
  <si>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</si>
  <si>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</si>
  <si>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</si>
  <si>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</si>
  <si>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</si>
  <si>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</si>
  <si>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</si>
  <si>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</si>
  <si>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</si>
  <si>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</si>
  <si>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</si>
  <si>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</si>
  <si>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</si>
  <si>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</si>
  <si>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</si>
  <si>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</si>
  <si>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</si>
  <si>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</si>
  <si>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</si>
  <si>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</si>
  <si>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</si>
  <si>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</si>
  <si>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</si>
  <si>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</si>
  <si>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</si>
  <si>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1.压后腰扭劲</t>
  </si>
  <si>
    <t>2.压前后腰接线双轨线</t>
  </si>
  <si>
    <t>3.脚口线不直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</si>
  <si>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</si>
  <si>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</si>
  <si>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</si>
  <si>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</si>
  <si>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</si>
  <si>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</si>
  <si>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</si>
  <si>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</si>
  <si>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</si>
  <si>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</si>
  <si>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</si>
  <si>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</si>
  <si>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</si>
  <si>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</si>
  <si>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2022.10.23</t>
  </si>
  <si>
    <t>张爱萍</t>
  </si>
  <si>
    <t>QC规格测量表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</si>
  <si>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</si>
  <si>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</si>
  <si>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</si>
  <si>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</si>
  <si>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</si>
  <si>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</si>
  <si>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</si>
  <si>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</si>
  <si>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</si>
  <si>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</si>
  <si>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</si>
  <si>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</si>
  <si>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</si>
  <si>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0/-2</t>
  </si>
  <si>
    <t>-1/-3</t>
  </si>
  <si>
    <t>腰围 平量</t>
  </si>
  <si>
    <t>+1-2</t>
  </si>
  <si>
    <t>臀围</t>
  </si>
  <si>
    <t>-1/-2</t>
  </si>
  <si>
    <t>0/-1.5</t>
  </si>
  <si>
    <t>腿围/2</t>
  </si>
  <si>
    <t>0/-0.5</t>
  </si>
  <si>
    <t>膝围/2</t>
  </si>
  <si>
    <t>-0.4/-0.6</t>
  </si>
  <si>
    <t>0/-0.4</t>
  </si>
  <si>
    <t>脚口/2</t>
  </si>
  <si>
    <t>-0.3/-0.5</t>
  </si>
  <si>
    <t>-0.2/-0.4</t>
  </si>
  <si>
    <t>前裆长 含腰</t>
  </si>
  <si>
    <t>后裆长 含腰</t>
  </si>
  <si>
    <t>0/-0.2</t>
  </si>
  <si>
    <t xml:space="preserve">     初期请洗测2-3件，有问题的另加测量数量。</t>
  </si>
  <si>
    <t>验货时间：2022.10.24</t>
  </si>
  <si>
    <t>跟单QC:周苑</t>
  </si>
  <si>
    <t>工厂负责人：张爱萍</t>
  </si>
  <si>
    <t>QC出货报告书</t>
  </si>
  <si>
    <t>产品名称</t>
  </si>
  <si>
    <t>女式软壳越野长裤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</si>
  <si>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</si>
  <si>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</si>
  <si>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</si>
  <si>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</si>
  <si>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</si>
  <si>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</si>
  <si>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</si>
  <si>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</si>
  <si>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</si>
  <si>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</si>
  <si>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</si>
  <si>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</si>
  <si>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</si>
  <si>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</si>
  <si>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</si>
  <si>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</si>
  <si>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</si>
  <si>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</si>
  <si>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</si>
  <si>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</si>
  <si>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</si>
  <si>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</si>
  <si>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</si>
  <si>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</si>
  <si>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</si>
  <si>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</si>
  <si>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</si>
  <si>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</si>
  <si>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</si>
  <si>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</si>
  <si>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</si>
  <si>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</si>
  <si>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</si>
  <si>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</si>
  <si>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②检验明细：黑色：2、5、8、10、12、16、17、20</t>
  </si>
  <si>
    <t>共抽验8箱，每箱10件，合计：80件</t>
  </si>
  <si>
    <t>情况说明：</t>
  </si>
  <si>
    <t xml:space="preserve">【问题点描述】  </t>
  </si>
  <si>
    <t>1.打门刀结双刀款1件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</si>
  <si>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</si>
  <si>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</si>
  <si>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</si>
  <si>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</si>
  <si>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</si>
  <si>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</si>
  <si>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</si>
  <si>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此订单分两次出货，此次出货518件，按照AQL2.5的抽验要求，抽验80件，不良数量1件，在允许范围内，可以出货</t>
  </si>
  <si>
    <t>服装QC部门</t>
  </si>
  <si>
    <t>检验人</t>
  </si>
  <si>
    <t>2022.11.3</t>
  </si>
  <si>
    <t>00</t>
  </si>
  <si>
    <t>0-1</t>
  </si>
  <si>
    <t>0-0.4</t>
  </si>
  <si>
    <t>-1-1</t>
  </si>
  <si>
    <t>-1.5-1</t>
  </si>
  <si>
    <t>+1+1</t>
  </si>
  <si>
    <t>0+1</t>
  </si>
  <si>
    <t>+0.5+1</t>
  </si>
  <si>
    <t>0+0.5</t>
  </si>
  <si>
    <t>0+0.6</t>
  </si>
  <si>
    <t>-10</t>
  </si>
  <si>
    <t>-20</t>
  </si>
  <si>
    <t>-0.5+1</t>
  </si>
  <si>
    <t>+0.30</t>
  </si>
  <si>
    <t>0+0.4</t>
  </si>
  <si>
    <t>-0.4-0.4</t>
  </si>
  <si>
    <t>0-0.3</t>
  </si>
  <si>
    <t>-0.40</t>
  </si>
  <si>
    <t>-0.3-0.4</t>
  </si>
  <si>
    <t>-0.6-0.4</t>
  </si>
  <si>
    <t>-0.3-0.3</t>
  </si>
  <si>
    <t>-0.3-0.2</t>
  </si>
  <si>
    <t>-0.2-0.3</t>
  </si>
  <si>
    <t>-0.5-0.3</t>
  </si>
  <si>
    <t>-0.20</t>
  </si>
  <si>
    <t>-0.4-0.6</t>
  </si>
  <si>
    <t>-0.30</t>
  </si>
  <si>
    <t>-0.50</t>
  </si>
  <si>
    <t>验货时间：2022.11.3</t>
  </si>
  <si>
    <t>CGDD22110100021</t>
  </si>
  <si>
    <t>②检验明细：黑色：23、25、29、31、33、36、39、40</t>
  </si>
  <si>
    <t>此订单分两次出货，此次出货520件，按照AQL2.5的抽验要求，抽验80件，不良数量0件，在允许范围内，可以出货</t>
  </si>
  <si>
    <t>2022.11.5</t>
  </si>
  <si>
    <t>验货时间：2022.11.5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</si>
  <si>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</si>
  <si>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</si>
  <si>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</si>
  <si>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</si>
  <si>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</si>
  <si>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</si>
  <si>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</si>
  <si>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</si>
  <si>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</si>
  <si>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</si>
  <si>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</si>
  <si>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</si>
  <si>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</si>
  <si>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</si>
  <si>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</si>
  <si>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</si>
  <si>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</si>
  <si>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FW07692/G20FW0872</t>
  </si>
  <si>
    <t>81031/82032</t>
  </si>
  <si>
    <t>正麒</t>
  </si>
  <si>
    <t>YES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</si>
  <si>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</si>
  <si>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</si>
  <si>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</si>
  <si>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</si>
  <si>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</si>
  <si>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</si>
  <si>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</si>
  <si>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</si>
  <si>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</si>
  <si>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</si>
  <si>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</si>
  <si>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</si>
  <si>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轻微色差</t>
  </si>
  <si>
    <t>3%(2.5%第二次)</t>
  </si>
  <si>
    <t>1.5%（1.2%第二次）</t>
  </si>
  <si>
    <t>制表时间：2022.10.7</t>
  </si>
  <si>
    <t>测试人签名：宋修屹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</si>
  <si>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</si>
  <si>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</si>
  <si>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</si>
  <si>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</si>
  <si>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</si>
  <si>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</si>
  <si>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</si>
  <si>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</si>
  <si>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</si>
  <si>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</si>
  <si>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嘉兴正麒</t>
  </si>
  <si>
    <t>G20FW0872/G20FW0870无膜</t>
  </si>
  <si>
    <t xml:space="preserve">19SS黑色+19SS黑色/E77//   </t>
  </si>
  <si>
    <t>TAMMAL82032/TAMMAL81031</t>
  </si>
  <si>
    <t>YK00196</t>
  </si>
  <si>
    <t>3#尼龙闭尾反装DFBW拉头.含注塑上下止</t>
  </si>
  <si>
    <t>YK</t>
  </si>
  <si>
    <t>YK00028</t>
  </si>
  <si>
    <t>3#尼龙闭尾正装DA拉头.含注塑上下止</t>
  </si>
  <si>
    <t>LP00098</t>
  </si>
  <si>
    <t>HIMEX拉袢</t>
  </si>
  <si>
    <t>常熟倍腾</t>
  </si>
  <si>
    <t>SK00054</t>
  </si>
  <si>
    <t>喷弹性漆TOREAD裤勾扣</t>
  </si>
  <si>
    <t>浙江伟星</t>
  </si>
  <si>
    <t>ZK00141</t>
  </si>
  <si>
    <t>金属半开口日子环</t>
  </si>
  <si>
    <t>北京桦楠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</si>
  <si>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</si>
  <si>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</si>
  <si>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</si>
  <si>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</si>
  <si>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</si>
  <si>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</si>
  <si>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</si>
  <si>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</si>
  <si>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制表时间：2022-10-7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</si>
  <si>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</si>
  <si>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</si>
  <si>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</si>
  <si>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</si>
  <si>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</si>
  <si>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</si>
  <si>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</si>
  <si>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</si>
  <si>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</si>
  <si>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</si>
  <si>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</si>
  <si>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</si>
  <si>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</si>
  <si>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</si>
  <si>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</si>
  <si>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</si>
  <si>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19SS黑色+19SS黑色/E77//</t>
  </si>
  <si>
    <t>TAMMAL81031/TAMMAL81032</t>
  </si>
  <si>
    <t>后斗/侧斗粘胶</t>
  </si>
  <si>
    <t>双面胶热熔膜</t>
  </si>
  <si>
    <t>洗水2</t>
  </si>
  <si>
    <t>洗水3</t>
  </si>
  <si>
    <t>洗水4</t>
  </si>
  <si>
    <t>洗水5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</si>
  <si>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</si>
  <si>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</si>
  <si>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</si>
  <si>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</si>
  <si>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</si>
  <si>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</si>
  <si>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ZD00211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</si>
  <si>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1029/81031/82032</t>
    </r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</si>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</sst>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177" formatCode="0.0_ "/>
  </numFmts>
  <fonts count="62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3" fillId="20" borderId="8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8" borderId="77" applyNumberFormat="0" applyFon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6" fillId="23" borderId="82" applyNumberFormat="0" applyAlignment="0" applyProtection="0">
      <alignment vertical="center"/>
    </xf>
    <xf numFmtId="0" fontId="54" fillId="23" borderId="80" applyNumberFormat="0" applyAlignment="0" applyProtection="0">
      <alignment vertical="center"/>
    </xf>
    <xf numFmtId="0" fontId="48" fillId="14" borderId="78" applyNumberFormat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8" fillId="0" borderId="0">
      <alignment vertical="center"/>
    </xf>
    <xf numFmtId="0" fontId="25" fillId="0" borderId="0">
      <alignment vertical="center"/>
    </xf>
  </cellStyleXfs>
  <cellXfs count="37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 shrinkToFit="1"/>
    </xf>
    <xf numFmtId="0" fontId="10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16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0" fillId="0" borderId="2" xfId="0" applyFill="1" applyBorder="1"/>
    <xf numFmtId="9" fontId="14" fillId="0" borderId="2" xfId="12" applyFont="1" applyFill="1" applyBorder="1" applyAlignment="1">
      <alignment horizontal="center"/>
    </xf>
    <xf numFmtId="0" fontId="0" fillId="3" borderId="2" xfId="0" applyFill="1" applyBorder="1"/>
    <xf numFmtId="176" fontId="16" fillId="3" borderId="2" xfId="12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0" fontId="23" fillId="0" borderId="7" xfId="53" applyFont="1" applyFill="1" applyBorder="1" applyAlignment="1">
      <alignment horizontal="center"/>
    </xf>
    <xf numFmtId="0" fontId="23" fillId="0" borderId="2" xfId="53" applyFont="1" applyFill="1" applyBorder="1" applyAlignment="1">
      <alignment horizontal="center"/>
    </xf>
    <xf numFmtId="0" fontId="23" fillId="0" borderId="12" xfId="53" applyFont="1" applyFill="1" applyBorder="1" applyAlignment="1">
      <alignment horizontal="center"/>
    </xf>
    <xf numFmtId="177" fontId="24" fillId="0" borderId="2" xfId="53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3" borderId="13" xfId="51" applyFont="1" applyFill="1" applyBorder="1" applyAlignment="1"/>
    <xf numFmtId="49" fontId="21" fillId="3" borderId="14" xfId="52" applyNumberFormat="1" applyFont="1" applyFill="1" applyBorder="1" applyAlignment="1">
      <alignment horizontal="center" vertical="center"/>
    </xf>
    <xf numFmtId="49" fontId="21" fillId="3" borderId="14" xfId="52" applyNumberFormat="1" applyFont="1" applyFill="1" applyBorder="1" applyAlignment="1">
      <alignment horizontal="right" vertical="center"/>
    </xf>
    <xf numFmtId="49" fontId="21" fillId="3" borderId="15" xfId="52" applyNumberFormat="1" applyFont="1" applyFill="1" applyBorder="1" applyAlignment="1">
      <alignment horizontal="center" vertical="center"/>
    </xf>
    <xf numFmtId="0" fontId="21" fillId="3" borderId="16" xfId="51" applyFont="1" applyFill="1" applyBorder="1" applyAlignment="1"/>
    <xf numFmtId="49" fontId="21" fillId="3" borderId="17" xfId="51" applyNumberFormat="1" applyFont="1" applyFill="1" applyBorder="1" applyAlignment="1">
      <alignment horizontal="center"/>
    </xf>
    <xf numFmtId="49" fontId="21" fillId="3" borderId="17" xfId="51" applyNumberFormat="1" applyFont="1" applyFill="1" applyBorder="1" applyAlignment="1">
      <alignment horizontal="right"/>
    </xf>
    <xf numFmtId="49" fontId="21" fillId="3" borderId="17" xfId="51" applyNumberFormat="1" applyFont="1" applyFill="1" applyBorder="1" applyAlignment="1">
      <alignment horizontal="right" vertical="center"/>
    </xf>
    <xf numFmtId="49" fontId="21" fillId="3" borderId="18" xfId="51" applyNumberFormat="1" applyFont="1" applyFill="1" applyBorder="1" applyAlignment="1">
      <alignment horizontal="center"/>
    </xf>
    <xf numFmtId="0" fontId="21" fillId="3" borderId="19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20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1" xfId="51" applyFont="1" applyFill="1" applyBorder="1" applyAlignment="1" applyProtection="1">
      <alignment horizontal="center" vertical="center"/>
    </xf>
    <xf numFmtId="0" fontId="21" fillId="3" borderId="7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0" fontId="22" fillId="3" borderId="22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3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4" xfId="52" applyNumberFormat="1" applyFont="1" applyFill="1" applyBorder="1" applyAlignment="1">
      <alignment horizontal="center" vertical="center"/>
    </xf>
    <xf numFmtId="49" fontId="21" fillId="3" borderId="25" xfId="52" applyNumberFormat="1" applyFont="1" applyFill="1" applyBorder="1" applyAlignment="1">
      <alignment horizontal="center" vertical="center"/>
    </xf>
    <xf numFmtId="49" fontId="22" fillId="3" borderId="25" xfId="52" applyNumberFormat="1" applyFont="1" applyFill="1" applyBorder="1" applyAlignment="1">
      <alignment horizontal="center" vertical="center"/>
    </xf>
    <xf numFmtId="49" fontId="21" fillId="3" borderId="26" xfId="51" applyNumberFormat="1" applyFont="1" applyFill="1" applyBorder="1" applyAlignment="1">
      <alignment horizontal="center"/>
    </xf>
    <xf numFmtId="49" fontId="21" fillId="3" borderId="27" xfId="51" applyNumberFormat="1" applyFont="1" applyFill="1" applyBorder="1" applyAlignment="1">
      <alignment horizontal="center"/>
    </xf>
    <xf numFmtId="49" fontId="21" fillId="3" borderId="27" xfId="52" applyNumberFormat="1" applyFont="1" applyFill="1" applyBorder="1" applyAlignment="1">
      <alignment horizontal="center" vertical="center"/>
    </xf>
    <xf numFmtId="49" fontId="21" fillId="3" borderId="28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5" fillId="0" borderId="0" xfId="50" applyFill="1" applyAlignment="1">
      <alignment horizontal="left" vertical="center"/>
    </xf>
    <xf numFmtId="0" fontId="25" fillId="0" borderId="0" xfId="50" applyFill="1" applyBorder="1" applyAlignment="1">
      <alignment horizontal="left" vertical="center"/>
    </xf>
    <xf numFmtId="0" fontId="25" fillId="0" borderId="0" xfId="50" applyFont="1" applyFill="1" applyAlignment="1">
      <alignment horizontal="left" vertical="center"/>
    </xf>
    <xf numFmtId="0" fontId="26" fillId="0" borderId="29" xfId="50" applyFont="1" applyFill="1" applyBorder="1" applyAlignment="1">
      <alignment horizontal="center" vertical="top"/>
    </xf>
    <xf numFmtId="0" fontId="27" fillId="0" borderId="30" xfId="50" applyFont="1" applyFill="1" applyBorder="1" applyAlignment="1">
      <alignment horizontal="left" vertical="center"/>
    </xf>
    <xf numFmtId="0" fontId="28" fillId="0" borderId="31" xfId="50" applyFont="1" applyFill="1" applyBorder="1" applyAlignment="1">
      <alignment horizontal="center" vertical="center"/>
    </xf>
    <xf numFmtId="0" fontId="27" fillId="0" borderId="31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vertical="center"/>
    </xf>
    <xf numFmtId="0" fontId="27" fillId="0" borderId="31" xfId="50" applyFont="1" applyFill="1" applyBorder="1" applyAlignment="1">
      <alignment vertical="center"/>
    </xf>
    <xf numFmtId="0" fontId="29" fillId="0" borderId="31" xfId="50" applyFont="1" applyFill="1" applyBorder="1" applyAlignment="1">
      <alignment horizontal="center" vertical="center"/>
    </xf>
    <xf numFmtId="0" fontId="27" fillId="0" borderId="32" xfId="50" applyFont="1" applyFill="1" applyBorder="1" applyAlignment="1">
      <alignment vertical="center"/>
    </xf>
    <xf numFmtId="0" fontId="28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vertical="center"/>
    </xf>
    <xf numFmtId="58" fontId="29" fillId="0" borderId="14" xfId="50" applyNumberFormat="1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horizontal="center" vertical="center"/>
    </xf>
    <xf numFmtId="0" fontId="27" fillId="0" borderId="32" xfId="50" applyFont="1" applyFill="1" applyBorder="1" applyAlignment="1">
      <alignment horizontal="left" vertical="center"/>
    </xf>
    <xf numFmtId="0" fontId="28" fillId="0" borderId="14" xfId="50" applyFont="1" applyFill="1" applyBorder="1" applyAlignment="1">
      <alignment horizontal="right" vertical="center"/>
    </xf>
    <xf numFmtId="0" fontId="27" fillId="0" borderId="14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vertical="center"/>
    </xf>
    <xf numFmtId="0" fontId="28" fillId="0" borderId="34" xfId="50" applyFont="1" applyFill="1" applyBorder="1" applyAlignment="1">
      <alignment horizontal="right" vertical="center"/>
    </xf>
    <xf numFmtId="0" fontId="27" fillId="0" borderId="34" xfId="50" applyFont="1" applyFill="1" applyBorder="1" applyAlignment="1">
      <alignment vertical="center"/>
    </xf>
    <xf numFmtId="0" fontId="29" fillId="0" borderId="34" xfId="50" applyFont="1" applyFill="1" applyBorder="1" applyAlignment="1">
      <alignment vertical="center"/>
    </xf>
    <xf numFmtId="0" fontId="29" fillId="0" borderId="34" xfId="50" applyFont="1" applyFill="1" applyBorder="1" applyAlignment="1">
      <alignment horizontal="left" vertical="center"/>
    </xf>
    <xf numFmtId="0" fontId="27" fillId="0" borderId="34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vertical="center"/>
    </xf>
    <xf numFmtId="0" fontId="29" fillId="0" borderId="0" xfId="50" applyFont="1" applyFill="1" applyAlignment="1">
      <alignment horizontal="center" vertical="center"/>
    </xf>
    <xf numFmtId="0" fontId="29" fillId="0" borderId="0" xfId="50" applyFont="1" applyFill="1" applyBorder="1" applyAlignment="1">
      <alignment vertical="center"/>
    </xf>
    <xf numFmtId="0" fontId="29" fillId="0" borderId="0" xfId="50" applyFont="1" applyFill="1" applyAlignment="1">
      <alignment horizontal="left" vertical="center"/>
    </xf>
    <xf numFmtId="0" fontId="27" fillId="0" borderId="30" xfId="50" applyFont="1" applyFill="1" applyBorder="1" applyAlignment="1">
      <alignment vertical="center"/>
    </xf>
    <xf numFmtId="0" fontId="29" fillId="0" borderId="14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center" vertical="center"/>
    </xf>
    <xf numFmtId="0" fontId="29" fillId="0" borderId="36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vertical="center"/>
    </xf>
    <xf numFmtId="0" fontId="29" fillId="0" borderId="37" xfId="50" applyFont="1" applyFill="1" applyBorder="1" applyAlignment="1">
      <alignment horizontal="center" vertical="center"/>
    </xf>
    <xf numFmtId="0" fontId="29" fillId="0" borderId="38" xfId="50" applyFont="1" applyFill="1" applyBorder="1" applyAlignment="1">
      <alignment horizontal="center" vertical="center"/>
    </xf>
    <xf numFmtId="0" fontId="30" fillId="0" borderId="39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 wrapText="1"/>
    </xf>
    <xf numFmtId="0" fontId="29" fillId="0" borderId="14" xfId="50" applyFont="1" applyFill="1" applyBorder="1" applyAlignment="1">
      <alignment horizontal="left" vertical="center" wrapText="1"/>
    </xf>
    <xf numFmtId="0" fontId="27" fillId="0" borderId="33" xfId="50" applyFont="1" applyFill="1" applyBorder="1" applyAlignment="1">
      <alignment horizontal="left" vertical="center"/>
    </xf>
    <xf numFmtId="0" fontId="25" fillId="0" borderId="34" xfId="50" applyFill="1" applyBorder="1" applyAlignment="1">
      <alignment horizontal="center" vertical="center"/>
    </xf>
    <xf numFmtId="0" fontId="27" fillId="0" borderId="40" xfId="50" applyFont="1" applyFill="1" applyBorder="1" applyAlignment="1">
      <alignment horizontal="center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29" fillId="0" borderId="43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center" vertical="center"/>
    </xf>
    <xf numFmtId="58" fontId="29" fillId="0" borderId="34" xfId="50" applyNumberFormat="1" applyFont="1" applyFill="1" applyBorder="1" applyAlignment="1">
      <alignment vertical="center"/>
    </xf>
    <xf numFmtId="0" fontId="27" fillId="0" borderId="34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center" vertical="center"/>
    </xf>
    <xf numFmtId="0" fontId="27" fillId="0" borderId="46" xfId="50" applyFont="1" applyFill="1" applyBorder="1" applyAlignment="1">
      <alignment horizontal="center" vertical="center"/>
    </xf>
    <xf numFmtId="0" fontId="29" fillId="0" borderId="46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center" vertical="center"/>
    </xf>
    <xf numFmtId="0" fontId="29" fillId="0" borderId="49" xfId="50" applyFont="1" applyFill="1" applyBorder="1" applyAlignment="1">
      <alignment horizontal="center" vertical="center"/>
    </xf>
    <xf numFmtId="0" fontId="30" fillId="0" borderId="49" xfId="50" applyFont="1" applyFill="1" applyBorder="1" applyAlignment="1">
      <alignment horizontal="left" vertical="center"/>
    </xf>
    <xf numFmtId="0" fontId="27" fillId="0" borderId="45" xfId="50" applyFont="1" applyFill="1" applyBorder="1" applyAlignment="1">
      <alignment horizontal="left" vertical="center"/>
    </xf>
    <xf numFmtId="0" fontId="27" fillId="0" borderId="46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 wrapText="1"/>
    </xf>
    <xf numFmtId="0" fontId="25" fillId="0" borderId="47" xfId="50" applyFill="1" applyBorder="1" applyAlignment="1">
      <alignment horizontal="center" vertical="center"/>
    </xf>
    <xf numFmtId="0" fontId="27" fillId="0" borderId="48" xfId="50" applyFont="1" applyFill="1" applyBorder="1" applyAlignment="1">
      <alignment horizontal="left" vertical="center"/>
    </xf>
    <xf numFmtId="0" fontId="25" fillId="0" borderId="49" xfId="50" applyFont="1" applyFill="1" applyBorder="1" applyAlignment="1">
      <alignment horizontal="left" vertical="center"/>
    </xf>
    <xf numFmtId="0" fontId="29" fillId="0" borderId="50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center" vertical="center"/>
    </xf>
    <xf numFmtId="49" fontId="32" fillId="0" borderId="0" xfId="0" applyNumberFormat="1" applyFont="1" applyFill="1" applyAlignment="1">
      <alignment horizontal="center" vertical="center" wrapText="1"/>
    </xf>
    <xf numFmtId="0" fontId="33" fillId="0" borderId="2" xfId="53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21" fillId="3" borderId="2" xfId="51" applyFont="1" applyFill="1" applyBorder="1" applyAlignment="1" applyProtection="1">
      <alignment horizontal="center" vertical="center"/>
    </xf>
    <xf numFmtId="0" fontId="25" fillId="0" borderId="0" xfId="50" applyFont="1" applyBorder="1" applyAlignment="1">
      <alignment horizontal="left" vertical="center"/>
    </xf>
    <xf numFmtId="0" fontId="25" fillId="0" borderId="0" xfId="50" applyFont="1" applyAlignment="1">
      <alignment horizontal="left" vertical="center"/>
    </xf>
    <xf numFmtId="0" fontId="34" fillId="0" borderId="29" xfId="50" applyFont="1" applyBorder="1" applyAlignment="1">
      <alignment horizontal="center" vertical="top"/>
    </xf>
    <xf numFmtId="0" fontId="31" fillId="0" borderId="51" xfId="50" applyFont="1" applyBorder="1" applyAlignment="1">
      <alignment horizontal="left" vertical="center"/>
    </xf>
    <xf numFmtId="0" fontId="28" fillId="0" borderId="52" xfId="50" applyFont="1" applyBorder="1" applyAlignment="1">
      <alignment horizontal="center" vertical="center"/>
    </xf>
    <xf numFmtId="0" fontId="31" fillId="0" borderId="52" xfId="50" applyFont="1" applyBorder="1" applyAlignment="1">
      <alignment horizontal="center" vertical="center"/>
    </xf>
    <xf numFmtId="0" fontId="30" fillId="0" borderId="52" xfId="50" applyFont="1" applyBorder="1" applyAlignment="1">
      <alignment horizontal="left" vertical="center"/>
    </xf>
    <xf numFmtId="0" fontId="30" fillId="0" borderId="30" xfId="50" applyFont="1" applyBorder="1" applyAlignment="1">
      <alignment horizontal="center" vertical="center"/>
    </xf>
    <xf numFmtId="0" fontId="30" fillId="0" borderId="31" xfId="50" applyFont="1" applyBorder="1" applyAlignment="1">
      <alignment horizontal="center" vertical="center"/>
    </xf>
    <xf numFmtId="0" fontId="30" fillId="0" borderId="45" xfId="50" applyFont="1" applyBorder="1" applyAlignment="1">
      <alignment horizontal="center" vertical="center"/>
    </xf>
    <xf numFmtId="0" fontId="31" fillId="0" borderId="30" xfId="50" applyFont="1" applyBorder="1" applyAlignment="1">
      <alignment horizontal="center" vertical="center"/>
    </xf>
    <xf numFmtId="0" fontId="31" fillId="0" borderId="31" xfId="50" applyFont="1" applyBorder="1" applyAlignment="1">
      <alignment horizontal="center" vertical="center"/>
    </xf>
    <xf numFmtId="0" fontId="31" fillId="0" borderId="45" xfId="50" applyFont="1" applyBorder="1" applyAlignment="1">
      <alignment horizontal="center" vertical="center"/>
    </xf>
    <xf numFmtId="0" fontId="30" fillId="0" borderId="32" xfId="50" applyFont="1" applyBorder="1" applyAlignment="1">
      <alignment horizontal="left" vertical="center"/>
    </xf>
    <xf numFmtId="0" fontId="28" fillId="0" borderId="14" xfId="50" applyFont="1" applyBorder="1" applyAlignment="1">
      <alignment horizontal="left" vertical="center"/>
    </xf>
    <xf numFmtId="0" fontId="28" fillId="0" borderId="46" xfId="50" applyFont="1" applyBorder="1" applyAlignment="1">
      <alignment horizontal="left" vertical="center"/>
    </xf>
    <xf numFmtId="0" fontId="30" fillId="0" borderId="14" xfId="50" applyFont="1" applyBorder="1" applyAlignment="1">
      <alignment horizontal="left" vertical="center"/>
    </xf>
    <xf numFmtId="14" fontId="28" fillId="0" borderId="14" xfId="50" applyNumberFormat="1" applyFont="1" applyBorder="1" applyAlignment="1">
      <alignment horizontal="center" vertical="center"/>
    </xf>
    <xf numFmtId="14" fontId="28" fillId="0" borderId="46" xfId="50" applyNumberFormat="1" applyFont="1" applyBorder="1" applyAlignment="1">
      <alignment horizontal="center" vertical="center"/>
    </xf>
    <xf numFmtId="0" fontId="30" fillId="0" borderId="32" xfId="50" applyFont="1" applyBorder="1" applyAlignment="1">
      <alignment vertical="center"/>
    </xf>
    <xf numFmtId="0" fontId="28" fillId="0" borderId="14" xfId="50" applyFont="1" applyBorder="1" applyAlignment="1">
      <alignment vertical="center"/>
    </xf>
    <xf numFmtId="0" fontId="28" fillId="0" borderId="46" xfId="50" applyFont="1" applyBorder="1" applyAlignment="1">
      <alignment vertical="center"/>
    </xf>
    <xf numFmtId="0" fontId="30" fillId="0" borderId="14" xfId="50" applyFont="1" applyBorder="1" applyAlignment="1">
      <alignment vertical="center"/>
    </xf>
    <xf numFmtId="0" fontId="28" fillId="0" borderId="37" xfId="50" applyFont="1" applyBorder="1" applyAlignment="1">
      <alignment horizontal="left" vertical="center"/>
    </xf>
    <xf numFmtId="0" fontId="28" fillId="0" borderId="49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28" fillId="0" borderId="34" xfId="50" applyFont="1" applyBorder="1" applyAlignment="1">
      <alignment horizontal="center" vertical="center"/>
    </xf>
    <xf numFmtId="0" fontId="28" fillId="0" borderId="47" xfId="50" applyFont="1" applyBorder="1" applyAlignment="1">
      <alignment horizontal="center" vertical="center"/>
    </xf>
    <xf numFmtId="0" fontId="30" fillId="0" borderId="33" xfId="50" applyFont="1" applyBorder="1" applyAlignment="1">
      <alignment horizontal="left" vertical="center"/>
    </xf>
    <xf numFmtId="0" fontId="30" fillId="0" borderId="34" xfId="50" applyFont="1" applyBorder="1" applyAlignment="1">
      <alignment horizontal="left" vertical="center"/>
    </xf>
    <xf numFmtId="14" fontId="28" fillId="0" borderId="34" xfId="50" applyNumberFormat="1" applyFont="1" applyBorder="1" applyAlignment="1">
      <alignment horizontal="center" vertical="center"/>
    </xf>
    <xf numFmtId="14" fontId="28" fillId="0" borderId="47" xfId="50" applyNumberFormat="1" applyFont="1" applyBorder="1" applyAlignment="1">
      <alignment horizontal="center" vertical="center"/>
    </xf>
    <xf numFmtId="0" fontId="30" fillId="0" borderId="53" xfId="50" applyFont="1" applyBorder="1" applyAlignment="1">
      <alignment horizontal="left" vertical="center"/>
    </xf>
    <xf numFmtId="0" fontId="30" fillId="0" borderId="40" xfId="50" applyFont="1" applyBorder="1" applyAlignment="1">
      <alignment horizontal="left" vertical="center"/>
    </xf>
    <xf numFmtId="0" fontId="31" fillId="0" borderId="54" xfId="50" applyFont="1" applyBorder="1" applyAlignment="1">
      <alignment horizontal="left" vertical="center"/>
    </xf>
    <xf numFmtId="0" fontId="31" fillId="0" borderId="55" xfId="50" applyFont="1" applyBorder="1" applyAlignment="1">
      <alignment horizontal="left" vertical="center"/>
    </xf>
    <xf numFmtId="0" fontId="30" fillId="0" borderId="56" xfId="50" applyFont="1" applyBorder="1" applyAlignment="1">
      <alignment vertical="center"/>
    </xf>
    <xf numFmtId="0" fontId="25" fillId="0" borderId="57" xfId="50" applyFont="1" applyBorder="1" applyAlignment="1">
      <alignment horizontal="left" vertical="center"/>
    </xf>
    <xf numFmtId="0" fontId="28" fillId="0" borderId="57" xfId="50" applyFont="1" applyBorder="1" applyAlignment="1">
      <alignment horizontal="left" vertical="center"/>
    </xf>
    <xf numFmtId="0" fontId="25" fillId="0" borderId="57" xfId="50" applyFont="1" applyBorder="1" applyAlignment="1">
      <alignment vertical="center"/>
    </xf>
    <xf numFmtId="0" fontId="30" fillId="0" borderId="57" xfId="50" applyFont="1" applyBorder="1" applyAlignment="1">
      <alignment vertical="center"/>
    </xf>
    <xf numFmtId="0" fontId="25" fillId="0" borderId="14" xfId="50" applyFont="1" applyBorder="1" applyAlignment="1">
      <alignment horizontal="left" vertical="center"/>
    </xf>
    <xf numFmtId="0" fontId="30" fillId="0" borderId="56" xfId="50" applyFont="1" applyBorder="1" applyAlignment="1">
      <alignment horizontal="center" vertical="center"/>
    </xf>
    <xf numFmtId="0" fontId="28" fillId="0" borderId="57" xfId="50" applyFont="1" applyBorder="1" applyAlignment="1">
      <alignment horizontal="center" vertical="center"/>
    </xf>
    <xf numFmtId="0" fontId="30" fillId="0" borderId="57" xfId="50" applyFont="1" applyBorder="1" applyAlignment="1">
      <alignment horizontal="center" vertical="center"/>
    </xf>
    <xf numFmtId="0" fontId="25" fillId="0" borderId="57" xfId="50" applyFont="1" applyBorder="1" applyAlignment="1">
      <alignment horizontal="center" vertical="center"/>
    </xf>
    <xf numFmtId="0" fontId="30" fillId="0" borderId="32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25" fillId="0" borderId="14" xfId="50" applyFont="1" applyBorder="1" applyAlignment="1">
      <alignment horizontal="center" vertical="center"/>
    </xf>
    <xf numFmtId="0" fontId="30" fillId="0" borderId="42" xfId="50" applyFont="1" applyBorder="1" applyAlignment="1">
      <alignment horizontal="left" vertical="center" wrapText="1"/>
    </xf>
    <xf numFmtId="0" fontId="30" fillId="0" borderId="43" xfId="50" applyFont="1" applyBorder="1" applyAlignment="1">
      <alignment horizontal="left" vertical="center" wrapText="1"/>
    </xf>
    <xf numFmtId="0" fontId="30" fillId="0" borderId="56" xfId="50" applyFont="1" applyBorder="1" applyAlignment="1">
      <alignment horizontal="left" vertical="center"/>
    </xf>
    <xf numFmtId="0" fontId="30" fillId="0" borderId="57" xfId="50" applyFont="1" applyBorder="1" applyAlignment="1">
      <alignment horizontal="left" vertical="center"/>
    </xf>
    <xf numFmtId="0" fontId="35" fillId="0" borderId="58" xfId="50" applyFont="1" applyBorder="1" applyAlignment="1">
      <alignment horizontal="left" vertical="center" wrapText="1"/>
    </xf>
    <xf numFmtId="0" fontId="28" fillId="0" borderId="32" xfId="50" applyFont="1" applyBorder="1" applyAlignment="1">
      <alignment horizontal="left" vertical="center"/>
    </xf>
    <xf numFmtId="9" fontId="28" fillId="0" borderId="14" xfId="50" applyNumberFormat="1" applyFont="1" applyBorder="1" applyAlignment="1">
      <alignment horizontal="center" vertical="center"/>
    </xf>
    <xf numFmtId="0" fontId="31" fillId="0" borderId="54" xfId="0" applyFont="1" applyBorder="1" applyAlignment="1">
      <alignment horizontal="left" vertical="center"/>
    </xf>
    <xf numFmtId="0" fontId="31" fillId="0" borderId="55" xfId="0" applyFont="1" applyBorder="1" applyAlignment="1">
      <alignment horizontal="left" vertical="center"/>
    </xf>
    <xf numFmtId="9" fontId="28" fillId="0" borderId="41" xfId="50" applyNumberFormat="1" applyFont="1" applyBorder="1" applyAlignment="1">
      <alignment horizontal="left" vertical="center"/>
    </xf>
    <xf numFmtId="9" fontId="28" fillId="0" borderId="36" xfId="50" applyNumberFormat="1" applyFont="1" applyBorder="1" applyAlignment="1">
      <alignment horizontal="left" vertical="center"/>
    </xf>
    <xf numFmtId="9" fontId="28" fillId="0" borderId="42" xfId="50" applyNumberFormat="1" applyFont="1" applyBorder="1" applyAlignment="1">
      <alignment horizontal="left" vertical="center"/>
    </xf>
    <xf numFmtId="9" fontId="28" fillId="0" borderId="43" xfId="50" applyNumberFormat="1" applyFont="1" applyBorder="1" applyAlignment="1">
      <alignment horizontal="left" vertical="center"/>
    </xf>
    <xf numFmtId="0" fontId="27" fillId="0" borderId="56" xfId="50" applyFont="1" applyFill="1" applyBorder="1" applyAlignment="1">
      <alignment horizontal="left" vertical="center"/>
    </xf>
    <xf numFmtId="0" fontId="27" fillId="0" borderId="57" xfId="50" applyFont="1" applyFill="1" applyBorder="1" applyAlignment="1">
      <alignment horizontal="left" vertical="center"/>
    </xf>
    <xf numFmtId="0" fontId="27" fillId="0" borderId="59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28" fillId="0" borderId="60" xfId="50" applyFont="1" applyFill="1" applyBorder="1" applyAlignment="1">
      <alignment horizontal="left" vertical="center"/>
    </xf>
    <xf numFmtId="0" fontId="28" fillId="0" borderId="61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1" fillId="0" borderId="51" xfId="50" applyFont="1" applyBorder="1" applyAlignment="1">
      <alignment vertical="center"/>
    </xf>
    <xf numFmtId="0" fontId="36" fillId="0" borderId="55" xfId="50" applyFont="1" applyBorder="1" applyAlignment="1">
      <alignment horizontal="center" vertical="center"/>
    </xf>
    <xf numFmtId="0" fontId="31" fillId="0" borderId="52" xfId="50" applyFont="1" applyBorder="1" applyAlignment="1">
      <alignment vertical="center"/>
    </xf>
    <xf numFmtId="0" fontId="28" fillId="0" borderId="62" xfId="50" applyFont="1" applyBorder="1" applyAlignment="1">
      <alignment vertical="center"/>
    </xf>
    <xf numFmtId="0" fontId="31" fillId="0" borderId="62" xfId="50" applyFont="1" applyBorder="1" applyAlignment="1">
      <alignment vertical="center"/>
    </xf>
    <xf numFmtId="58" fontId="25" fillId="0" borderId="52" xfId="50" applyNumberFormat="1" applyFont="1" applyBorder="1" applyAlignment="1">
      <alignment vertical="center"/>
    </xf>
    <xf numFmtId="0" fontId="31" fillId="0" borderId="40" xfId="50" applyFont="1" applyBorder="1" applyAlignment="1">
      <alignment horizontal="center" vertical="center"/>
    </xf>
    <xf numFmtId="0" fontId="28" fillId="0" borderId="53" xfId="50" applyFont="1" applyFill="1" applyBorder="1" applyAlignment="1">
      <alignment horizontal="left" vertical="center"/>
    </xf>
    <xf numFmtId="0" fontId="28" fillId="0" borderId="40" xfId="50" applyFont="1" applyFill="1" applyBorder="1" applyAlignment="1">
      <alignment horizontal="left" vertical="center"/>
    </xf>
    <xf numFmtId="0" fontId="25" fillId="0" borderId="62" xfId="50" applyFont="1" applyBorder="1" applyAlignment="1">
      <alignment vertical="center"/>
    </xf>
    <xf numFmtId="0" fontId="25" fillId="0" borderId="52" xfId="50" applyFont="1" applyBorder="1" applyAlignment="1">
      <alignment horizontal="center" vertical="center"/>
    </xf>
    <xf numFmtId="0" fontId="25" fillId="0" borderId="63" xfId="50" applyFont="1" applyBorder="1" applyAlignment="1">
      <alignment horizontal="center" vertical="center"/>
    </xf>
    <xf numFmtId="0" fontId="28" fillId="0" borderId="34" xfId="50" applyFont="1" applyBorder="1" applyAlignment="1">
      <alignment horizontal="left" vertical="center"/>
    </xf>
    <xf numFmtId="0" fontId="28" fillId="0" borderId="47" xfId="50" applyFont="1" applyBorder="1" applyAlignment="1">
      <alignment horizontal="left" vertical="center"/>
    </xf>
    <xf numFmtId="0" fontId="30" fillId="0" borderId="64" xfId="50" applyFont="1" applyBorder="1" applyAlignment="1">
      <alignment horizontal="left" vertical="center"/>
    </xf>
    <xf numFmtId="0" fontId="31" fillId="0" borderId="65" xfId="50" applyFont="1" applyBorder="1" applyAlignment="1">
      <alignment horizontal="left" vertical="center"/>
    </xf>
    <xf numFmtId="0" fontId="28" fillId="0" borderId="66" xfId="50" applyFont="1" applyBorder="1" applyAlignment="1">
      <alignment horizontal="left" vertical="center"/>
    </xf>
    <xf numFmtId="0" fontId="30" fillId="0" borderId="47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50" xfId="50" applyFont="1" applyBorder="1" applyAlignment="1">
      <alignment horizontal="left" vertical="center" wrapText="1"/>
    </xf>
    <xf numFmtId="0" fontId="30" fillId="0" borderId="66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37" fillId="0" borderId="46" xfId="50" applyFont="1" applyBorder="1" applyAlignment="1">
      <alignment horizontal="left" vertical="center" wrapText="1"/>
    </xf>
    <xf numFmtId="0" fontId="37" fillId="0" borderId="46" xfId="50" applyFont="1" applyBorder="1" applyAlignment="1">
      <alignment horizontal="left" vertical="center"/>
    </xf>
    <xf numFmtId="0" fontId="29" fillId="0" borderId="46" xfId="50" applyFont="1" applyBorder="1" applyAlignment="1">
      <alignment horizontal="left" vertical="center"/>
    </xf>
    <xf numFmtId="0" fontId="31" fillId="0" borderId="65" xfId="0" applyFont="1" applyBorder="1" applyAlignment="1">
      <alignment horizontal="left" vertical="center"/>
    </xf>
    <xf numFmtId="9" fontId="28" fillId="0" borderId="48" xfId="50" applyNumberFormat="1" applyFont="1" applyBorder="1" applyAlignment="1">
      <alignment horizontal="left" vertical="center"/>
    </xf>
    <xf numFmtId="9" fontId="28" fillId="0" borderId="50" xfId="50" applyNumberFormat="1" applyFont="1" applyBorder="1" applyAlignment="1">
      <alignment horizontal="left" vertical="center"/>
    </xf>
    <xf numFmtId="0" fontId="27" fillId="0" borderId="66" xfId="50" applyFont="1" applyFill="1" applyBorder="1" applyAlignment="1">
      <alignment horizontal="left" vertical="center"/>
    </xf>
    <xf numFmtId="0" fontId="27" fillId="0" borderId="50" xfId="50" applyFont="1" applyFill="1" applyBorder="1" applyAlignment="1">
      <alignment horizontal="left" vertical="center"/>
    </xf>
    <xf numFmtId="0" fontId="28" fillId="0" borderId="67" xfId="50" applyFont="1" applyFill="1" applyBorder="1" applyAlignment="1">
      <alignment horizontal="left" vertical="center"/>
    </xf>
    <xf numFmtId="0" fontId="28" fillId="0" borderId="49" xfId="50" applyFont="1" applyFill="1" applyBorder="1" applyAlignment="1">
      <alignment horizontal="left" vertical="center"/>
    </xf>
    <xf numFmtId="0" fontId="30" fillId="0" borderId="50" xfId="50" applyFont="1" applyFill="1" applyBorder="1" applyAlignment="1">
      <alignment horizontal="left" vertical="center"/>
    </xf>
    <xf numFmtId="0" fontId="31" fillId="0" borderId="68" xfId="50" applyFont="1" applyBorder="1" applyAlignment="1">
      <alignment horizontal="center" vertical="center"/>
    </xf>
    <xf numFmtId="0" fontId="28" fillId="0" borderId="62" xfId="50" applyFont="1" applyBorder="1" applyAlignment="1">
      <alignment horizontal="center" vertical="center"/>
    </xf>
    <xf numFmtId="0" fontId="28" fillId="0" borderId="64" xfId="50" applyFont="1" applyBorder="1" applyAlignment="1">
      <alignment horizontal="center" vertical="center"/>
    </xf>
    <xf numFmtId="0" fontId="28" fillId="0" borderId="64" xfId="50" applyFont="1" applyFill="1" applyBorder="1" applyAlignment="1">
      <alignment horizontal="left" vertical="center"/>
    </xf>
    <xf numFmtId="0" fontId="38" fillId="0" borderId="69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9" fillId="0" borderId="12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38" fillId="0" borderId="73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/>
    </xf>
    <xf numFmtId="0" fontId="39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875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377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79375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6780" y="74377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3630" y="74377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4280" y="74472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495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26255" y="21875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3505" y="20828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3505" y="22637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26255" y="25495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3505" y="24733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1955" y="20637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1955" y="22637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55180" y="25495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1955" y="23971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8373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8383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8383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44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541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351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407670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636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636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9130" y="14636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783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55180" y="21875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55180" y="23685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8383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8373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8373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637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973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685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495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875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7680" y="23685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63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71678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8363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7428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32625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8350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8350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32625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8350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02195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02195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15518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02195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8373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838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838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407670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6913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15518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15518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8383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837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837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9768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64" customWidth="1"/>
    <col min="3" max="3" width="10.125" customWidth="1"/>
  </cols>
  <sheetData>
    <row r="1" ht="21" customHeight="1" spans="1:2">
      <c r="A1" s="365"/>
      <c r="B1" s="366" t="s">
        <v>0</v>
      </c>
    </row>
    <row r="2" spans="1:2">
      <c r="A2" s="7">
        <v>1</v>
      </c>
      <c r="B2" s="367" t="s">
        <v>1</v>
      </c>
    </row>
    <row r="3" spans="1:2">
      <c r="A3" s="7">
        <v>2</v>
      </c>
      <c r="B3" s="367" t="s">
        <v>2</v>
      </c>
    </row>
    <row r="4" spans="1:2">
      <c r="A4" s="7">
        <v>3</v>
      </c>
      <c r="B4" s="367" t="s">
        <v>3</v>
      </c>
    </row>
    <row r="5" spans="1:2">
      <c r="A5" s="7">
        <v>4</v>
      </c>
      <c r="B5" s="367" t="s">
        <v>4</v>
      </c>
    </row>
    <row r="6" spans="1:2">
      <c r="A6" s="7">
        <v>5</v>
      </c>
      <c r="B6" s="367" t="s">
        <v>5</v>
      </c>
    </row>
    <row r="7" spans="1:2">
      <c r="A7" s="7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8.95" customHeight="1" spans="1:2">
      <c r="A9" s="365"/>
      <c r="B9" s="370" t="s">
        <v>8</v>
      </c>
    </row>
    <row r="10" ht="15.95" customHeight="1" spans="1:2">
      <c r="A10" s="7">
        <v>1</v>
      </c>
      <c r="B10" s="371" t="s">
        <v>9</v>
      </c>
    </row>
    <row r="11" spans="1:2">
      <c r="A11" s="7">
        <v>2</v>
      </c>
      <c r="B11" s="367" t="s">
        <v>10</v>
      </c>
    </row>
    <row r="12" spans="1:2">
      <c r="A12" s="7">
        <v>3</v>
      </c>
      <c r="B12" s="369" t="s">
        <v>11</v>
      </c>
    </row>
    <row r="13" spans="1:2">
      <c r="A13" s="7">
        <v>4</v>
      </c>
      <c r="B13" s="367" t="s">
        <v>12</v>
      </c>
    </row>
    <row r="14" spans="1:2">
      <c r="A14" s="7">
        <v>5</v>
      </c>
      <c r="B14" s="367" t="s">
        <v>13</v>
      </c>
    </row>
    <row r="15" spans="1:2">
      <c r="A15" s="7">
        <v>6</v>
      </c>
      <c r="B15" s="367" t="s">
        <v>14</v>
      </c>
    </row>
    <row r="16" spans="1:2">
      <c r="A16" s="7">
        <v>7</v>
      </c>
      <c r="B16" s="367" t="s">
        <v>15</v>
      </c>
    </row>
    <row r="17" spans="1:2">
      <c r="A17" s="7">
        <v>8</v>
      </c>
      <c r="B17" s="367" t="s">
        <v>16</v>
      </c>
    </row>
    <row r="18" spans="1:2">
      <c r="A18" s="7">
        <v>9</v>
      </c>
      <c r="B18" s="367" t="s">
        <v>17</v>
      </c>
    </row>
    <row r="19" spans="1:2">
      <c r="A19" s="7"/>
      <c r="B19" s="367"/>
    </row>
    <row r="20" ht="20.25" spans="1:2">
      <c r="A20" s="365"/>
      <c r="B20" s="366" t="s">
        <v>18</v>
      </c>
    </row>
    <row r="21" spans="1:2">
      <c r="A21" s="7">
        <v>1</v>
      </c>
      <c r="B21" s="372" t="s">
        <v>19</v>
      </c>
    </row>
    <row r="22" spans="1:2">
      <c r="A22" s="7">
        <v>2</v>
      </c>
      <c r="B22" s="367" t="s">
        <v>20</v>
      </c>
    </row>
    <row r="23" spans="1:2">
      <c r="A23" s="7">
        <v>3</v>
      </c>
      <c r="B23" s="367" t="s">
        <v>21</v>
      </c>
    </row>
    <row r="24" spans="1:2">
      <c r="A24" s="7">
        <v>4</v>
      </c>
      <c r="B24" s="367" t="s">
        <v>22</v>
      </c>
    </row>
    <row r="25" spans="1:2">
      <c r="A25" s="7">
        <v>5</v>
      </c>
      <c r="B25" s="367" t="s">
        <v>23</v>
      </c>
    </row>
    <row r="26" spans="1:2">
      <c r="A26" s="7">
        <v>6</v>
      </c>
      <c r="B26" s="367" t="s">
        <v>24</v>
      </c>
    </row>
    <row r="27" spans="1:2">
      <c r="A27" s="7">
        <v>7</v>
      </c>
      <c r="B27" s="367" t="s">
        <v>25</v>
      </c>
    </row>
    <row r="28" spans="1:2">
      <c r="A28" s="7">
        <v>8</v>
      </c>
      <c r="B28" s="367" t="s">
        <v>26</v>
      </c>
    </row>
    <row r="29" spans="1:2">
      <c r="A29" s="7"/>
      <c r="B29" s="367"/>
    </row>
    <row r="30" ht="20.25" spans="1:2">
      <c r="A30" s="365"/>
      <c r="B30" s="366" t="s">
        <v>27</v>
      </c>
    </row>
    <row r="31" spans="1:2">
      <c r="A31" s="7">
        <v>1</v>
      </c>
      <c r="B31" s="372" t="s">
        <v>28</v>
      </c>
    </row>
    <row r="32" spans="1:2">
      <c r="A32" s="7">
        <v>2</v>
      </c>
      <c r="B32" s="367" t="s">
        <v>29</v>
      </c>
    </row>
    <row r="33" spans="1:2">
      <c r="A33" s="7">
        <v>3</v>
      </c>
      <c r="B33" s="367" t="s">
        <v>30</v>
      </c>
    </row>
    <row r="34" spans="1:2">
      <c r="A34" s="7">
        <v>4</v>
      </c>
      <c r="B34" s="367" t="s">
        <v>31</v>
      </c>
    </row>
    <row r="35" spans="1:2">
      <c r="A35" s="7">
        <v>5</v>
      </c>
      <c r="B35" s="367" t="s">
        <v>32</v>
      </c>
    </row>
    <row r="36" spans="1:2">
      <c r="A36" s="7">
        <v>6</v>
      </c>
      <c r="B36" s="367" t="s">
        <v>33</v>
      </c>
    </row>
    <row r="37" spans="1:2">
      <c r="A37" s="7">
        <v>7</v>
      </c>
      <c r="B37" s="367" t="s">
        <v>34</v>
      </c>
    </row>
    <row r="38" spans="1:2">
      <c r="A38" s="7"/>
      <c r="B38" s="367"/>
    </row>
    <row r="40" spans="1:2">
      <c r="A40" s="373" t="s">
        <v>35</v>
      </c>
      <c r="B40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6" sqref="$A6:$XFD6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7" t="s">
        <v>295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="64" customFormat="1" ht="16.5" customHeight="1" spans="1:13">
      <c r="A2" s="68" t="s">
        <v>272</v>
      </c>
      <c r="B2" s="69" t="s">
        <v>277</v>
      </c>
      <c r="C2" s="69" t="s">
        <v>273</v>
      </c>
      <c r="D2" s="70" t="s">
        <v>296</v>
      </c>
      <c r="E2" s="69" t="s">
        <v>275</v>
      </c>
      <c r="F2" s="69" t="s">
        <v>276</v>
      </c>
      <c r="G2" s="68" t="s">
        <v>297</v>
      </c>
      <c r="H2" s="68"/>
      <c r="I2" s="68" t="s">
        <v>298</v>
      </c>
      <c r="J2" s="68"/>
      <c r="K2" s="92" t="s">
        <v>299</v>
      </c>
      <c r="L2" s="93" t="s">
        <v>300</v>
      </c>
      <c r="M2" s="70" t="s">
        <v>301</v>
      </c>
    </row>
    <row r="3" s="64" customFormat="1" ht="16.5" customHeight="1" spans="1:13">
      <c r="A3" s="68"/>
      <c r="B3" s="71"/>
      <c r="C3" s="71"/>
      <c r="D3" s="72"/>
      <c r="E3" s="71"/>
      <c r="F3" s="71"/>
      <c r="G3" s="68" t="s">
        <v>302</v>
      </c>
      <c r="H3" s="68" t="s">
        <v>303</v>
      </c>
      <c r="I3" s="68" t="s">
        <v>302</v>
      </c>
      <c r="J3" s="68" t="s">
        <v>303</v>
      </c>
      <c r="K3" s="94"/>
      <c r="L3" s="95"/>
      <c r="M3" s="72"/>
    </row>
    <row r="4" s="65" customFormat="1" ht="27" spans="1:13">
      <c r="A4" s="73">
        <v>1</v>
      </c>
      <c r="B4" s="74" t="s">
        <v>290</v>
      </c>
      <c r="C4" s="75">
        <v>1478</v>
      </c>
      <c r="D4" s="76" t="s">
        <v>288</v>
      </c>
      <c r="E4" s="77" t="s">
        <v>121</v>
      </c>
      <c r="F4" s="78" t="s">
        <v>289</v>
      </c>
      <c r="G4" s="79">
        <v>0.026</v>
      </c>
      <c r="H4" s="80">
        <v>0.018</v>
      </c>
      <c r="I4" s="96"/>
      <c r="J4" s="84"/>
      <c r="K4" s="97"/>
      <c r="L4" s="77" t="s">
        <v>304</v>
      </c>
      <c r="M4" s="73"/>
    </row>
    <row r="5" s="65" customFormat="1" ht="27" spans="1:13">
      <c r="A5" s="73">
        <v>2</v>
      </c>
      <c r="B5" s="74" t="s">
        <v>290</v>
      </c>
      <c r="C5" s="75">
        <v>1478</v>
      </c>
      <c r="D5" s="76" t="s">
        <v>288</v>
      </c>
      <c r="E5" s="77" t="s">
        <v>121</v>
      </c>
      <c r="F5" s="78" t="s">
        <v>289</v>
      </c>
      <c r="G5" s="79">
        <v>0.025</v>
      </c>
      <c r="H5" s="80">
        <v>0.018</v>
      </c>
      <c r="I5" s="96"/>
      <c r="J5" s="73"/>
      <c r="K5" s="73"/>
      <c r="L5" s="77" t="s">
        <v>304</v>
      </c>
      <c r="M5" s="73"/>
    </row>
    <row r="6" s="66" customFormat="1" ht="27" spans="1:13">
      <c r="A6" s="73">
        <v>4</v>
      </c>
      <c r="B6" s="74" t="s">
        <v>290</v>
      </c>
      <c r="C6" s="75">
        <v>2396</v>
      </c>
      <c r="D6" s="76" t="s">
        <v>288</v>
      </c>
      <c r="E6" s="77" t="s">
        <v>121</v>
      </c>
      <c r="F6" s="78" t="s">
        <v>289</v>
      </c>
      <c r="G6" s="81" t="s">
        <v>305</v>
      </c>
      <c r="H6" s="80" t="s">
        <v>306</v>
      </c>
      <c r="I6" s="98"/>
      <c r="J6" s="99"/>
      <c r="K6" s="100"/>
      <c r="L6" s="77" t="s">
        <v>304</v>
      </c>
      <c r="M6" s="100"/>
    </row>
    <row r="7" s="66" customFormat="1" ht="27" spans="1:13">
      <c r="A7" s="73">
        <v>5</v>
      </c>
      <c r="B7" s="74" t="s">
        <v>290</v>
      </c>
      <c r="C7" s="75">
        <v>2396</v>
      </c>
      <c r="D7" s="76" t="s">
        <v>288</v>
      </c>
      <c r="E7" s="77" t="s">
        <v>121</v>
      </c>
      <c r="F7" s="78" t="s">
        <v>289</v>
      </c>
      <c r="G7" s="79">
        <v>0.026</v>
      </c>
      <c r="H7" s="80">
        <v>0.014</v>
      </c>
      <c r="I7" s="98"/>
      <c r="J7" s="99"/>
      <c r="K7" s="100"/>
      <c r="L7" s="77" t="s">
        <v>304</v>
      </c>
      <c r="M7" s="100"/>
    </row>
    <row r="8" s="66" customFormat="1" ht="27" spans="1:13">
      <c r="A8" s="73">
        <v>6</v>
      </c>
      <c r="B8" s="74" t="s">
        <v>290</v>
      </c>
      <c r="C8" s="75">
        <v>2396</v>
      </c>
      <c r="D8" s="76" t="s">
        <v>288</v>
      </c>
      <c r="E8" s="77" t="s">
        <v>121</v>
      </c>
      <c r="F8" s="78" t="s">
        <v>289</v>
      </c>
      <c r="G8" s="79">
        <v>0.016</v>
      </c>
      <c r="H8" s="80">
        <v>0.014</v>
      </c>
      <c r="I8" s="99"/>
      <c r="J8" s="99"/>
      <c r="K8" s="100"/>
      <c r="L8" s="77"/>
      <c r="M8" s="100"/>
    </row>
    <row r="9" spans="1:13">
      <c r="A9" s="82"/>
      <c r="B9" s="82"/>
      <c r="C9" s="82"/>
      <c r="D9" s="82"/>
      <c r="E9" s="82"/>
      <c r="F9" s="82"/>
      <c r="G9" s="83"/>
      <c r="H9" s="84"/>
      <c r="I9" s="73"/>
      <c r="J9" s="73"/>
      <c r="K9" s="73"/>
      <c r="L9" s="82"/>
      <c r="M9" s="82"/>
    </row>
    <row r="10" spans="1:13">
      <c r="A10" s="82"/>
      <c r="B10" s="82"/>
      <c r="C10" s="82"/>
      <c r="D10" s="82"/>
      <c r="E10" s="82"/>
      <c r="F10" s="82"/>
      <c r="G10" s="84"/>
      <c r="H10" s="84"/>
      <c r="I10" s="73"/>
      <c r="J10" s="73"/>
      <c r="K10" s="73"/>
      <c r="L10" s="82"/>
      <c r="M10" s="82"/>
    </row>
    <row r="11" s="34" customFormat="1" ht="18.75" spans="1:13">
      <c r="A11" s="85" t="s">
        <v>307</v>
      </c>
      <c r="B11" s="86"/>
      <c r="C11" s="86"/>
      <c r="D11" s="86"/>
      <c r="E11" s="87"/>
      <c r="F11" s="88"/>
      <c r="G11" s="89"/>
      <c r="H11" s="85" t="s">
        <v>308</v>
      </c>
      <c r="I11" s="86"/>
      <c r="J11" s="86"/>
      <c r="K11" s="87"/>
      <c r="L11" s="85"/>
      <c r="M11" s="87"/>
    </row>
    <row r="12" ht="107.25" customHeight="1" spans="1:13">
      <c r="A12" s="90" t="s">
        <v>309</v>
      </c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JI1:JI12 TE1:TE12 ADA1:ADA12 AMW1:AMW12 AWS1:AWS12 BGO1:BGO12 BQK1:BQK12 CAG1:CAG12 CKC1:CKC12 CTY1:CTY12 DDU1:DDU12 DNQ1:DNQ12 DXM1:DXM12 EHI1:EHI12 ERE1:ERE12 FBA1:FBA12 FKW1:FKW12 FUS1:FUS12 GEO1:GEO12 GOK1:GOK12 GYG1:GYG12 HIC1:HIC12 HRY1:HRY12 IBU1:IBU12 ILQ1:ILQ12 IVM1:IVM12 JFI1:JFI12 JPE1:JPE12 JZA1:JZA12 KIW1:KIW12 KSS1:KSS12 LCO1:LCO12 LMK1:LMK12 LWG1:LWG12 MGC1:MGC12 MPY1:MPY12 MZU1:MZU12 NJQ1:NJQ12 NTM1:NTM12 ODI1:ODI12 ONE1:ONE12 OXA1:OXA12 PGW1:PGW12 PQS1:PQS12 QAO1:QAO12 QKK1:QKK12 QUG1:QUG12 REC1:REC12 RNY1:RNY12 RXU1:RXU12 SHQ1:SHQ12 SRM1:SRM12 TBI1:TBI12 TLE1:TLE12 TVA1:TVA12 UEW1:UEW12 UOS1:UOS12 UYO1:UYO12 VIK1:VIK12 VSG1:VSG12 WCC1:WCC12 WLY1:WLY12 WVU1:WVU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311</v>
      </c>
      <c r="B2" s="3" t="s">
        <v>277</v>
      </c>
      <c r="C2" s="3" t="s">
        <v>273</v>
      </c>
      <c r="D2" s="3" t="s">
        <v>274</v>
      </c>
      <c r="E2" s="3" t="s">
        <v>275</v>
      </c>
      <c r="F2" s="3" t="s">
        <v>276</v>
      </c>
      <c r="G2" s="42" t="s">
        <v>312</v>
      </c>
      <c r="H2" s="43"/>
      <c r="I2" s="58"/>
      <c r="J2" s="42" t="s">
        <v>313</v>
      </c>
      <c r="K2" s="43"/>
      <c r="L2" s="58"/>
      <c r="M2" s="42" t="s">
        <v>314</v>
      </c>
      <c r="N2" s="43"/>
      <c r="O2" s="58"/>
      <c r="P2" s="42" t="s">
        <v>315</v>
      </c>
      <c r="Q2" s="43"/>
      <c r="R2" s="58"/>
      <c r="S2" s="43" t="s">
        <v>316</v>
      </c>
      <c r="T2" s="43"/>
      <c r="U2" s="58"/>
      <c r="V2" s="36" t="s">
        <v>317</v>
      </c>
      <c r="W2" s="36" t="s">
        <v>286</v>
      </c>
    </row>
    <row r="3" ht="16.5" spans="1:23">
      <c r="A3" s="5"/>
      <c r="B3" s="44"/>
      <c r="C3" s="44"/>
      <c r="D3" s="44"/>
      <c r="E3" s="44"/>
      <c r="F3" s="44"/>
      <c r="G3" s="2" t="s">
        <v>318</v>
      </c>
      <c r="H3" s="2" t="s">
        <v>69</v>
      </c>
      <c r="I3" s="2" t="s">
        <v>277</v>
      </c>
      <c r="J3" s="2" t="s">
        <v>318</v>
      </c>
      <c r="K3" s="2" t="s">
        <v>69</v>
      </c>
      <c r="L3" s="2" t="s">
        <v>277</v>
      </c>
      <c r="M3" s="2" t="s">
        <v>318</v>
      </c>
      <c r="N3" s="2" t="s">
        <v>69</v>
      </c>
      <c r="O3" s="2" t="s">
        <v>277</v>
      </c>
      <c r="P3" s="2" t="s">
        <v>318</v>
      </c>
      <c r="Q3" s="2" t="s">
        <v>69</v>
      </c>
      <c r="R3" s="2" t="s">
        <v>277</v>
      </c>
      <c r="S3" s="2" t="s">
        <v>318</v>
      </c>
      <c r="T3" s="2" t="s">
        <v>69</v>
      </c>
      <c r="U3" s="2" t="s">
        <v>277</v>
      </c>
      <c r="V3" s="61"/>
      <c r="W3" s="61"/>
    </row>
    <row r="4" s="40" customFormat="1" ht="68.25" customHeight="1" spans="1:23">
      <c r="A4" s="45">
        <v>1</v>
      </c>
      <c r="B4" s="46" t="s">
        <v>319</v>
      </c>
      <c r="C4" s="47"/>
      <c r="D4" s="46" t="s">
        <v>320</v>
      </c>
      <c r="E4" s="46" t="s">
        <v>321</v>
      </c>
      <c r="F4" s="46" t="s">
        <v>322</v>
      </c>
      <c r="G4" s="48" t="s">
        <v>323</v>
      </c>
      <c r="H4" s="48" t="s">
        <v>324</v>
      </c>
      <c r="I4" s="59" t="s">
        <v>325</v>
      </c>
      <c r="J4" s="48" t="s">
        <v>326</v>
      </c>
      <c r="K4" s="48" t="s">
        <v>327</v>
      </c>
      <c r="L4" s="59" t="s">
        <v>325</v>
      </c>
      <c r="M4" s="48" t="s">
        <v>328</v>
      </c>
      <c r="N4" s="48" t="s">
        <v>329</v>
      </c>
      <c r="O4" s="48" t="s">
        <v>330</v>
      </c>
      <c r="P4" s="48" t="s">
        <v>331</v>
      </c>
      <c r="Q4" s="48" t="s">
        <v>332</v>
      </c>
      <c r="R4" s="48" t="s">
        <v>333</v>
      </c>
      <c r="S4" s="25" t="s">
        <v>334</v>
      </c>
      <c r="T4" s="25" t="s">
        <v>335</v>
      </c>
      <c r="U4" s="62" t="s">
        <v>336</v>
      </c>
      <c r="V4" s="63" t="s">
        <v>96</v>
      </c>
      <c r="W4" s="63"/>
    </row>
    <row r="5" ht="16.5" spans="1:23">
      <c r="A5" s="49"/>
      <c r="B5" s="50"/>
      <c r="C5" s="51"/>
      <c r="D5" s="51"/>
      <c r="E5" s="51"/>
      <c r="F5" s="50"/>
      <c r="G5" s="42" t="s">
        <v>337</v>
      </c>
      <c r="H5" s="43"/>
      <c r="I5" s="58"/>
      <c r="J5" s="42" t="s">
        <v>338</v>
      </c>
      <c r="K5" s="43"/>
      <c r="L5" s="58"/>
      <c r="M5" s="42" t="s">
        <v>339</v>
      </c>
      <c r="N5" s="43"/>
      <c r="O5" s="58"/>
      <c r="P5" s="42" t="s">
        <v>340</v>
      </c>
      <c r="Q5" s="43"/>
      <c r="R5" s="58"/>
      <c r="S5" s="43" t="s">
        <v>341</v>
      </c>
      <c r="T5" s="43"/>
      <c r="U5" s="58"/>
      <c r="V5" s="13"/>
      <c r="W5" s="13"/>
    </row>
    <row r="6" ht="16.5" spans="1:23">
      <c r="A6" s="49"/>
      <c r="B6" s="50"/>
      <c r="C6" s="51"/>
      <c r="D6" s="51"/>
      <c r="E6" s="51"/>
      <c r="F6" s="50"/>
      <c r="G6" s="2" t="s">
        <v>318</v>
      </c>
      <c r="H6" s="2" t="s">
        <v>69</v>
      </c>
      <c r="I6" s="2" t="s">
        <v>277</v>
      </c>
      <c r="J6" s="2" t="s">
        <v>318</v>
      </c>
      <c r="K6" s="2" t="s">
        <v>69</v>
      </c>
      <c r="L6" s="2" t="s">
        <v>277</v>
      </c>
      <c r="M6" s="2" t="s">
        <v>318</v>
      </c>
      <c r="N6" s="2" t="s">
        <v>69</v>
      </c>
      <c r="O6" s="2" t="s">
        <v>277</v>
      </c>
      <c r="P6" s="2" t="s">
        <v>318</v>
      </c>
      <c r="Q6" s="2" t="s">
        <v>69</v>
      </c>
      <c r="R6" s="2" t="s">
        <v>277</v>
      </c>
      <c r="S6" s="2" t="s">
        <v>318</v>
      </c>
      <c r="T6" s="2" t="s">
        <v>69</v>
      </c>
      <c r="U6" s="2" t="s">
        <v>277</v>
      </c>
      <c r="V6" s="13"/>
      <c r="W6" s="13"/>
    </row>
    <row r="7" s="41" customFormat="1" ht="29.25" customHeight="1" spans="1:23">
      <c r="A7" s="52"/>
      <c r="B7" s="53"/>
      <c r="C7" s="54"/>
      <c r="D7" s="54"/>
      <c r="E7" s="54"/>
      <c r="F7" s="53"/>
      <c r="G7" s="55" t="s">
        <v>342</v>
      </c>
      <c r="H7" s="55" t="s">
        <v>343</v>
      </c>
      <c r="I7" s="13" t="s">
        <v>344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 t="s">
        <v>96</v>
      </c>
      <c r="W7" s="60"/>
    </row>
    <row r="8" spans="1:23">
      <c r="A8" s="56"/>
      <c r="B8" s="56"/>
      <c r="C8" s="56"/>
      <c r="D8" s="56"/>
      <c r="E8" s="56"/>
      <c r="F8" s="5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7"/>
      <c r="B9" s="57"/>
      <c r="C9" s="57"/>
      <c r="D9" s="57"/>
      <c r="E9" s="57"/>
      <c r="F9" s="5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6"/>
      <c r="B10" s="56"/>
      <c r="C10" s="56"/>
      <c r="D10" s="56"/>
      <c r="E10" s="56"/>
      <c r="F10" s="5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7"/>
      <c r="B11" s="57"/>
      <c r="C11" s="57"/>
      <c r="D11" s="57"/>
      <c r="E11" s="57"/>
      <c r="F11" s="5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6"/>
      <c r="B12" s="56"/>
      <c r="C12" s="56"/>
      <c r="D12" s="56"/>
      <c r="E12" s="56"/>
      <c r="F12" s="5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7"/>
      <c r="B13" s="57"/>
      <c r="C13" s="57"/>
      <c r="D13" s="57"/>
      <c r="E13" s="57"/>
      <c r="F13" s="5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6"/>
      <c r="B14" s="56"/>
      <c r="C14" s="56"/>
      <c r="D14" s="56"/>
      <c r="E14" s="56"/>
      <c r="F14" s="5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7"/>
      <c r="B15" s="57"/>
      <c r="C15" s="57"/>
      <c r="D15" s="57"/>
      <c r="E15" s="57"/>
      <c r="F15" s="5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8.75" spans="1:23">
      <c r="A17" s="15" t="s">
        <v>345</v>
      </c>
      <c r="B17" s="16"/>
      <c r="C17" s="16"/>
      <c r="D17" s="16"/>
      <c r="E17" s="17"/>
      <c r="F17" s="18"/>
      <c r="G17" s="30"/>
      <c r="H17" s="39"/>
      <c r="I17" s="39"/>
      <c r="J17" s="15" t="s">
        <v>346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5" t="s">
        <v>348</v>
      </c>
      <c r="B2" s="36" t="s">
        <v>273</v>
      </c>
      <c r="C2" s="36" t="s">
        <v>274</v>
      </c>
      <c r="D2" s="36" t="s">
        <v>275</v>
      </c>
      <c r="E2" s="36" t="s">
        <v>276</v>
      </c>
      <c r="F2" s="36" t="s">
        <v>277</v>
      </c>
      <c r="G2" s="35" t="s">
        <v>349</v>
      </c>
      <c r="H2" s="35" t="s">
        <v>350</v>
      </c>
      <c r="I2" s="35" t="s">
        <v>351</v>
      </c>
      <c r="J2" s="35" t="s">
        <v>350</v>
      </c>
      <c r="K2" s="35" t="s">
        <v>352</v>
      </c>
      <c r="L2" s="35" t="s">
        <v>350</v>
      </c>
      <c r="M2" s="36" t="s">
        <v>317</v>
      </c>
      <c r="N2" s="36" t="s">
        <v>286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7" t="s">
        <v>348</v>
      </c>
      <c r="B4" s="38" t="s">
        <v>353</v>
      </c>
      <c r="C4" s="38" t="s">
        <v>318</v>
      </c>
      <c r="D4" s="38" t="s">
        <v>275</v>
      </c>
      <c r="E4" s="36" t="s">
        <v>276</v>
      </c>
      <c r="F4" s="36" t="s">
        <v>277</v>
      </c>
      <c r="G4" s="35" t="s">
        <v>349</v>
      </c>
      <c r="H4" s="35" t="s">
        <v>350</v>
      </c>
      <c r="I4" s="35" t="s">
        <v>351</v>
      </c>
      <c r="J4" s="35" t="s">
        <v>350</v>
      </c>
      <c r="K4" s="35" t="s">
        <v>352</v>
      </c>
      <c r="L4" s="35" t="s">
        <v>350</v>
      </c>
      <c r="M4" s="36" t="s">
        <v>317</v>
      </c>
      <c r="N4" s="36" t="s">
        <v>286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34" customFormat="1" ht="18.75" spans="1:14">
      <c r="A11" s="15" t="s">
        <v>292</v>
      </c>
      <c r="B11" s="16"/>
      <c r="C11" s="16"/>
      <c r="D11" s="17"/>
      <c r="E11" s="18"/>
      <c r="F11" s="39"/>
      <c r="G11" s="30"/>
      <c r="H11" s="39"/>
      <c r="I11" s="15" t="s">
        <v>293</v>
      </c>
      <c r="J11" s="16"/>
      <c r="K11" s="16"/>
      <c r="L11" s="16"/>
      <c r="M11" s="16"/>
      <c r="N11" s="23"/>
    </row>
    <row r="12" ht="16.5" spans="1:14">
      <c r="A12" s="19" t="s">
        <v>354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A10" sqref="A10:L10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355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311</v>
      </c>
      <c r="B2" s="3" t="s">
        <v>277</v>
      </c>
      <c r="C2" s="3" t="s">
        <v>273</v>
      </c>
      <c r="D2" s="2" t="s">
        <v>274</v>
      </c>
      <c r="E2" s="3" t="s">
        <v>275</v>
      </c>
      <c r="F2" s="3" t="s">
        <v>276</v>
      </c>
      <c r="G2" s="2" t="s">
        <v>356</v>
      </c>
      <c r="H2" s="2" t="s">
        <v>357</v>
      </c>
      <c r="I2" s="2" t="s">
        <v>358</v>
      </c>
      <c r="J2" s="2" t="s">
        <v>359</v>
      </c>
      <c r="K2" s="3" t="s">
        <v>317</v>
      </c>
      <c r="L2" s="3" t="s">
        <v>286</v>
      </c>
    </row>
    <row r="3" ht="36" customHeight="1" spans="1:12">
      <c r="A3" s="25" t="s">
        <v>360</v>
      </c>
      <c r="B3" s="25" t="s">
        <v>361</v>
      </c>
      <c r="C3" s="25"/>
      <c r="D3" s="25" t="s">
        <v>320</v>
      </c>
      <c r="E3" s="25" t="s">
        <v>362</v>
      </c>
      <c r="F3" s="25" t="s">
        <v>363</v>
      </c>
      <c r="G3" s="25" t="s">
        <v>364</v>
      </c>
      <c r="H3" s="25" t="s">
        <v>365</v>
      </c>
      <c r="I3" s="31"/>
      <c r="J3" s="25"/>
      <c r="K3" s="13" t="s">
        <v>96</v>
      </c>
      <c r="L3" s="13"/>
    </row>
    <row r="4" ht="27" spans="1:12">
      <c r="A4" s="25" t="s">
        <v>366</v>
      </c>
      <c r="B4" s="25" t="s">
        <v>361</v>
      </c>
      <c r="C4" s="25"/>
      <c r="D4" s="25" t="s">
        <v>320</v>
      </c>
      <c r="E4" s="25" t="s">
        <v>362</v>
      </c>
      <c r="F4" s="25" t="s">
        <v>363</v>
      </c>
      <c r="G4" s="25" t="s">
        <v>364</v>
      </c>
      <c r="H4" s="25" t="s">
        <v>365</v>
      </c>
      <c r="I4" s="31"/>
      <c r="J4" s="25"/>
      <c r="K4" s="13" t="s">
        <v>96</v>
      </c>
      <c r="L4" s="13"/>
    </row>
    <row r="5" ht="27" spans="1:12">
      <c r="A5" s="25" t="s">
        <v>367</v>
      </c>
      <c r="B5" s="25" t="s">
        <v>361</v>
      </c>
      <c r="C5" s="25"/>
      <c r="D5" s="25" t="s">
        <v>320</v>
      </c>
      <c r="E5" s="25" t="s">
        <v>362</v>
      </c>
      <c r="F5" s="25" t="s">
        <v>363</v>
      </c>
      <c r="G5" s="25" t="s">
        <v>364</v>
      </c>
      <c r="H5" s="25" t="s">
        <v>365</v>
      </c>
      <c r="I5" s="31"/>
      <c r="J5" s="25"/>
      <c r="K5" s="13" t="s">
        <v>96</v>
      </c>
      <c r="L5" s="13"/>
    </row>
    <row r="6" ht="27" spans="1:12">
      <c r="A6" s="25" t="s">
        <v>368</v>
      </c>
      <c r="B6" s="25" t="s">
        <v>361</v>
      </c>
      <c r="C6" s="25"/>
      <c r="D6" s="25" t="s">
        <v>320</v>
      </c>
      <c r="E6" s="25" t="s">
        <v>362</v>
      </c>
      <c r="F6" s="25" t="s">
        <v>363</v>
      </c>
      <c r="G6" s="25" t="s">
        <v>364</v>
      </c>
      <c r="H6" s="25" t="s">
        <v>365</v>
      </c>
      <c r="I6" s="31"/>
      <c r="J6" s="25"/>
      <c r="K6" s="13" t="s">
        <v>96</v>
      </c>
      <c r="L6" s="13"/>
    </row>
    <row r="7" ht="27" spans="1:12">
      <c r="A7" s="25" t="s">
        <v>369</v>
      </c>
      <c r="B7" s="25" t="s">
        <v>361</v>
      </c>
      <c r="C7" s="25"/>
      <c r="D7" s="25" t="s">
        <v>320</v>
      </c>
      <c r="E7" s="25" t="s">
        <v>362</v>
      </c>
      <c r="F7" s="25" t="s">
        <v>363</v>
      </c>
      <c r="G7" s="25" t="s">
        <v>364</v>
      </c>
      <c r="H7" s="25" t="s">
        <v>365</v>
      </c>
      <c r="I7" s="31"/>
      <c r="J7" s="32"/>
      <c r="K7" s="13" t="s">
        <v>96</v>
      </c>
      <c r="L7" s="7"/>
    </row>
    <row r="8" customHeight="1" spans="1:12">
      <c r="A8" s="7"/>
      <c r="B8" s="26"/>
      <c r="C8" s="27"/>
      <c r="D8" s="28"/>
      <c r="E8" s="27"/>
      <c r="F8" s="29"/>
      <c r="G8" s="27"/>
      <c r="H8" s="27"/>
      <c r="I8" s="33"/>
      <c r="J8" s="7"/>
      <c r="K8" s="13"/>
      <c r="L8" s="7"/>
    </row>
    <row r="9" ht="18.75" spans="1:12">
      <c r="A9" s="15" t="s">
        <v>307</v>
      </c>
      <c r="B9" s="16"/>
      <c r="C9" s="16"/>
      <c r="D9" s="16"/>
      <c r="E9" s="17"/>
      <c r="F9" s="18"/>
      <c r="G9" s="30"/>
      <c r="H9" s="15" t="s">
        <v>370</v>
      </c>
      <c r="I9" s="16"/>
      <c r="J9" s="16"/>
      <c r="K9" s="16"/>
      <c r="L9" s="23"/>
    </row>
    <row r="10" ht="90" customHeight="1" spans="1:12">
      <c r="A10" s="19" t="s">
        <v>371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7" sqref="G7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372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272</v>
      </c>
      <c r="B2" s="3" t="s">
        <v>277</v>
      </c>
      <c r="C2" s="3" t="s">
        <v>318</v>
      </c>
      <c r="D2" s="3" t="s">
        <v>275</v>
      </c>
      <c r="E2" s="3" t="s">
        <v>276</v>
      </c>
      <c r="F2" s="2" t="s">
        <v>373</v>
      </c>
      <c r="G2" s="2" t="s">
        <v>298</v>
      </c>
      <c r="H2" s="4" t="s">
        <v>299</v>
      </c>
      <c r="I2" s="21" t="s">
        <v>301</v>
      </c>
    </row>
    <row r="3" ht="16.5" spans="1:9">
      <c r="A3" s="2"/>
      <c r="B3" s="5"/>
      <c r="C3" s="5"/>
      <c r="D3" s="5"/>
      <c r="E3" s="5"/>
      <c r="F3" s="2" t="s">
        <v>374</v>
      </c>
      <c r="G3" s="2" t="s">
        <v>302</v>
      </c>
      <c r="H3" s="6"/>
      <c r="I3" s="22"/>
    </row>
    <row r="4" ht="28.5" spans="1:9">
      <c r="A4" s="7">
        <v>1</v>
      </c>
      <c r="B4" s="8" t="s">
        <v>375</v>
      </c>
      <c r="C4" s="9" t="s">
        <v>376</v>
      </c>
      <c r="D4" s="9" t="s">
        <v>121</v>
      </c>
      <c r="E4" s="10" t="s">
        <v>377</v>
      </c>
      <c r="F4" s="11"/>
      <c r="G4" s="12"/>
      <c r="H4" s="13"/>
      <c r="I4" s="14" t="s">
        <v>291</v>
      </c>
    </row>
    <row r="5" spans="1:9">
      <c r="A5" s="7">
        <v>2</v>
      </c>
      <c r="B5" s="8"/>
      <c r="C5" s="9"/>
      <c r="D5" s="9"/>
      <c r="E5" s="10"/>
      <c r="F5" s="11"/>
      <c r="G5" s="12"/>
      <c r="H5" s="13"/>
      <c r="I5" s="14"/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7"/>
      <c r="B7" s="7"/>
      <c r="C7" s="13"/>
      <c r="D7" s="13"/>
      <c r="E7" s="13"/>
      <c r="F7" s="13"/>
      <c r="G7" s="13"/>
      <c r="H7" s="13"/>
      <c r="I7" s="13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378</v>
      </c>
      <c r="B12" s="16"/>
      <c r="C12" s="16"/>
      <c r="D12" s="17"/>
      <c r="E12" s="18"/>
      <c r="F12" s="15" t="s">
        <v>370</v>
      </c>
      <c r="G12" s="16"/>
      <c r="H12" s="17"/>
      <c r="I12" s="23"/>
    </row>
    <row r="13" ht="16.5" spans="1:9">
      <c r="A13" s="19" t="s">
        <v>379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3" t="s">
        <v>36</v>
      </c>
      <c r="C2" s="344"/>
      <c r="D2" s="344"/>
      <c r="E2" s="344"/>
      <c r="F2" s="344"/>
      <c r="G2" s="344"/>
      <c r="H2" s="344"/>
      <c r="I2" s="358"/>
    </row>
    <row r="3" ht="27.95" customHeight="1" spans="2:9">
      <c r="B3" s="345"/>
      <c r="C3" s="346"/>
      <c r="D3" s="347" t="s">
        <v>37</v>
      </c>
      <c r="E3" s="348"/>
      <c r="F3" s="349" t="s">
        <v>38</v>
      </c>
      <c r="G3" s="350"/>
      <c r="H3" s="347" t="s">
        <v>39</v>
      </c>
      <c r="I3" s="359"/>
    </row>
    <row r="4" ht="27.95" customHeight="1" spans="2:9">
      <c r="B4" s="345" t="s">
        <v>40</v>
      </c>
      <c r="C4" s="346" t="s">
        <v>41</v>
      </c>
      <c r="D4" s="346" t="s">
        <v>42</v>
      </c>
      <c r="E4" s="346" t="s">
        <v>43</v>
      </c>
      <c r="F4" s="351" t="s">
        <v>42</v>
      </c>
      <c r="G4" s="351" t="s">
        <v>43</v>
      </c>
      <c r="H4" s="346" t="s">
        <v>42</v>
      </c>
      <c r="I4" s="360" t="s">
        <v>43</v>
      </c>
    </row>
    <row r="5" ht="27.95" customHeight="1" spans="2:9">
      <c r="B5" s="352" t="s">
        <v>44</v>
      </c>
      <c r="C5" s="7">
        <v>13</v>
      </c>
      <c r="D5" s="7">
        <v>0</v>
      </c>
      <c r="E5" s="7">
        <v>1</v>
      </c>
      <c r="F5" s="353">
        <v>0</v>
      </c>
      <c r="G5" s="353">
        <v>1</v>
      </c>
      <c r="H5" s="7">
        <v>1</v>
      </c>
      <c r="I5" s="361">
        <v>2</v>
      </c>
    </row>
    <row r="6" ht="27.95" customHeight="1" spans="2:9">
      <c r="B6" s="352" t="s">
        <v>45</v>
      </c>
      <c r="C6" s="7">
        <v>20</v>
      </c>
      <c r="D6" s="7">
        <v>0</v>
      </c>
      <c r="E6" s="7">
        <v>1</v>
      </c>
      <c r="F6" s="353">
        <v>1</v>
      </c>
      <c r="G6" s="353">
        <v>2</v>
      </c>
      <c r="H6" s="7">
        <v>2</v>
      </c>
      <c r="I6" s="361">
        <v>3</v>
      </c>
    </row>
    <row r="7" ht="27.95" customHeight="1" spans="2:9">
      <c r="B7" s="352" t="s">
        <v>46</v>
      </c>
      <c r="C7" s="7">
        <v>32</v>
      </c>
      <c r="D7" s="7">
        <v>0</v>
      </c>
      <c r="E7" s="7">
        <v>1</v>
      </c>
      <c r="F7" s="353">
        <v>2</v>
      </c>
      <c r="G7" s="353">
        <v>3</v>
      </c>
      <c r="H7" s="7">
        <v>3</v>
      </c>
      <c r="I7" s="361">
        <v>4</v>
      </c>
    </row>
    <row r="8" ht="27.95" customHeight="1" spans="2:9">
      <c r="B8" s="352" t="s">
        <v>47</v>
      </c>
      <c r="C8" s="7">
        <v>50</v>
      </c>
      <c r="D8" s="7">
        <v>1</v>
      </c>
      <c r="E8" s="7">
        <v>2</v>
      </c>
      <c r="F8" s="353">
        <v>3</v>
      </c>
      <c r="G8" s="353">
        <v>4</v>
      </c>
      <c r="H8" s="7">
        <v>5</v>
      </c>
      <c r="I8" s="361">
        <v>6</v>
      </c>
    </row>
    <row r="9" ht="27.95" customHeight="1" spans="2:9">
      <c r="B9" s="352" t="s">
        <v>48</v>
      </c>
      <c r="C9" s="7">
        <v>80</v>
      </c>
      <c r="D9" s="7">
        <v>2</v>
      </c>
      <c r="E9" s="7">
        <v>3</v>
      </c>
      <c r="F9" s="353">
        <v>5</v>
      </c>
      <c r="G9" s="353">
        <v>6</v>
      </c>
      <c r="H9" s="7">
        <v>7</v>
      </c>
      <c r="I9" s="361">
        <v>8</v>
      </c>
    </row>
    <row r="10" ht="27.95" customHeight="1" spans="2:9">
      <c r="B10" s="352" t="s">
        <v>49</v>
      </c>
      <c r="C10" s="7">
        <v>125</v>
      </c>
      <c r="D10" s="7">
        <v>3</v>
      </c>
      <c r="E10" s="7">
        <v>4</v>
      </c>
      <c r="F10" s="353">
        <v>7</v>
      </c>
      <c r="G10" s="353">
        <v>8</v>
      </c>
      <c r="H10" s="7">
        <v>10</v>
      </c>
      <c r="I10" s="361">
        <v>11</v>
      </c>
    </row>
    <row r="11" ht="27.95" customHeight="1" spans="2:9">
      <c r="B11" s="352" t="s">
        <v>50</v>
      </c>
      <c r="C11" s="7">
        <v>200</v>
      </c>
      <c r="D11" s="7">
        <v>5</v>
      </c>
      <c r="E11" s="7">
        <v>6</v>
      </c>
      <c r="F11" s="353">
        <v>10</v>
      </c>
      <c r="G11" s="353">
        <v>11</v>
      </c>
      <c r="H11" s="7">
        <v>14</v>
      </c>
      <c r="I11" s="361">
        <v>15</v>
      </c>
    </row>
    <row r="12" ht="27.95" customHeight="1" spans="2:9">
      <c r="B12" s="354" t="s">
        <v>51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52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9" width="10.375" style="233"/>
    <col min="10" max="10" width="8.875" style="233" customWidth="1"/>
    <col min="11" max="11" width="12" style="233" customWidth="1"/>
    <col min="12" max="16384" width="10.375" style="233"/>
  </cols>
  <sheetData>
    <row r="1" ht="21" spans="1:11">
      <c r="A1" s="234" t="s">
        <v>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5" spans="1:11">
      <c r="A2" s="235" t="s">
        <v>54</v>
      </c>
      <c r="B2" s="236" t="s">
        <v>55</v>
      </c>
      <c r="C2" s="236"/>
      <c r="D2" s="237" t="s">
        <v>56</v>
      </c>
      <c r="E2" s="237"/>
      <c r="F2" s="236" t="s">
        <v>57</v>
      </c>
      <c r="G2" s="236"/>
      <c r="H2" s="238" t="s">
        <v>58</v>
      </c>
      <c r="I2" s="316" t="s">
        <v>59</v>
      </c>
      <c r="J2" s="316"/>
      <c r="K2" s="317"/>
    </row>
    <row r="3" ht="14.25" spans="1:11">
      <c r="A3" s="239" t="s">
        <v>60</v>
      </c>
      <c r="B3" s="240"/>
      <c r="C3" s="241"/>
      <c r="D3" s="242" t="s">
        <v>61</v>
      </c>
      <c r="E3" s="243"/>
      <c r="F3" s="243"/>
      <c r="G3" s="244"/>
      <c r="H3" s="242" t="s">
        <v>62</v>
      </c>
      <c r="I3" s="243"/>
      <c r="J3" s="243"/>
      <c r="K3" s="244"/>
    </row>
    <row r="4" ht="14.25" spans="1:11">
      <c r="A4" s="245" t="s">
        <v>63</v>
      </c>
      <c r="B4" s="246" t="s">
        <v>64</v>
      </c>
      <c r="C4" s="247"/>
      <c r="D4" s="245" t="s">
        <v>65</v>
      </c>
      <c r="E4" s="248"/>
      <c r="F4" s="249">
        <v>44895</v>
      </c>
      <c r="G4" s="250"/>
      <c r="H4" s="245" t="s">
        <v>66</v>
      </c>
      <c r="I4" s="248"/>
      <c r="J4" s="246" t="s">
        <v>67</v>
      </c>
      <c r="K4" s="247" t="s">
        <v>68</v>
      </c>
    </row>
    <row r="5" ht="14.25" spans="1:11">
      <c r="A5" s="251" t="s">
        <v>69</v>
      </c>
      <c r="B5" s="246" t="s">
        <v>70</v>
      </c>
      <c r="C5" s="247"/>
      <c r="D5" s="245" t="s">
        <v>71</v>
      </c>
      <c r="E5" s="248"/>
      <c r="F5" s="249">
        <v>44854</v>
      </c>
      <c r="G5" s="250"/>
      <c r="H5" s="245" t="s">
        <v>72</v>
      </c>
      <c r="I5" s="248"/>
      <c r="J5" s="246" t="s">
        <v>67</v>
      </c>
      <c r="K5" s="247" t="s">
        <v>68</v>
      </c>
    </row>
    <row r="6" ht="14.25" spans="1:11">
      <c r="A6" s="245" t="s">
        <v>73</v>
      </c>
      <c r="B6" s="252">
        <v>1</v>
      </c>
      <c r="C6" s="253">
        <v>5</v>
      </c>
      <c r="D6" s="251" t="s">
        <v>74</v>
      </c>
      <c r="E6" s="254"/>
      <c r="F6" s="249">
        <v>44859</v>
      </c>
      <c r="G6" s="250"/>
      <c r="H6" s="245" t="s">
        <v>75</v>
      </c>
      <c r="I6" s="248"/>
      <c r="J6" s="246" t="s">
        <v>67</v>
      </c>
      <c r="K6" s="247" t="s">
        <v>68</v>
      </c>
    </row>
    <row r="7" ht="14.25" spans="1:11">
      <c r="A7" s="245" t="s">
        <v>76</v>
      </c>
      <c r="B7" s="255">
        <v>1034</v>
      </c>
      <c r="C7" s="256"/>
      <c r="D7" s="251" t="s">
        <v>77</v>
      </c>
      <c r="E7" s="257"/>
      <c r="F7" s="249">
        <v>44861</v>
      </c>
      <c r="G7" s="250"/>
      <c r="H7" s="245" t="s">
        <v>78</v>
      </c>
      <c r="I7" s="248"/>
      <c r="J7" s="246" t="s">
        <v>67</v>
      </c>
      <c r="K7" s="247" t="s">
        <v>68</v>
      </c>
    </row>
    <row r="8" ht="15" spans="1:11">
      <c r="A8" s="174" t="s">
        <v>79</v>
      </c>
      <c r="B8" s="258" t="s">
        <v>80</v>
      </c>
      <c r="C8" s="259"/>
      <c r="D8" s="260" t="s">
        <v>81</v>
      </c>
      <c r="E8" s="261"/>
      <c r="F8" s="262">
        <v>44892</v>
      </c>
      <c r="G8" s="263"/>
      <c r="H8" s="260" t="s">
        <v>82</v>
      </c>
      <c r="I8" s="261"/>
      <c r="J8" s="318" t="s">
        <v>67</v>
      </c>
      <c r="K8" s="319" t="s">
        <v>68</v>
      </c>
    </row>
    <row r="9" ht="15" spans="1:11">
      <c r="A9" s="264" t="s">
        <v>83</v>
      </c>
      <c r="B9" s="265"/>
      <c r="C9" s="265"/>
      <c r="D9" s="265"/>
      <c r="E9" s="265"/>
      <c r="F9" s="265"/>
      <c r="G9" s="265"/>
      <c r="H9" s="265"/>
      <c r="I9" s="265"/>
      <c r="J9" s="265"/>
      <c r="K9" s="320"/>
    </row>
    <row r="10" ht="15" spans="1:11">
      <c r="A10" s="266" t="s">
        <v>84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21"/>
    </row>
    <row r="11" ht="14.25" spans="1:11">
      <c r="A11" s="268" t="s">
        <v>85</v>
      </c>
      <c r="B11" s="269" t="s">
        <v>86</v>
      </c>
      <c r="C11" s="270" t="s">
        <v>87</v>
      </c>
      <c r="D11" s="271"/>
      <c r="E11" s="272" t="s">
        <v>88</v>
      </c>
      <c r="F11" s="269" t="s">
        <v>86</v>
      </c>
      <c r="G11" s="270" t="s">
        <v>87</v>
      </c>
      <c r="H11" s="270" t="s">
        <v>89</v>
      </c>
      <c r="I11" s="272" t="s">
        <v>90</v>
      </c>
      <c r="J11" s="269" t="s">
        <v>86</v>
      </c>
      <c r="K11" s="322" t="s">
        <v>87</v>
      </c>
    </row>
    <row r="12" ht="14.25" spans="1:11">
      <c r="A12" s="251" t="s">
        <v>91</v>
      </c>
      <c r="B12" s="273" t="s">
        <v>86</v>
      </c>
      <c r="C12" s="246" t="s">
        <v>87</v>
      </c>
      <c r="D12" s="257"/>
      <c r="E12" s="254" t="s">
        <v>92</v>
      </c>
      <c r="F12" s="273" t="s">
        <v>86</v>
      </c>
      <c r="G12" s="246" t="s">
        <v>87</v>
      </c>
      <c r="H12" s="246" t="s">
        <v>89</v>
      </c>
      <c r="I12" s="254" t="s">
        <v>93</v>
      </c>
      <c r="J12" s="273" t="s">
        <v>86</v>
      </c>
      <c r="K12" s="247" t="s">
        <v>87</v>
      </c>
    </row>
    <row r="13" ht="14.25" spans="1:11">
      <c r="A13" s="251" t="s">
        <v>94</v>
      </c>
      <c r="B13" s="273" t="s">
        <v>86</v>
      </c>
      <c r="C13" s="246" t="s">
        <v>87</v>
      </c>
      <c r="D13" s="257"/>
      <c r="E13" s="254" t="s">
        <v>95</v>
      </c>
      <c r="F13" s="246" t="s">
        <v>96</v>
      </c>
      <c r="G13" s="246" t="s">
        <v>97</v>
      </c>
      <c r="H13" s="246" t="s">
        <v>89</v>
      </c>
      <c r="I13" s="254" t="s">
        <v>98</v>
      </c>
      <c r="J13" s="273" t="s">
        <v>86</v>
      </c>
      <c r="K13" s="247" t="s">
        <v>87</v>
      </c>
    </row>
    <row r="14" ht="15" spans="1:11">
      <c r="A14" s="260" t="s">
        <v>99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23"/>
    </row>
    <row r="15" ht="15" spans="1:11">
      <c r="A15" s="266" t="s">
        <v>100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21"/>
    </row>
    <row r="16" ht="14.25" spans="1:11">
      <c r="A16" s="274" t="s">
        <v>101</v>
      </c>
      <c r="B16" s="270" t="s">
        <v>96</v>
      </c>
      <c r="C16" s="270" t="s">
        <v>97</v>
      </c>
      <c r="D16" s="275"/>
      <c r="E16" s="276" t="s">
        <v>102</v>
      </c>
      <c r="F16" s="270" t="s">
        <v>96</v>
      </c>
      <c r="G16" s="270" t="s">
        <v>97</v>
      </c>
      <c r="H16" s="277"/>
      <c r="I16" s="276" t="s">
        <v>103</v>
      </c>
      <c r="J16" s="270" t="s">
        <v>96</v>
      </c>
      <c r="K16" s="322" t="s">
        <v>97</v>
      </c>
    </row>
    <row r="17" customHeight="1" spans="1:22">
      <c r="A17" s="278" t="s">
        <v>104</v>
      </c>
      <c r="B17" s="246" t="s">
        <v>96</v>
      </c>
      <c r="C17" s="246" t="s">
        <v>97</v>
      </c>
      <c r="D17" s="279"/>
      <c r="E17" s="280" t="s">
        <v>105</v>
      </c>
      <c r="F17" s="246" t="s">
        <v>96</v>
      </c>
      <c r="G17" s="246" t="s">
        <v>97</v>
      </c>
      <c r="H17" s="281"/>
      <c r="I17" s="280" t="s">
        <v>106</v>
      </c>
      <c r="J17" s="246" t="s">
        <v>96</v>
      </c>
      <c r="K17" s="247" t="s">
        <v>97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82" t="s">
        <v>107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25"/>
    </row>
    <row r="19" s="232" customFormat="1" ht="18" customHeight="1" spans="1:11">
      <c r="A19" s="266" t="s">
        <v>108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21"/>
    </row>
    <row r="20" customHeight="1" spans="1:11">
      <c r="A20" s="284" t="s">
        <v>109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26"/>
    </row>
    <row r="21" ht="21.75" customHeight="1" spans="1:11">
      <c r="A21" s="286" t="s">
        <v>110</v>
      </c>
      <c r="B21" s="280" t="s">
        <v>111</v>
      </c>
      <c r="C21" s="280" t="s">
        <v>112</v>
      </c>
      <c r="D21" s="280" t="s">
        <v>113</v>
      </c>
      <c r="E21" s="280" t="s">
        <v>114</v>
      </c>
      <c r="F21" s="280" t="s">
        <v>115</v>
      </c>
      <c r="G21" s="280" t="s">
        <v>116</v>
      </c>
      <c r="H21" s="280" t="s">
        <v>117</v>
      </c>
      <c r="I21" s="280" t="s">
        <v>118</v>
      </c>
      <c r="J21" s="280" t="s">
        <v>119</v>
      </c>
      <c r="K21" s="327" t="s">
        <v>120</v>
      </c>
    </row>
    <row r="22" customHeight="1" spans="1:11">
      <c r="A22" s="287" t="s">
        <v>121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/>
      <c r="J22" s="288"/>
      <c r="K22" s="328"/>
    </row>
    <row r="23" customHeight="1" spans="1:11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329"/>
    </row>
    <row r="24" customHeight="1" spans="1:11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329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30"/>
    </row>
    <row r="26" customHeight="1" spans="1:11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330"/>
    </row>
    <row r="27" customHeight="1" spans="1:11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330"/>
    </row>
    <row r="28" customHeight="1" spans="1:11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330"/>
    </row>
    <row r="29" ht="18" customHeight="1" spans="1:11">
      <c r="A29" s="289" t="s">
        <v>122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31"/>
    </row>
    <row r="30" ht="18.75" customHeight="1" spans="1:11">
      <c r="A30" s="291" t="s">
        <v>123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3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33"/>
    </row>
    <row r="32" ht="18" customHeight="1" spans="1:11">
      <c r="A32" s="289" t="s">
        <v>124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31"/>
    </row>
    <row r="33" ht="14.25" spans="1:11">
      <c r="A33" s="295" t="s">
        <v>125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34"/>
    </row>
    <row r="34" ht="15" spans="1:11">
      <c r="A34" s="165" t="s">
        <v>126</v>
      </c>
      <c r="B34" s="167"/>
      <c r="C34" s="246" t="s">
        <v>67</v>
      </c>
      <c r="D34" s="246" t="s">
        <v>68</v>
      </c>
      <c r="E34" s="297" t="s">
        <v>127</v>
      </c>
      <c r="F34" s="298"/>
      <c r="G34" s="298"/>
      <c r="H34" s="298"/>
      <c r="I34" s="298"/>
      <c r="J34" s="298"/>
      <c r="K34" s="335"/>
    </row>
    <row r="35" ht="15" spans="1:11">
      <c r="A35" s="299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 t="s">
        <v>129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6"/>
    </row>
    <row r="37" ht="14.25" spans="1:11">
      <c r="A37" s="302" t="s">
        <v>130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37"/>
    </row>
    <row r="38" ht="14.25" spans="1:11">
      <c r="A38" s="302" t="s">
        <v>131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37"/>
    </row>
    <row r="39" ht="14.25" spans="1:11">
      <c r="A39" s="302"/>
      <c r="B39" s="303"/>
      <c r="C39" s="303"/>
      <c r="D39" s="303"/>
      <c r="E39" s="303"/>
      <c r="F39" s="303"/>
      <c r="G39" s="303"/>
      <c r="H39" s="303"/>
      <c r="I39" s="303"/>
      <c r="J39" s="303"/>
      <c r="K39" s="337"/>
    </row>
    <row r="40" ht="14.25" spans="1:11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37"/>
    </row>
    <row r="41" ht="14.25" spans="1:1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37"/>
    </row>
    <row r="42" ht="14.25" spans="1:1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37"/>
    </row>
    <row r="43" ht="15" spans="1:11">
      <c r="A43" s="304" t="s">
        <v>132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38"/>
    </row>
    <row r="44" ht="15" spans="1:11">
      <c r="A44" s="266" t="s">
        <v>133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21"/>
    </row>
    <row r="45" ht="14.25" spans="1:11">
      <c r="A45" s="274" t="s">
        <v>134</v>
      </c>
      <c r="B45" s="270" t="s">
        <v>96</v>
      </c>
      <c r="C45" s="270" t="s">
        <v>97</v>
      </c>
      <c r="D45" s="270" t="s">
        <v>89</v>
      </c>
      <c r="E45" s="276" t="s">
        <v>135</v>
      </c>
      <c r="F45" s="270" t="s">
        <v>96</v>
      </c>
      <c r="G45" s="270" t="s">
        <v>97</v>
      </c>
      <c r="H45" s="270" t="s">
        <v>89</v>
      </c>
      <c r="I45" s="276" t="s">
        <v>136</v>
      </c>
      <c r="J45" s="270" t="s">
        <v>96</v>
      </c>
      <c r="K45" s="322" t="s">
        <v>97</v>
      </c>
    </row>
    <row r="46" ht="14.25" spans="1:11">
      <c r="A46" s="278" t="s">
        <v>88</v>
      </c>
      <c r="B46" s="246" t="s">
        <v>96</v>
      </c>
      <c r="C46" s="246" t="s">
        <v>97</v>
      </c>
      <c r="D46" s="246" t="s">
        <v>89</v>
      </c>
      <c r="E46" s="280" t="s">
        <v>95</v>
      </c>
      <c r="F46" s="246" t="s">
        <v>96</v>
      </c>
      <c r="G46" s="246" t="s">
        <v>97</v>
      </c>
      <c r="H46" s="246" t="s">
        <v>89</v>
      </c>
      <c r="I46" s="280" t="s">
        <v>106</v>
      </c>
      <c r="J46" s="246" t="s">
        <v>96</v>
      </c>
      <c r="K46" s="247" t="s">
        <v>97</v>
      </c>
    </row>
    <row r="47" ht="15" spans="1:11">
      <c r="A47" s="260" t="s">
        <v>99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23"/>
    </row>
    <row r="48" ht="15" spans="1:11">
      <c r="A48" s="299" t="s">
        <v>137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36"/>
    </row>
    <row r="50" ht="15" spans="1:11">
      <c r="A50" s="306" t="s">
        <v>138</v>
      </c>
      <c r="B50" s="307" t="s">
        <v>139</v>
      </c>
      <c r="C50" s="307"/>
      <c r="D50" s="308" t="s">
        <v>140</v>
      </c>
      <c r="E50" s="309"/>
      <c r="F50" s="310" t="s">
        <v>141</v>
      </c>
      <c r="G50" s="311"/>
      <c r="H50" s="312" t="s">
        <v>142</v>
      </c>
      <c r="I50" s="339"/>
      <c r="J50" s="340"/>
      <c r="K50" s="341"/>
    </row>
    <row r="51" ht="15" spans="1:11">
      <c r="A51" s="299" t="s">
        <v>143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42"/>
    </row>
    <row r="53" ht="15" spans="1:11">
      <c r="A53" s="306" t="s">
        <v>138</v>
      </c>
      <c r="B53" s="307" t="s">
        <v>139</v>
      </c>
      <c r="C53" s="307"/>
      <c r="D53" s="308" t="s">
        <v>140</v>
      </c>
      <c r="E53" s="315" t="s">
        <v>144</v>
      </c>
      <c r="F53" s="310" t="s">
        <v>145</v>
      </c>
      <c r="G53" s="311" t="s">
        <v>146</v>
      </c>
      <c r="H53" s="312" t="s">
        <v>142</v>
      </c>
      <c r="I53" s="339"/>
      <c r="J53" s="340" t="s">
        <v>147</v>
      </c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s="104" customFormat="1" ht="30" customHeight="1" spans="1:14">
      <c r="A1" s="105" t="s">
        <v>148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63</v>
      </c>
      <c r="B2" s="108" t="s">
        <v>64</v>
      </c>
      <c r="C2" s="108"/>
      <c r="D2" s="109" t="s">
        <v>69</v>
      </c>
      <c r="E2" s="108" t="s">
        <v>70</v>
      </c>
      <c r="F2" s="108"/>
      <c r="G2" s="108"/>
      <c r="H2" s="110"/>
      <c r="I2" s="131" t="s">
        <v>58</v>
      </c>
      <c r="J2" s="108" t="s">
        <v>59</v>
      </c>
      <c r="K2" s="108"/>
      <c r="L2" s="108"/>
      <c r="M2" s="108"/>
      <c r="N2" s="132"/>
    </row>
    <row r="3" s="104" customFormat="1" ht="29.1" customHeight="1" spans="1:14">
      <c r="A3" s="111" t="s">
        <v>149</v>
      </c>
      <c r="B3" s="112" t="s">
        <v>150</v>
      </c>
      <c r="C3" s="112"/>
      <c r="D3" s="112"/>
      <c r="E3" s="112"/>
      <c r="F3" s="112"/>
      <c r="G3" s="112"/>
      <c r="H3" s="113"/>
      <c r="I3" s="133" t="s">
        <v>151</v>
      </c>
      <c r="J3" s="133"/>
      <c r="K3" s="133"/>
      <c r="L3" s="133"/>
      <c r="M3" s="133"/>
      <c r="N3" s="134"/>
    </row>
    <row r="4" s="104" customFormat="1" ht="29.1" customHeight="1" spans="1:14">
      <c r="A4" s="111"/>
      <c r="B4" s="114" t="s">
        <v>112</v>
      </c>
      <c r="C4" s="115" t="s">
        <v>113</v>
      </c>
      <c r="D4" s="229" t="s">
        <v>114</v>
      </c>
      <c r="E4" s="115" t="s">
        <v>115</v>
      </c>
      <c r="F4" s="115" t="s">
        <v>116</v>
      </c>
      <c r="G4" s="115" t="s">
        <v>117</v>
      </c>
      <c r="H4" s="113"/>
      <c r="I4" s="231" t="s">
        <v>152</v>
      </c>
      <c r="J4" s="231" t="s">
        <v>153</v>
      </c>
      <c r="K4" s="231"/>
      <c r="L4" s="231"/>
      <c r="M4" s="231"/>
      <c r="N4" s="135"/>
    </row>
    <row r="5" s="104" customFormat="1" ht="29.1" customHeight="1" spans="1:14">
      <c r="A5" s="111"/>
      <c r="B5" s="114" t="s">
        <v>154</v>
      </c>
      <c r="C5" s="115" t="s">
        <v>155</v>
      </c>
      <c r="D5" s="229" t="s">
        <v>156</v>
      </c>
      <c r="E5" s="115" t="s">
        <v>157</v>
      </c>
      <c r="F5" s="115" t="s">
        <v>158</v>
      </c>
      <c r="G5" s="115" t="s">
        <v>159</v>
      </c>
      <c r="H5" s="113"/>
      <c r="I5" s="136" t="s">
        <v>160</v>
      </c>
      <c r="J5" s="136" t="s">
        <v>160</v>
      </c>
      <c r="K5" s="136"/>
      <c r="L5" s="136"/>
      <c r="M5" s="136"/>
      <c r="N5" s="137"/>
    </row>
    <row r="6" s="104" customFormat="1" ht="29.1" customHeight="1" spans="1:14">
      <c r="A6" s="116" t="s">
        <v>161</v>
      </c>
      <c r="B6" s="117">
        <f>C6-2.1</f>
        <v>95.8</v>
      </c>
      <c r="C6" s="117">
        <f>D6-2.1</f>
        <v>97.9</v>
      </c>
      <c r="D6" s="230">
        <v>100</v>
      </c>
      <c r="E6" s="117">
        <f t="shared" ref="E6:G6" si="0">D6+2.1</f>
        <v>102.1</v>
      </c>
      <c r="F6" s="117">
        <f t="shared" si="0"/>
        <v>104.2</v>
      </c>
      <c r="G6" s="117">
        <f t="shared" si="0"/>
        <v>106.3</v>
      </c>
      <c r="H6" s="113"/>
      <c r="I6" s="138" t="s">
        <v>162</v>
      </c>
      <c r="J6" s="138" t="s">
        <v>163</v>
      </c>
      <c r="K6" s="138"/>
      <c r="L6" s="138"/>
      <c r="M6" s="138"/>
      <c r="N6" s="139"/>
    </row>
    <row r="7" s="104" customFormat="1" ht="29.1" customHeight="1" spans="1:14">
      <c r="A7" s="116" t="s">
        <v>164</v>
      </c>
      <c r="B7" s="117">
        <f>C7-4</f>
        <v>68</v>
      </c>
      <c r="C7" s="117">
        <f>D7-4</f>
        <v>72</v>
      </c>
      <c r="D7" s="230">
        <v>76</v>
      </c>
      <c r="E7" s="117">
        <f>D7+4</f>
        <v>80</v>
      </c>
      <c r="F7" s="117">
        <f>E7+5</f>
        <v>85</v>
      </c>
      <c r="G7" s="117">
        <f>F7+6</f>
        <v>91</v>
      </c>
      <c r="H7" s="113"/>
      <c r="I7" s="140" t="s">
        <v>162</v>
      </c>
      <c r="J7" s="140" t="s">
        <v>165</v>
      </c>
      <c r="K7" s="140"/>
      <c r="L7" s="140"/>
      <c r="M7" s="140"/>
      <c r="N7" s="141"/>
    </row>
    <row r="8" s="104" customFormat="1" ht="29.1" customHeight="1" spans="1:14">
      <c r="A8" s="116" t="s">
        <v>166</v>
      </c>
      <c r="B8" s="117">
        <f>C8-3.6</f>
        <v>88.8</v>
      </c>
      <c r="C8" s="117">
        <f>D8-3.6</f>
        <v>92.4</v>
      </c>
      <c r="D8" s="230">
        <v>96</v>
      </c>
      <c r="E8" s="117">
        <f t="shared" ref="E8:G8" si="1">D8+4</f>
        <v>100</v>
      </c>
      <c r="F8" s="117">
        <f t="shared" si="1"/>
        <v>104</v>
      </c>
      <c r="G8" s="117">
        <f t="shared" si="1"/>
        <v>108</v>
      </c>
      <c r="H8" s="113"/>
      <c r="I8" s="140" t="s">
        <v>167</v>
      </c>
      <c r="J8" s="140" t="s">
        <v>168</v>
      </c>
      <c r="K8" s="140"/>
      <c r="L8" s="140"/>
      <c r="M8" s="140"/>
      <c r="N8" s="142"/>
    </row>
    <row r="9" s="104" customFormat="1" ht="29.1" customHeight="1" spans="1:14">
      <c r="A9" s="116" t="s">
        <v>169</v>
      </c>
      <c r="B9" s="117">
        <f>C9-2.3/2</f>
        <v>26.7</v>
      </c>
      <c r="C9" s="117">
        <f>D9-2.3/2</f>
        <v>27.85</v>
      </c>
      <c r="D9" s="230">
        <v>29</v>
      </c>
      <c r="E9" s="117">
        <f t="shared" ref="E9:G9" si="2">D9+2.6/2</f>
        <v>30.3</v>
      </c>
      <c r="F9" s="117">
        <f t="shared" si="2"/>
        <v>31.6</v>
      </c>
      <c r="G9" s="117">
        <f t="shared" si="2"/>
        <v>32.9</v>
      </c>
      <c r="H9" s="113"/>
      <c r="I9" s="138" t="s">
        <v>170</v>
      </c>
      <c r="J9" s="138" t="s">
        <v>170</v>
      </c>
      <c r="K9" s="138"/>
      <c r="L9" s="138"/>
      <c r="M9" s="138"/>
      <c r="N9" s="143"/>
    </row>
    <row r="10" s="104" customFormat="1" ht="29.1" customHeight="1" spans="1:14">
      <c r="A10" s="116" t="s">
        <v>171</v>
      </c>
      <c r="B10" s="117">
        <f>C10-0.7</f>
        <v>18.6</v>
      </c>
      <c r="C10" s="117">
        <f>D10-0.7</f>
        <v>19.3</v>
      </c>
      <c r="D10" s="230">
        <v>20</v>
      </c>
      <c r="E10" s="117">
        <f>D10+0.7</f>
        <v>20.7</v>
      </c>
      <c r="F10" s="117">
        <f>E10+0.7</f>
        <v>21.4</v>
      </c>
      <c r="G10" s="117">
        <f>F10+0.9</f>
        <v>22.3</v>
      </c>
      <c r="H10" s="113"/>
      <c r="I10" s="140" t="s">
        <v>172</v>
      </c>
      <c r="J10" s="140" t="s">
        <v>173</v>
      </c>
      <c r="K10" s="140"/>
      <c r="L10" s="140"/>
      <c r="M10" s="140"/>
      <c r="N10" s="142"/>
    </row>
    <row r="11" s="104" customFormat="1" ht="29.1" customHeight="1" spans="1:14">
      <c r="A11" s="116" t="s">
        <v>174</v>
      </c>
      <c r="B11" s="117">
        <f>C11-0.5</f>
        <v>16</v>
      </c>
      <c r="C11" s="117">
        <f>D11-0.5</f>
        <v>16.5</v>
      </c>
      <c r="D11" s="230">
        <v>17</v>
      </c>
      <c r="E11" s="117">
        <f>D11+0.5</f>
        <v>17.5</v>
      </c>
      <c r="F11" s="117">
        <f>E11+0.5</f>
        <v>18</v>
      </c>
      <c r="G11" s="117">
        <f>F11+0.7</f>
        <v>18.7</v>
      </c>
      <c r="H11" s="113"/>
      <c r="I11" s="140" t="s">
        <v>175</v>
      </c>
      <c r="J11" s="140" t="s">
        <v>176</v>
      </c>
      <c r="K11" s="140"/>
      <c r="L11" s="140"/>
      <c r="M11" s="140"/>
      <c r="N11" s="142"/>
    </row>
    <row r="12" s="104" customFormat="1" ht="29.1" customHeight="1" spans="1:14">
      <c r="A12" s="116" t="s">
        <v>177</v>
      </c>
      <c r="B12" s="117">
        <f>C12-0.7</f>
        <v>23.7</v>
      </c>
      <c r="C12" s="117">
        <f>D12-0.6</f>
        <v>24.4</v>
      </c>
      <c r="D12" s="230">
        <v>25</v>
      </c>
      <c r="E12" s="117">
        <f>D12+0.6</f>
        <v>25.6</v>
      </c>
      <c r="F12" s="117">
        <f>E12+0.7</f>
        <v>26.3</v>
      </c>
      <c r="G12" s="117">
        <f>F12+0.6</f>
        <v>26.9</v>
      </c>
      <c r="H12" s="113"/>
      <c r="I12" s="140" t="s">
        <v>170</v>
      </c>
      <c r="J12" s="140" t="s">
        <v>170</v>
      </c>
      <c r="K12" s="140"/>
      <c r="L12" s="140"/>
      <c r="M12" s="140"/>
      <c r="N12" s="142"/>
    </row>
    <row r="13" s="104" customFormat="1" ht="29.1" customHeight="1" spans="1:14">
      <c r="A13" s="116" t="s">
        <v>178</v>
      </c>
      <c r="B13" s="117">
        <f>C13-0.9</f>
        <v>39.9</v>
      </c>
      <c r="C13" s="117">
        <f>D13-0.9</f>
        <v>40.8</v>
      </c>
      <c r="D13" s="230">
        <v>41.7</v>
      </c>
      <c r="E13" s="117">
        <f t="shared" ref="E13:G13" si="3">D13+1.1</f>
        <v>42.8</v>
      </c>
      <c r="F13" s="117">
        <f t="shared" si="3"/>
        <v>43.9</v>
      </c>
      <c r="G13" s="117">
        <f t="shared" si="3"/>
        <v>45</v>
      </c>
      <c r="H13" s="113"/>
      <c r="I13" s="140" t="s">
        <v>179</v>
      </c>
      <c r="J13" s="140" t="s">
        <v>170</v>
      </c>
      <c r="K13" s="140"/>
      <c r="L13" s="140"/>
      <c r="M13" s="140"/>
      <c r="N13" s="142"/>
    </row>
    <row r="14" s="104" customFormat="1" ht="29.1" customHeight="1" spans="1:14">
      <c r="A14" s="119"/>
      <c r="B14" s="120"/>
      <c r="C14" s="121"/>
      <c r="D14" s="121"/>
      <c r="E14" s="121"/>
      <c r="F14" s="121"/>
      <c r="G14" s="122"/>
      <c r="H14" s="113"/>
      <c r="I14" s="140"/>
      <c r="J14" s="140"/>
      <c r="K14" s="140"/>
      <c r="L14" s="140"/>
      <c r="M14" s="140"/>
      <c r="N14" s="142"/>
    </row>
    <row r="15" s="104" customFormat="1" ht="29.1" customHeight="1" spans="1:14">
      <c r="A15" s="123"/>
      <c r="B15" s="124"/>
      <c r="C15" s="125"/>
      <c r="D15" s="125"/>
      <c r="E15" s="126"/>
      <c r="F15" s="126"/>
      <c r="G15" s="127"/>
      <c r="H15" s="128"/>
      <c r="I15" s="144"/>
      <c r="J15" s="145"/>
      <c r="K15" s="146"/>
      <c r="L15" s="145"/>
      <c r="M15" s="145"/>
      <c r="N15" s="147"/>
    </row>
    <row r="16" s="104" customFormat="1" ht="15" spans="1:14">
      <c r="A16" s="129" t="s">
        <v>127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="104" customFormat="1" ht="14.25" spans="1:14">
      <c r="A17" s="104" t="s">
        <v>180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="104" customFormat="1" ht="14.25" spans="1:13">
      <c r="A18" s="130"/>
      <c r="B18" s="130"/>
      <c r="C18" s="130"/>
      <c r="D18" s="130"/>
      <c r="E18" s="130"/>
      <c r="F18" s="130"/>
      <c r="G18" s="130"/>
      <c r="H18" s="130"/>
      <c r="I18" s="129" t="s">
        <v>181</v>
      </c>
      <c r="J18" s="148"/>
      <c r="K18" s="129" t="s">
        <v>182</v>
      </c>
      <c r="L18" s="129"/>
      <c r="M18" s="129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8" sqref="A18:K18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4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6.25" spans="1:11">
      <c r="A1" s="152" t="s">
        <v>184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>
      <c r="A2" s="153" t="s">
        <v>54</v>
      </c>
      <c r="B2" s="154" t="s">
        <v>55</v>
      </c>
      <c r="C2" s="154"/>
      <c r="D2" s="155" t="s">
        <v>63</v>
      </c>
      <c r="E2" s="156" t="s">
        <v>64</v>
      </c>
      <c r="F2" s="157" t="s">
        <v>185</v>
      </c>
      <c r="G2" s="158" t="s">
        <v>186</v>
      </c>
      <c r="H2" s="158"/>
      <c r="I2" s="188" t="s">
        <v>58</v>
      </c>
      <c r="J2" s="158" t="s">
        <v>59</v>
      </c>
      <c r="K2" s="211"/>
    </row>
    <row r="3" spans="1:11">
      <c r="A3" s="159" t="s">
        <v>76</v>
      </c>
      <c r="B3" s="160">
        <v>1034</v>
      </c>
      <c r="C3" s="160"/>
      <c r="D3" s="161" t="s">
        <v>187</v>
      </c>
      <c r="E3" s="162">
        <v>44895</v>
      </c>
      <c r="F3" s="163"/>
      <c r="G3" s="163"/>
      <c r="H3" s="164" t="s">
        <v>188</v>
      </c>
      <c r="I3" s="164"/>
      <c r="J3" s="164"/>
      <c r="K3" s="212"/>
    </row>
    <row r="4" spans="1:11">
      <c r="A4" s="165" t="s">
        <v>73</v>
      </c>
      <c r="B4" s="166">
        <v>1</v>
      </c>
      <c r="C4" s="166">
        <v>5</v>
      </c>
      <c r="D4" s="167" t="s">
        <v>189</v>
      </c>
      <c r="E4" s="163"/>
      <c r="F4" s="163"/>
      <c r="G4" s="163"/>
      <c r="H4" s="167" t="s">
        <v>190</v>
      </c>
      <c r="I4" s="167"/>
      <c r="J4" s="179" t="s">
        <v>67</v>
      </c>
      <c r="K4" s="213" t="s">
        <v>68</v>
      </c>
    </row>
    <row r="5" spans="1:11">
      <c r="A5" s="165" t="s">
        <v>191</v>
      </c>
      <c r="B5" s="160">
        <v>1</v>
      </c>
      <c r="C5" s="160"/>
      <c r="D5" s="161" t="s">
        <v>192</v>
      </c>
      <c r="E5" s="161" t="s">
        <v>193</v>
      </c>
      <c r="F5" s="161" t="s">
        <v>194</v>
      </c>
      <c r="G5" s="161" t="s">
        <v>195</v>
      </c>
      <c r="H5" s="167" t="s">
        <v>196</v>
      </c>
      <c r="I5" s="167"/>
      <c r="J5" s="179" t="s">
        <v>67</v>
      </c>
      <c r="K5" s="213" t="s">
        <v>68</v>
      </c>
    </row>
    <row r="6" ht="15" spans="1:11">
      <c r="A6" s="168" t="s">
        <v>197</v>
      </c>
      <c r="B6" s="169">
        <v>80</v>
      </c>
      <c r="C6" s="169"/>
      <c r="D6" s="170" t="s">
        <v>198</v>
      </c>
      <c r="E6" s="171"/>
      <c r="F6" s="172">
        <v>518</v>
      </c>
      <c r="G6" s="170"/>
      <c r="H6" s="173" t="s">
        <v>199</v>
      </c>
      <c r="I6" s="173"/>
      <c r="J6" s="172" t="s">
        <v>67</v>
      </c>
      <c r="K6" s="214" t="s">
        <v>68</v>
      </c>
    </row>
    <row r="7" ht="17" customHeight="1" spans="1:11">
      <c r="A7" s="174" t="s">
        <v>79</v>
      </c>
      <c r="B7" s="228" t="s">
        <v>80</v>
      </c>
      <c r="C7" s="228"/>
      <c r="D7" s="174"/>
      <c r="E7" s="176"/>
      <c r="F7" s="177"/>
      <c r="G7" s="174"/>
      <c r="H7" s="177"/>
      <c r="I7" s="176"/>
      <c r="J7" s="176"/>
      <c r="K7" s="176"/>
    </row>
    <row r="8" spans="1:11">
      <c r="A8" s="178" t="s">
        <v>200</v>
      </c>
      <c r="B8" s="157" t="s">
        <v>201</v>
      </c>
      <c r="C8" s="179" t="s">
        <v>202</v>
      </c>
      <c r="D8" s="157" t="s">
        <v>203</v>
      </c>
      <c r="E8" s="157" t="s">
        <v>204</v>
      </c>
      <c r="F8" s="157" t="s">
        <v>205</v>
      </c>
      <c r="G8" s="180"/>
      <c r="H8" s="181"/>
      <c r="I8" s="181"/>
      <c r="J8" s="181"/>
      <c r="K8" s="215"/>
    </row>
    <row r="9" spans="1:11">
      <c r="A9" s="165" t="s">
        <v>206</v>
      </c>
      <c r="B9" s="167"/>
      <c r="C9" s="179" t="s">
        <v>67</v>
      </c>
      <c r="D9" s="179" t="s">
        <v>68</v>
      </c>
      <c r="E9" s="161" t="s">
        <v>207</v>
      </c>
      <c r="F9" s="182" t="s">
        <v>208</v>
      </c>
      <c r="G9" s="183"/>
      <c r="H9" s="184"/>
      <c r="I9" s="184"/>
      <c r="J9" s="184"/>
      <c r="K9" s="216"/>
    </row>
    <row r="10" spans="1:11">
      <c r="A10" s="165" t="s">
        <v>209</v>
      </c>
      <c r="B10" s="167"/>
      <c r="C10" s="179" t="s">
        <v>67</v>
      </c>
      <c r="D10" s="179" t="s">
        <v>68</v>
      </c>
      <c r="E10" s="161" t="s">
        <v>210</v>
      </c>
      <c r="F10" s="182" t="s">
        <v>211</v>
      </c>
      <c r="G10" s="183" t="s">
        <v>212</v>
      </c>
      <c r="H10" s="184"/>
      <c r="I10" s="184"/>
      <c r="J10" s="184"/>
      <c r="K10" s="216"/>
    </row>
    <row r="11" spans="1:11">
      <c r="A11" s="185" t="s">
        <v>213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7"/>
    </row>
    <row r="12" spans="1:11">
      <c r="A12" s="159" t="s">
        <v>90</v>
      </c>
      <c r="B12" s="179" t="s">
        <v>86</v>
      </c>
      <c r="C12" s="179" t="s">
        <v>87</v>
      </c>
      <c r="D12" s="182"/>
      <c r="E12" s="161" t="s">
        <v>88</v>
      </c>
      <c r="F12" s="179" t="s">
        <v>86</v>
      </c>
      <c r="G12" s="179" t="s">
        <v>87</v>
      </c>
      <c r="H12" s="179"/>
      <c r="I12" s="161" t="s">
        <v>214</v>
      </c>
      <c r="J12" s="179" t="s">
        <v>86</v>
      </c>
      <c r="K12" s="213" t="s">
        <v>87</v>
      </c>
    </row>
    <row r="13" spans="1:11">
      <c r="A13" s="159" t="s">
        <v>93</v>
      </c>
      <c r="B13" s="179" t="s">
        <v>86</v>
      </c>
      <c r="C13" s="179" t="s">
        <v>87</v>
      </c>
      <c r="D13" s="182"/>
      <c r="E13" s="161" t="s">
        <v>98</v>
      </c>
      <c r="F13" s="179" t="s">
        <v>86</v>
      </c>
      <c r="G13" s="179" t="s">
        <v>87</v>
      </c>
      <c r="H13" s="179"/>
      <c r="I13" s="161" t="s">
        <v>215</v>
      </c>
      <c r="J13" s="179" t="s">
        <v>86</v>
      </c>
      <c r="K13" s="213" t="s">
        <v>87</v>
      </c>
    </row>
    <row r="14" ht="15" spans="1:11">
      <c r="A14" s="168" t="s">
        <v>216</v>
      </c>
      <c r="B14" s="172" t="s">
        <v>86</v>
      </c>
      <c r="C14" s="172" t="s">
        <v>87</v>
      </c>
      <c r="D14" s="171"/>
      <c r="E14" s="170" t="s">
        <v>217</v>
      </c>
      <c r="F14" s="172" t="s">
        <v>86</v>
      </c>
      <c r="G14" s="172" t="s">
        <v>87</v>
      </c>
      <c r="H14" s="172"/>
      <c r="I14" s="170" t="s">
        <v>218</v>
      </c>
      <c r="J14" s="172" t="s">
        <v>86</v>
      </c>
      <c r="K14" s="214" t="s">
        <v>87</v>
      </c>
    </row>
    <row r="15" ht="15" spans="1:11">
      <c r="A15" s="174"/>
      <c r="B15" s="187"/>
      <c r="C15" s="187"/>
      <c r="D15" s="176"/>
      <c r="E15" s="174"/>
      <c r="F15" s="187"/>
      <c r="G15" s="187"/>
      <c r="H15" s="187"/>
      <c r="I15" s="174"/>
      <c r="J15" s="187"/>
      <c r="K15" s="187"/>
    </row>
    <row r="16" s="150" customFormat="1" spans="1:11">
      <c r="A16" s="153" t="s">
        <v>219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8"/>
    </row>
    <row r="17" spans="1:11">
      <c r="A17" s="165" t="s">
        <v>220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9"/>
    </row>
    <row r="18" spans="1:11">
      <c r="A18" s="165" t="s">
        <v>221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9"/>
    </row>
    <row r="19" spans="1:11">
      <c r="A19" s="189" t="s">
        <v>222</v>
      </c>
      <c r="B19" s="179"/>
      <c r="C19" s="179"/>
      <c r="D19" s="179"/>
      <c r="E19" s="179"/>
      <c r="F19" s="179"/>
      <c r="G19" s="179"/>
      <c r="H19" s="179"/>
      <c r="I19" s="179"/>
      <c r="J19" s="179"/>
      <c r="K19" s="213"/>
    </row>
    <row r="20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20"/>
    </row>
    <row r="2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0"/>
    </row>
    <row r="22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20"/>
    </row>
    <row r="23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21"/>
    </row>
    <row r="24" spans="1:11">
      <c r="A24" s="165" t="s">
        <v>126</v>
      </c>
      <c r="B24" s="167"/>
      <c r="C24" s="179" t="s">
        <v>67</v>
      </c>
      <c r="D24" s="179" t="s">
        <v>68</v>
      </c>
      <c r="E24" s="164"/>
      <c r="F24" s="164"/>
      <c r="G24" s="164"/>
      <c r="H24" s="164"/>
      <c r="I24" s="164"/>
      <c r="J24" s="164"/>
      <c r="K24" s="212"/>
    </row>
    <row r="25" ht="15" spans="1:11">
      <c r="A25" s="194" t="s">
        <v>223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2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11">
      <c r="A27" s="197" t="s">
        <v>224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223"/>
    </row>
    <row r="28" spans="1:11">
      <c r="A28" s="199" t="s">
        <v>225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24"/>
    </row>
    <row r="29" spans="1:11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24"/>
    </row>
    <row r="30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24"/>
    </row>
    <row r="3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24"/>
    </row>
    <row r="32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4"/>
    </row>
    <row r="33" ht="23.1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24"/>
    </row>
    <row r="34" ht="23.1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220"/>
    </row>
    <row r="35" ht="23.1" customHeight="1" spans="1:11">
      <c r="A35" s="201"/>
      <c r="B35" s="191"/>
      <c r="C35" s="191"/>
      <c r="D35" s="191"/>
      <c r="E35" s="191"/>
      <c r="F35" s="191"/>
      <c r="G35" s="191"/>
      <c r="H35" s="191"/>
      <c r="I35" s="191"/>
      <c r="J35" s="191"/>
      <c r="K35" s="220"/>
    </row>
    <row r="36" ht="23.1" customHeight="1" spans="1:1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25"/>
    </row>
    <row r="37" ht="18.75" customHeight="1" spans="1:11">
      <c r="A37" s="204" t="s">
        <v>226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26"/>
    </row>
    <row r="38" s="151" customFormat="1" ht="18.75" customHeight="1" spans="1:11">
      <c r="A38" s="165" t="s">
        <v>227</v>
      </c>
      <c r="B38" s="167"/>
      <c r="C38" s="167"/>
      <c r="D38" s="164" t="s">
        <v>228</v>
      </c>
      <c r="E38" s="164"/>
      <c r="F38" s="206" t="s">
        <v>229</v>
      </c>
      <c r="G38" s="207"/>
      <c r="H38" s="167" t="s">
        <v>230</v>
      </c>
      <c r="I38" s="167"/>
      <c r="J38" s="167" t="s">
        <v>231</v>
      </c>
      <c r="K38" s="219"/>
    </row>
    <row r="39" ht="18.75" customHeight="1" spans="1:13">
      <c r="A39" s="165" t="s">
        <v>127</v>
      </c>
      <c r="B39" s="167" t="s">
        <v>232</v>
      </c>
      <c r="C39" s="167"/>
      <c r="D39" s="167"/>
      <c r="E39" s="167"/>
      <c r="F39" s="167"/>
      <c r="G39" s="167"/>
      <c r="H39" s="167"/>
      <c r="I39" s="167"/>
      <c r="J39" s="167"/>
      <c r="K39" s="219"/>
      <c r="M39" s="151"/>
    </row>
    <row r="40" ht="30.95" customHeight="1" spans="1:11">
      <c r="A40" s="165" t="s">
        <v>233</v>
      </c>
      <c r="B40" s="167"/>
      <c r="C40" s="167"/>
      <c r="D40" s="167"/>
      <c r="E40" s="167"/>
      <c r="F40" s="167"/>
      <c r="G40" s="167"/>
      <c r="H40" s="167"/>
      <c r="I40" s="167"/>
      <c r="J40" s="167"/>
      <c r="K40" s="219"/>
    </row>
    <row r="41" ht="18.75" customHeight="1" spans="1:11">
      <c r="A41" s="165"/>
      <c r="B41" s="167"/>
      <c r="C41" s="167"/>
      <c r="D41" s="167"/>
      <c r="E41" s="167"/>
      <c r="F41" s="167"/>
      <c r="G41" s="167"/>
      <c r="H41" s="167"/>
      <c r="I41" s="167"/>
      <c r="J41" s="167"/>
      <c r="K41" s="219"/>
    </row>
    <row r="42" ht="32.1" customHeight="1" spans="1:11">
      <c r="A42" s="168" t="s">
        <v>138</v>
      </c>
      <c r="B42" s="208" t="s">
        <v>234</v>
      </c>
      <c r="C42" s="208"/>
      <c r="D42" s="170" t="s">
        <v>235</v>
      </c>
      <c r="E42" s="171" t="s">
        <v>144</v>
      </c>
      <c r="F42" s="170" t="s">
        <v>141</v>
      </c>
      <c r="G42" s="209" t="s">
        <v>236</v>
      </c>
      <c r="H42" s="210" t="s">
        <v>142</v>
      </c>
      <c r="I42" s="210"/>
      <c r="J42" s="208" t="s">
        <v>147</v>
      </c>
      <c r="K42" s="227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407670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4" sqref="J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32" width="9" style="104"/>
    <col min="33" max="16384" width="10.125" style="104"/>
  </cols>
  <sheetData>
    <row r="1" s="104" customFormat="1" ht="30" customHeight="1" spans="1:14">
      <c r="A1" s="105" t="s">
        <v>148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63</v>
      </c>
      <c r="B2" s="108" t="s">
        <v>64</v>
      </c>
      <c r="C2" s="108"/>
      <c r="D2" s="109" t="s">
        <v>69</v>
      </c>
      <c r="E2" s="108" t="s">
        <v>70</v>
      </c>
      <c r="F2" s="108"/>
      <c r="G2" s="108"/>
      <c r="H2" s="110"/>
      <c r="I2" s="131" t="s">
        <v>58</v>
      </c>
      <c r="J2" s="108" t="s">
        <v>59</v>
      </c>
      <c r="K2" s="108"/>
      <c r="L2" s="108"/>
      <c r="M2" s="108"/>
      <c r="N2" s="132"/>
    </row>
    <row r="3" s="104" customFormat="1" ht="29.1" customHeight="1" spans="1:14">
      <c r="A3" s="111" t="s">
        <v>149</v>
      </c>
      <c r="B3" s="112" t="s">
        <v>150</v>
      </c>
      <c r="C3" s="112"/>
      <c r="D3" s="112"/>
      <c r="E3" s="112"/>
      <c r="F3" s="112"/>
      <c r="G3" s="112"/>
      <c r="H3" s="113"/>
      <c r="I3" s="133" t="s">
        <v>151</v>
      </c>
      <c r="J3" s="133"/>
      <c r="K3" s="133"/>
      <c r="L3" s="133"/>
      <c r="M3" s="133"/>
      <c r="N3" s="134"/>
    </row>
    <row r="4" s="104" customFormat="1" ht="29.1" customHeight="1" spans="1:14">
      <c r="A4" s="111"/>
      <c r="B4" s="114" t="s">
        <v>112</v>
      </c>
      <c r="C4" s="115" t="s">
        <v>113</v>
      </c>
      <c r="D4" s="115" t="s">
        <v>114</v>
      </c>
      <c r="E4" s="115" t="s">
        <v>115</v>
      </c>
      <c r="F4" s="115" t="s">
        <v>116</v>
      </c>
      <c r="G4" s="115" t="s">
        <v>117</v>
      </c>
      <c r="H4" s="113"/>
      <c r="I4" s="115" t="s">
        <v>113</v>
      </c>
      <c r="J4" s="115" t="s">
        <v>114</v>
      </c>
      <c r="K4" s="115" t="s">
        <v>115</v>
      </c>
      <c r="L4" s="115" t="s">
        <v>116</v>
      </c>
      <c r="M4" s="115" t="s">
        <v>117</v>
      </c>
      <c r="N4" s="135"/>
    </row>
    <row r="5" s="104" customFormat="1" ht="29.1" customHeight="1" spans="1:14">
      <c r="A5" s="111"/>
      <c r="B5" s="114" t="s">
        <v>154</v>
      </c>
      <c r="C5" s="115" t="s">
        <v>155</v>
      </c>
      <c r="D5" s="115" t="s">
        <v>156</v>
      </c>
      <c r="E5" s="115" t="s">
        <v>157</v>
      </c>
      <c r="F5" s="115" t="s">
        <v>158</v>
      </c>
      <c r="G5" s="115" t="s">
        <v>159</v>
      </c>
      <c r="H5" s="113"/>
      <c r="I5" s="136" t="s">
        <v>121</v>
      </c>
      <c r="J5" s="136" t="s">
        <v>121</v>
      </c>
      <c r="K5" s="136" t="s">
        <v>121</v>
      </c>
      <c r="L5" s="136" t="s">
        <v>121</v>
      </c>
      <c r="M5" s="136" t="s">
        <v>121</v>
      </c>
      <c r="N5" s="137"/>
    </row>
    <row r="6" s="104" customFormat="1" ht="29.1" customHeight="1" spans="1:14">
      <c r="A6" s="116" t="s">
        <v>161</v>
      </c>
      <c r="B6" s="117">
        <f>C6-2.1</f>
        <v>95.8</v>
      </c>
      <c r="C6" s="117">
        <f>D6-2.1</f>
        <v>97.9</v>
      </c>
      <c r="D6" s="118">
        <v>100</v>
      </c>
      <c r="E6" s="117">
        <f t="shared" ref="E6:G6" si="0">D6+2.1</f>
        <v>102.1</v>
      </c>
      <c r="F6" s="117">
        <f t="shared" si="0"/>
        <v>104.2</v>
      </c>
      <c r="G6" s="117">
        <f t="shared" si="0"/>
        <v>106.3</v>
      </c>
      <c r="H6" s="113"/>
      <c r="I6" s="138" t="s">
        <v>237</v>
      </c>
      <c r="J6" s="138" t="s">
        <v>238</v>
      </c>
      <c r="K6" s="138" t="s">
        <v>239</v>
      </c>
      <c r="L6" s="138" t="s">
        <v>240</v>
      </c>
      <c r="M6" s="138" t="s">
        <v>241</v>
      </c>
      <c r="N6" s="139"/>
    </row>
    <row r="7" s="104" customFormat="1" ht="29.1" customHeight="1" spans="1:14">
      <c r="A7" s="116" t="s">
        <v>164</v>
      </c>
      <c r="B7" s="117">
        <f>C7-4</f>
        <v>68</v>
      </c>
      <c r="C7" s="117">
        <f>D7-4</f>
        <v>72</v>
      </c>
      <c r="D7" s="118">
        <v>76</v>
      </c>
      <c r="E7" s="117">
        <f>D7+4</f>
        <v>80</v>
      </c>
      <c r="F7" s="117">
        <f>E7+5</f>
        <v>85</v>
      </c>
      <c r="G7" s="117">
        <f>F7+6</f>
        <v>91</v>
      </c>
      <c r="H7" s="113"/>
      <c r="I7" s="140" t="s">
        <v>242</v>
      </c>
      <c r="J7" s="140" t="s">
        <v>243</v>
      </c>
      <c r="K7" s="140" t="s">
        <v>244</v>
      </c>
      <c r="L7" s="140" t="s">
        <v>243</v>
      </c>
      <c r="M7" s="140" t="s">
        <v>245</v>
      </c>
      <c r="N7" s="141"/>
    </row>
    <row r="8" s="104" customFormat="1" ht="29.1" customHeight="1" spans="1:14">
      <c r="A8" s="116" t="s">
        <v>166</v>
      </c>
      <c r="B8" s="117">
        <f>C8-3.6</f>
        <v>88.8</v>
      </c>
      <c r="C8" s="117">
        <f>D8-3.6</f>
        <v>92.4</v>
      </c>
      <c r="D8" s="118">
        <v>96</v>
      </c>
      <c r="E8" s="117">
        <f t="shared" ref="E8:G8" si="1">D8+4</f>
        <v>100</v>
      </c>
      <c r="F8" s="117">
        <f t="shared" si="1"/>
        <v>104</v>
      </c>
      <c r="G8" s="117">
        <f t="shared" si="1"/>
        <v>108</v>
      </c>
      <c r="H8" s="113"/>
      <c r="I8" s="140" t="s">
        <v>246</v>
      </c>
      <c r="J8" s="140" t="s">
        <v>247</v>
      </c>
      <c r="K8" s="140" t="s">
        <v>247</v>
      </c>
      <c r="L8" s="140" t="s">
        <v>248</v>
      </c>
      <c r="M8" s="140" t="s">
        <v>249</v>
      </c>
      <c r="N8" s="142"/>
    </row>
    <row r="9" s="104" customFormat="1" ht="29.1" customHeight="1" spans="1:14">
      <c r="A9" s="116" t="s">
        <v>169</v>
      </c>
      <c r="B9" s="117">
        <f>C9-2.3/2</f>
        <v>26.7</v>
      </c>
      <c r="C9" s="117">
        <f>D9-2.3/2</f>
        <v>27.85</v>
      </c>
      <c r="D9" s="118">
        <v>29</v>
      </c>
      <c r="E9" s="117">
        <f t="shared" ref="E9:G9" si="2">D9+2.6/2</f>
        <v>30.3</v>
      </c>
      <c r="F9" s="117">
        <f t="shared" si="2"/>
        <v>31.6</v>
      </c>
      <c r="G9" s="117">
        <f t="shared" si="2"/>
        <v>32.9</v>
      </c>
      <c r="H9" s="113"/>
      <c r="I9" s="138" t="s">
        <v>250</v>
      </c>
      <c r="J9" s="138" t="s">
        <v>237</v>
      </c>
      <c r="K9" s="138" t="s">
        <v>237</v>
      </c>
      <c r="L9" s="138" t="s">
        <v>251</v>
      </c>
      <c r="M9" s="138" t="s">
        <v>252</v>
      </c>
      <c r="N9" s="143"/>
    </row>
    <row r="10" s="104" customFormat="1" ht="29.1" customHeight="1" spans="1:14">
      <c r="A10" s="116" t="s">
        <v>171</v>
      </c>
      <c r="B10" s="117">
        <f>C10-0.7</f>
        <v>18.6</v>
      </c>
      <c r="C10" s="117">
        <f>D10-0.7</f>
        <v>19.3</v>
      </c>
      <c r="D10" s="118">
        <v>20</v>
      </c>
      <c r="E10" s="117">
        <f>D10+0.7</f>
        <v>20.7</v>
      </c>
      <c r="F10" s="117">
        <f>E10+0.7</f>
        <v>21.4</v>
      </c>
      <c r="G10" s="117">
        <f>F10+0.9</f>
        <v>22.3</v>
      </c>
      <c r="H10" s="113"/>
      <c r="I10" s="140" t="s">
        <v>253</v>
      </c>
      <c r="J10" s="140" t="s">
        <v>254</v>
      </c>
      <c r="K10" s="140" t="s">
        <v>255</v>
      </c>
      <c r="L10" s="140" t="s">
        <v>256</v>
      </c>
      <c r="M10" s="140" t="s">
        <v>257</v>
      </c>
      <c r="N10" s="142"/>
    </row>
    <row r="11" s="104" customFormat="1" ht="29.1" customHeight="1" spans="1:14">
      <c r="A11" s="116" t="s">
        <v>174</v>
      </c>
      <c r="B11" s="117">
        <f>C11-0.5</f>
        <v>16</v>
      </c>
      <c r="C11" s="117">
        <f>D11-0.5</f>
        <v>16.5</v>
      </c>
      <c r="D11" s="118">
        <v>17</v>
      </c>
      <c r="E11" s="117">
        <f>D11+0.5</f>
        <v>17.5</v>
      </c>
      <c r="F11" s="117">
        <f>E11+0.5</f>
        <v>18</v>
      </c>
      <c r="G11" s="117">
        <f>F11+0.7</f>
        <v>18.7</v>
      </c>
      <c r="H11" s="113"/>
      <c r="I11" s="140" t="s">
        <v>237</v>
      </c>
      <c r="J11" s="140" t="s">
        <v>258</v>
      </c>
      <c r="K11" s="140" t="s">
        <v>259</v>
      </c>
      <c r="L11" s="140" t="s">
        <v>260</v>
      </c>
      <c r="M11" s="140" t="s">
        <v>261</v>
      </c>
      <c r="N11" s="142"/>
    </row>
    <row r="12" s="104" customFormat="1" ht="29.1" customHeight="1" spans="1:14">
      <c r="A12" s="116" t="s">
        <v>177</v>
      </c>
      <c r="B12" s="117">
        <f>C12-0.7</f>
        <v>23.7</v>
      </c>
      <c r="C12" s="117">
        <f>D12-0.6</f>
        <v>24.4</v>
      </c>
      <c r="D12" s="118">
        <v>25</v>
      </c>
      <c r="E12" s="117">
        <f>D12+0.6</f>
        <v>25.6</v>
      </c>
      <c r="F12" s="117">
        <f>E12+0.7</f>
        <v>26.3</v>
      </c>
      <c r="G12" s="117">
        <f>F12+0.6</f>
        <v>26.9</v>
      </c>
      <c r="H12" s="113"/>
      <c r="I12" s="140" t="s">
        <v>262</v>
      </c>
      <c r="J12" s="140" t="s">
        <v>237</v>
      </c>
      <c r="K12" s="140" t="s">
        <v>237</v>
      </c>
      <c r="L12" s="140" t="s">
        <v>263</v>
      </c>
      <c r="M12" s="140" t="s">
        <v>252</v>
      </c>
      <c r="N12" s="142"/>
    </row>
    <row r="13" s="104" customFormat="1" ht="29.1" customHeight="1" spans="1:14">
      <c r="A13" s="116" t="s">
        <v>178</v>
      </c>
      <c r="B13" s="117">
        <f>C13-0.9</f>
        <v>39.9</v>
      </c>
      <c r="C13" s="117">
        <f>D13-0.9</f>
        <v>40.8</v>
      </c>
      <c r="D13" s="118">
        <v>41.7</v>
      </c>
      <c r="E13" s="117">
        <f t="shared" ref="E13:G13" si="3">D13+1.1</f>
        <v>42.8</v>
      </c>
      <c r="F13" s="117">
        <f t="shared" si="3"/>
        <v>43.9</v>
      </c>
      <c r="G13" s="117">
        <f t="shared" si="3"/>
        <v>45</v>
      </c>
      <c r="H13" s="113"/>
      <c r="I13" s="140" t="s">
        <v>263</v>
      </c>
      <c r="J13" s="140" t="s">
        <v>237</v>
      </c>
      <c r="K13" s="140" t="s">
        <v>263</v>
      </c>
      <c r="L13" s="140" t="s">
        <v>264</v>
      </c>
      <c r="M13" s="140" t="s">
        <v>264</v>
      </c>
      <c r="N13" s="142"/>
    </row>
    <row r="14" s="104" customFormat="1" ht="29.1" customHeight="1" spans="1:14">
      <c r="A14" s="119"/>
      <c r="B14" s="120"/>
      <c r="C14" s="121"/>
      <c r="D14" s="121"/>
      <c r="E14" s="121"/>
      <c r="F14" s="121"/>
      <c r="G14" s="122"/>
      <c r="H14" s="113"/>
      <c r="I14" s="140"/>
      <c r="J14" s="140"/>
      <c r="K14" s="140"/>
      <c r="L14" s="140"/>
      <c r="M14" s="140"/>
      <c r="N14" s="142"/>
    </row>
    <row r="15" s="104" customFormat="1" ht="29.1" customHeight="1" spans="1:14">
      <c r="A15" s="123"/>
      <c r="B15" s="124"/>
      <c r="C15" s="125"/>
      <c r="D15" s="125"/>
      <c r="E15" s="126"/>
      <c r="F15" s="126"/>
      <c r="G15" s="127"/>
      <c r="H15" s="128"/>
      <c r="I15" s="144"/>
      <c r="J15" s="145"/>
      <c r="K15" s="146"/>
      <c r="L15" s="145"/>
      <c r="M15" s="145"/>
      <c r="N15" s="147"/>
    </row>
    <row r="16" s="104" customFormat="1" ht="15" spans="1:14">
      <c r="A16" s="129" t="s">
        <v>127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="104" customFormat="1" ht="14.25" spans="1:14">
      <c r="A17" s="104" t="s">
        <v>180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="104" customFormat="1" ht="14.25" spans="1:13">
      <c r="A18" s="130"/>
      <c r="B18" s="130"/>
      <c r="C18" s="130"/>
      <c r="D18" s="130"/>
      <c r="E18" s="130"/>
      <c r="F18" s="130"/>
      <c r="G18" s="130"/>
      <c r="H18" s="130"/>
      <c r="I18" s="129" t="s">
        <v>265</v>
      </c>
      <c r="J18" s="148"/>
      <c r="K18" s="129" t="s">
        <v>182</v>
      </c>
      <c r="L18" s="129"/>
      <c r="M18" s="129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3" workbookViewId="0">
      <selection activeCell="A40" sqref="A40:K40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4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s="149" customFormat="1" ht="26.25" spans="1:11">
      <c r="A1" s="152" t="s">
        <v>184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="149" customFormat="1" spans="1:11">
      <c r="A2" s="153" t="s">
        <v>54</v>
      </c>
      <c r="B2" s="154" t="s">
        <v>55</v>
      </c>
      <c r="C2" s="154"/>
      <c r="D2" s="155" t="s">
        <v>63</v>
      </c>
      <c r="E2" s="156" t="s">
        <v>64</v>
      </c>
      <c r="F2" s="157" t="s">
        <v>185</v>
      </c>
      <c r="G2" s="158" t="s">
        <v>186</v>
      </c>
      <c r="H2" s="158"/>
      <c r="I2" s="188" t="s">
        <v>58</v>
      </c>
      <c r="J2" s="158" t="s">
        <v>59</v>
      </c>
      <c r="K2" s="211"/>
    </row>
    <row r="3" s="149" customFormat="1" spans="1:11">
      <c r="A3" s="159" t="s">
        <v>76</v>
      </c>
      <c r="B3" s="160">
        <v>1034</v>
      </c>
      <c r="C3" s="160"/>
      <c r="D3" s="161" t="s">
        <v>187</v>
      </c>
      <c r="E3" s="162">
        <v>44926</v>
      </c>
      <c r="F3" s="163"/>
      <c r="G3" s="163"/>
      <c r="H3" s="164" t="s">
        <v>188</v>
      </c>
      <c r="I3" s="164"/>
      <c r="J3" s="164"/>
      <c r="K3" s="212"/>
    </row>
    <row r="4" s="149" customFormat="1" spans="1:11">
      <c r="A4" s="165" t="s">
        <v>73</v>
      </c>
      <c r="B4" s="166">
        <v>1</v>
      </c>
      <c r="C4" s="166">
        <v>5</v>
      </c>
      <c r="D4" s="167" t="s">
        <v>189</v>
      </c>
      <c r="E4" s="163"/>
      <c r="F4" s="163"/>
      <c r="G4" s="163"/>
      <c r="H4" s="167" t="s">
        <v>190</v>
      </c>
      <c r="I4" s="167"/>
      <c r="J4" s="179" t="s">
        <v>67</v>
      </c>
      <c r="K4" s="213" t="s">
        <v>68</v>
      </c>
    </row>
    <row r="5" s="149" customFormat="1" spans="1:11">
      <c r="A5" s="165" t="s">
        <v>191</v>
      </c>
      <c r="B5" s="160">
        <v>1</v>
      </c>
      <c r="C5" s="160"/>
      <c r="D5" s="161" t="s">
        <v>192</v>
      </c>
      <c r="E5" s="161" t="s">
        <v>193</v>
      </c>
      <c r="F5" s="161" t="s">
        <v>194</v>
      </c>
      <c r="G5" s="161" t="s">
        <v>195</v>
      </c>
      <c r="H5" s="167" t="s">
        <v>196</v>
      </c>
      <c r="I5" s="167"/>
      <c r="J5" s="179" t="s">
        <v>67</v>
      </c>
      <c r="K5" s="213" t="s">
        <v>68</v>
      </c>
    </row>
    <row r="6" s="149" customFormat="1" ht="15" spans="1:11">
      <c r="A6" s="168" t="s">
        <v>197</v>
      </c>
      <c r="B6" s="169">
        <v>80</v>
      </c>
      <c r="C6" s="169"/>
      <c r="D6" s="170" t="s">
        <v>198</v>
      </c>
      <c r="E6" s="171"/>
      <c r="F6" s="172">
        <v>520</v>
      </c>
      <c r="G6" s="170"/>
      <c r="H6" s="173" t="s">
        <v>199</v>
      </c>
      <c r="I6" s="173"/>
      <c r="J6" s="172" t="s">
        <v>67</v>
      </c>
      <c r="K6" s="214" t="s">
        <v>68</v>
      </c>
    </row>
    <row r="7" s="149" customFormat="1" ht="15" spans="1:11">
      <c r="A7" s="174" t="s">
        <v>79</v>
      </c>
      <c r="B7" s="175" t="s">
        <v>266</v>
      </c>
      <c r="C7" s="175"/>
      <c r="D7" s="174"/>
      <c r="E7" s="176"/>
      <c r="F7" s="177"/>
      <c r="G7" s="174"/>
      <c r="H7" s="177"/>
      <c r="I7" s="176"/>
      <c r="J7" s="176"/>
      <c r="K7" s="176"/>
    </row>
    <row r="8" s="149" customFormat="1" spans="1:11">
      <c r="A8" s="178" t="s">
        <v>200</v>
      </c>
      <c r="B8" s="157" t="s">
        <v>201</v>
      </c>
      <c r="C8" s="179" t="s">
        <v>202</v>
      </c>
      <c r="D8" s="157" t="s">
        <v>203</v>
      </c>
      <c r="E8" s="157" t="s">
        <v>204</v>
      </c>
      <c r="F8" s="157" t="s">
        <v>205</v>
      </c>
      <c r="G8" s="180"/>
      <c r="H8" s="181"/>
      <c r="I8" s="181"/>
      <c r="J8" s="181"/>
      <c r="K8" s="215"/>
    </row>
    <row r="9" s="149" customFormat="1" spans="1:11">
      <c r="A9" s="165" t="s">
        <v>206</v>
      </c>
      <c r="B9" s="167"/>
      <c r="C9" s="179" t="s">
        <v>67</v>
      </c>
      <c r="D9" s="179" t="s">
        <v>68</v>
      </c>
      <c r="E9" s="161" t="s">
        <v>207</v>
      </c>
      <c r="F9" s="182" t="s">
        <v>208</v>
      </c>
      <c r="G9" s="183"/>
      <c r="H9" s="184"/>
      <c r="I9" s="184"/>
      <c r="J9" s="184"/>
      <c r="K9" s="216"/>
    </row>
    <row r="10" s="149" customFormat="1" spans="1:11">
      <c r="A10" s="165" t="s">
        <v>209</v>
      </c>
      <c r="B10" s="167"/>
      <c r="C10" s="179" t="s">
        <v>67</v>
      </c>
      <c r="D10" s="179" t="s">
        <v>68</v>
      </c>
      <c r="E10" s="161" t="s">
        <v>210</v>
      </c>
      <c r="F10" s="182" t="s">
        <v>211</v>
      </c>
      <c r="G10" s="183" t="s">
        <v>212</v>
      </c>
      <c r="H10" s="184"/>
      <c r="I10" s="184"/>
      <c r="J10" s="184"/>
      <c r="K10" s="216"/>
    </row>
    <row r="11" s="149" customFormat="1" spans="1:11">
      <c r="A11" s="185" t="s">
        <v>213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7"/>
    </row>
    <row r="12" s="149" customFormat="1" spans="1:11">
      <c r="A12" s="159" t="s">
        <v>90</v>
      </c>
      <c r="B12" s="179" t="s">
        <v>86</v>
      </c>
      <c r="C12" s="179" t="s">
        <v>87</v>
      </c>
      <c r="D12" s="182"/>
      <c r="E12" s="161" t="s">
        <v>88</v>
      </c>
      <c r="F12" s="179" t="s">
        <v>86</v>
      </c>
      <c r="G12" s="179" t="s">
        <v>87</v>
      </c>
      <c r="H12" s="179"/>
      <c r="I12" s="161" t="s">
        <v>214</v>
      </c>
      <c r="J12" s="179" t="s">
        <v>86</v>
      </c>
      <c r="K12" s="213" t="s">
        <v>87</v>
      </c>
    </row>
    <row r="13" s="149" customFormat="1" spans="1:11">
      <c r="A13" s="159" t="s">
        <v>93</v>
      </c>
      <c r="B13" s="179" t="s">
        <v>86</v>
      </c>
      <c r="C13" s="179" t="s">
        <v>87</v>
      </c>
      <c r="D13" s="182"/>
      <c r="E13" s="161" t="s">
        <v>98</v>
      </c>
      <c r="F13" s="179" t="s">
        <v>86</v>
      </c>
      <c r="G13" s="179" t="s">
        <v>87</v>
      </c>
      <c r="H13" s="179"/>
      <c r="I13" s="161" t="s">
        <v>215</v>
      </c>
      <c r="J13" s="179" t="s">
        <v>86</v>
      </c>
      <c r="K13" s="213" t="s">
        <v>87</v>
      </c>
    </row>
    <row r="14" s="149" customFormat="1" ht="15" spans="1:11">
      <c r="A14" s="168" t="s">
        <v>216</v>
      </c>
      <c r="B14" s="172" t="s">
        <v>86</v>
      </c>
      <c r="C14" s="172" t="s">
        <v>87</v>
      </c>
      <c r="D14" s="171"/>
      <c r="E14" s="170" t="s">
        <v>217</v>
      </c>
      <c r="F14" s="172" t="s">
        <v>86</v>
      </c>
      <c r="G14" s="172" t="s">
        <v>87</v>
      </c>
      <c r="H14" s="172"/>
      <c r="I14" s="170" t="s">
        <v>218</v>
      </c>
      <c r="J14" s="172" t="s">
        <v>86</v>
      </c>
      <c r="K14" s="214" t="s">
        <v>87</v>
      </c>
    </row>
    <row r="15" s="149" customFormat="1" ht="15" spans="1:11">
      <c r="A15" s="174"/>
      <c r="B15" s="187"/>
      <c r="C15" s="187"/>
      <c r="D15" s="176"/>
      <c r="E15" s="174"/>
      <c r="F15" s="187"/>
      <c r="G15" s="187"/>
      <c r="H15" s="187"/>
      <c r="I15" s="174"/>
      <c r="J15" s="187"/>
      <c r="K15" s="187"/>
    </row>
    <row r="16" s="150" customFormat="1" spans="1:11">
      <c r="A16" s="153" t="s">
        <v>219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8"/>
    </row>
    <row r="17" s="149" customFormat="1" spans="1:11">
      <c r="A17" s="165" t="s">
        <v>220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9"/>
    </row>
    <row r="18" s="149" customFormat="1" spans="1:11">
      <c r="A18" s="165" t="s">
        <v>267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9"/>
    </row>
    <row r="19" s="149" customFormat="1" spans="1:11">
      <c r="A19" s="189" t="s">
        <v>222</v>
      </c>
      <c r="B19" s="179"/>
      <c r="C19" s="179"/>
      <c r="D19" s="179"/>
      <c r="E19" s="179"/>
      <c r="F19" s="179"/>
      <c r="G19" s="179"/>
      <c r="H19" s="179"/>
      <c r="I19" s="179"/>
      <c r="J19" s="179"/>
      <c r="K19" s="213"/>
    </row>
    <row r="20" s="149" customForma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20"/>
    </row>
    <row r="21" s="149" customForma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0"/>
    </row>
    <row r="22" s="149" customForma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20"/>
    </row>
    <row r="23" s="149" customForma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21"/>
    </row>
    <row r="24" s="149" customFormat="1" spans="1:11">
      <c r="A24" s="165" t="s">
        <v>126</v>
      </c>
      <c r="B24" s="167"/>
      <c r="C24" s="179" t="s">
        <v>67</v>
      </c>
      <c r="D24" s="179" t="s">
        <v>68</v>
      </c>
      <c r="E24" s="164"/>
      <c r="F24" s="164"/>
      <c r="G24" s="164"/>
      <c r="H24" s="164"/>
      <c r="I24" s="164"/>
      <c r="J24" s="164"/>
      <c r="K24" s="212"/>
    </row>
    <row r="25" s="149" customFormat="1" ht="15" spans="1:11">
      <c r="A25" s="194" t="s">
        <v>223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2"/>
    </row>
    <row r="26" s="149" customFormat="1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="149" customFormat="1" spans="1:11">
      <c r="A27" s="197" t="s">
        <v>224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223"/>
    </row>
    <row r="28" s="149" customFormat="1" spans="1:11">
      <c r="A28" s="199" t="s">
        <v>68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24"/>
    </row>
    <row r="29" s="149" customFormat="1" spans="1:11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24"/>
    </row>
    <row r="30" s="149" customFormat="1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24"/>
    </row>
    <row r="31" s="149" customFormat="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24"/>
    </row>
    <row r="32" s="149" customForma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4"/>
    </row>
    <row r="33" s="149" customFormat="1" ht="23.1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24"/>
    </row>
    <row r="34" s="149" customFormat="1" ht="23.1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220"/>
    </row>
    <row r="35" s="149" customFormat="1" ht="23.1" customHeight="1" spans="1:11">
      <c r="A35" s="201"/>
      <c r="B35" s="191"/>
      <c r="C35" s="191"/>
      <c r="D35" s="191"/>
      <c r="E35" s="191"/>
      <c r="F35" s="191"/>
      <c r="G35" s="191"/>
      <c r="H35" s="191"/>
      <c r="I35" s="191"/>
      <c r="J35" s="191"/>
      <c r="K35" s="220"/>
    </row>
    <row r="36" s="149" customFormat="1" ht="23.1" customHeight="1" spans="1:1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25"/>
    </row>
    <row r="37" s="149" customFormat="1" ht="18.75" customHeight="1" spans="1:11">
      <c r="A37" s="204" t="s">
        <v>226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26"/>
    </row>
    <row r="38" s="151" customFormat="1" ht="18.75" customHeight="1" spans="1:11">
      <c r="A38" s="165" t="s">
        <v>227</v>
      </c>
      <c r="B38" s="167"/>
      <c r="C38" s="167"/>
      <c r="D38" s="164" t="s">
        <v>228</v>
      </c>
      <c r="E38" s="164"/>
      <c r="F38" s="206" t="s">
        <v>229</v>
      </c>
      <c r="G38" s="207"/>
      <c r="H38" s="167" t="s">
        <v>230</v>
      </c>
      <c r="I38" s="167"/>
      <c r="J38" s="167" t="s">
        <v>231</v>
      </c>
      <c r="K38" s="219"/>
    </row>
    <row r="39" s="149" customFormat="1" ht="18.75" customHeight="1" spans="1:13">
      <c r="A39" s="165" t="s">
        <v>127</v>
      </c>
      <c r="B39" s="167" t="s">
        <v>232</v>
      </c>
      <c r="C39" s="167"/>
      <c r="D39" s="167"/>
      <c r="E39" s="167"/>
      <c r="F39" s="167"/>
      <c r="G39" s="167"/>
      <c r="H39" s="167"/>
      <c r="I39" s="167"/>
      <c r="J39" s="167"/>
      <c r="K39" s="219"/>
      <c r="M39" s="151"/>
    </row>
    <row r="40" s="149" customFormat="1" ht="30.95" customHeight="1" spans="1:11">
      <c r="A40" s="165" t="s">
        <v>268</v>
      </c>
      <c r="B40" s="167"/>
      <c r="C40" s="167"/>
      <c r="D40" s="167"/>
      <c r="E40" s="167"/>
      <c r="F40" s="167"/>
      <c r="G40" s="167"/>
      <c r="H40" s="167"/>
      <c r="I40" s="167"/>
      <c r="J40" s="167"/>
      <c r="K40" s="219"/>
    </row>
    <row r="41" s="149" customFormat="1" ht="18.75" customHeight="1" spans="1:11">
      <c r="A41" s="165"/>
      <c r="B41" s="167"/>
      <c r="C41" s="167"/>
      <c r="D41" s="167"/>
      <c r="E41" s="167"/>
      <c r="F41" s="167"/>
      <c r="G41" s="167"/>
      <c r="H41" s="167"/>
      <c r="I41" s="167"/>
      <c r="J41" s="167"/>
      <c r="K41" s="219"/>
    </row>
    <row r="42" s="149" customFormat="1" ht="32.1" customHeight="1" spans="1:11">
      <c r="A42" s="168" t="s">
        <v>138</v>
      </c>
      <c r="B42" s="208" t="s">
        <v>234</v>
      </c>
      <c r="C42" s="208"/>
      <c r="D42" s="170" t="s">
        <v>235</v>
      </c>
      <c r="E42" s="171" t="s">
        <v>144</v>
      </c>
      <c r="F42" s="170" t="s">
        <v>141</v>
      </c>
      <c r="G42" s="209" t="s">
        <v>269</v>
      </c>
      <c r="H42" s="210" t="s">
        <v>142</v>
      </c>
      <c r="I42" s="210"/>
      <c r="J42" s="208" t="s">
        <v>147</v>
      </c>
      <c r="K42" s="227"/>
    </row>
    <row r="43" s="149" customFormat="1" ht="16.5" customHeight="1"/>
    <row r="44" s="149" customFormat="1" ht="16.5" customHeight="1"/>
    <row r="45" s="14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407670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2" sqref="I12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32" width="9" style="104"/>
    <col min="33" max="16384" width="10.125" style="104"/>
  </cols>
  <sheetData>
    <row r="1" s="104" customFormat="1" ht="30" customHeight="1" spans="1:14">
      <c r="A1" s="105" t="s">
        <v>148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63</v>
      </c>
      <c r="B2" s="108" t="s">
        <v>64</v>
      </c>
      <c r="C2" s="108"/>
      <c r="D2" s="109" t="s">
        <v>69</v>
      </c>
      <c r="E2" s="108" t="s">
        <v>70</v>
      </c>
      <c r="F2" s="108"/>
      <c r="G2" s="108"/>
      <c r="H2" s="110"/>
      <c r="I2" s="131" t="s">
        <v>58</v>
      </c>
      <c r="J2" s="108" t="s">
        <v>59</v>
      </c>
      <c r="K2" s="108"/>
      <c r="L2" s="108"/>
      <c r="M2" s="108"/>
      <c r="N2" s="132"/>
    </row>
    <row r="3" s="104" customFormat="1" ht="29.1" customHeight="1" spans="1:14">
      <c r="A3" s="111" t="s">
        <v>149</v>
      </c>
      <c r="B3" s="112" t="s">
        <v>150</v>
      </c>
      <c r="C3" s="112"/>
      <c r="D3" s="112"/>
      <c r="E3" s="112"/>
      <c r="F3" s="112"/>
      <c r="G3" s="112"/>
      <c r="H3" s="113"/>
      <c r="I3" s="133" t="s">
        <v>151</v>
      </c>
      <c r="J3" s="133"/>
      <c r="K3" s="133"/>
      <c r="L3" s="133"/>
      <c r="M3" s="133"/>
      <c r="N3" s="134"/>
    </row>
    <row r="4" s="104" customFormat="1" ht="29.1" customHeight="1" spans="1:14">
      <c r="A4" s="111"/>
      <c r="B4" s="114" t="s">
        <v>112</v>
      </c>
      <c r="C4" s="115" t="s">
        <v>113</v>
      </c>
      <c r="D4" s="115" t="s">
        <v>114</v>
      </c>
      <c r="E4" s="115" t="s">
        <v>115</v>
      </c>
      <c r="F4" s="115" t="s">
        <v>116</v>
      </c>
      <c r="G4" s="115" t="s">
        <v>117</v>
      </c>
      <c r="H4" s="113"/>
      <c r="I4" s="115" t="s">
        <v>113</v>
      </c>
      <c r="J4" s="115" t="s">
        <v>114</v>
      </c>
      <c r="K4" s="115" t="s">
        <v>115</v>
      </c>
      <c r="L4" s="115" t="s">
        <v>116</v>
      </c>
      <c r="M4" s="115" t="s">
        <v>117</v>
      </c>
      <c r="N4" s="135"/>
    </row>
    <row r="5" s="104" customFormat="1" ht="29.1" customHeight="1" spans="1:14">
      <c r="A5" s="111"/>
      <c r="B5" s="114" t="s">
        <v>154</v>
      </c>
      <c r="C5" s="115" t="s">
        <v>155</v>
      </c>
      <c r="D5" s="115" t="s">
        <v>156</v>
      </c>
      <c r="E5" s="115" t="s">
        <v>157</v>
      </c>
      <c r="F5" s="115" t="s">
        <v>158</v>
      </c>
      <c r="G5" s="115" t="s">
        <v>159</v>
      </c>
      <c r="H5" s="113"/>
      <c r="I5" s="136" t="s">
        <v>121</v>
      </c>
      <c r="J5" s="136" t="s">
        <v>121</v>
      </c>
      <c r="K5" s="136" t="s">
        <v>121</v>
      </c>
      <c r="L5" s="136" t="s">
        <v>121</v>
      </c>
      <c r="M5" s="136" t="s">
        <v>121</v>
      </c>
      <c r="N5" s="137"/>
    </row>
    <row r="6" s="104" customFormat="1" ht="29.1" customHeight="1" spans="1:14">
      <c r="A6" s="116" t="s">
        <v>161</v>
      </c>
      <c r="B6" s="117">
        <f>C6-2.1</f>
        <v>95.8</v>
      </c>
      <c r="C6" s="117">
        <f>D6-2.1</f>
        <v>97.9</v>
      </c>
      <c r="D6" s="118">
        <v>100</v>
      </c>
      <c r="E6" s="117">
        <f t="shared" ref="E6:G6" si="0">D6+2.1</f>
        <v>102.1</v>
      </c>
      <c r="F6" s="117">
        <f t="shared" si="0"/>
        <v>104.2</v>
      </c>
      <c r="G6" s="117">
        <f t="shared" si="0"/>
        <v>106.3</v>
      </c>
      <c r="H6" s="113"/>
      <c r="I6" s="138" t="s">
        <v>237</v>
      </c>
      <c r="J6" s="138" t="s">
        <v>238</v>
      </c>
      <c r="K6" s="138" t="s">
        <v>239</v>
      </c>
      <c r="L6" s="138" t="s">
        <v>240</v>
      </c>
      <c r="M6" s="138" t="s">
        <v>241</v>
      </c>
      <c r="N6" s="139"/>
    </row>
    <row r="7" s="104" customFormat="1" ht="29.1" customHeight="1" spans="1:14">
      <c r="A7" s="116" t="s">
        <v>164</v>
      </c>
      <c r="B7" s="117">
        <f>C7-4</f>
        <v>68</v>
      </c>
      <c r="C7" s="117">
        <f>D7-4</f>
        <v>72</v>
      </c>
      <c r="D7" s="118">
        <v>76</v>
      </c>
      <c r="E7" s="117">
        <f>D7+4</f>
        <v>80</v>
      </c>
      <c r="F7" s="117">
        <f>E7+5</f>
        <v>85</v>
      </c>
      <c r="G7" s="117">
        <f>F7+6</f>
        <v>91</v>
      </c>
      <c r="H7" s="113"/>
      <c r="I7" s="140" t="s">
        <v>242</v>
      </c>
      <c r="J7" s="140" t="s">
        <v>243</v>
      </c>
      <c r="K7" s="140" t="s">
        <v>244</v>
      </c>
      <c r="L7" s="140" t="s">
        <v>243</v>
      </c>
      <c r="M7" s="140" t="s">
        <v>245</v>
      </c>
      <c r="N7" s="141"/>
    </row>
    <row r="8" s="104" customFormat="1" ht="29.1" customHeight="1" spans="1:14">
      <c r="A8" s="116" t="s">
        <v>166</v>
      </c>
      <c r="B8" s="117">
        <f>C8-3.6</f>
        <v>88.8</v>
      </c>
      <c r="C8" s="117">
        <f>D8-3.6</f>
        <v>92.4</v>
      </c>
      <c r="D8" s="118">
        <v>96</v>
      </c>
      <c r="E8" s="117">
        <f t="shared" ref="E8:G8" si="1">D8+4</f>
        <v>100</v>
      </c>
      <c r="F8" s="117">
        <f t="shared" si="1"/>
        <v>104</v>
      </c>
      <c r="G8" s="117">
        <f t="shared" si="1"/>
        <v>108</v>
      </c>
      <c r="H8" s="113"/>
      <c r="I8" s="140" t="s">
        <v>246</v>
      </c>
      <c r="J8" s="140" t="s">
        <v>247</v>
      </c>
      <c r="K8" s="140" t="s">
        <v>247</v>
      </c>
      <c r="L8" s="140" t="s">
        <v>248</v>
      </c>
      <c r="M8" s="140" t="s">
        <v>249</v>
      </c>
      <c r="N8" s="142"/>
    </row>
    <row r="9" s="104" customFormat="1" ht="29.1" customHeight="1" spans="1:14">
      <c r="A9" s="116" t="s">
        <v>169</v>
      </c>
      <c r="B9" s="117">
        <f>C9-2.3/2</f>
        <v>26.7</v>
      </c>
      <c r="C9" s="117">
        <f>D9-2.3/2</f>
        <v>27.85</v>
      </c>
      <c r="D9" s="118">
        <v>29</v>
      </c>
      <c r="E9" s="117">
        <f t="shared" ref="E9:G9" si="2">D9+2.6/2</f>
        <v>30.3</v>
      </c>
      <c r="F9" s="117">
        <f t="shared" si="2"/>
        <v>31.6</v>
      </c>
      <c r="G9" s="117">
        <f t="shared" si="2"/>
        <v>32.9</v>
      </c>
      <c r="H9" s="113"/>
      <c r="I9" s="138" t="s">
        <v>250</v>
      </c>
      <c r="J9" s="138" t="s">
        <v>237</v>
      </c>
      <c r="K9" s="138" t="s">
        <v>237</v>
      </c>
      <c r="L9" s="138" t="s">
        <v>251</v>
      </c>
      <c r="M9" s="138" t="s">
        <v>252</v>
      </c>
      <c r="N9" s="143"/>
    </row>
    <row r="10" s="104" customFormat="1" ht="29.1" customHeight="1" spans="1:14">
      <c r="A10" s="116" t="s">
        <v>171</v>
      </c>
      <c r="B10" s="117">
        <f>C10-0.7</f>
        <v>18.6</v>
      </c>
      <c r="C10" s="117">
        <f>D10-0.7</f>
        <v>19.3</v>
      </c>
      <c r="D10" s="118">
        <v>20</v>
      </c>
      <c r="E10" s="117">
        <f>D10+0.7</f>
        <v>20.7</v>
      </c>
      <c r="F10" s="117">
        <f>E10+0.7</f>
        <v>21.4</v>
      </c>
      <c r="G10" s="117">
        <f>F10+0.9</f>
        <v>22.3</v>
      </c>
      <c r="H10" s="113"/>
      <c r="I10" s="140" t="s">
        <v>253</v>
      </c>
      <c r="J10" s="140" t="s">
        <v>254</v>
      </c>
      <c r="K10" s="140" t="s">
        <v>255</v>
      </c>
      <c r="L10" s="140" t="s">
        <v>256</v>
      </c>
      <c r="M10" s="140" t="s">
        <v>257</v>
      </c>
      <c r="N10" s="142"/>
    </row>
    <row r="11" s="104" customFormat="1" ht="29.1" customHeight="1" spans="1:14">
      <c r="A11" s="116" t="s">
        <v>174</v>
      </c>
      <c r="B11" s="117">
        <f>C11-0.5</f>
        <v>16</v>
      </c>
      <c r="C11" s="117">
        <f>D11-0.5</f>
        <v>16.5</v>
      </c>
      <c r="D11" s="118">
        <v>17</v>
      </c>
      <c r="E11" s="117">
        <f>D11+0.5</f>
        <v>17.5</v>
      </c>
      <c r="F11" s="117">
        <f>E11+0.5</f>
        <v>18</v>
      </c>
      <c r="G11" s="117">
        <f>F11+0.7</f>
        <v>18.7</v>
      </c>
      <c r="H11" s="113"/>
      <c r="I11" s="140" t="s">
        <v>237</v>
      </c>
      <c r="J11" s="140" t="s">
        <v>258</v>
      </c>
      <c r="K11" s="140" t="s">
        <v>259</v>
      </c>
      <c r="L11" s="140" t="s">
        <v>260</v>
      </c>
      <c r="M11" s="140" t="s">
        <v>261</v>
      </c>
      <c r="N11" s="142"/>
    </row>
    <row r="12" s="104" customFormat="1" ht="29.1" customHeight="1" spans="1:14">
      <c r="A12" s="116" t="s">
        <v>177</v>
      </c>
      <c r="B12" s="117">
        <f>C12-0.7</f>
        <v>23.7</v>
      </c>
      <c r="C12" s="117">
        <f>D12-0.6</f>
        <v>24.4</v>
      </c>
      <c r="D12" s="118">
        <v>25</v>
      </c>
      <c r="E12" s="117">
        <f>D12+0.6</f>
        <v>25.6</v>
      </c>
      <c r="F12" s="117">
        <f>E12+0.7</f>
        <v>26.3</v>
      </c>
      <c r="G12" s="117">
        <f>F12+0.6</f>
        <v>26.9</v>
      </c>
      <c r="H12" s="113"/>
      <c r="I12" s="140" t="s">
        <v>262</v>
      </c>
      <c r="J12" s="140" t="s">
        <v>237</v>
      </c>
      <c r="K12" s="140" t="s">
        <v>237</v>
      </c>
      <c r="L12" s="140" t="s">
        <v>263</v>
      </c>
      <c r="M12" s="140" t="s">
        <v>252</v>
      </c>
      <c r="N12" s="142"/>
    </row>
    <row r="13" s="104" customFormat="1" ht="29.1" customHeight="1" spans="1:14">
      <c r="A13" s="116" t="s">
        <v>178</v>
      </c>
      <c r="B13" s="117">
        <f>C13-0.9</f>
        <v>39.9</v>
      </c>
      <c r="C13" s="117">
        <f>D13-0.9</f>
        <v>40.8</v>
      </c>
      <c r="D13" s="118">
        <v>41.7</v>
      </c>
      <c r="E13" s="117">
        <f t="shared" ref="E13:G13" si="3">D13+1.1</f>
        <v>42.8</v>
      </c>
      <c r="F13" s="117">
        <f t="shared" si="3"/>
        <v>43.9</v>
      </c>
      <c r="G13" s="117">
        <f t="shared" si="3"/>
        <v>45</v>
      </c>
      <c r="H13" s="113"/>
      <c r="I13" s="140" t="s">
        <v>263</v>
      </c>
      <c r="J13" s="140" t="s">
        <v>237</v>
      </c>
      <c r="K13" s="140" t="s">
        <v>263</v>
      </c>
      <c r="L13" s="140" t="s">
        <v>264</v>
      </c>
      <c r="M13" s="140" t="s">
        <v>264</v>
      </c>
      <c r="N13" s="142"/>
    </row>
    <row r="14" s="104" customFormat="1" ht="29.1" customHeight="1" spans="1:14">
      <c r="A14" s="119"/>
      <c r="B14" s="120"/>
      <c r="C14" s="121"/>
      <c r="D14" s="121"/>
      <c r="E14" s="121"/>
      <c r="F14" s="121"/>
      <c r="G14" s="122"/>
      <c r="H14" s="113"/>
      <c r="I14" s="140"/>
      <c r="J14" s="140"/>
      <c r="K14" s="140"/>
      <c r="L14" s="140"/>
      <c r="M14" s="140"/>
      <c r="N14" s="142"/>
    </row>
    <row r="15" s="104" customFormat="1" ht="29.1" customHeight="1" spans="1:14">
      <c r="A15" s="123"/>
      <c r="B15" s="124"/>
      <c r="C15" s="125"/>
      <c r="D15" s="125"/>
      <c r="E15" s="126"/>
      <c r="F15" s="126"/>
      <c r="G15" s="127"/>
      <c r="H15" s="128"/>
      <c r="I15" s="144"/>
      <c r="J15" s="145"/>
      <c r="K15" s="146"/>
      <c r="L15" s="145"/>
      <c r="M15" s="145"/>
      <c r="N15" s="147"/>
    </row>
    <row r="16" s="104" customFormat="1" ht="15" spans="1:14">
      <c r="A16" s="129" t="s">
        <v>127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="104" customFormat="1" ht="14.25" spans="1:14">
      <c r="A17" s="104" t="s">
        <v>180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="104" customFormat="1" ht="14.25" spans="1:13">
      <c r="A18" s="130"/>
      <c r="B18" s="130"/>
      <c r="C18" s="130"/>
      <c r="D18" s="130"/>
      <c r="E18" s="130"/>
      <c r="F18" s="130"/>
      <c r="G18" s="130"/>
      <c r="H18" s="130"/>
      <c r="I18" s="129" t="s">
        <v>270</v>
      </c>
      <c r="J18" s="148"/>
      <c r="K18" s="129" t="s">
        <v>182</v>
      </c>
      <c r="L18" s="129"/>
      <c r="M18" s="129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workbookViewId="0">
      <selection activeCell="H12" sqref="H12"/>
    </sheetView>
  </sheetViews>
  <sheetFormatPr defaultColWidth="9" defaultRowHeight="14.25" outlineLevelRow="7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272</v>
      </c>
      <c r="B2" s="3" t="s">
        <v>273</v>
      </c>
      <c r="C2" s="3" t="s">
        <v>274</v>
      </c>
      <c r="D2" s="3" t="s">
        <v>275</v>
      </c>
      <c r="E2" s="3" t="s">
        <v>276</v>
      </c>
      <c r="F2" s="3" t="s">
        <v>277</v>
      </c>
      <c r="G2" s="3" t="s">
        <v>278</v>
      </c>
      <c r="H2" s="21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3" t="s">
        <v>285</v>
      </c>
      <c r="O2" s="3" t="s">
        <v>286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287</v>
      </c>
      <c r="J3" s="2" t="s">
        <v>287</v>
      </c>
      <c r="K3" s="2" t="s">
        <v>287</v>
      </c>
      <c r="L3" s="2" t="s">
        <v>287</v>
      </c>
      <c r="M3" s="2" t="s">
        <v>287</v>
      </c>
      <c r="N3" s="5"/>
      <c r="O3" s="5"/>
    </row>
    <row r="4" ht="30" customHeight="1" spans="1:15">
      <c r="A4" s="77">
        <v>1</v>
      </c>
      <c r="B4" s="75">
        <v>1478</v>
      </c>
      <c r="C4" s="76" t="s">
        <v>288</v>
      </c>
      <c r="D4" s="101" t="s">
        <v>121</v>
      </c>
      <c r="E4" s="78" t="s">
        <v>289</v>
      </c>
      <c r="F4" s="102" t="s">
        <v>290</v>
      </c>
      <c r="G4" s="77"/>
      <c r="H4" s="7"/>
      <c r="I4" s="77">
        <v>3</v>
      </c>
      <c r="J4" s="103"/>
      <c r="K4" s="7"/>
      <c r="L4" s="7"/>
      <c r="M4" s="7"/>
      <c r="N4" s="7"/>
      <c r="O4" s="77" t="s">
        <v>291</v>
      </c>
    </row>
    <row r="5" ht="30" customHeight="1" spans="1:15">
      <c r="A5" s="77"/>
      <c r="B5" s="75"/>
      <c r="C5" s="76"/>
      <c r="D5" s="101"/>
      <c r="E5" s="78"/>
      <c r="F5" s="102"/>
      <c r="G5" s="77"/>
      <c r="H5" s="7"/>
      <c r="I5" s="77"/>
      <c r="J5" s="103"/>
      <c r="K5" s="7"/>
      <c r="L5" s="7"/>
      <c r="M5" s="7"/>
      <c r="N5" s="7"/>
      <c r="O5" s="77"/>
    </row>
    <row r="6" ht="30" customHeight="1" spans="1:15">
      <c r="A6" s="77"/>
      <c r="B6" s="75"/>
      <c r="C6" s="76"/>
      <c r="D6" s="101"/>
      <c r="E6" s="78"/>
      <c r="F6" s="102"/>
      <c r="G6" s="77"/>
      <c r="H6" s="7"/>
      <c r="I6" s="77"/>
      <c r="J6" s="103"/>
      <c r="K6" s="7"/>
      <c r="L6" s="7"/>
      <c r="M6" s="7"/>
      <c r="N6" s="7"/>
      <c r="O6" s="77"/>
    </row>
    <row r="7" s="34" customFormat="1" ht="18.75" spans="1:15">
      <c r="A7" s="15" t="s">
        <v>292</v>
      </c>
      <c r="B7" s="16"/>
      <c r="C7" s="16"/>
      <c r="D7" s="17"/>
      <c r="E7" s="18"/>
      <c r="F7" s="39"/>
      <c r="G7" s="39"/>
      <c r="H7" s="39"/>
      <c r="I7" s="30"/>
      <c r="J7" s="15" t="s">
        <v>293</v>
      </c>
      <c r="K7" s="16"/>
      <c r="L7" s="16"/>
      <c r="M7" s="17"/>
      <c r="N7" s="16"/>
      <c r="O7" s="23"/>
    </row>
    <row r="8" ht="49.5" customHeight="1" spans="1:15">
      <c r="A8" s="19" t="s">
        <v>294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2022-11-21T06:20:35Z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