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1745\11-19首期\"/>
    </mc:Choice>
  </mc:AlternateContent>
  <xr:revisionPtr revIDLastSave="0" documentId="13_ncr:1_{68B9FBDF-0DF9-4C8C-A5F2-7E670CD7422B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3" l="1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<sst xmlns="http://schemas.openxmlformats.org/spreadsheetml/2006/main" count="890" uniqueCount="336">
  <si>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</si>
  <si>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</si>
  <si>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</si>
  <si>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</si>
  <si>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</si>
  <si>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</si>
  <si>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</si>
  <si>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</si>
  <si>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</si>
  <si>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</si>
  <si>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</si>
  <si>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</si>
  <si>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</si>
  <si>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</si>
  <si>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</si>
  <si>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</si>
  <si>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</si>
  <si>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</si>
  <si>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</si>
  <si>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</si>
  <si>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</si>
  <si>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</si>
  <si>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</si>
  <si>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</si>
  <si>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</si>
  <si>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</si>
  <si>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</si>
  <si>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</si>
  <si>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</si>
  <si>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</si>
  <si>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</si>
  <si>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</si>
  <si>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</si>
  <si>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</si>
  <si>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</si>
  <si>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</si>
  <si>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</si>
  <si>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</si>
  <si>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</si>
  <si>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</si>
  <si>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</si>
  <si>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</si>
  <si>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</si>
  <si>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</si>
  <si>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</si>
  <si>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</si>
  <si>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</si>
  <si>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</si>
  <si>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</si>
  <si>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</si>
  <si>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</si>
  <si>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</si>
  <si>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</si>
  <si>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</si>
  <si>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</si>
  <si>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</si>
  <si>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</si>
  <si>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TAJJBL81745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</si>
  <si>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</si>
  <si>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</si>
  <si>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</si>
  <si>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</si>
  <si>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</si>
  <si>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</si>
  <si>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</si>
  <si>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</si>
  <si>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11月10</t>
  </si>
  <si>
    <t>原辅材料卡</t>
  </si>
  <si>
    <t>色/号型数</t>
  </si>
  <si>
    <t>缝制预计完成日</t>
  </si>
  <si>
    <t>11月25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</si>
  <si>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</si>
  <si>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</si>
  <si>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</si>
  <si>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</si>
  <si>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</si>
  <si>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</si>
  <si>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</si>
  <si>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</si>
  <si>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</si>
  <si>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</si>
  <si>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</si>
  <si>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</si>
  <si>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</si>
  <si>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</si>
  <si>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</si>
  <si>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</si>
  <si>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</si>
  <si>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</si>
  <si>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</si>
  <si>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</si>
  <si>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</si>
  <si>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</si>
  <si>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</si>
  <si>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</si>
  <si>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</si>
  <si>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</si>
  <si>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</si>
  <si>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</si>
  <si>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</si>
  <si>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</si>
  <si>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</si>
  <si>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</si>
  <si>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</si>
  <si>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</si>
  <si>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</si>
  <si>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</si>
  <si>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</si>
  <si>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</si>
  <si>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</si>
  <si>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</si>
  <si>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</si>
  <si>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</si>
  <si>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</si>
  <si>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</si>
  <si>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</si>
  <si>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风信子蓝</t>
  </si>
  <si>
    <t>黑色</t>
  </si>
  <si>
    <t>冷木灰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</si>
  <si>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</si>
  <si>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</si>
  <si>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</si>
  <si>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</si>
  <si>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</si>
  <si>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</si>
  <si>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</si>
  <si>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1纽扣错误要一横两竖</t>
  </si>
  <si>
    <t>2领子钮门不居中续往前开</t>
  </si>
  <si>
    <t>3门筒顶起皱不平服</t>
  </si>
  <si>
    <t>4脚叉高低叉顶打枣不到位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</si>
  <si>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</si>
  <si>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</si>
  <si>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</si>
  <si>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</si>
  <si>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</si>
  <si>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</si>
  <si>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</si>
  <si>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</si>
  <si>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</si>
  <si>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</si>
  <si>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</si>
  <si>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</si>
  <si>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</si>
  <si>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</si>
  <si>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</si>
  <si>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</si>
  <si>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</si>
  <si>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</si>
  <si>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</si>
  <si>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</si>
  <si>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</si>
  <si>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</si>
  <si>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</si>
  <si>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</si>
  <si>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</si>
  <si>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</si>
  <si>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</si>
  <si>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</si>
  <si>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</si>
  <si>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</si>
  <si>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</si>
  <si>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</si>
  <si>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</si>
  <si>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</si>
  <si>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</si>
  <si>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</si>
  <si>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</si>
  <si>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</si>
  <si>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</si>
  <si>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</si>
  <si>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</si>
  <si>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</si>
  <si>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</si>
  <si>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</si>
  <si>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</si>
  <si>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</si>
  <si>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</si>
  <si>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</si>
  <si>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</si>
  <si>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</si>
  <si>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</si>
  <si>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</si>
  <si>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</si>
  <si>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</si>
  <si>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</si>
  <si>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</si>
  <si>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</si>
  <si>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</si>
  <si>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</si>
  <si>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</si>
  <si>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</si>
  <si>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</si>
  <si>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</si>
  <si>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</si>
  <si>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</si>
  <si>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</si>
  <si>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</si>
  <si>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</si>
  <si>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</si>
  <si>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</si>
  <si>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</si>
  <si>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</si>
  <si>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</si>
  <si>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</si>
  <si>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</si>
  <si>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</si>
  <si>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</si>
  <si>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</si>
  <si>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</si>
  <si>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</si>
  <si>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</si>
  <si>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</si>
  <si>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</si>
  <si>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</si>
  <si>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</si>
  <si>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</si>
  <si>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</si>
  <si>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</si>
  <si>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</si>
  <si>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</si>
  <si>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</si>
  <si>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</si>
  <si>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</si>
  <si>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</si>
  <si>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</si>
  <si>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</si>
  <si>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</si>
  <si>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</si>
  <si>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</si>
  <si>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</si>
  <si>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</si>
  <si>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</si>
  <si>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</si>
  <si>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</si>
  <si>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</si>
  <si>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</si>
  <si>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</si>
  <si>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</si>
  <si>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</si>
  <si>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</si>
  <si>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</si>
  <si>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</si>
  <si>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YES</t>
  </si>
  <si>
    <t>TAJJBL81745 TAJJBL82746</t>
  </si>
  <si>
    <t>TAJJBL81745 TAJJBL82746 TAJJCL81831</t>
  </si>
  <si>
    <t>221023070S</t>
  </si>
  <si>
    <t>玲䓍蓝</t>
  </si>
  <si>
    <t>TAJJBL82746</t>
  </si>
  <si>
    <t>薄滕紫</t>
  </si>
  <si>
    <t>白色</t>
  </si>
  <si>
    <t>沥青蓝</t>
  </si>
  <si>
    <t>TAJJCL81831</t>
  </si>
  <si>
    <t>灰湖绿</t>
  </si>
  <si>
    <t>制表时间：2022年10月19日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</si>
  <si>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</si>
  <si>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</si>
  <si>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</si>
  <si>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</si>
  <si>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</si>
  <si>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</si>
  <si>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</si>
  <si>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</si>
  <si>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</si>
  <si>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</si>
  <si>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</si>
  <si>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</si>
  <si>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</si>
  <si>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</si>
  <si>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</si>
  <si>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</si>
  <si>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</si>
  <si>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</si>
  <si>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</si>
  <si>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</si>
  <si>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</si>
  <si>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</si>
  <si>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</si>
  <si>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</si>
  <si>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</si>
  <si>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</si>
  <si>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</si>
  <si>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</si>
  <si>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</si>
  <si>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</si>
  <si>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</si>
  <si>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</si>
  <si>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</si>
  <si>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</si>
  <si>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</si>
  <si>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</si>
  <si>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</si>
  <si>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</si>
  <si>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</si>
  <si>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</si>
  <si>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</si>
  <si>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</si>
  <si>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</si>
  <si>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</si>
  <si>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</si>
  <si>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</si>
  <si>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</si>
  <si>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</si>
  <si>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</si>
  <si>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</si>
  <si>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</si>
  <si>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</si>
  <si>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</si>
  <si>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</si>
  <si>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</si>
  <si>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</si>
  <si>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</si>
  <si>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</si>
  <si>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</si>
  <si>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</si>
  <si>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藏蓝L</t>
    <phoneticPr fontId="34" type="noConversion"/>
  </si>
  <si>
    <t>藏蓝</t>
    <phoneticPr fontId="34" type="noConversion"/>
  </si>
  <si>
    <t>L</t>
    <phoneticPr fontId="34" type="noConversion"/>
  </si>
  <si>
    <t>-0.7</t>
    <phoneticPr fontId="34" type="noConversion"/>
  </si>
  <si>
    <t>+0</t>
    <phoneticPr fontId="34" type="noConversion"/>
  </si>
  <si>
    <t>-1</t>
    <phoneticPr fontId="34" type="noConversion"/>
  </si>
  <si>
    <t>-0.3</t>
    <phoneticPr fontId="34" type="noConversion"/>
  </si>
  <si>
    <t>-0.5</t>
    <phoneticPr fontId="34" type="noConversion"/>
  </si>
  <si>
    <t>+0.8</t>
    <phoneticPr fontId="34" type="noConversion"/>
  </si>
  <si>
    <t>-2</t>
    <phoneticPr fontId="34" type="noConversion"/>
  </si>
  <si>
    <t>大货首件</t>
    <phoneticPr fontId="34" type="noConversion"/>
  </si>
  <si>
    <t>中山源莱美--邦柏龙</t>
    <phoneticPr fontId="34" type="noConversion"/>
  </si>
  <si>
    <t>-0.5/-0.6</t>
    <phoneticPr fontId="34" type="noConversion"/>
  </si>
  <si>
    <t>+1/+1.6</t>
    <phoneticPr fontId="34" type="noConversion"/>
  </si>
  <si>
    <t>+0.8/+0</t>
    <phoneticPr fontId="34" type="noConversion"/>
  </si>
  <si>
    <t>+0.3/-0.4</t>
    <phoneticPr fontId="34" type="noConversion"/>
  </si>
  <si>
    <t>-0.2/-1</t>
    <phoneticPr fontId="34" type="noConversion"/>
  </si>
  <si>
    <t>-0.5/+0</t>
    <phoneticPr fontId="34" type="noConversion"/>
  </si>
  <si>
    <t>+1.5/+0.7</t>
    <phoneticPr fontId="34" type="noConversion"/>
  </si>
  <si>
    <t>-1/-1</t>
    <phoneticPr fontId="34" type="noConversion"/>
  </si>
  <si>
    <t>-0.5/-0.2</t>
    <phoneticPr fontId="34" type="noConversion"/>
  </si>
  <si>
    <t>洗前/后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</si>
</sst>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/>
    <xf numFmtId="0" fontId="0" fillId="0" borderId="6" xfId="0" applyBorder="1"/>
    <xf numFmtId="0" fontId="0" fillId="0" borderId="7" xfId="0" applyBorder="1"/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 applyAlignment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 applyAlignment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16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vertical="center"/>
    </xf>
    <xf numFmtId="0" fontId="18" fillId="0" borderId="21" xfId="2" applyFont="1" applyFill="1" applyBorder="1" applyAlignment="1">
      <alignment vertical="center"/>
    </xf>
    <xf numFmtId="0" fontId="18" fillId="0" borderId="22" xfId="2" applyFont="1" applyFill="1" applyBorder="1" applyAlignment="1">
      <alignment vertical="center"/>
    </xf>
    <xf numFmtId="0" fontId="18" fillId="0" borderId="23" xfId="2" applyFont="1" applyFill="1" applyBorder="1" applyAlignment="1">
      <alignment vertical="center"/>
    </xf>
    <xf numFmtId="0" fontId="18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righ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8" fillId="0" borderId="25" xfId="2" applyFont="1" applyFill="1" applyBorder="1" applyAlignment="1">
      <alignment vertical="center"/>
    </xf>
    <xf numFmtId="0" fontId="8" fillId="0" borderId="25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8" fillId="0" borderId="20" xfId="2" applyFont="1" applyFill="1" applyBorder="1" applyAlignment="1">
      <alignment vertical="center"/>
    </xf>
    <xf numFmtId="0" fontId="8" fillId="0" borderId="23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58" fontId="8" fillId="0" borderId="25" xfId="2" applyNumberFormat="1" applyFont="1" applyFill="1" applyBorder="1" applyAlignment="1">
      <alignment vertical="center"/>
    </xf>
    <xf numFmtId="0" fontId="8" fillId="0" borderId="37" xfId="2" applyFont="1" applyFill="1" applyBorder="1" applyAlignment="1">
      <alignment horizontal="left" vertical="center"/>
    </xf>
    <xf numFmtId="0" fontId="8" fillId="0" borderId="38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4" fillId="0" borderId="23" xfId="2" applyFont="1" applyBorder="1" applyAlignment="1">
      <alignment vertical="center"/>
    </xf>
    <xf numFmtId="0" fontId="14" fillId="0" borderId="37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 applyAlignment="1">
      <alignment vertical="center"/>
    </xf>
    <xf numFmtId="0" fontId="16" fillId="0" borderId="21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Font="1" applyBorder="1" applyAlignment="1">
      <alignment vertical="center"/>
    </xf>
    <xf numFmtId="0" fontId="13" fillId="0" borderId="21" xfId="2" applyFont="1" applyBorder="1" applyAlignment="1">
      <alignment vertical="center"/>
    </xf>
    <xf numFmtId="0" fontId="16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4" fillId="0" borderId="45" xfId="2" applyFont="1" applyBorder="1" applyAlignment="1">
      <alignment vertical="center"/>
    </xf>
    <xf numFmtId="58" fontId="16" fillId="0" borderId="45" xfId="2" applyNumberFormat="1" applyFont="1" applyBorder="1" applyAlignment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1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1" fillId="0" borderId="53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4" fillId="0" borderId="53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3" applyNumberFormat="1" applyFont="1" applyFill="1" applyBorder="1" applyAlignment="1">
      <alignment horizontal="center"/>
    </xf>
    <xf numFmtId="0" fontId="0" fillId="3" borderId="2" xfId="4" applyFont="1" applyFill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3" fillId="0" borderId="47" xfId="2" applyFont="1" applyBorder="1" applyAlignment="1">
      <alignment vertical="center"/>
    </xf>
    <xf numFmtId="0" fontId="16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24" fillId="0" borderId="62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9" fillId="0" borderId="66" xfId="2" applyFont="1" applyBorder="1" applyAlignment="1">
      <alignment vertical="center"/>
    </xf>
    <xf numFmtId="58" fontId="16" fillId="0" borderId="43" xfId="2" applyNumberFormat="1" applyFont="1" applyBorder="1" applyAlignment="1">
      <alignment vertical="center"/>
    </xf>
    <xf numFmtId="0" fontId="16" fillId="0" borderId="66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6" fillId="0" borderId="37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28" fillId="0" borderId="53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53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3" borderId="2" xfId="4" applyFont="1" applyFill="1" applyBorder="1" applyAlignment="1">
      <alignment horizontal="center" vertical="center"/>
    </xf>
    <xf numFmtId="0" fontId="36" fillId="3" borderId="2" xfId="3" applyFont="1" applyFill="1" applyBorder="1" applyAlignment="1" applyProtection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58" xfId="4" applyNumberFormat="1" applyFont="1" applyFill="1" applyBorder="1" applyAlignment="1">
      <alignment horizontal="center" vertical="center"/>
    </xf>
    <xf numFmtId="0" fontId="33" fillId="3" borderId="0" xfId="4" applyFont="1" applyFill="1">
      <alignment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19" fillId="0" borderId="31" xfId="2" applyFont="1" applyFill="1" applyBorder="1" applyAlignment="1">
      <alignment horizontal="left" vertical="center"/>
    </xf>
    <xf numFmtId="0" fontId="14" fillId="0" borderId="61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67" xfId="2" applyFont="1" applyFill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4" xfId="2" applyFont="1" applyFill="1" applyBorder="1" applyAlignment="1">
      <alignment horizontal="left" vertical="center"/>
    </xf>
    <xf numFmtId="0" fontId="14" fillId="0" borderId="65" xfId="2" applyFont="1" applyFill="1" applyBorder="1" applyAlignment="1">
      <alignment horizontal="left" vertical="center"/>
    </xf>
    <xf numFmtId="0" fontId="14" fillId="0" borderId="68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6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3" borderId="0" xfId="3" applyFont="1" applyFill="1" applyBorder="1" applyAlignment="1">
      <alignment horizontal="center"/>
    </xf>
    <xf numFmtId="0" fontId="12" fillId="3" borderId="0" xfId="3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5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46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8" fillId="0" borderId="37" xfId="2" applyFont="1" applyFill="1" applyBorder="1" applyAlignment="1">
      <alignment horizontal="left" vertical="center"/>
    </xf>
    <xf numFmtId="0" fontId="8" fillId="0" borderId="25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center" vertical="center"/>
    </xf>
    <xf numFmtId="0" fontId="19" fillId="0" borderId="30" xfId="2" applyFont="1" applyFill="1" applyBorder="1" applyAlignment="1">
      <alignment horizontal="left" vertical="center"/>
    </xf>
    <xf numFmtId="0" fontId="8" fillId="0" borderId="29" xfId="2" applyFont="1" applyFill="1" applyBorder="1" applyAlignment="1">
      <alignment horizontal="left" vertical="center"/>
    </xf>
    <xf numFmtId="0" fontId="8" fillId="0" borderId="40" xfId="2" applyFont="1" applyFill="1" applyBorder="1" applyAlignment="1">
      <alignment horizontal="left" vertical="center"/>
    </xf>
    <xf numFmtId="0" fontId="8" fillId="0" borderId="33" xfId="2" applyFont="1" applyFill="1" applyBorder="1" applyAlignment="1">
      <alignment horizontal="left" vertical="center"/>
    </xf>
    <xf numFmtId="0" fontId="8" fillId="0" borderId="34" xfId="2" applyFont="1" applyFill="1" applyBorder="1" applyAlignment="1">
      <alignment horizontal="left" vertical="center"/>
    </xf>
    <xf numFmtId="0" fontId="8" fillId="0" borderId="4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8" fillId="0" borderId="30" xfId="2" applyFont="1" applyFill="1" applyBorder="1" applyAlignment="1">
      <alignment horizontal="left" vertical="center"/>
    </xf>
    <xf numFmtId="0" fontId="16" fillId="0" borderId="25" xfId="2" applyFill="1" applyBorder="1" applyAlignment="1">
      <alignment horizontal="center" vertical="center"/>
    </xf>
    <xf numFmtId="0" fontId="16" fillId="0" borderId="38" xfId="2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 wrapText="1"/>
    </xf>
    <xf numFmtId="0" fontId="8" fillId="0" borderId="23" xfId="2" applyFont="1" applyFill="1" applyBorder="1" applyAlignment="1">
      <alignment horizontal="left" vertical="center" wrapText="1"/>
    </xf>
    <xf numFmtId="0" fontId="8" fillId="0" borderId="37" xfId="2" applyFont="1" applyFill="1" applyBorder="1" applyAlignment="1">
      <alignment horizontal="left" vertical="center" wrapText="1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horizontal="left" vertical="center"/>
    </xf>
    <xf numFmtId="0" fontId="8" fillId="0" borderId="37" xfId="2" applyFont="1" applyFill="1" applyBorder="1" applyAlignment="1">
      <alignment horizontal="left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39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40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right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center" vertical="top"/>
    </xf>
    <xf numFmtId="0" fontId="14" fillId="0" borderId="21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36" xfId="2" applyFont="1" applyFill="1" applyBorder="1" applyAlignment="1">
      <alignment horizontal="center" vertical="center"/>
    </xf>
    <xf numFmtId="58" fontId="8" fillId="0" borderId="2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6" fillId="3" borderId="8" xfId="3" applyNumberFormat="1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0" customWidth="1"/>
    <col min="3" max="3" width="10.125" customWidth="1"/>
  </cols>
  <sheetData>
    <row r="1" spans="1:2" ht="21" customHeight="1">
      <c r="A1" s="181"/>
      <c r="B1" s="182" t="s">
        <v>0</v>
      </c>
    </row>
    <row r="2" spans="1:2">
      <c r="A2" s="5">
        <v>1</v>
      </c>
      <c r="B2" s="183" t="s">
        <v>1</v>
      </c>
    </row>
    <row r="3" spans="1:2">
      <c r="A3" s="5">
        <v>2</v>
      </c>
      <c r="B3" s="183" t="s">
        <v>2</v>
      </c>
    </row>
    <row r="4" spans="1:2">
      <c r="A4" s="5">
        <v>3</v>
      </c>
      <c r="B4" s="183" t="s">
        <v>3</v>
      </c>
    </row>
    <row r="5" spans="1:2">
      <c r="A5" s="5">
        <v>4</v>
      </c>
      <c r="B5" s="183" t="s">
        <v>4</v>
      </c>
    </row>
    <row r="6" spans="1:2">
      <c r="A6" s="5">
        <v>5</v>
      </c>
      <c r="B6" s="183" t="s">
        <v>5</v>
      </c>
    </row>
    <row r="7" spans="1:2" ht="13.5" customHeight="1">
      <c r="A7" s="5">
        <v>6</v>
      </c>
      <c r="B7" s="183" t="s">
        <v>6</v>
      </c>
    </row>
    <row r="8" spans="1:2" s="179" customFormat="1" ht="15" customHeight="1">
      <c r="A8" s="184">
        <v>7</v>
      </c>
      <c r="B8" s="185" t="s">
        <v>7</v>
      </c>
    </row>
    <row r="9" spans="1:2">
      <c r="A9" s="5"/>
      <c r="B9" s="183"/>
    </row>
    <row r="10" spans="1:2" ht="18.95" customHeight="1">
      <c r="A10" s="181"/>
      <c r="B10" s="186" t="s">
        <v>8</v>
      </c>
    </row>
    <row r="11" spans="1:2" ht="15.95" customHeight="1">
      <c r="A11" s="5">
        <v>1</v>
      </c>
      <c r="B11" s="187" t="s">
        <v>9</v>
      </c>
    </row>
    <row r="12" spans="1:2">
      <c r="A12" s="5">
        <v>2</v>
      </c>
      <c r="B12" s="183" t="s">
        <v>10</v>
      </c>
    </row>
    <row r="13" spans="1:2">
      <c r="A13" s="5">
        <v>3</v>
      </c>
      <c r="B13" s="185" t="s">
        <v>11</v>
      </c>
    </row>
    <row r="14" spans="1:2">
      <c r="A14" s="5">
        <v>4</v>
      </c>
      <c r="B14" s="183" t="s">
        <v>12</v>
      </c>
    </row>
    <row r="15" spans="1:2">
      <c r="A15" s="5">
        <v>5</v>
      </c>
      <c r="B15" s="183" t="s">
        <v>13</v>
      </c>
    </row>
    <row r="16" spans="1:2">
      <c r="A16" s="5">
        <v>6</v>
      </c>
      <c r="B16" s="183" t="s">
        <v>14</v>
      </c>
    </row>
    <row r="17" spans="1:2">
      <c r="A17" s="5">
        <v>7</v>
      </c>
      <c r="B17" s="183" t="s">
        <v>15</v>
      </c>
    </row>
    <row r="18" spans="1:2">
      <c r="A18" s="5"/>
      <c r="B18" s="183"/>
    </row>
    <row r="19" spans="1:2" ht="20.25">
      <c r="A19" s="181"/>
      <c r="B19" s="182" t="s">
        <v>16</v>
      </c>
    </row>
    <row r="20" spans="1:2">
      <c r="A20" s="5">
        <v>1</v>
      </c>
      <c r="B20" s="188" t="s">
        <v>17</v>
      </c>
    </row>
    <row r="21" spans="1:2">
      <c r="A21" s="5">
        <v>2</v>
      </c>
      <c r="B21" s="183" t="s">
        <v>18</v>
      </c>
    </row>
    <row r="22" spans="1:2">
      <c r="A22" s="5">
        <v>3</v>
      </c>
      <c r="B22" s="183" t="s">
        <v>19</v>
      </c>
    </row>
    <row r="23" spans="1:2">
      <c r="A23" s="5">
        <v>4</v>
      </c>
      <c r="B23" s="183" t="s">
        <v>20</v>
      </c>
    </row>
    <row r="24" spans="1:2">
      <c r="A24" s="5">
        <v>5</v>
      </c>
      <c r="B24" s="183" t="s">
        <v>21</v>
      </c>
    </row>
    <row r="25" spans="1:2">
      <c r="A25" s="5">
        <v>6</v>
      </c>
      <c r="B25" s="183" t="s">
        <v>22</v>
      </c>
    </row>
    <row r="26" spans="1:2">
      <c r="A26" s="5">
        <v>7</v>
      </c>
      <c r="B26" s="183" t="s">
        <v>23</v>
      </c>
    </row>
    <row r="27" spans="1:2">
      <c r="A27" s="5"/>
      <c r="B27" s="183"/>
    </row>
    <row r="28" spans="1:2" ht="20.25">
      <c r="A28" s="181"/>
      <c r="B28" s="182" t="s">
        <v>24</v>
      </c>
    </row>
    <row r="29" spans="1:2">
      <c r="A29" s="5">
        <v>1</v>
      </c>
      <c r="B29" s="188" t="s">
        <v>25</v>
      </c>
    </row>
    <row r="30" spans="1:2">
      <c r="A30" s="5">
        <v>2</v>
      </c>
      <c r="B30" s="183" t="s">
        <v>26</v>
      </c>
    </row>
    <row r="31" spans="1:2">
      <c r="A31" s="5">
        <v>3</v>
      </c>
      <c r="B31" s="183" t="s">
        <v>27</v>
      </c>
    </row>
    <row r="32" spans="1:2">
      <c r="A32" s="5">
        <v>4</v>
      </c>
      <c r="B32" s="183" t="s">
        <v>28</v>
      </c>
    </row>
    <row r="33" spans="1:2">
      <c r="A33" s="5">
        <v>5</v>
      </c>
      <c r="B33" s="183" t="s">
        <v>29</v>
      </c>
    </row>
    <row r="34" spans="1:2">
      <c r="A34" s="5">
        <v>6</v>
      </c>
      <c r="B34" s="183" t="s">
        <v>30</v>
      </c>
    </row>
    <row r="35" spans="1:2">
      <c r="A35" s="5">
        <v>7</v>
      </c>
      <c r="B35" s="183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D1" zoomScalePageLayoutView="125" workbookViewId="0">
      <selection activeCell="L23" sqref="L23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7" t="s">
        <v>256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</row>
    <row r="2" spans="1:13" s="1" customFormat="1" ht="16.5">
      <c r="A2" s="406" t="s">
        <v>225</v>
      </c>
      <c r="B2" s="407" t="s">
        <v>230</v>
      </c>
      <c r="C2" s="407" t="s">
        <v>226</v>
      </c>
      <c r="D2" s="407" t="s">
        <v>227</v>
      </c>
      <c r="E2" s="407" t="s">
        <v>228</v>
      </c>
      <c r="F2" s="407" t="s">
        <v>229</v>
      </c>
      <c r="G2" s="406" t="s">
        <v>257</v>
      </c>
      <c r="H2" s="406"/>
      <c r="I2" s="406" t="s">
        <v>258</v>
      </c>
      <c r="J2" s="406"/>
      <c r="K2" s="410" t="s">
        <v>259</v>
      </c>
      <c r="L2" s="412" t="s">
        <v>260</v>
      </c>
      <c r="M2" s="414" t="s">
        <v>261</v>
      </c>
    </row>
    <row r="3" spans="1:13" s="1" customFormat="1" ht="16.5">
      <c r="A3" s="406"/>
      <c r="B3" s="408"/>
      <c r="C3" s="408"/>
      <c r="D3" s="408"/>
      <c r="E3" s="408"/>
      <c r="F3" s="408"/>
      <c r="G3" s="3" t="s">
        <v>262</v>
      </c>
      <c r="H3" s="3" t="s">
        <v>263</v>
      </c>
      <c r="I3" s="3" t="s">
        <v>262</v>
      </c>
      <c r="J3" s="3" t="s">
        <v>263</v>
      </c>
      <c r="K3" s="411"/>
      <c r="L3" s="413"/>
      <c r="M3" s="415"/>
    </row>
    <row r="4" spans="1:13">
      <c r="A4" s="5"/>
      <c r="B4" s="6" t="s">
        <v>147</v>
      </c>
      <c r="C4" s="10">
        <v>22102003</v>
      </c>
      <c r="D4" s="6" t="s">
        <v>241</v>
      </c>
      <c r="E4" s="23" t="s">
        <v>116</v>
      </c>
      <c r="F4" s="12" t="s">
        <v>57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242</v>
      </c>
    </row>
    <row r="5" spans="1:13">
      <c r="A5" s="5"/>
      <c r="B5" s="6" t="s">
        <v>147</v>
      </c>
      <c r="C5" s="10">
        <v>221019041</v>
      </c>
      <c r="D5" s="6" t="s">
        <v>241</v>
      </c>
      <c r="E5" s="23" t="s">
        <v>115</v>
      </c>
      <c r="F5" s="12" t="s">
        <v>243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242</v>
      </c>
    </row>
    <row r="6" spans="1:13">
      <c r="A6" s="5"/>
      <c r="B6" s="6" t="s">
        <v>147</v>
      </c>
      <c r="C6" s="10">
        <v>221024049</v>
      </c>
      <c r="D6" s="6" t="s">
        <v>241</v>
      </c>
      <c r="E6" s="23" t="s">
        <v>117</v>
      </c>
      <c r="F6" s="12" t="s">
        <v>244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242</v>
      </c>
    </row>
    <row r="7" spans="1:13">
      <c r="A7" s="5"/>
      <c r="B7" s="6" t="s">
        <v>147</v>
      </c>
      <c r="C7" s="10" t="s">
        <v>245</v>
      </c>
      <c r="D7" s="6" t="s">
        <v>241</v>
      </c>
      <c r="E7" s="23" t="s">
        <v>118</v>
      </c>
      <c r="F7" s="12" t="s">
        <v>57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242</v>
      </c>
    </row>
    <row r="8" spans="1:13">
      <c r="A8" s="5"/>
      <c r="B8" s="6" t="s">
        <v>147</v>
      </c>
      <c r="C8" s="10">
        <v>220903011</v>
      </c>
      <c r="D8" s="6" t="s">
        <v>241</v>
      </c>
      <c r="E8" s="24" t="s">
        <v>246</v>
      </c>
      <c r="F8" s="5" t="s">
        <v>247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242</v>
      </c>
    </row>
    <row r="9" spans="1:13">
      <c r="A9" s="5"/>
      <c r="B9" s="6" t="s">
        <v>147</v>
      </c>
      <c r="C9" s="10">
        <v>221019039</v>
      </c>
      <c r="D9" s="6" t="s">
        <v>241</v>
      </c>
      <c r="E9" s="24" t="s">
        <v>248</v>
      </c>
      <c r="F9" s="5" t="s">
        <v>247</v>
      </c>
      <c r="G9" s="6">
        <v>0.8</v>
      </c>
      <c r="H9" s="6">
        <v>1.4</v>
      </c>
      <c r="I9" s="6">
        <v>1.6</v>
      </c>
      <c r="J9" s="6">
        <v>1.6</v>
      </c>
      <c r="K9" s="5"/>
      <c r="L9" s="5"/>
      <c r="M9" s="6" t="s">
        <v>242</v>
      </c>
    </row>
    <row r="10" spans="1:13">
      <c r="A10" s="5"/>
      <c r="B10" s="6" t="s">
        <v>147</v>
      </c>
      <c r="C10" s="5">
        <v>221107019</v>
      </c>
      <c r="D10" s="6" t="s">
        <v>241</v>
      </c>
      <c r="E10" s="25" t="s">
        <v>249</v>
      </c>
      <c r="F10" s="5" t="s">
        <v>247</v>
      </c>
      <c r="G10" s="6">
        <v>0.8</v>
      </c>
      <c r="H10" s="6">
        <v>1.4</v>
      </c>
      <c r="I10" s="6">
        <v>1.6</v>
      </c>
      <c r="J10" s="6">
        <v>1.6</v>
      </c>
      <c r="K10" s="5"/>
      <c r="L10" s="5"/>
      <c r="M10" s="6" t="s">
        <v>242</v>
      </c>
    </row>
    <row r="11" spans="1:13">
      <c r="A11" s="5"/>
      <c r="B11" s="6" t="s">
        <v>147</v>
      </c>
      <c r="C11" s="5">
        <v>221025014</v>
      </c>
      <c r="D11" s="6" t="s">
        <v>241</v>
      </c>
      <c r="E11" s="25" t="s">
        <v>250</v>
      </c>
      <c r="F11" s="5" t="s">
        <v>251</v>
      </c>
      <c r="G11" s="6">
        <v>1.1000000000000001</v>
      </c>
      <c r="H11" s="6">
        <v>1.5</v>
      </c>
      <c r="I11" s="6">
        <v>1.2</v>
      </c>
      <c r="J11" s="6">
        <v>1.6</v>
      </c>
      <c r="K11" s="5"/>
      <c r="L11" s="5"/>
      <c r="M11" s="6" t="s">
        <v>242</v>
      </c>
    </row>
    <row r="12" spans="1:13">
      <c r="A12" s="5"/>
      <c r="B12" s="6" t="s">
        <v>147</v>
      </c>
      <c r="C12" s="14">
        <v>220903007</v>
      </c>
      <c r="D12" s="6" t="s">
        <v>241</v>
      </c>
      <c r="E12" s="26" t="s">
        <v>252</v>
      </c>
      <c r="F12" s="5" t="s">
        <v>251</v>
      </c>
      <c r="G12" s="6">
        <v>1.2</v>
      </c>
      <c r="H12" s="6">
        <v>1.6</v>
      </c>
      <c r="I12" s="6">
        <v>1.2</v>
      </c>
      <c r="J12" s="6">
        <v>1.6</v>
      </c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8.75">
      <c r="A14" s="398" t="s">
        <v>264</v>
      </c>
      <c r="B14" s="399"/>
      <c r="C14" s="399"/>
      <c r="D14" s="399"/>
      <c r="E14" s="400"/>
      <c r="F14" s="401"/>
      <c r="G14" s="403"/>
      <c r="H14" s="398" t="s">
        <v>265</v>
      </c>
      <c r="I14" s="399"/>
      <c r="J14" s="399"/>
      <c r="K14" s="400"/>
      <c r="L14" s="416"/>
      <c r="M14" s="417"/>
    </row>
    <row r="15" spans="1:13" ht="16.5">
      <c r="A15" s="409" t="s">
        <v>266</v>
      </c>
      <c r="B15" s="409"/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9 M10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7" t="s">
        <v>267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s="1" customFormat="1" ht="15.95" customHeight="1">
      <c r="A2" s="407" t="s">
        <v>268</v>
      </c>
      <c r="B2" s="407" t="s">
        <v>230</v>
      </c>
      <c r="C2" s="407" t="s">
        <v>226</v>
      </c>
      <c r="D2" s="407" t="s">
        <v>227</v>
      </c>
      <c r="E2" s="407" t="s">
        <v>228</v>
      </c>
      <c r="F2" s="407" t="s">
        <v>229</v>
      </c>
      <c r="G2" s="424" t="s">
        <v>269</v>
      </c>
      <c r="H2" s="425"/>
      <c r="I2" s="426"/>
      <c r="J2" s="424" t="s">
        <v>270</v>
      </c>
      <c r="K2" s="425"/>
      <c r="L2" s="426"/>
      <c r="M2" s="424" t="s">
        <v>271</v>
      </c>
      <c r="N2" s="425"/>
      <c r="O2" s="426"/>
      <c r="P2" s="424" t="s">
        <v>272</v>
      </c>
      <c r="Q2" s="425"/>
      <c r="R2" s="426"/>
      <c r="S2" s="425" t="s">
        <v>273</v>
      </c>
      <c r="T2" s="425"/>
      <c r="U2" s="426"/>
      <c r="V2" s="427" t="s">
        <v>274</v>
      </c>
      <c r="W2" s="427" t="s">
        <v>239</v>
      </c>
    </row>
    <row r="3" spans="1:23" s="1" customFormat="1" ht="16.5">
      <c r="A3" s="408"/>
      <c r="B3" s="420"/>
      <c r="C3" s="420"/>
      <c r="D3" s="420"/>
      <c r="E3" s="420"/>
      <c r="F3" s="420"/>
      <c r="G3" s="3" t="s">
        <v>275</v>
      </c>
      <c r="H3" s="3" t="s">
        <v>63</v>
      </c>
      <c r="I3" s="3" t="s">
        <v>230</v>
      </c>
      <c r="J3" s="3" t="s">
        <v>275</v>
      </c>
      <c r="K3" s="3" t="s">
        <v>63</v>
      </c>
      <c r="L3" s="3" t="s">
        <v>230</v>
      </c>
      <c r="M3" s="3" t="s">
        <v>275</v>
      </c>
      <c r="N3" s="3" t="s">
        <v>63</v>
      </c>
      <c r="O3" s="3" t="s">
        <v>230</v>
      </c>
      <c r="P3" s="3" t="s">
        <v>275</v>
      </c>
      <c r="Q3" s="3" t="s">
        <v>63</v>
      </c>
      <c r="R3" s="3" t="s">
        <v>230</v>
      </c>
      <c r="S3" s="3" t="s">
        <v>275</v>
      </c>
      <c r="T3" s="3" t="s">
        <v>63</v>
      </c>
      <c r="U3" s="3" t="s">
        <v>230</v>
      </c>
      <c r="V3" s="428"/>
      <c r="W3" s="428"/>
    </row>
    <row r="4" spans="1:23">
      <c r="A4" s="421" t="s">
        <v>276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22"/>
      <c r="B5" s="6"/>
      <c r="C5" s="22"/>
      <c r="D5" s="22"/>
      <c r="E5" s="22"/>
      <c r="F5" s="22"/>
      <c r="G5" s="424" t="s">
        <v>277</v>
      </c>
      <c r="H5" s="425"/>
      <c r="I5" s="426"/>
      <c r="J5" s="424" t="s">
        <v>278</v>
      </c>
      <c r="K5" s="425"/>
      <c r="L5" s="426"/>
      <c r="M5" s="424" t="s">
        <v>279</v>
      </c>
      <c r="N5" s="425"/>
      <c r="O5" s="426"/>
      <c r="P5" s="424" t="s">
        <v>280</v>
      </c>
      <c r="Q5" s="425"/>
      <c r="R5" s="426"/>
      <c r="S5" s="425" t="s">
        <v>281</v>
      </c>
      <c r="T5" s="425"/>
      <c r="U5" s="426"/>
      <c r="V5" s="6"/>
      <c r="W5" s="6"/>
    </row>
    <row r="6" spans="1:23" ht="16.5">
      <c r="A6" s="422"/>
      <c r="B6" s="6"/>
      <c r="C6" s="22"/>
      <c r="D6" s="22"/>
      <c r="E6" s="22"/>
      <c r="F6" s="22"/>
      <c r="G6" s="3" t="s">
        <v>275</v>
      </c>
      <c r="H6" s="3" t="s">
        <v>63</v>
      </c>
      <c r="I6" s="3" t="s">
        <v>230</v>
      </c>
      <c r="J6" s="3" t="s">
        <v>275</v>
      </c>
      <c r="K6" s="3" t="s">
        <v>63</v>
      </c>
      <c r="L6" s="3" t="s">
        <v>230</v>
      </c>
      <c r="M6" s="3" t="s">
        <v>275</v>
      </c>
      <c r="N6" s="3" t="s">
        <v>63</v>
      </c>
      <c r="O6" s="3" t="s">
        <v>230</v>
      </c>
      <c r="P6" s="3" t="s">
        <v>275</v>
      </c>
      <c r="Q6" s="3" t="s">
        <v>63</v>
      </c>
      <c r="R6" s="3" t="s">
        <v>230</v>
      </c>
      <c r="S6" s="3" t="s">
        <v>275</v>
      </c>
      <c r="T6" s="3" t="s">
        <v>63</v>
      </c>
      <c r="U6" s="3" t="s">
        <v>230</v>
      </c>
      <c r="V6" s="6"/>
      <c r="W6" s="6"/>
    </row>
    <row r="7" spans="1:23">
      <c r="A7" s="423"/>
      <c r="B7" s="6"/>
      <c r="C7" s="22"/>
      <c r="D7" s="22"/>
      <c r="E7" s="22"/>
      <c r="F7" s="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8" t="s">
        <v>282</v>
      </c>
      <c r="B8" s="418"/>
      <c r="C8" s="418"/>
      <c r="D8" s="418"/>
      <c r="E8" s="418"/>
      <c r="F8" s="41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9"/>
      <c r="B9" s="419"/>
      <c r="C9" s="419"/>
      <c r="D9" s="419"/>
      <c r="E9" s="419"/>
      <c r="F9" s="4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8" t="s">
        <v>283</v>
      </c>
      <c r="B10" s="418"/>
      <c r="C10" s="418"/>
      <c r="D10" s="418"/>
      <c r="E10" s="418"/>
      <c r="F10" s="41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9"/>
      <c r="B11" s="419"/>
      <c r="C11" s="419"/>
      <c r="D11" s="419"/>
      <c r="E11" s="419"/>
      <c r="F11" s="41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8" t="s">
        <v>284</v>
      </c>
      <c r="B12" s="418"/>
      <c r="C12" s="418"/>
      <c r="D12" s="418"/>
      <c r="E12" s="418"/>
      <c r="F12" s="41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9"/>
      <c r="B13" s="419"/>
      <c r="C13" s="419"/>
      <c r="D13" s="419"/>
      <c r="E13" s="419"/>
      <c r="F13" s="41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8" t="s">
        <v>285</v>
      </c>
      <c r="B14" s="418"/>
      <c r="C14" s="418"/>
      <c r="D14" s="418"/>
      <c r="E14" s="418"/>
      <c r="F14" s="41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9"/>
      <c r="B15" s="419"/>
      <c r="C15" s="419"/>
      <c r="D15" s="419"/>
      <c r="E15" s="419"/>
      <c r="F15" s="4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8" t="s">
        <v>286</v>
      </c>
      <c r="B17" s="399"/>
      <c r="C17" s="399"/>
      <c r="D17" s="399"/>
      <c r="E17" s="400"/>
      <c r="F17" s="401"/>
      <c r="G17" s="403"/>
      <c r="H17" s="21"/>
      <c r="I17" s="21"/>
      <c r="J17" s="398" t="s">
        <v>287</v>
      </c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400"/>
      <c r="V17" s="7"/>
      <c r="W17" s="9"/>
    </row>
    <row r="18" spans="1:23" ht="56.25" customHeight="1">
      <c r="A18" s="404" t="s">
        <v>288</v>
      </c>
      <c r="B18" s="404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7" t="s">
        <v>289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</row>
    <row r="2" spans="1:14" s="1" customFormat="1" ht="16.5">
      <c r="A2" s="17" t="s">
        <v>290</v>
      </c>
      <c r="B2" s="18" t="s">
        <v>226</v>
      </c>
      <c r="C2" s="18" t="s">
        <v>227</v>
      </c>
      <c r="D2" s="18" t="s">
        <v>228</v>
      </c>
      <c r="E2" s="18" t="s">
        <v>229</v>
      </c>
      <c r="F2" s="18" t="s">
        <v>230</v>
      </c>
      <c r="G2" s="17" t="s">
        <v>291</v>
      </c>
      <c r="H2" s="17" t="s">
        <v>292</v>
      </c>
      <c r="I2" s="17" t="s">
        <v>293</v>
      </c>
      <c r="J2" s="17" t="s">
        <v>292</v>
      </c>
      <c r="K2" s="17" t="s">
        <v>294</v>
      </c>
      <c r="L2" s="17" t="s">
        <v>292</v>
      </c>
      <c r="M2" s="18" t="s">
        <v>274</v>
      </c>
      <c r="N2" s="18" t="s">
        <v>239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290</v>
      </c>
      <c r="B4" s="20" t="s">
        <v>295</v>
      </c>
      <c r="C4" s="20" t="s">
        <v>275</v>
      </c>
      <c r="D4" s="20" t="s">
        <v>228</v>
      </c>
      <c r="E4" s="18" t="s">
        <v>229</v>
      </c>
      <c r="F4" s="18" t="s">
        <v>230</v>
      </c>
      <c r="G4" s="17" t="s">
        <v>291</v>
      </c>
      <c r="H4" s="17" t="s">
        <v>292</v>
      </c>
      <c r="I4" s="17" t="s">
        <v>293</v>
      </c>
      <c r="J4" s="17" t="s">
        <v>292</v>
      </c>
      <c r="K4" s="17" t="s">
        <v>294</v>
      </c>
      <c r="L4" s="17" t="s">
        <v>292</v>
      </c>
      <c r="M4" s="18" t="s">
        <v>274</v>
      </c>
      <c r="N4" s="18" t="s">
        <v>239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8" t="s">
        <v>286</v>
      </c>
      <c r="B11" s="399"/>
      <c r="C11" s="399"/>
      <c r="D11" s="400"/>
      <c r="E11" s="401"/>
      <c r="F11" s="402"/>
      <c r="G11" s="403"/>
      <c r="H11" s="21"/>
      <c r="I11" s="398" t="s">
        <v>287</v>
      </c>
      <c r="J11" s="399"/>
      <c r="K11" s="399"/>
      <c r="L11" s="7"/>
      <c r="M11" s="7"/>
      <c r="N11" s="9"/>
    </row>
    <row r="12" spans="1:14" ht="16.5">
      <c r="A12" s="404" t="s">
        <v>296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D27" sqref="D2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97" t="s">
        <v>297</v>
      </c>
      <c r="B1" s="397"/>
      <c r="C1" s="397"/>
      <c r="D1" s="397"/>
      <c r="E1" s="397"/>
      <c r="F1" s="397"/>
      <c r="G1" s="397"/>
      <c r="H1" s="397"/>
      <c r="I1" s="397"/>
      <c r="J1" s="397"/>
    </row>
    <row r="2" spans="1:12" s="1" customFormat="1" ht="16.5">
      <c r="A2" s="3" t="s">
        <v>268</v>
      </c>
      <c r="B2" s="4" t="s">
        <v>230</v>
      </c>
      <c r="C2" s="4" t="s">
        <v>226</v>
      </c>
      <c r="D2" s="4" t="s">
        <v>227</v>
      </c>
      <c r="E2" s="4" t="s">
        <v>228</v>
      </c>
      <c r="F2" s="4" t="s">
        <v>229</v>
      </c>
      <c r="G2" s="3" t="s">
        <v>298</v>
      </c>
      <c r="H2" s="3" t="s">
        <v>299</v>
      </c>
      <c r="I2" s="3" t="s">
        <v>300</v>
      </c>
      <c r="J2" s="3" t="s">
        <v>301</v>
      </c>
      <c r="K2" s="4" t="s">
        <v>274</v>
      </c>
      <c r="L2" s="4" t="s">
        <v>239</v>
      </c>
    </row>
    <row r="3" spans="1:12">
      <c r="A3" s="5"/>
      <c r="B3" s="6" t="s">
        <v>147</v>
      </c>
      <c r="C3" s="10">
        <v>22102003</v>
      </c>
      <c r="D3" s="6" t="s">
        <v>241</v>
      </c>
      <c r="E3" s="11" t="s">
        <v>116</v>
      </c>
      <c r="F3" s="12" t="s">
        <v>57</v>
      </c>
      <c r="G3" s="6" t="s">
        <v>302</v>
      </c>
      <c r="H3" s="6" t="s">
        <v>303</v>
      </c>
      <c r="I3" s="6"/>
      <c r="J3" s="6"/>
      <c r="K3" s="6" t="s">
        <v>304</v>
      </c>
      <c r="L3" s="6"/>
    </row>
    <row r="4" spans="1:12">
      <c r="A4" s="5"/>
      <c r="B4" s="6" t="s">
        <v>147</v>
      </c>
      <c r="C4" s="10">
        <v>221019041</v>
      </c>
      <c r="D4" s="6" t="s">
        <v>241</v>
      </c>
      <c r="E4" s="11" t="s">
        <v>115</v>
      </c>
      <c r="F4" s="12" t="s">
        <v>243</v>
      </c>
      <c r="G4" s="6" t="s">
        <v>302</v>
      </c>
      <c r="H4" s="6" t="s">
        <v>303</v>
      </c>
      <c r="I4" s="6"/>
      <c r="J4" s="6"/>
      <c r="K4" s="6" t="s">
        <v>304</v>
      </c>
      <c r="L4" s="6"/>
    </row>
    <row r="5" spans="1:12">
      <c r="A5" s="5"/>
      <c r="B5" s="6" t="s">
        <v>147</v>
      </c>
      <c r="C5" s="10">
        <v>221024049</v>
      </c>
      <c r="D5" s="6" t="s">
        <v>241</v>
      </c>
      <c r="E5" s="11" t="s">
        <v>117</v>
      </c>
      <c r="F5" s="12" t="s">
        <v>244</v>
      </c>
      <c r="G5" s="6" t="s">
        <v>302</v>
      </c>
      <c r="H5" s="6" t="s">
        <v>303</v>
      </c>
      <c r="I5" s="6"/>
      <c r="J5" s="6"/>
      <c r="K5" s="6" t="s">
        <v>304</v>
      </c>
      <c r="L5" s="6"/>
    </row>
    <row r="6" spans="1:12">
      <c r="A6" s="5"/>
      <c r="B6" s="6" t="s">
        <v>147</v>
      </c>
      <c r="C6" s="10" t="s">
        <v>245</v>
      </c>
      <c r="D6" s="6" t="s">
        <v>241</v>
      </c>
      <c r="E6" s="11" t="s">
        <v>118</v>
      </c>
      <c r="F6" s="12" t="s">
        <v>57</v>
      </c>
      <c r="G6" s="6" t="s">
        <v>302</v>
      </c>
      <c r="H6" s="6" t="s">
        <v>303</v>
      </c>
      <c r="I6" s="6"/>
      <c r="J6" s="6"/>
      <c r="K6" s="6" t="s">
        <v>304</v>
      </c>
      <c r="L6" s="6"/>
    </row>
    <row r="7" spans="1:12">
      <c r="A7" s="5"/>
      <c r="B7" s="6" t="s">
        <v>147</v>
      </c>
      <c r="C7" s="10">
        <v>220903011</v>
      </c>
      <c r="D7" s="6" t="s">
        <v>241</v>
      </c>
      <c r="E7" s="13" t="s">
        <v>246</v>
      </c>
      <c r="F7" s="5" t="s">
        <v>247</v>
      </c>
      <c r="G7" s="6" t="s">
        <v>302</v>
      </c>
      <c r="H7" s="6" t="s">
        <v>303</v>
      </c>
      <c r="I7" s="6"/>
      <c r="J7" s="6"/>
      <c r="K7" s="6" t="s">
        <v>304</v>
      </c>
      <c r="L7" s="5"/>
    </row>
    <row r="8" spans="1:12">
      <c r="A8" s="5"/>
      <c r="B8" s="6" t="s">
        <v>147</v>
      </c>
      <c r="C8" s="10">
        <v>221019039</v>
      </c>
      <c r="D8" s="6" t="s">
        <v>241</v>
      </c>
      <c r="E8" s="13" t="s">
        <v>248</v>
      </c>
      <c r="F8" s="5" t="s">
        <v>247</v>
      </c>
      <c r="G8" s="6" t="s">
        <v>302</v>
      </c>
      <c r="H8" s="6" t="s">
        <v>303</v>
      </c>
      <c r="I8" s="5"/>
      <c r="J8" s="5"/>
      <c r="K8" s="6" t="s">
        <v>304</v>
      </c>
      <c r="L8" s="5"/>
    </row>
    <row r="9" spans="1:12">
      <c r="A9" s="5"/>
      <c r="B9" s="6" t="s">
        <v>147</v>
      </c>
      <c r="C9" s="5">
        <v>221107019</v>
      </c>
      <c r="D9" s="6" t="s">
        <v>241</v>
      </c>
      <c r="E9" s="5" t="s">
        <v>249</v>
      </c>
      <c r="F9" s="5" t="s">
        <v>247</v>
      </c>
      <c r="G9" s="6" t="s">
        <v>302</v>
      </c>
      <c r="H9" s="6" t="s">
        <v>303</v>
      </c>
      <c r="I9" s="6"/>
      <c r="J9" s="5"/>
      <c r="K9" s="16" t="s">
        <v>305</v>
      </c>
      <c r="L9" s="5"/>
    </row>
    <row r="10" spans="1:12">
      <c r="A10" s="5"/>
      <c r="B10" s="6" t="s">
        <v>147</v>
      </c>
      <c r="C10" s="5">
        <v>221025014</v>
      </c>
      <c r="D10" s="6" t="s">
        <v>241</v>
      </c>
      <c r="E10" s="5" t="s">
        <v>250</v>
      </c>
      <c r="F10" s="5" t="s">
        <v>251</v>
      </c>
      <c r="G10" s="6" t="s">
        <v>302</v>
      </c>
      <c r="H10" s="6" t="s">
        <v>303</v>
      </c>
      <c r="I10" s="6"/>
      <c r="J10" s="5"/>
      <c r="K10" s="16" t="s">
        <v>305</v>
      </c>
      <c r="L10" s="5"/>
    </row>
    <row r="11" spans="1:12">
      <c r="A11" s="5"/>
      <c r="B11" s="6" t="s">
        <v>147</v>
      </c>
      <c r="C11" s="14">
        <v>220903007</v>
      </c>
      <c r="D11" s="6" t="s">
        <v>241</v>
      </c>
      <c r="E11" s="15" t="s">
        <v>252</v>
      </c>
      <c r="F11" s="5" t="s">
        <v>251</v>
      </c>
      <c r="G11" s="6" t="s">
        <v>302</v>
      </c>
      <c r="H11" s="6" t="s">
        <v>303</v>
      </c>
      <c r="I11" s="6"/>
      <c r="J11" s="5"/>
      <c r="K11" s="16" t="s">
        <v>305</v>
      </c>
      <c r="L11" s="5"/>
    </row>
    <row r="12" spans="1:12">
      <c r="A12" s="5"/>
      <c r="B12" s="6" t="s">
        <v>147</v>
      </c>
      <c r="C12" s="10">
        <v>22102003</v>
      </c>
      <c r="D12" s="6" t="s">
        <v>241</v>
      </c>
      <c r="E12" s="11" t="s">
        <v>116</v>
      </c>
      <c r="F12" s="12" t="s">
        <v>57</v>
      </c>
      <c r="G12" s="6" t="s">
        <v>306</v>
      </c>
      <c r="H12" s="5"/>
      <c r="I12" s="6" t="s">
        <v>307</v>
      </c>
      <c r="J12" s="5"/>
      <c r="K12" s="16" t="s">
        <v>305</v>
      </c>
      <c r="L12" s="5"/>
    </row>
    <row r="13" spans="1:12">
      <c r="A13" s="5"/>
      <c r="B13" s="6" t="s">
        <v>147</v>
      </c>
      <c r="C13" s="10">
        <v>221019041</v>
      </c>
      <c r="D13" s="6" t="s">
        <v>241</v>
      </c>
      <c r="E13" s="11" t="s">
        <v>115</v>
      </c>
      <c r="F13" s="12" t="s">
        <v>243</v>
      </c>
      <c r="G13" s="6" t="s">
        <v>306</v>
      </c>
      <c r="H13" s="5"/>
      <c r="I13" s="6" t="s">
        <v>307</v>
      </c>
      <c r="J13" s="5"/>
      <c r="K13" s="16" t="s">
        <v>305</v>
      </c>
      <c r="L13" s="5"/>
    </row>
    <row r="14" spans="1:12">
      <c r="A14" s="5"/>
      <c r="B14" s="6" t="s">
        <v>147</v>
      </c>
      <c r="C14" s="10">
        <v>221024049</v>
      </c>
      <c r="D14" s="6" t="s">
        <v>241</v>
      </c>
      <c r="E14" s="11" t="s">
        <v>117</v>
      </c>
      <c r="F14" s="12" t="s">
        <v>244</v>
      </c>
      <c r="G14" s="6" t="s">
        <v>306</v>
      </c>
      <c r="H14" s="5"/>
      <c r="I14" s="6" t="s">
        <v>307</v>
      </c>
      <c r="J14" s="5"/>
      <c r="K14" s="16" t="s">
        <v>305</v>
      </c>
      <c r="L14" s="5"/>
    </row>
    <row r="15" spans="1:12">
      <c r="A15" s="5"/>
      <c r="B15" s="6" t="s">
        <v>147</v>
      </c>
      <c r="C15" s="10" t="s">
        <v>245</v>
      </c>
      <c r="D15" s="6" t="s">
        <v>241</v>
      </c>
      <c r="E15" s="11" t="s">
        <v>118</v>
      </c>
      <c r="F15" s="12" t="s">
        <v>57</v>
      </c>
      <c r="G15" s="6" t="s">
        <v>306</v>
      </c>
      <c r="H15" s="5"/>
      <c r="I15" s="6" t="s">
        <v>307</v>
      </c>
      <c r="J15" s="5"/>
      <c r="K15" s="16" t="s">
        <v>305</v>
      </c>
      <c r="L15" s="5"/>
    </row>
    <row r="16" spans="1:12">
      <c r="A16" s="5"/>
      <c r="B16" s="6" t="s">
        <v>147</v>
      </c>
      <c r="C16" s="10">
        <v>220903011</v>
      </c>
      <c r="D16" s="6" t="s">
        <v>241</v>
      </c>
      <c r="E16" s="13" t="s">
        <v>246</v>
      </c>
      <c r="F16" s="5" t="s">
        <v>247</v>
      </c>
      <c r="G16" s="6" t="s">
        <v>306</v>
      </c>
      <c r="H16" s="5"/>
      <c r="I16" s="6" t="s">
        <v>307</v>
      </c>
      <c r="J16" s="5"/>
      <c r="K16" s="16" t="s">
        <v>305</v>
      </c>
      <c r="L16" s="5"/>
    </row>
    <row r="17" spans="1:12">
      <c r="A17" s="5"/>
      <c r="B17" s="6" t="s">
        <v>147</v>
      </c>
      <c r="C17" s="10">
        <v>221019039</v>
      </c>
      <c r="D17" s="6" t="s">
        <v>241</v>
      </c>
      <c r="E17" s="13" t="s">
        <v>248</v>
      </c>
      <c r="F17" s="5" t="s">
        <v>247</v>
      </c>
      <c r="G17" s="6" t="s">
        <v>306</v>
      </c>
      <c r="H17" s="5"/>
      <c r="I17" s="6" t="s">
        <v>307</v>
      </c>
      <c r="J17" s="5"/>
      <c r="K17" s="16" t="s">
        <v>305</v>
      </c>
      <c r="L17" s="5"/>
    </row>
    <row r="18" spans="1:12">
      <c r="A18" s="5"/>
      <c r="B18" s="6" t="s">
        <v>147</v>
      </c>
      <c r="C18" s="5">
        <v>221107019</v>
      </c>
      <c r="D18" s="6" t="s">
        <v>241</v>
      </c>
      <c r="E18" s="5" t="s">
        <v>249</v>
      </c>
      <c r="F18" s="5" t="s">
        <v>247</v>
      </c>
      <c r="G18" s="6" t="s">
        <v>306</v>
      </c>
      <c r="H18" s="6"/>
      <c r="I18" s="6" t="s">
        <v>307</v>
      </c>
      <c r="J18" s="5"/>
      <c r="K18" s="16" t="s">
        <v>305</v>
      </c>
      <c r="L18" s="5"/>
    </row>
    <row r="19" spans="1:12">
      <c r="A19" s="5"/>
      <c r="B19" s="6" t="s">
        <v>147</v>
      </c>
      <c r="C19" s="5">
        <v>221025014</v>
      </c>
      <c r="D19" s="6" t="s">
        <v>241</v>
      </c>
      <c r="E19" s="5" t="s">
        <v>250</v>
      </c>
      <c r="F19" s="5" t="s">
        <v>251</v>
      </c>
      <c r="G19" s="6" t="s">
        <v>306</v>
      </c>
      <c r="H19" s="5"/>
      <c r="I19" s="6" t="s">
        <v>307</v>
      </c>
      <c r="J19" s="5"/>
      <c r="K19" s="16" t="s">
        <v>305</v>
      </c>
      <c r="L19" s="5"/>
    </row>
    <row r="20" spans="1:12">
      <c r="A20" s="5"/>
      <c r="B20" s="6" t="s">
        <v>147</v>
      </c>
      <c r="C20" s="14">
        <v>220903007</v>
      </c>
      <c r="D20" s="6" t="s">
        <v>241</v>
      </c>
      <c r="E20" s="15" t="s">
        <v>252</v>
      </c>
      <c r="F20" s="5" t="s">
        <v>251</v>
      </c>
      <c r="G20" s="6" t="s">
        <v>306</v>
      </c>
      <c r="H20" s="5"/>
      <c r="I20" s="6" t="s">
        <v>307</v>
      </c>
      <c r="J20" s="5"/>
      <c r="K20" s="16" t="s">
        <v>305</v>
      </c>
      <c r="L20" s="5"/>
    </row>
    <row r="21" spans="1:12" s="2" customFormat="1" ht="18.75">
      <c r="A21" s="398" t="s">
        <v>264</v>
      </c>
      <c r="B21" s="399"/>
      <c r="C21" s="399"/>
      <c r="D21" s="399"/>
      <c r="E21" s="400"/>
      <c r="F21" s="401"/>
      <c r="G21" s="403"/>
      <c r="H21" s="398" t="s">
        <v>308</v>
      </c>
      <c r="I21" s="399"/>
      <c r="J21" s="399"/>
      <c r="K21" s="7"/>
      <c r="L21" s="9"/>
    </row>
    <row r="22" spans="1:12" ht="72" customHeight="1">
      <c r="A22" s="404" t="s">
        <v>309</v>
      </c>
      <c r="B22" s="404"/>
      <c r="C22" s="405"/>
      <c r="D22" s="405"/>
      <c r="E22" s="405"/>
      <c r="F22" s="405"/>
      <c r="G22" s="405"/>
      <c r="H22" s="405"/>
      <c r="I22" s="405"/>
      <c r="J22" s="405"/>
      <c r="K22" s="405"/>
      <c r="L22" s="405"/>
    </row>
  </sheetData>
  <mergeCells count="5">
    <mergeCell ref="A1:J1"/>
    <mergeCell ref="A21:E21"/>
    <mergeCell ref="F21:G21"/>
    <mergeCell ref="H21:J21"/>
    <mergeCell ref="A22:L22"/>
  </mergeCells>
  <phoneticPr fontId="34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7" t="s">
        <v>310</v>
      </c>
      <c r="B1" s="397"/>
      <c r="C1" s="397"/>
      <c r="D1" s="397"/>
      <c r="E1" s="397"/>
      <c r="F1" s="397"/>
      <c r="G1" s="397"/>
      <c r="H1" s="397"/>
      <c r="I1" s="397"/>
    </row>
    <row r="2" spans="1:9" s="1" customFormat="1" ht="16.5">
      <c r="A2" s="406" t="s">
        <v>225</v>
      </c>
      <c r="B2" s="407" t="s">
        <v>230</v>
      </c>
      <c r="C2" s="407" t="s">
        <v>275</v>
      </c>
      <c r="D2" s="407" t="s">
        <v>228</v>
      </c>
      <c r="E2" s="407" t="s">
        <v>229</v>
      </c>
      <c r="F2" s="3" t="s">
        <v>311</v>
      </c>
      <c r="G2" s="3" t="s">
        <v>258</v>
      </c>
      <c r="H2" s="410" t="s">
        <v>259</v>
      </c>
      <c r="I2" s="414" t="s">
        <v>261</v>
      </c>
    </row>
    <row r="3" spans="1:9" s="1" customFormat="1" ht="16.5">
      <c r="A3" s="406"/>
      <c r="B3" s="408"/>
      <c r="C3" s="408"/>
      <c r="D3" s="408"/>
      <c r="E3" s="408"/>
      <c r="F3" s="3" t="s">
        <v>312</v>
      </c>
      <c r="G3" s="3" t="s">
        <v>262</v>
      </c>
      <c r="H3" s="411"/>
      <c r="I3" s="415"/>
    </row>
    <row r="4" spans="1:9">
      <c r="A4" s="5"/>
      <c r="B4" s="5"/>
      <c r="C4" s="6"/>
      <c r="D4" s="6"/>
      <c r="E4" s="6"/>
      <c r="F4" s="6"/>
      <c r="G4" s="6"/>
      <c r="H4" s="6"/>
      <c r="I4" s="6" t="s">
        <v>242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8" t="s">
        <v>286</v>
      </c>
      <c r="B12" s="399"/>
      <c r="C12" s="399"/>
      <c r="D12" s="400"/>
      <c r="E12" s="8"/>
      <c r="F12" s="398" t="s">
        <v>287</v>
      </c>
      <c r="G12" s="399"/>
      <c r="H12" s="400"/>
      <c r="I12" s="9"/>
    </row>
    <row r="13" spans="1:9" ht="45.75" customHeight="1">
      <c r="A13" s="404" t="s">
        <v>313</v>
      </c>
      <c r="B13" s="404"/>
      <c r="C13" s="405"/>
      <c r="D13" s="405"/>
      <c r="E13" s="405"/>
      <c r="F13" s="405"/>
      <c r="G13" s="405"/>
      <c r="H13" s="405"/>
      <c r="I13" s="40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5" t="s">
        <v>32</v>
      </c>
      <c r="C2" s="196"/>
      <c r="D2" s="196"/>
      <c r="E2" s="196"/>
      <c r="F2" s="196"/>
      <c r="G2" s="196"/>
      <c r="H2" s="196"/>
      <c r="I2" s="197"/>
    </row>
    <row r="3" spans="2:9" ht="27.95" customHeight="1">
      <c r="B3" s="167"/>
      <c r="C3" s="168"/>
      <c r="D3" s="198" t="s">
        <v>33</v>
      </c>
      <c r="E3" s="199"/>
      <c r="F3" s="200" t="s">
        <v>34</v>
      </c>
      <c r="G3" s="201"/>
      <c r="H3" s="198" t="s">
        <v>35</v>
      </c>
      <c r="I3" s="202"/>
    </row>
    <row r="4" spans="2:9" ht="27.95" customHeight="1">
      <c r="B4" s="167" t="s">
        <v>36</v>
      </c>
      <c r="C4" s="168" t="s">
        <v>37</v>
      </c>
      <c r="D4" s="168" t="s">
        <v>38</v>
      </c>
      <c r="E4" s="168" t="s">
        <v>39</v>
      </c>
      <c r="F4" s="169" t="s">
        <v>38</v>
      </c>
      <c r="G4" s="169" t="s">
        <v>39</v>
      </c>
      <c r="H4" s="168" t="s">
        <v>38</v>
      </c>
      <c r="I4" s="176" t="s">
        <v>39</v>
      </c>
    </row>
    <row r="5" spans="2:9" ht="27.95" customHeight="1">
      <c r="B5" s="170" t="s">
        <v>40</v>
      </c>
      <c r="C5" s="5">
        <v>13</v>
      </c>
      <c r="D5" s="5">
        <v>0</v>
      </c>
      <c r="E5" s="5">
        <v>1</v>
      </c>
      <c r="F5" s="171">
        <v>0</v>
      </c>
      <c r="G5" s="171">
        <v>1</v>
      </c>
      <c r="H5" s="5">
        <v>1</v>
      </c>
      <c r="I5" s="177">
        <v>2</v>
      </c>
    </row>
    <row r="6" spans="2:9" ht="27.95" customHeight="1">
      <c r="B6" s="170" t="s">
        <v>41</v>
      </c>
      <c r="C6" s="5">
        <v>20</v>
      </c>
      <c r="D6" s="5">
        <v>0</v>
      </c>
      <c r="E6" s="5">
        <v>1</v>
      </c>
      <c r="F6" s="171">
        <v>1</v>
      </c>
      <c r="G6" s="171">
        <v>2</v>
      </c>
      <c r="H6" s="5">
        <v>2</v>
      </c>
      <c r="I6" s="177">
        <v>3</v>
      </c>
    </row>
    <row r="7" spans="2:9" ht="27.95" customHeight="1">
      <c r="B7" s="170" t="s">
        <v>42</v>
      </c>
      <c r="C7" s="5">
        <v>32</v>
      </c>
      <c r="D7" s="5">
        <v>0</v>
      </c>
      <c r="E7" s="5">
        <v>1</v>
      </c>
      <c r="F7" s="171">
        <v>2</v>
      </c>
      <c r="G7" s="171">
        <v>3</v>
      </c>
      <c r="H7" s="5">
        <v>3</v>
      </c>
      <c r="I7" s="177">
        <v>4</v>
      </c>
    </row>
    <row r="8" spans="2:9" ht="27.95" customHeight="1">
      <c r="B8" s="170" t="s">
        <v>43</v>
      </c>
      <c r="C8" s="5">
        <v>50</v>
      </c>
      <c r="D8" s="5">
        <v>1</v>
      </c>
      <c r="E8" s="5">
        <v>2</v>
      </c>
      <c r="F8" s="171">
        <v>3</v>
      </c>
      <c r="G8" s="171">
        <v>4</v>
      </c>
      <c r="H8" s="5">
        <v>5</v>
      </c>
      <c r="I8" s="177">
        <v>6</v>
      </c>
    </row>
    <row r="9" spans="2:9" ht="27.95" customHeight="1">
      <c r="B9" s="170" t="s">
        <v>44</v>
      </c>
      <c r="C9" s="5">
        <v>80</v>
      </c>
      <c r="D9" s="5">
        <v>2</v>
      </c>
      <c r="E9" s="5">
        <v>3</v>
      </c>
      <c r="F9" s="171">
        <v>5</v>
      </c>
      <c r="G9" s="171">
        <v>6</v>
      </c>
      <c r="H9" s="5">
        <v>7</v>
      </c>
      <c r="I9" s="177">
        <v>8</v>
      </c>
    </row>
    <row r="10" spans="2:9" ht="27.95" customHeight="1">
      <c r="B10" s="170" t="s">
        <v>45</v>
      </c>
      <c r="C10" s="5">
        <v>125</v>
      </c>
      <c r="D10" s="5">
        <v>3</v>
      </c>
      <c r="E10" s="5">
        <v>4</v>
      </c>
      <c r="F10" s="171">
        <v>7</v>
      </c>
      <c r="G10" s="171">
        <v>8</v>
      </c>
      <c r="H10" s="5">
        <v>10</v>
      </c>
      <c r="I10" s="177">
        <v>11</v>
      </c>
    </row>
    <row r="11" spans="2:9" ht="27.95" customHeight="1">
      <c r="B11" s="170" t="s">
        <v>46</v>
      </c>
      <c r="C11" s="5">
        <v>200</v>
      </c>
      <c r="D11" s="5">
        <v>5</v>
      </c>
      <c r="E11" s="5">
        <v>6</v>
      </c>
      <c r="F11" s="171">
        <v>10</v>
      </c>
      <c r="G11" s="171">
        <v>11</v>
      </c>
      <c r="H11" s="5">
        <v>14</v>
      </c>
      <c r="I11" s="177">
        <v>15</v>
      </c>
    </row>
    <row r="12" spans="2:9" ht="27.95" customHeight="1">
      <c r="B12" s="172" t="s">
        <v>47</v>
      </c>
      <c r="C12" s="173">
        <v>315</v>
      </c>
      <c r="D12" s="173">
        <v>7</v>
      </c>
      <c r="E12" s="173">
        <v>8</v>
      </c>
      <c r="F12" s="174">
        <v>14</v>
      </c>
      <c r="G12" s="174">
        <v>15</v>
      </c>
      <c r="H12" s="173">
        <v>21</v>
      </c>
      <c r="I12" s="178">
        <v>22</v>
      </c>
    </row>
    <row r="14" spans="2:9">
      <c r="B14" s="175" t="s">
        <v>48</v>
      </c>
      <c r="C14" s="175"/>
      <c r="D14" s="175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Normal="100" zoomScalePageLayoutView="125" workbookViewId="0">
      <selection activeCell="E11" sqref="E11"/>
    </sheetView>
  </sheetViews>
  <sheetFormatPr defaultColWidth="10.375" defaultRowHeight="16.5" customHeight="1"/>
  <cols>
    <col min="1" max="9" width="10.375" style="90"/>
    <col min="10" max="10" width="8.875" style="90" customWidth="1"/>
    <col min="11" max="11" width="12" style="90" customWidth="1"/>
    <col min="12" max="16384" width="10.375" style="90"/>
  </cols>
  <sheetData>
    <row r="1" spans="1:11" ht="20.25">
      <c r="A1" s="271" t="s">
        <v>49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4.25">
      <c r="A2" s="91" t="s">
        <v>50</v>
      </c>
      <c r="B2" s="272"/>
      <c r="C2" s="272"/>
      <c r="D2" s="273" t="s">
        <v>51</v>
      </c>
      <c r="E2" s="273"/>
      <c r="F2" s="272"/>
      <c r="G2" s="272"/>
      <c r="H2" s="92" t="s">
        <v>52</v>
      </c>
      <c r="I2" s="274"/>
      <c r="J2" s="274"/>
      <c r="K2" s="275"/>
    </row>
    <row r="3" spans="1:11" ht="14.25">
      <c r="A3" s="265" t="s">
        <v>53</v>
      </c>
      <c r="B3" s="266"/>
      <c r="C3" s="267"/>
      <c r="D3" s="268" t="s">
        <v>54</v>
      </c>
      <c r="E3" s="269"/>
      <c r="F3" s="269"/>
      <c r="G3" s="270"/>
      <c r="H3" s="268" t="s">
        <v>55</v>
      </c>
      <c r="I3" s="269"/>
      <c r="J3" s="269"/>
      <c r="K3" s="270"/>
    </row>
    <row r="4" spans="1:11" ht="14.25">
      <c r="A4" s="95" t="s">
        <v>56</v>
      </c>
      <c r="B4" s="263" t="s">
        <v>57</v>
      </c>
      <c r="C4" s="264"/>
      <c r="D4" s="257" t="s">
        <v>58</v>
      </c>
      <c r="E4" s="258"/>
      <c r="F4" s="255" t="s">
        <v>59</v>
      </c>
      <c r="G4" s="256"/>
      <c r="H4" s="257" t="s">
        <v>60</v>
      </c>
      <c r="I4" s="258"/>
      <c r="J4" s="110" t="s">
        <v>61</v>
      </c>
      <c r="K4" s="119" t="s">
        <v>62</v>
      </c>
    </row>
    <row r="5" spans="1:11" ht="14.25">
      <c r="A5" s="98" t="s">
        <v>63</v>
      </c>
      <c r="B5" s="263" t="s">
        <v>64</v>
      </c>
      <c r="C5" s="264"/>
      <c r="D5" s="257" t="s">
        <v>65</v>
      </c>
      <c r="E5" s="258"/>
      <c r="F5" s="255" t="s">
        <v>66</v>
      </c>
      <c r="G5" s="256"/>
      <c r="H5" s="257" t="s">
        <v>67</v>
      </c>
      <c r="I5" s="258"/>
      <c r="J5" s="110" t="s">
        <v>61</v>
      </c>
      <c r="K5" s="119" t="s">
        <v>62</v>
      </c>
    </row>
    <row r="6" spans="1:11" ht="14.25">
      <c r="A6" s="95" t="s">
        <v>68</v>
      </c>
      <c r="B6" s="99">
        <v>4</v>
      </c>
      <c r="C6" s="100">
        <v>6</v>
      </c>
      <c r="D6" s="98" t="s">
        <v>69</v>
      </c>
      <c r="E6" s="112"/>
      <c r="F6" s="255" t="s">
        <v>70</v>
      </c>
      <c r="G6" s="256"/>
      <c r="H6" s="257" t="s">
        <v>71</v>
      </c>
      <c r="I6" s="258"/>
      <c r="J6" s="110" t="s">
        <v>61</v>
      </c>
      <c r="K6" s="119" t="s">
        <v>62</v>
      </c>
    </row>
    <row r="7" spans="1:11" ht="14.25">
      <c r="A7" s="95" t="s">
        <v>72</v>
      </c>
      <c r="B7" s="253">
        <v>17504</v>
      </c>
      <c r="C7" s="254"/>
      <c r="D7" s="98" t="s">
        <v>73</v>
      </c>
      <c r="E7" s="111"/>
      <c r="F7" s="255" t="s">
        <v>70</v>
      </c>
      <c r="G7" s="256"/>
      <c r="H7" s="257" t="s">
        <v>74</v>
      </c>
      <c r="I7" s="258"/>
      <c r="J7" s="110" t="s">
        <v>61</v>
      </c>
      <c r="K7" s="119" t="s">
        <v>62</v>
      </c>
    </row>
    <row r="8" spans="1:11" ht="14.25">
      <c r="A8" s="143"/>
      <c r="B8" s="259"/>
      <c r="C8" s="260"/>
      <c r="D8" s="224" t="s">
        <v>75</v>
      </c>
      <c r="E8" s="225"/>
      <c r="F8" s="261" t="s">
        <v>70</v>
      </c>
      <c r="G8" s="262"/>
      <c r="H8" s="224" t="s">
        <v>76</v>
      </c>
      <c r="I8" s="225"/>
      <c r="J8" s="113" t="s">
        <v>61</v>
      </c>
      <c r="K8" s="120" t="s">
        <v>62</v>
      </c>
    </row>
    <row r="9" spans="1:11" ht="14.25">
      <c r="A9" s="247" t="s">
        <v>77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1" ht="14.25">
      <c r="A10" s="221" t="s">
        <v>78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3"/>
    </row>
    <row r="11" spans="1:11" ht="14.25">
      <c r="A11" s="144" t="s">
        <v>79</v>
      </c>
      <c r="B11" s="145" t="s">
        <v>80</v>
      </c>
      <c r="C11" s="146" t="s">
        <v>81</v>
      </c>
      <c r="D11" s="147"/>
      <c r="E11" s="148" t="s">
        <v>82</v>
      </c>
      <c r="F11" s="145" t="s">
        <v>80</v>
      </c>
      <c r="G11" s="146" t="s">
        <v>81</v>
      </c>
      <c r="H11" s="146" t="s">
        <v>83</v>
      </c>
      <c r="I11" s="148" t="s">
        <v>84</v>
      </c>
      <c r="J11" s="145" t="s">
        <v>80</v>
      </c>
      <c r="K11" s="162" t="s">
        <v>81</v>
      </c>
    </row>
    <row r="12" spans="1:11" ht="14.25">
      <c r="A12" s="98" t="s">
        <v>85</v>
      </c>
      <c r="B12" s="109" t="s">
        <v>80</v>
      </c>
      <c r="C12" s="110" t="s">
        <v>81</v>
      </c>
      <c r="D12" s="111"/>
      <c r="E12" s="112" t="s">
        <v>86</v>
      </c>
      <c r="F12" s="109" t="s">
        <v>80</v>
      </c>
      <c r="G12" s="110" t="s">
        <v>81</v>
      </c>
      <c r="H12" s="110" t="s">
        <v>83</v>
      </c>
      <c r="I12" s="112" t="s">
        <v>87</v>
      </c>
      <c r="J12" s="109" t="s">
        <v>80</v>
      </c>
      <c r="K12" s="119" t="s">
        <v>81</v>
      </c>
    </row>
    <row r="13" spans="1:11" ht="14.25">
      <c r="A13" s="98" t="s">
        <v>88</v>
      </c>
      <c r="B13" s="109" t="s">
        <v>80</v>
      </c>
      <c r="C13" s="110" t="s">
        <v>81</v>
      </c>
      <c r="D13" s="111"/>
      <c r="E13" s="112" t="s">
        <v>89</v>
      </c>
      <c r="F13" s="110" t="s">
        <v>90</v>
      </c>
      <c r="G13" s="110" t="s">
        <v>91</v>
      </c>
      <c r="H13" s="110" t="s">
        <v>83</v>
      </c>
      <c r="I13" s="112" t="s">
        <v>92</v>
      </c>
      <c r="J13" s="109" t="s">
        <v>80</v>
      </c>
      <c r="K13" s="119" t="s">
        <v>81</v>
      </c>
    </row>
    <row r="14" spans="1:11" ht="14.25">
      <c r="A14" s="224" t="s">
        <v>93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6"/>
    </row>
    <row r="15" spans="1:11" ht="14.25">
      <c r="A15" s="221" t="s">
        <v>94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3"/>
    </row>
    <row r="16" spans="1:11" ht="14.25">
      <c r="A16" s="149" t="s">
        <v>95</v>
      </c>
      <c r="B16" s="146" t="s">
        <v>90</v>
      </c>
      <c r="C16" s="146" t="s">
        <v>91</v>
      </c>
      <c r="D16" s="150"/>
      <c r="E16" s="151" t="s">
        <v>96</v>
      </c>
      <c r="F16" s="146" t="s">
        <v>90</v>
      </c>
      <c r="G16" s="146" t="s">
        <v>91</v>
      </c>
      <c r="H16" s="152"/>
      <c r="I16" s="151" t="s">
        <v>97</v>
      </c>
      <c r="J16" s="146" t="s">
        <v>90</v>
      </c>
      <c r="K16" s="162" t="s">
        <v>91</v>
      </c>
    </row>
    <row r="17" spans="1:22" ht="16.5" customHeight="1">
      <c r="A17" s="101" t="s">
        <v>98</v>
      </c>
      <c r="B17" s="110" t="s">
        <v>90</v>
      </c>
      <c r="C17" s="110" t="s">
        <v>91</v>
      </c>
      <c r="D17" s="96"/>
      <c r="E17" s="114" t="s">
        <v>99</v>
      </c>
      <c r="F17" s="110" t="s">
        <v>90</v>
      </c>
      <c r="G17" s="110" t="s">
        <v>91</v>
      </c>
      <c r="H17" s="153"/>
      <c r="I17" s="114" t="s">
        <v>100</v>
      </c>
      <c r="J17" s="110" t="s">
        <v>90</v>
      </c>
      <c r="K17" s="119" t="s">
        <v>91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8" customHeight="1">
      <c r="A18" s="250" t="s">
        <v>101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2"/>
    </row>
    <row r="19" spans="1:22" s="142" customFormat="1" ht="18" customHeight="1">
      <c r="A19" s="221" t="s">
        <v>102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3"/>
    </row>
    <row r="20" spans="1:22" ht="16.5" customHeight="1">
      <c r="A20" s="238" t="s">
        <v>103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154" t="s">
        <v>104</v>
      </c>
      <c r="B21" s="114" t="s">
        <v>105</v>
      </c>
      <c r="C21" s="114" t="s">
        <v>106</v>
      </c>
      <c r="D21" s="114" t="s">
        <v>107</v>
      </c>
      <c r="E21" s="114" t="s">
        <v>108</v>
      </c>
      <c r="F21" s="114" t="s">
        <v>109</v>
      </c>
      <c r="G21" s="114" t="s">
        <v>110</v>
      </c>
      <c r="H21" s="114" t="s">
        <v>111</v>
      </c>
      <c r="I21" s="114" t="s">
        <v>112</v>
      </c>
      <c r="J21" s="114" t="s">
        <v>113</v>
      </c>
      <c r="K21" s="122" t="s">
        <v>114</v>
      </c>
    </row>
    <row r="22" spans="1:22" ht="16.5" customHeight="1">
      <c r="A22" s="13" t="s">
        <v>115</v>
      </c>
      <c r="B22" s="155"/>
      <c r="C22" s="155"/>
      <c r="D22" s="155" t="s">
        <v>90</v>
      </c>
      <c r="E22" s="90" t="s">
        <v>90</v>
      </c>
      <c r="F22" s="155" t="s">
        <v>90</v>
      </c>
      <c r="G22" s="155" t="s">
        <v>90</v>
      </c>
      <c r="H22" s="155" t="s">
        <v>90</v>
      </c>
      <c r="I22" s="155" t="s">
        <v>90</v>
      </c>
      <c r="J22" s="155"/>
      <c r="K22" s="164"/>
    </row>
    <row r="23" spans="1:22" ht="16.5" customHeight="1">
      <c r="A23" s="13" t="s">
        <v>116</v>
      </c>
      <c r="B23" s="155"/>
      <c r="C23" s="155"/>
      <c r="D23" s="155" t="s">
        <v>90</v>
      </c>
      <c r="E23" s="90" t="s">
        <v>90</v>
      </c>
      <c r="F23" s="155" t="s">
        <v>90</v>
      </c>
      <c r="G23" s="155" t="s">
        <v>90</v>
      </c>
      <c r="H23" s="155" t="s">
        <v>90</v>
      </c>
      <c r="I23" s="155" t="s">
        <v>90</v>
      </c>
      <c r="J23" s="155"/>
      <c r="K23" s="165"/>
    </row>
    <row r="24" spans="1:22" ht="16.5" customHeight="1">
      <c r="A24" s="13" t="s">
        <v>117</v>
      </c>
      <c r="B24" s="155"/>
      <c r="C24" s="155"/>
      <c r="D24" s="155" t="s">
        <v>90</v>
      </c>
      <c r="E24" s="90" t="s">
        <v>90</v>
      </c>
      <c r="F24" s="155" t="s">
        <v>90</v>
      </c>
      <c r="G24" s="155" t="s">
        <v>90</v>
      </c>
      <c r="H24" s="155" t="s">
        <v>90</v>
      </c>
      <c r="I24" s="155" t="s">
        <v>90</v>
      </c>
      <c r="J24" s="155"/>
      <c r="K24" s="165"/>
    </row>
    <row r="25" spans="1:22" ht="16.5" customHeight="1">
      <c r="A25" s="13" t="s">
        <v>118</v>
      </c>
      <c r="B25" s="155"/>
      <c r="C25" s="155"/>
      <c r="D25" s="155" t="s">
        <v>90</v>
      </c>
      <c r="E25" s="90" t="s">
        <v>90</v>
      </c>
      <c r="F25" s="155" t="s">
        <v>90</v>
      </c>
      <c r="G25" s="155" t="s">
        <v>90</v>
      </c>
      <c r="H25" s="155" t="s">
        <v>90</v>
      </c>
      <c r="I25" s="155" t="s">
        <v>90</v>
      </c>
      <c r="J25" s="155"/>
      <c r="K25" s="166"/>
    </row>
    <row r="26" spans="1:22" ht="16.5" customHeight="1">
      <c r="A26" s="102"/>
      <c r="B26" s="155"/>
      <c r="C26" s="155"/>
      <c r="D26" s="155"/>
      <c r="E26" s="155"/>
      <c r="F26" s="155"/>
      <c r="G26" s="155"/>
      <c r="H26" s="155"/>
      <c r="I26" s="155"/>
      <c r="J26" s="155"/>
      <c r="K26" s="166"/>
    </row>
    <row r="27" spans="1:22" ht="16.5" customHeight="1">
      <c r="A27" s="102"/>
      <c r="B27" s="155"/>
      <c r="C27" s="155"/>
      <c r="D27" s="155"/>
      <c r="E27" s="155"/>
      <c r="F27" s="155"/>
      <c r="G27" s="155"/>
      <c r="H27" s="155"/>
      <c r="I27" s="155"/>
      <c r="J27" s="155"/>
      <c r="K27" s="166"/>
    </row>
    <row r="28" spans="1:22" ht="16.5" customHeight="1">
      <c r="A28" s="102"/>
      <c r="B28" s="155"/>
      <c r="C28" s="155"/>
      <c r="D28" s="155"/>
      <c r="E28" s="155"/>
      <c r="F28" s="155"/>
      <c r="G28" s="155"/>
      <c r="H28" s="155"/>
      <c r="I28" s="155"/>
      <c r="J28" s="155"/>
      <c r="K28" s="166"/>
    </row>
    <row r="29" spans="1:22" ht="18" customHeight="1">
      <c r="A29" s="227" t="s">
        <v>119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41" t="s">
        <v>120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27" t="s">
        <v>121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0" t="s">
        <v>122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123</v>
      </c>
      <c r="B34" s="234"/>
      <c r="C34" s="110" t="s">
        <v>61</v>
      </c>
      <c r="D34" s="110" t="s">
        <v>62</v>
      </c>
      <c r="E34" s="235" t="s">
        <v>124</v>
      </c>
      <c r="F34" s="236"/>
      <c r="G34" s="236"/>
      <c r="H34" s="236"/>
      <c r="I34" s="236"/>
      <c r="J34" s="236"/>
      <c r="K34" s="237"/>
    </row>
    <row r="35" spans="1:11" ht="14.25">
      <c r="A35" s="203" t="s">
        <v>125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</row>
    <row r="36" spans="1:11" ht="14.25">
      <c r="A36" s="212" t="s">
        <v>126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4.25">
      <c r="A37" s="215" t="s">
        <v>127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14.25">
      <c r="A38" s="215" t="s">
        <v>128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14.25">
      <c r="A39" s="215" t="s">
        <v>129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14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14.2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14.25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4.25">
      <c r="A43" s="218" t="s">
        <v>130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4.25">
      <c r="A44" s="221" t="s">
        <v>131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3"/>
    </row>
    <row r="45" spans="1:11" ht="14.25">
      <c r="A45" s="149" t="s">
        <v>132</v>
      </c>
      <c r="B45" s="146" t="s">
        <v>90</v>
      </c>
      <c r="C45" s="146" t="s">
        <v>91</v>
      </c>
      <c r="D45" s="146" t="s">
        <v>83</v>
      </c>
      <c r="E45" s="151" t="s">
        <v>133</v>
      </c>
      <c r="F45" s="146" t="s">
        <v>90</v>
      </c>
      <c r="G45" s="146" t="s">
        <v>91</v>
      </c>
      <c r="H45" s="146" t="s">
        <v>83</v>
      </c>
      <c r="I45" s="151" t="s">
        <v>134</v>
      </c>
      <c r="J45" s="146" t="s">
        <v>90</v>
      </c>
      <c r="K45" s="162" t="s">
        <v>91</v>
      </c>
    </row>
    <row r="46" spans="1:11" ht="14.25">
      <c r="A46" s="101" t="s">
        <v>82</v>
      </c>
      <c r="B46" s="110" t="s">
        <v>90</v>
      </c>
      <c r="C46" s="110" t="s">
        <v>91</v>
      </c>
      <c r="D46" s="110" t="s">
        <v>83</v>
      </c>
      <c r="E46" s="114" t="s">
        <v>89</v>
      </c>
      <c r="F46" s="110" t="s">
        <v>90</v>
      </c>
      <c r="G46" s="110" t="s">
        <v>91</v>
      </c>
      <c r="H46" s="110" t="s">
        <v>83</v>
      </c>
      <c r="I46" s="114" t="s">
        <v>100</v>
      </c>
      <c r="J46" s="110" t="s">
        <v>90</v>
      </c>
      <c r="K46" s="119" t="s">
        <v>91</v>
      </c>
    </row>
    <row r="47" spans="1:11" ht="14.25">
      <c r="A47" s="224" t="s">
        <v>93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6"/>
    </row>
    <row r="48" spans="1:11" ht="14.25">
      <c r="A48" s="203" t="s">
        <v>135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</row>
    <row r="49" spans="1:11" ht="14.25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4.25">
      <c r="A50" s="156" t="s">
        <v>136</v>
      </c>
      <c r="B50" s="207" t="s">
        <v>137</v>
      </c>
      <c r="C50" s="207"/>
      <c r="D50" s="157" t="s">
        <v>138</v>
      </c>
      <c r="E50" s="158" t="s">
        <v>139</v>
      </c>
      <c r="F50" s="159" t="s">
        <v>140</v>
      </c>
      <c r="G50" s="160" t="s">
        <v>141</v>
      </c>
      <c r="H50" s="208" t="s">
        <v>142</v>
      </c>
      <c r="I50" s="209"/>
      <c r="J50" s="210" t="s">
        <v>143</v>
      </c>
      <c r="K50" s="211"/>
    </row>
    <row r="51" spans="1:11" ht="14.25">
      <c r="A51" s="203" t="s">
        <v>144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</row>
    <row r="52" spans="1:11" ht="14.25">
      <c r="A52" s="204"/>
      <c r="B52" s="205"/>
      <c r="C52" s="205"/>
      <c r="D52" s="205"/>
      <c r="E52" s="205"/>
      <c r="F52" s="205"/>
      <c r="G52" s="205"/>
      <c r="H52" s="205"/>
      <c r="I52" s="205"/>
      <c r="J52" s="205"/>
      <c r="K52" s="206"/>
    </row>
    <row r="53" spans="1:11" ht="14.25">
      <c r="A53" s="156" t="s">
        <v>136</v>
      </c>
      <c r="B53" s="207" t="s">
        <v>137</v>
      </c>
      <c r="C53" s="207"/>
      <c r="D53" s="157" t="s">
        <v>138</v>
      </c>
      <c r="E53" s="161" t="s">
        <v>139</v>
      </c>
      <c r="F53" s="159" t="s">
        <v>145</v>
      </c>
      <c r="G53" s="160" t="s">
        <v>141</v>
      </c>
      <c r="H53" s="208" t="s">
        <v>142</v>
      </c>
      <c r="I53" s="209"/>
      <c r="J53" s="210" t="s">
        <v>143</v>
      </c>
      <c r="K53" s="2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zoomScale="80" zoomScaleNormal="80" workbookViewId="0">
      <selection activeCell="M10" sqref="M10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9" width="16.5" style="46" customWidth="1"/>
    <col min="10" max="10" width="17" style="46" customWidth="1"/>
    <col min="11" max="11" width="18.5" style="46" customWidth="1"/>
    <col min="12" max="12" width="16.625" style="46" customWidth="1"/>
    <col min="13" max="13" width="14.125" style="46" customWidth="1"/>
    <col min="14" max="14" width="16.375" style="46" customWidth="1"/>
    <col min="15" max="16384" width="9" style="46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7" t="s">
        <v>56</v>
      </c>
      <c r="B2" s="278" t="s">
        <v>57</v>
      </c>
      <c r="C2" s="278"/>
      <c r="D2" s="28" t="s">
        <v>63</v>
      </c>
      <c r="E2" s="278" t="s">
        <v>64</v>
      </c>
      <c r="F2" s="278"/>
      <c r="G2" s="278"/>
      <c r="H2" s="285"/>
      <c r="I2" s="48" t="s">
        <v>52</v>
      </c>
      <c r="J2" s="279" t="s">
        <v>325</v>
      </c>
      <c r="K2" s="278"/>
      <c r="L2" s="278"/>
      <c r="M2" s="278"/>
      <c r="N2" s="280"/>
    </row>
    <row r="3" spans="1:14" ht="29.1" customHeight="1">
      <c r="A3" s="284" t="s">
        <v>148</v>
      </c>
      <c r="B3" s="281" t="s">
        <v>149</v>
      </c>
      <c r="C3" s="281"/>
      <c r="D3" s="281"/>
      <c r="E3" s="281"/>
      <c r="F3" s="281"/>
      <c r="G3" s="281"/>
      <c r="H3" s="286"/>
      <c r="I3" s="282" t="s">
        <v>150</v>
      </c>
      <c r="J3" s="282"/>
      <c r="K3" s="282"/>
      <c r="L3" s="282"/>
      <c r="M3" s="282"/>
      <c r="N3" s="283"/>
    </row>
    <row r="4" spans="1:14" ht="29.1" customHeight="1">
      <c r="A4" s="284"/>
      <c r="B4" s="29" t="s">
        <v>107</v>
      </c>
      <c r="C4" s="29" t="s">
        <v>108</v>
      </c>
      <c r="D4" s="30" t="s">
        <v>109</v>
      </c>
      <c r="E4" s="29" t="s">
        <v>110</v>
      </c>
      <c r="F4" s="29" t="s">
        <v>111</v>
      </c>
      <c r="G4" s="29" t="s">
        <v>112</v>
      </c>
      <c r="H4" s="286"/>
      <c r="I4" s="190" t="s">
        <v>335</v>
      </c>
      <c r="J4" s="49"/>
      <c r="K4" s="190" t="s">
        <v>315</v>
      </c>
      <c r="L4" s="49"/>
      <c r="M4" s="49"/>
      <c r="N4" s="50"/>
    </row>
    <row r="5" spans="1:14" ht="29.1" customHeight="1">
      <c r="A5" s="284"/>
      <c r="B5" s="31"/>
      <c r="C5" s="31"/>
      <c r="D5" s="30"/>
      <c r="E5" s="31"/>
      <c r="F5" s="31"/>
      <c r="G5" s="31"/>
      <c r="H5" s="286"/>
      <c r="I5" s="189" t="s">
        <v>314</v>
      </c>
      <c r="J5" s="51"/>
      <c r="K5" s="189" t="s">
        <v>316</v>
      </c>
      <c r="L5" s="51"/>
      <c r="M5" s="51"/>
      <c r="N5" s="52"/>
    </row>
    <row r="6" spans="1:14" ht="29.1" customHeight="1">
      <c r="A6" s="123" t="s">
        <v>151</v>
      </c>
      <c r="B6" s="123">
        <f>C6-1</f>
        <v>67</v>
      </c>
      <c r="C6" s="123">
        <f>D6-2</f>
        <v>68</v>
      </c>
      <c r="D6" s="124">
        <v>70</v>
      </c>
      <c r="E6" s="123">
        <f>D6+2</f>
        <v>72</v>
      </c>
      <c r="F6" s="123">
        <f>E6+2</f>
        <v>74</v>
      </c>
      <c r="G6" s="123">
        <f>F6+1</f>
        <v>75</v>
      </c>
      <c r="H6" s="286"/>
      <c r="I6" s="191" t="s">
        <v>326</v>
      </c>
      <c r="J6" s="53"/>
      <c r="K6" s="191" t="s">
        <v>317</v>
      </c>
      <c r="L6" s="53"/>
      <c r="M6" s="53"/>
      <c r="N6" s="54"/>
    </row>
    <row r="7" spans="1:14" ht="29.1" customHeight="1">
      <c r="A7" s="125" t="s">
        <v>152</v>
      </c>
      <c r="B7" s="125">
        <f t="shared" ref="B7:B8" si="0">C7-4</f>
        <v>100</v>
      </c>
      <c r="C7" s="125">
        <f t="shared" ref="C7:C8" si="1">D7-4</f>
        <v>104</v>
      </c>
      <c r="D7" s="126">
        <v>108</v>
      </c>
      <c r="E7" s="125">
        <f t="shared" ref="E7:E8" si="2">D7+4</f>
        <v>112</v>
      </c>
      <c r="F7" s="125">
        <f>E7+4</f>
        <v>116</v>
      </c>
      <c r="G7" s="125">
        <f t="shared" ref="G7:G8" si="3">F7+6</f>
        <v>122</v>
      </c>
      <c r="H7" s="286"/>
      <c r="I7" s="192" t="s">
        <v>327</v>
      </c>
      <c r="J7" s="39"/>
      <c r="K7" s="192" t="s">
        <v>318</v>
      </c>
      <c r="L7" s="39"/>
      <c r="M7" s="55"/>
      <c r="N7" s="135"/>
    </row>
    <row r="8" spans="1:14" ht="29.1" customHeight="1">
      <c r="A8" s="125" t="s">
        <v>153</v>
      </c>
      <c r="B8" s="125">
        <f t="shared" si="0"/>
        <v>98</v>
      </c>
      <c r="C8" s="125">
        <f t="shared" si="1"/>
        <v>102</v>
      </c>
      <c r="D8" s="126">
        <v>106</v>
      </c>
      <c r="E8" s="125">
        <f t="shared" si="2"/>
        <v>110</v>
      </c>
      <c r="F8" s="125">
        <f>E8+5</f>
        <v>115</v>
      </c>
      <c r="G8" s="125">
        <f t="shared" si="3"/>
        <v>121</v>
      </c>
      <c r="H8" s="286"/>
      <c r="I8" s="191" t="s">
        <v>328</v>
      </c>
      <c r="J8" s="53"/>
      <c r="K8" s="191" t="s">
        <v>319</v>
      </c>
      <c r="L8" s="53"/>
      <c r="M8" s="57"/>
      <c r="N8" s="58"/>
    </row>
    <row r="9" spans="1:14" ht="29.1" customHeight="1">
      <c r="A9" s="125" t="s">
        <v>154</v>
      </c>
      <c r="B9" s="125">
        <f>C9-1.2</f>
        <v>43.599999999999994</v>
      </c>
      <c r="C9" s="125">
        <f>D9-1.2</f>
        <v>44.8</v>
      </c>
      <c r="D9" s="126">
        <v>46</v>
      </c>
      <c r="E9" s="125">
        <f>D9+1.2</f>
        <v>47.2</v>
      </c>
      <c r="F9" s="125">
        <f>E9+1.2</f>
        <v>48.400000000000006</v>
      </c>
      <c r="G9" s="125">
        <f>F9+1.4</f>
        <v>49.800000000000004</v>
      </c>
      <c r="H9" s="286"/>
      <c r="I9" s="192" t="s">
        <v>329</v>
      </c>
      <c r="J9" s="39"/>
      <c r="K9" s="192" t="s">
        <v>318</v>
      </c>
      <c r="L9" s="39"/>
      <c r="M9" s="55"/>
      <c r="N9" s="136"/>
    </row>
    <row r="10" spans="1:14" ht="29.1" customHeight="1">
      <c r="A10" s="125" t="s">
        <v>155</v>
      </c>
      <c r="B10" s="125">
        <f>C10-0.5</f>
        <v>19</v>
      </c>
      <c r="C10" s="125">
        <f>D10-0.5</f>
        <v>19.5</v>
      </c>
      <c r="D10" s="126">
        <v>20</v>
      </c>
      <c r="E10" s="125">
        <f t="shared" ref="E10:G10" si="4">D10+0.5</f>
        <v>20.5</v>
      </c>
      <c r="F10" s="125">
        <f t="shared" si="4"/>
        <v>21</v>
      </c>
      <c r="G10" s="125">
        <f t="shared" si="4"/>
        <v>21.5</v>
      </c>
      <c r="H10" s="286"/>
      <c r="I10" s="192" t="s">
        <v>330</v>
      </c>
      <c r="J10" s="39"/>
      <c r="K10" s="192" t="s">
        <v>320</v>
      </c>
      <c r="L10" s="39"/>
      <c r="M10" s="55"/>
      <c r="N10" s="135"/>
    </row>
    <row r="11" spans="1:14" ht="29.1" customHeight="1">
      <c r="A11" s="125" t="s">
        <v>156</v>
      </c>
      <c r="B11" s="127">
        <f>C11-0.7</f>
        <v>18.100000000000001</v>
      </c>
      <c r="C11" s="127">
        <f>D11-0.7</f>
        <v>18.8</v>
      </c>
      <c r="D11" s="126">
        <v>19.5</v>
      </c>
      <c r="E11" s="127">
        <f>D11+0.7</f>
        <v>20.2</v>
      </c>
      <c r="F11" s="127">
        <f>E11+0.7</f>
        <v>20.9</v>
      </c>
      <c r="G11" s="127">
        <f>F11+0.95</f>
        <v>21.849999999999998</v>
      </c>
      <c r="H11" s="286"/>
      <c r="I11" s="192" t="s">
        <v>331</v>
      </c>
      <c r="J11" s="39"/>
      <c r="K11" s="192" t="s">
        <v>321</v>
      </c>
      <c r="L11" s="39"/>
      <c r="M11" s="55"/>
      <c r="N11" s="135"/>
    </row>
    <row r="12" spans="1:14" ht="29.1" customHeight="1">
      <c r="A12" s="125" t="s">
        <v>157</v>
      </c>
      <c r="B12" s="125">
        <f>C12-0.7</f>
        <v>15.600000000000001</v>
      </c>
      <c r="C12" s="125">
        <f>D12-0.7</f>
        <v>16.3</v>
      </c>
      <c r="D12" s="126">
        <v>17</v>
      </c>
      <c r="E12" s="125">
        <f>D12+0.7</f>
        <v>17.7</v>
      </c>
      <c r="F12" s="125">
        <f>E12+0.7</f>
        <v>18.399999999999999</v>
      </c>
      <c r="G12" s="125">
        <f>F12+0.95</f>
        <v>19.349999999999998</v>
      </c>
      <c r="H12" s="286"/>
      <c r="I12" s="192" t="s">
        <v>332</v>
      </c>
      <c r="J12" s="39"/>
      <c r="K12" s="192" t="s">
        <v>322</v>
      </c>
      <c r="L12" s="39"/>
      <c r="M12" s="55"/>
      <c r="N12" s="56"/>
    </row>
    <row r="13" spans="1:14" ht="29.1" customHeight="1">
      <c r="A13" s="125" t="s">
        <v>158</v>
      </c>
      <c r="B13" s="125">
        <f>C13-1</f>
        <v>43</v>
      </c>
      <c r="C13" s="125">
        <f>D13-1</f>
        <v>44</v>
      </c>
      <c r="D13" s="126">
        <v>45</v>
      </c>
      <c r="E13" s="125">
        <f>D13+1</f>
        <v>46</v>
      </c>
      <c r="F13" s="125">
        <f>E13+1</f>
        <v>47</v>
      </c>
      <c r="G13" s="125">
        <f>F13+1.5</f>
        <v>48.5</v>
      </c>
      <c r="H13" s="286"/>
      <c r="I13" s="192" t="s">
        <v>333</v>
      </c>
      <c r="J13" s="39"/>
      <c r="K13" s="192" t="s">
        <v>323</v>
      </c>
      <c r="L13" s="39"/>
      <c r="M13" s="55"/>
      <c r="N13" s="137"/>
    </row>
    <row r="14" spans="1:14" ht="29.1" customHeight="1">
      <c r="A14" s="125" t="s">
        <v>159</v>
      </c>
      <c r="B14" s="125">
        <v>14</v>
      </c>
      <c r="C14" s="125">
        <v>14</v>
      </c>
      <c r="D14" s="126">
        <v>14.5</v>
      </c>
      <c r="E14" s="125">
        <f>D14</f>
        <v>14.5</v>
      </c>
      <c r="F14" s="125">
        <v>15</v>
      </c>
      <c r="G14" s="125">
        <v>15</v>
      </c>
      <c r="H14" s="287"/>
      <c r="I14" s="429" t="s">
        <v>334</v>
      </c>
      <c r="J14" s="138"/>
      <c r="K14" s="193" t="s">
        <v>317</v>
      </c>
      <c r="L14" s="139"/>
      <c r="M14" s="139"/>
      <c r="N14" s="140"/>
    </row>
    <row r="15" spans="1:14" ht="27" customHeight="1">
      <c r="A15" s="128"/>
      <c r="B15" s="129"/>
      <c r="C15" s="129"/>
      <c r="D15" s="130"/>
      <c r="E15" s="131"/>
      <c r="F15" s="131"/>
      <c r="G15" s="131"/>
      <c r="H15" s="47"/>
      <c r="I15" s="141"/>
      <c r="J15" s="47"/>
      <c r="K15" s="194" t="s">
        <v>324</v>
      </c>
      <c r="L15" s="47"/>
      <c r="M15" s="47"/>
      <c r="N15" s="47"/>
    </row>
    <row r="16" spans="1:14" ht="24" customHeight="1">
      <c r="A16" s="128"/>
      <c r="B16" s="129"/>
      <c r="C16" s="129"/>
      <c r="D16" s="129"/>
      <c r="E16" s="129"/>
      <c r="F16" s="129"/>
      <c r="G16" s="129"/>
      <c r="H16" s="47"/>
      <c r="I16" s="141"/>
      <c r="J16" s="47"/>
      <c r="K16" s="47"/>
      <c r="L16" s="47"/>
      <c r="M16" s="47"/>
      <c r="N16" s="47"/>
    </row>
    <row r="17" spans="1:14" ht="27" customHeight="1">
      <c r="A17" s="132"/>
      <c r="B17" s="133"/>
      <c r="C17" s="133"/>
      <c r="D17" s="133"/>
      <c r="E17" s="133"/>
      <c r="F17" s="133"/>
      <c r="G17" s="133"/>
      <c r="H17" s="47"/>
      <c r="I17" s="141"/>
      <c r="J17" s="61"/>
      <c r="K17" s="45" t="s">
        <v>160</v>
      </c>
      <c r="L17" s="45"/>
      <c r="M17" s="45" t="s">
        <v>161</v>
      </c>
      <c r="N17" s="46" t="s">
        <v>143</v>
      </c>
    </row>
    <row r="18" spans="1:14" ht="26.1" customHeight="1">
      <c r="A18" s="132"/>
      <c r="B18" s="134"/>
      <c r="C18" s="134"/>
      <c r="D18" s="134"/>
      <c r="E18" s="134"/>
      <c r="F18" s="134"/>
      <c r="G18" s="1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90"/>
  </cols>
  <sheetData>
    <row r="1" spans="1:11" ht="22.5" customHeight="1">
      <c r="A1" s="347" t="s">
        <v>162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7.25" customHeight="1">
      <c r="A2" s="91" t="s">
        <v>50</v>
      </c>
      <c r="B2" s="272"/>
      <c r="C2" s="272"/>
      <c r="D2" s="273" t="s">
        <v>51</v>
      </c>
      <c r="E2" s="273"/>
      <c r="F2" s="272"/>
      <c r="G2" s="272"/>
      <c r="H2" s="92" t="s">
        <v>52</v>
      </c>
      <c r="I2" s="274"/>
      <c r="J2" s="274"/>
      <c r="K2" s="275"/>
    </row>
    <row r="3" spans="1:11" ht="16.5" customHeight="1">
      <c r="A3" s="265" t="s">
        <v>53</v>
      </c>
      <c r="B3" s="266"/>
      <c r="C3" s="267"/>
      <c r="D3" s="268" t="s">
        <v>54</v>
      </c>
      <c r="E3" s="269"/>
      <c r="F3" s="269"/>
      <c r="G3" s="270"/>
      <c r="H3" s="268" t="s">
        <v>55</v>
      </c>
      <c r="I3" s="269"/>
      <c r="J3" s="269"/>
      <c r="K3" s="270"/>
    </row>
    <row r="4" spans="1:11" ht="16.5" customHeight="1">
      <c r="A4" s="95" t="s">
        <v>56</v>
      </c>
      <c r="B4" s="339"/>
      <c r="C4" s="340"/>
      <c r="D4" s="257" t="s">
        <v>58</v>
      </c>
      <c r="E4" s="258"/>
      <c r="F4" s="255"/>
      <c r="G4" s="256"/>
      <c r="H4" s="257" t="s">
        <v>163</v>
      </c>
      <c r="I4" s="258"/>
      <c r="J4" s="110" t="s">
        <v>61</v>
      </c>
      <c r="K4" s="119" t="s">
        <v>62</v>
      </c>
    </row>
    <row r="5" spans="1:11" ht="16.5" customHeight="1">
      <c r="A5" s="98" t="s">
        <v>63</v>
      </c>
      <c r="B5" s="342"/>
      <c r="C5" s="343"/>
      <c r="D5" s="257" t="s">
        <v>164</v>
      </c>
      <c r="E5" s="258"/>
      <c r="F5" s="339"/>
      <c r="G5" s="340"/>
      <c r="H5" s="257" t="s">
        <v>165</v>
      </c>
      <c r="I5" s="258"/>
      <c r="J5" s="110" t="s">
        <v>61</v>
      </c>
      <c r="K5" s="119" t="s">
        <v>62</v>
      </c>
    </row>
    <row r="6" spans="1:11" ht="16.5" customHeight="1">
      <c r="A6" s="95" t="s">
        <v>68</v>
      </c>
      <c r="B6" s="99"/>
      <c r="C6" s="100"/>
      <c r="D6" s="257" t="s">
        <v>166</v>
      </c>
      <c r="E6" s="258"/>
      <c r="F6" s="339"/>
      <c r="G6" s="340"/>
      <c r="H6" s="344" t="s">
        <v>167</v>
      </c>
      <c r="I6" s="345"/>
      <c r="J6" s="345"/>
      <c r="K6" s="346"/>
    </row>
    <row r="7" spans="1:11" ht="16.5" customHeight="1">
      <c r="A7" s="95" t="s">
        <v>72</v>
      </c>
      <c r="B7" s="339"/>
      <c r="C7" s="340"/>
      <c r="D7" s="95" t="s">
        <v>168</v>
      </c>
      <c r="E7" s="97"/>
      <c r="F7" s="339"/>
      <c r="G7" s="340"/>
      <c r="H7" s="341"/>
      <c r="I7" s="263"/>
      <c r="J7" s="263"/>
      <c r="K7" s="264"/>
    </row>
    <row r="8" spans="1:11" ht="16.5" customHeight="1">
      <c r="A8" s="103"/>
      <c r="B8" s="259"/>
      <c r="C8" s="260"/>
      <c r="D8" s="224" t="s">
        <v>75</v>
      </c>
      <c r="E8" s="225"/>
      <c r="F8" s="261"/>
      <c r="G8" s="262"/>
      <c r="H8" s="320"/>
      <c r="I8" s="321"/>
      <c r="J8" s="321"/>
      <c r="K8" s="322"/>
    </row>
    <row r="9" spans="1:11" ht="16.5" customHeight="1">
      <c r="A9" s="319" t="s">
        <v>169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spans="1:11" ht="16.5" customHeight="1">
      <c r="A10" s="104" t="s">
        <v>79</v>
      </c>
      <c r="B10" s="105" t="s">
        <v>80</v>
      </c>
      <c r="C10" s="106" t="s">
        <v>81</v>
      </c>
      <c r="D10" s="107"/>
      <c r="E10" s="108" t="s">
        <v>84</v>
      </c>
      <c r="F10" s="105" t="s">
        <v>80</v>
      </c>
      <c r="G10" s="106" t="s">
        <v>81</v>
      </c>
      <c r="H10" s="105"/>
      <c r="I10" s="108" t="s">
        <v>82</v>
      </c>
      <c r="J10" s="105" t="s">
        <v>80</v>
      </c>
      <c r="K10" s="121" t="s">
        <v>81</v>
      </c>
    </row>
    <row r="11" spans="1:11" ht="16.5" customHeight="1">
      <c r="A11" s="98" t="s">
        <v>85</v>
      </c>
      <c r="B11" s="109" t="s">
        <v>80</v>
      </c>
      <c r="C11" s="110" t="s">
        <v>81</v>
      </c>
      <c r="D11" s="111"/>
      <c r="E11" s="112" t="s">
        <v>87</v>
      </c>
      <c r="F11" s="109" t="s">
        <v>80</v>
      </c>
      <c r="G11" s="110" t="s">
        <v>81</v>
      </c>
      <c r="H11" s="109"/>
      <c r="I11" s="112" t="s">
        <v>92</v>
      </c>
      <c r="J11" s="109" t="s">
        <v>80</v>
      </c>
      <c r="K11" s="119" t="s">
        <v>81</v>
      </c>
    </row>
    <row r="12" spans="1:11" ht="16.5" customHeight="1">
      <c r="A12" s="224" t="s">
        <v>124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6"/>
    </row>
    <row r="13" spans="1:11" ht="16.5" customHeight="1">
      <c r="A13" s="327" t="s">
        <v>170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16.5" customHeight="1">
      <c r="A14" s="328"/>
      <c r="B14" s="329"/>
      <c r="C14" s="329"/>
      <c r="D14" s="329"/>
      <c r="E14" s="329"/>
      <c r="F14" s="329"/>
      <c r="G14" s="329"/>
      <c r="H14" s="329"/>
      <c r="I14" s="330"/>
      <c r="J14" s="330"/>
      <c r="K14" s="331"/>
    </row>
    <row r="15" spans="1:11" ht="16.5" customHeight="1">
      <c r="A15" s="332"/>
      <c r="B15" s="333"/>
      <c r="C15" s="333"/>
      <c r="D15" s="334"/>
      <c r="E15" s="335"/>
      <c r="F15" s="333"/>
      <c r="G15" s="333"/>
      <c r="H15" s="334"/>
      <c r="I15" s="336"/>
      <c r="J15" s="337"/>
      <c r="K15" s="338"/>
    </row>
    <row r="16" spans="1:11" ht="16.5" customHeight="1">
      <c r="A16" s="320"/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ht="16.5" customHeight="1">
      <c r="A17" s="327" t="s">
        <v>171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spans="1:11" ht="16.5" customHeight="1">
      <c r="A18" s="328"/>
      <c r="B18" s="329"/>
      <c r="C18" s="329"/>
      <c r="D18" s="329"/>
      <c r="E18" s="329"/>
      <c r="F18" s="329"/>
      <c r="G18" s="329"/>
      <c r="H18" s="329"/>
      <c r="I18" s="330"/>
      <c r="J18" s="330"/>
      <c r="K18" s="331"/>
    </row>
    <row r="19" spans="1:11" ht="16.5" customHeight="1">
      <c r="A19" s="332"/>
      <c r="B19" s="333"/>
      <c r="C19" s="333"/>
      <c r="D19" s="334"/>
      <c r="E19" s="335"/>
      <c r="F19" s="333"/>
      <c r="G19" s="333"/>
      <c r="H19" s="334"/>
      <c r="I19" s="336"/>
      <c r="J19" s="337"/>
      <c r="K19" s="338"/>
    </row>
    <row r="20" spans="1:11" ht="16.5" customHeight="1">
      <c r="A20" s="320"/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 ht="16.5" customHeight="1">
      <c r="A21" s="323" t="s">
        <v>121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spans="1:11" ht="16.5" customHeight="1">
      <c r="A22" s="324" t="s">
        <v>122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ht="16.5" customHeight="1">
      <c r="A23" s="233" t="s">
        <v>123</v>
      </c>
      <c r="B23" s="234"/>
      <c r="C23" s="110" t="s">
        <v>61</v>
      </c>
      <c r="D23" s="110" t="s">
        <v>62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316" t="s">
        <v>172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1" ht="16.5" customHeight="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spans="1:11" ht="16.5" customHeight="1">
      <c r="A26" s="319" t="s">
        <v>131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16.5" customHeight="1">
      <c r="A27" s="93" t="s">
        <v>132</v>
      </c>
      <c r="B27" s="106" t="s">
        <v>90</v>
      </c>
      <c r="C27" s="106" t="s">
        <v>91</v>
      </c>
      <c r="D27" s="106" t="s">
        <v>83</v>
      </c>
      <c r="E27" s="94" t="s">
        <v>133</v>
      </c>
      <c r="F27" s="106" t="s">
        <v>90</v>
      </c>
      <c r="G27" s="106" t="s">
        <v>91</v>
      </c>
      <c r="H27" s="106" t="s">
        <v>83</v>
      </c>
      <c r="I27" s="94" t="s">
        <v>134</v>
      </c>
      <c r="J27" s="106" t="s">
        <v>90</v>
      </c>
      <c r="K27" s="121" t="s">
        <v>91</v>
      </c>
    </row>
    <row r="28" spans="1:11" ht="16.5" customHeight="1">
      <c r="A28" s="101" t="s">
        <v>82</v>
      </c>
      <c r="B28" s="110" t="s">
        <v>90</v>
      </c>
      <c r="C28" s="110" t="s">
        <v>91</v>
      </c>
      <c r="D28" s="110" t="s">
        <v>83</v>
      </c>
      <c r="E28" s="114" t="s">
        <v>89</v>
      </c>
      <c r="F28" s="110" t="s">
        <v>90</v>
      </c>
      <c r="G28" s="110" t="s">
        <v>91</v>
      </c>
      <c r="H28" s="110" t="s">
        <v>83</v>
      </c>
      <c r="I28" s="114" t="s">
        <v>100</v>
      </c>
      <c r="J28" s="110" t="s">
        <v>90</v>
      </c>
      <c r="K28" s="119" t="s">
        <v>91</v>
      </c>
    </row>
    <row r="29" spans="1:11" ht="16.5" customHeight="1">
      <c r="A29" s="257" t="s">
        <v>93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 ht="16.5" customHeigh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11" ht="16.5" customHeight="1">
      <c r="A31" s="301" t="s">
        <v>173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spans="1:11" ht="17.25" customHeight="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7.25" customHeight="1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7.25" customHeight="1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17"/>
    </row>
    <row r="35" spans="1:11" ht="17.25" customHeight="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7"/>
    </row>
    <row r="36" spans="1:11" ht="17.25" customHeight="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 ht="17.25" customHeight="1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7"/>
    </row>
    <row r="38" spans="1:11" ht="17.25" customHeight="1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</row>
    <row r="39" spans="1:11" ht="17.25" customHeight="1">
      <c r="A39" s="215"/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1" ht="17.25" customHeight="1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217"/>
    </row>
    <row r="41" spans="1:11" ht="17.25" customHeight="1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217"/>
    </row>
    <row r="42" spans="1:11" ht="17.25" customHeight="1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7"/>
    </row>
    <row r="43" spans="1:11" ht="17.25" customHeight="1">
      <c r="A43" s="218" t="s">
        <v>130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20"/>
    </row>
    <row r="44" spans="1:11" ht="16.5" customHeight="1">
      <c r="A44" s="301" t="s">
        <v>174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spans="1:11" ht="18" customHeight="1">
      <c r="A45" s="302" t="s">
        <v>124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 ht="21" customHeight="1">
      <c r="A48" s="115" t="s">
        <v>136</v>
      </c>
      <c r="B48" s="297" t="s">
        <v>137</v>
      </c>
      <c r="C48" s="297"/>
      <c r="D48" s="116" t="s">
        <v>138</v>
      </c>
      <c r="E48" s="117"/>
      <c r="F48" s="116" t="s">
        <v>140</v>
      </c>
      <c r="G48" s="118"/>
      <c r="H48" s="298" t="s">
        <v>142</v>
      </c>
      <c r="I48" s="298"/>
      <c r="J48" s="297"/>
      <c r="K48" s="308"/>
    </row>
    <row r="49" spans="1:11" ht="16.5" customHeight="1">
      <c r="A49" s="288" t="s">
        <v>144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16.5" customHeight="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293"/>
    </row>
    <row r="51" spans="1:11" ht="16.5" customHeight="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6"/>
    </row>
    <row r="52" spans="1:11" ht="21" customHeight="1">
      <c r="A52" s="115" t="s">
        <v>136</v>
      </c>
      <c r="B52" s="297" t="s">
        <v>137</v>
      </c>
      <c r="C52" s="297"/>
      <c r="D52" s="116" t="s">
        <v>138</v>
      </c>
      <c r="E52" s="116"/>
      <c r="F52" s="116" t="s">
        <v>140</v>
      </c>
      <c r="G52" s="116"/>
      <c r="H52" s="298" t="s">
        <v>142</v>
      </c>
      <c r="I52" s="298"/>
      <c r="J52" s="299"/>
      <c r="K52" s="30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14" width="15.625" style="46" customWidth="1"/>
    <col min="15" max="16384" width="9" style="46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7" t="s">
        <v>56</v>
      </c>
      <c r="B2" s="278"/>
      <c r="C2" s="278"/>
      <c r="D2" s="28" t="s">
        <v>63</v>
      </c>
      <c r="E2" s="278"/>
      <c r="F2" s="278"/>
      <c r="G2" s="278"/>
      <c r="H2" s="285"/>
      <c r="I2" s="48" t="s">
        <v>52</v>
      </c>
      <c r="J2" s="278"/>
      <c r="K2" s="278"/>
      <c r="L2" s="278"/>
      <c r="M2" s="278"/>
      <c r="N2" s="280"/>
    </row>
    <row r="3" spans="1:14" ht="29.1" customHeight="1">
      <c r="A3" s="284" t="s">
        <v>148</v>
      </c>
      <c r="B3" s="281" t="s">
        <v>149</v>
      </c>
      <c r="C3" s="281"/>
      <c r="D3" s="281"/>
      <c r="E3" s="281"/>
      <c r="F3" s="281"/>
      <c r="G3" s="281"/>
      <c r="H3" s="286"/>
      <c r="I3" s="282" t="s">
        <v>150</v>
      </c>
      <c r="J3" s="282"/>
      <c r="K3" s="282"/>
      <c r="L3" s="282"/>
      <c r="M3" s="282"/>
      <c r="N3" s="283"/>
    </row>
    <row r="4" spans="1:14" ht="29.1" customHeight="1">
      <c r="A4" s="284"/>
      <c r="B4" s="29" t="s">
        <v>107</v>
      </c>
      <c r="C4" s="29" t="s">
        <v>108</v>
      </c>
      <c r="D4" s="30" t="s">
        <v>109</v>
      </c>
      <c r="E4" s="29" t="s">
        <v>110</v>
      </c>
      <c r="F4" s="29" t="s">
        <v>111</v>
      </c>
      <c r="G4" s="29" t="s">
        <v>112</v>
      </c>
      <c r="H4" s="286"/>
      <c r="I4" s="49"/>
      <c r="J4" s="49"/>
      <c r="K4" s="49"/>
      <c r="L4" s="49"/>
      <c r="M4" s="49"/>
      <c r="N4" s="50"/>
    </row>
    <row r="5" spans="1:14" ht="29.1" customHeight="1">
      <c r="A5" s="284"/>
      <c r="B5" s="31"/>
      <c r="C5" s="31"/>
      <c r="D5" s="30"/>
      <c r="E5" s="31"/>
      <c r="F5" s="31"/>
      <c r="G5" s="31"/>
      <c r="H5" s="286"/>
      <c r="I5" s="51"/>
      <c r="J5" s="51"/>
      <c r="K5" s="51"/>
      <c r="L5" s="51"/>
      <c r="M5" s="51"/>
      <c r="N5" s="52"/>
    </row>
    <row r="6" spans="1:14" ht="29.1" customHeight="1">
      <c r="A6" s="32"/>
      <c r="B6" s="31"/>
      <c r="C6" s="31"/>
      <c r="D6" s="33"/>
      <c r="E6" s="31"/>
      <c r="F6" s="31"/>
      <c r="G6" s="31"/>
      <c r="H6" s="286"/>
      <c r="I6" s="53"/>
      <c r="J6" s="53"/>
      <c r="K6" s="53"/>
      <c r="L6" s="53"/>
      <c r="M6" s="53"/>
      <c r="N6" s="54"/>
    </row>
    <row r="7" spans="1:14" ht="29.1" customHeight="1">
      <c r="A7" s="32"/>
      <c r="B7" s="31"/>
      <c r="C7" s="31"/>
      <c r="D7" s="33"/>
      <c r="E7" s="31"/>
      <c r="F7" s="31"/>
      <c r="G7" s="31"/>
      <c r="H7" s="286"/>
      <c r="I7" s="39"/>
      <c r="J7" s="39"/>
      <c r="K7" s="39"/>
      <c r="L7" s="39"/>
      <c r="M7" s="55"/>
      <c r="N7" s="56"/>
    </row>
    <row r="8" spans="1:14" ht="29.1" customHeight="1">
      <c r="A8" s="32"/>
      <c r="B8" s="31"/>
      <c r="C8" s="31"/>
      <c r="D8" s="33"/>
      <c r="E8" s="31"/>
      <c r="F8" s="31"/>
      <c r="G8" s="31"/>
      <c r="H8" s="286"/>
      <c r="I8" s="39"/>
      <c r="J8" s="39"/>
      <c r="K8" s="39"/>
      <c r="L8" s="39"/>
      <c r="M8" s="55"/>
      <c r="N8" s="56"/>
    </row>
    <row r="9" spans="1:14" ht="29.1" customHeight="1">
      <c r="A9" s="32"/>
      <c r="B9" s="31"/>
      <c r="C9" s="31"/>
      <c r="D9" s="33"/>
      <c r="E9" s="31"/>
      <c r="F9" s="31"/>
      <c r="G9" s="31"/>
      <c r="H9" s="286"/>
      <c r="I9" s="53"/>
      <c r="J9" s="53"/>
      <c r="K9" s="53"/>
      <c r="L9" s="53"/>
      <c r="M9" s="57"/>
      <c r="N9" s="58"/>
    </row>
    <row r="10" spans="1:14" ht="29.1" customHeight="1">
      <c r="A10" s="32"/>
      <c r="B10" s="31"/>
      <c r="C10" s="31"/>
      <c r="D10" s="33"/>
      <c r="E10" s="31"/>
      <c r="F10" s="31"/>
      <c r="G10" s="31"/>
      <c r="H10" s="286"/>
      <c r="I10" s="39"/>
      <c r="J10" s="39"/>
      <c r="K10" s="39"/>
      <c r="L10" s="39"/>
      <c r="M10" s="55"/>
      <c r="N10" s="56"/>
    </row>
    <row r="11" spans="1:14" ht="29.1" customHeight="1">
      <c r="A11" s="32"/>
      <c r="B11" s="31"/>
      <c r="C11" s="31"/>
      <c r="D11" s="33"/>
      <c r="E11" s="31"/>
      <c r="F11" s="31"/>
      <c r="G11" s="31"/>
      <c r="H11" s="286"/>
      <c r="I11" s="39"/>
      <c r="J11" s="39"/>
      <c r="K11" s="39"/>
      <c r="L11" s="39"/>
      <c r="M11" s="55"/>
      <c r="N11" s="56"/>
    </row>
    <row r="12" spans="1:14" ht="29.1" customHeight="1">
      <c r="A12" s="32"/>
      <c r="B12" s="31"/>
      <c r="C12" s="31"/>
      <c r="D12" s="33"/>
      <c r="E12" s="31"/>
      <c r="F12" s="31"/>
      <c r="G12" s="31"/>
      <c r="H12" s="286"/>
      <c r="I12" s="39"/>
      <c r="J12" s="39"/>
      <c r="K12" s="39"/>
      <c r="L12" s="39"/>
      <c r="M12" s="55"/>
      <c r="N12" s="56"/>
    </row>
    <row r="13" spans="1:14" ht="29.1" customHeight="1">
      <c r="A13" s="34"/>
      <c r="B13" s="35"/>
      <c r="C13" s="36"/>
      <c r="D13" s="37"/>
      <c r="E13" s="36"/>
      <c r="F13" s="36"/>
      <c r="G13" s="36"/>
      <c r="H13" s="286"/>
      <c r="I13" s="39"/>
      <c r="J13" s="39"/>
      <c r="K13" s="39"/>
      <c r="L13" s="39"/>
      <c r="M13" s="55"/>
      <c r="N13" s="56"/>
    </row>
    <row r="14" spans="1:14" ht="29.1" customHeight="1">
      <c r="A14" s="38"/>
      <c r="B14" s="39"/>
      <c r="C14" s="40"/>
      <c r="D14" s="40"/>
      <c r="E14" s="40"/>
      <c r="F14" s="40"/>
      <c r="G14" s="39"/>
      <c r="H14" s="286"/>
      <c r="I14" s="39"/>
      <c r="J14" s="39"/>
      <c r="K14" s="39"/>
      <c r="L14" s="39"/>
      <c r="M14" s="55"/>
      <c r="N14" s="56"/>
    </row>
    <row r="15" spans="1:14" ht="29.1" customHeight="1">
      <c r="A15" s="41"/>
      <c r="B15" s="42"/>
      <c r="C15" s="43"/>
      <c r="D15" s="43"/>
      <c r="E15" s="44"/>
      <c r="F15" s="44"/>
      <c r="G15" s="42"/>
      <c r="H15" s="287"/>
      <c r="I15" s="42"/>
      <c r="J15" s="42"/>
      <c r="K15" s="59"/>
      <c r="L15" s="42"/>
      <c r="M15" s="42"/>
      <c r="N15" s="60"/>
    </row>
    <row r="16" spans="1:14" ht="14.25">
      <c r="A16" s="45" t="s">
        <v>124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46" t="s">
        <v>175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5" t="s">
        <v>176</v>
      </c>
      <c r="J18" s="61"/>
      <c r="K18" s="45" t="s">
        <v>160</v>
      </c>
      <c r="L18" s="45"/>
      <c r="M18" s="45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392" t="s">
        <v>177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>
      <c r="A2" s="65" t="s">
        <v>50</v>
      </c>
      <c r="B2" s="393"/>
      <c r="C2" s="393"/>
      <c r="D2" s="66" t="s">
        <v>56</v>
      </c>
      <c r="E2" s="67"/>
      <c r="F2" s="68" t="s">
        <v>178</v>
      </c>
      <c r="G2" s="394"/>
      <c r="H2" s="394"/>
      <c r="I2" s="85" t="s">
        <v>52</v>
      </c>
      <c r="J2" s="394"/>
      <c r="K2" s="395"/>
    </row>
    <row r="3" spans="1:11">
      <c r="A3" s="69" t="s">
        <v>72</v>
      </c>
      <c r="B3" s="389"/>
      <c r="C3" s="389"/>
      <c r="D3" s="70" t="s">
        <v>179</v>
      </c>
      <c r="E3" s="396"/>
      <c r="F3" s="388"/>
      <c r="G3" s="388"/>
      <c r="H3" s="314" t="s">
        <v>180</v>
      </c>
      <c r="I3" s="314"/>
      <c r="J3" s="314"/>
      <c r="K3" s="315"/>
    </row>
    <row r="4" spans="1:11">
      <c r="A4" s="71" t="s">
        <v>68</v>
      </c>
      <c r="B4" s="72"/>
      <c r="C4" s="72"/>
      <c r="D4" s="73" t="s">
        <v>181</v>
      </c>
      <c r="E4" s="388"/>
      <c r="F4" s="388"/>
      <c r="G4" s="388"/>
      <c r="H4" s="234" t="s">
        <v>182</v>
      </c>
      <c r="I4" s="234"/>
      <c r="J4" s="82" t="s">
        <v>61</v>
      </c>
      <c r="K4" s="88" t="s">
        <v>62</v>
      </c>
    </row>
    <row r="5" spans="1:11">
      <c r="A5" s="71" t="s">
        <v>183</v>
      </c>
      <c r="B5" s="389"/>
      <c r="C5" s="389"/>
      <c r="D5" s="70" t="s">
        <v>184</v>
      </c>
      <c r="E5" s="70" t="s">
        <v>185</v>
      </c>
      <c r="F5" s="70" t="s">
        <v>186</v>
      </c>
      <c r="G5" s="70" t="s">
        <v>187</v>
      </c>
      <c r="H5" s="234" t="s">
        <v>188</v>
      </c>
      <c r="I5" s="234"/>
      <c r="J5" s="82" t="s">
        <v>61</v>
      </c>
      <c r="K5" s="88" t="s">
        <v>62</v>
      </c>
    </row>
    <row r="6" spans="1:11">
      <c r="A6" s="74" t="s">
        <v>189</v>
      </c>
      <c r="B6" s="390"/>
      <c r="C6" s="390"/>
      <c r="D6" s="75" t="s">
        <v>190</v>
      </c>
      <c r="E6" s="76"/>
      <c r="F6" s="77"/>
      <c r="G6" s="75"/>
      <c r="H6" s="391" t="s">
        <v>191</v>
      </c>
      <c r="I6" s="391"/>
      <c r="J6" s="77" t="s">
        <v>61</v>
      </c>
      <c r="K6" s="89" t="s">
        <v>62</v>
      </c>
    </row>
    <row r="7" spans="1:1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192</v>
      </c>
      <c r="B8" s="68" t="s">
        <v>193</v>
      </c>
      <c r="C8" s="68" t="s">
        <v>194</v>
      </c>
      <c r="D8" s="68" t="s">
        <v>195</v>
      </c>
      <c r="E8" s="68" t="s">
        <v>196</v>
      </c>
      <c r="F8" s="68" t="s">
        <v>197</v>
      </c>
      <c r="G8" s="382"/>
      <c r="H8" s="383"/>
      <c r="I8" s="383"/>
      <c r="J8" s="383"/>
      <c r="K8" s="384"/>
    </row>
    <row r="9" spans="1:11">
      <c r="A9" s="233" t="s">
        <v>198</v>
      </c>
      <c r="B9" s="234"/>
      <c r="C9" s="82" t="s">
        <v>61</v>
      </c>
      <c r="D9" s="82" t="s">
        <v>62</v>
      </c>
      <c r="E9" s="70" t="s">
        <v>199</v>
      </c>
      <c r="F9" s="83" t="s">
        <v>200</v>
      </c>
      <c r="G9" s="385"/>
      <c r="H9" s="386"/>
      <c r="I9" s="386"/>
      <c r="J9" s="386"/>
      <c r="K9" s="387"/>
    </row>
    <row r="10" spans="1:11">
      <c r="A10" s="233" t="s">
        <v>201</v>
      </c>
      <c r="B10" s="234"/>
      <c r="C10" s="82" t="s">
        <v>61</v>
      </c>
      <c r="D10" s="82" t="s">
        <v>62</v>
      </c>
      <c r="E10" s="70" t="s">
        <v>202</v>
      </c>
      <c r="F10" s="83" t="s">
        <v>203</v>
      </c>
      <c r="G10" s="385" t="s">
        <v>204</v>
      </c>
      <c r="H10" s="386"/>
      <c r="I10" s="386"/>
      <c r="J10" s="386"/>
      <c r="K10" s="387"/>
    </row>
    <row r="11" spans="1:11">
      <c r="A11" s="376" t="s">
        <v>169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>
      <c r="A12" s="69" t="s">
        <v>84</v>
      </c>
      <c r="B12" s="82" t="s">
        <v>80</v>
      </c>
      <c r="C12" s="82" t="s">
        <v>81</v>
      </c>
      <c r="D12" s="83"/>
      <c r="E12" s="70" t="s">
        <v>82</v>
      </c>
      <c r="F12" s="82" t="s">
        <v>80</v>
      </c>
      <c r="G12" s="82" t="s">
        <v>81</v>
      </c>
      <c r="H12" s="82"/>
      <c r="I12" s="70" t="s">
        <v>205</v>
      </c>
      <c r="J12" s="82" t="s">
        <v>80</v>
      </c>
      <c r="K12" s="88" t="s">
        <v>81</v>
      </c>
    </row>
    <row r="13" spans="1:11">
      <c r="A13" s="69" t="s">
        <v>87</v>
      </c>
      <c r="B13" s="82" t="s">
        <v>80</v>
      </c>
      <c r="C13" s="82" t="s">
        <v>81</v>
      </c>
      <c r="D13" s="83"/>
      <c r="E13" s="70" t="s">
        <v>92</v>
      </c>
      <c r="F13" s="82" t="s">
        <v>80</v>
      </c>
      <c r="G13" s="82" t="s">
        <v>81</v>
      </c>
      <c r="H13" s="82"/>
      <c r="I13" s="70" t="s">
        <v>206</v>
      </c>
      <c r="J13" s="82" t="s">
        <v>80</v>
      </c>
      <c r="K13" s="88" t="s">
        <v>81</v>
      </c>
    </row>
    <row r="14" spans="1:11">
      <c r="A14" s="74" t="s">
        <v>207</v>
      </c>
      <c r="B14" s="77" t="s">
        <v>80</v>
      </c>
      <c r="C14" s="77" t="s">
        <v>81</v>
      </c>
      <c r="D14" s="76"/>
      <c r="E14" s="75" t="s">
        <v>208</v>
      </c>
      <c r="F14" s="77" t="s">
        <v>80</v>
      </c>
      <c r="G14" s="77" t="s">
        <v>81</v>
      </c>
      <c r="H14" s="77"/>
      <c r="I14" s="75" t="s">
        <v>209</v>
      </c>
      <c r="J14" s="77" t="s">
        <v>80</v>
      </c>
      <c r="K14" s="89" t="s">
        <v>81</v>
      </c>
    </row>
    <row r="15" spans="1:11">
      <c r="A15" s="78"/>
      <c r="B15" s="84"/>
      <c r="C15" s="84"/>
      <c r="D15" s="79"/>
      <c r="E15" s="78"/>
      <c r="F15" s="84"/>
      <c r="G15" s="84"/>
      <c r="H15" s="84"/>
      <c r="I15" s="78"/>
      <c r="J15" s="84"/>
      <c r="K15" s="84"/>
    </row>
    <row r="16" spans="1:11" s="62" customFormat="1">
      <c r="A16" s="324" t="s">
        <v>210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>
      <c r="A17" s="233" t="s">
        <v>211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8"/>
    </row>
    <row r="18" spans="1:11">
      <c r="A18" s="233" t="s">
        <v>212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8"/>
    </row>
    <row r="19" spans="1:11">
      <c r="A19" s="379"/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>
      <c r="A20" s="366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66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66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33" t="s">
        <v>123</v>
      </c>
      <c r="B24" s="234"/>
      <c r="C24" s="82" t="s">
        <v>61</v>
      </c>
      <c r="D24" s="82" t="s">
        <v>62</v>
      </c>
      <c r="E24" s="314"/>
      <c r="F24" s="314"/>
      <c r="G24" s="314"/>
      <c r="H24" s="314"/>
      <c r="I24" s="314"/>
      <c r="J24" s="314"/>
      <c r="K24" s="315"/>
    </row>
    <row r="25" spans="1:11">
      <c r="A25" s="86" t="s">
        <v>213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>
      <c r="A27" s="370" t="s">
        <v>214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/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3" ht="23.1" customHeight="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ht="23.1" customHeight="1">
      <c r="A34" s="366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23.1" customHeight="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.1" customHeight="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>
      <c r="A37" s="358" t="s">
        <v>215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63" customFormat="1" ht="18.75" customHeight="1">
      <c r="A38" s="233" t="s">
        <v>216</v>
      </c>
      <c r="B38" s="234"/>
      <c r="C38" s="234"/>
      <c r="D38" s="314" t="s">
        <v>217</v>
      </c>
      <c r="E38" s="314"/>
      <c r="F38" s="361" t="s">
        <v>218</v>
      </c>
      <c r="G38" s="362"/>
      <c r="H38" s="234" t="s">
        <v>219</v>
      </c>
      <c r="I38" s="234"/>
      <c r="J38" s="234" t="s">
        <v>220</v>
      </c>
      <c r="K38" s="348"/>
    </row>
    <row r="39" spans="1:13" ht="18.75" customHeight="1">
      <c r="A39" s="71" t="s">
        <v>124</v>
      </c>
      <c r="B39" s="234" t="s">
        <v>221</v>
      </c>
      <c r="C39" s="234"/>
      <c r="D39" s="234"/>
      <c r="E39" s="234"/>
      <c r="F39" s="234"/>
      <c r="G39" s="234"/>
      <c r="H39" s="234"/>
      <c r="I39" s="234"/>
      <c r="J39" s="234"/>
      <c r="K39" s="348"/>
      <c r="M39" s="63"/>
    </row>
    <row r="40" spans="1:13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48"/>
    </row>
    <row r="41" spans="1:13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48"/>
    </row>
    <row r="42" spans="1:13" ht="32.1" customHeight="1">
      <c r="A42" s="74" t="s">
        <v>136</v>
      </c>
      <c r="B42" s="349" t="s">
        <v>222</v>
      </c>
      <c r="C42" s="349"/>
      <c r="D42" s="75" t="s">
        <v>223</v>
      </c>
      <c r="E42" s="76"/>
      <c r="F42" s="75" t="s">
        <v>140</v>
      </c>
      <c r="G42" s="87"/>
      <c r="H42" s="350" t="s">
        <v>142</v>
      </c>
      <c r="I42" s="350"/>
      <c r="J42" s="349"/>
      <c r="K42" s="35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8.5" customHeight="1">
      <c r="A2" s="27" t="s">
        <v>56</v>
      </c>
      <c r="B2" s="278"/>
      <c r="C2" s="278"/>
      <c r="D2" s="28" t="s">
        <v>63</v>
      </c>
      <c r="E2" s="278"/>
      <c r="F2" s="278"/>
      <c r="G2" s="278"/>
      <c r="H2" s="285"/>
      <c r="I2" s="48" t="s">
        <v>52</v>
      </c>
      <c r="J2" s="278"/>
      <c r="K2" s="278"/>
      <c r="L2" s="278"/>
      <c r="M2" s="278"/>
      <c r="N2" s="280"/>
    </row>
    <row r="3" spans="1:14" ht="28.5" customHeight="1">
      <c r="A3" s="284" t="s">
        <v>148</v>
      </c>
      <c r="B3" s="281" t="s">
        <v>149</v>
      </c>
      <c r="C3" s="281"/>
      <c r="D3" s="281"/>
      <c r="E3" s="281"/>
      <c r="F3" s="281"/>
      <c r="G3" s="281"/>
      <c r="H3" s="286"/>
      <c r="I3" s="282" t="s">
        <v>150</v>
      </c>
      <c r="J3" s="282"/>
      <c r="K3" s="282"/>
      <c r="L3" s="282"/>
      <c r="M3" s="282"/>
      <c r="N3" s="283"/>
    </row>
    <row r="4" spans="1:14" ht="28.5" customHeight="1">
      <c r="A4" s="284"/>
      <c r="B4" s="29" t="s">
        <v>107</v>
      </c>
      <c r="C4" s="29" t="s">
        <v>108</v>
      </c>
      <c r="D4" s="30" t="s">
        <v>109</v>
      </c>
      <c r="E4" s="29" t="s">
        <v>110</v>
      </c>
      <c r="F4" s="29" t="s">
        <v>111</v>
      </c>
      <c r="G4" s="29" t="s">
        <v>112</v>
      </c>
      <c r="H4" s="286"/>
      <c r="I4" s="49"/>
      <c r="J4" s="49"/>
      <c r="K4" s="49"/>
      <c r="L4" s="49"/>
      <c r="M4" s="49"/>
      <c r="N4" s="50"/>
    </row>
    <row r="5" spans="1:14" ht="28.5" customHeight="1">
      <c r="A5" s="284"/>
      <c r="B5" s="31"/>
      <c r="C5" s="31"/>
      <c r="D5" s="30"/>
      <c r="E5" s="31"/>
      <c r="F5" s="31"/>
      <c r="G5" s="31"/>
      <c r="H5" s="286"/>
      <c r="I5" s="51"/>
      <c r="J5" s="51"/>
      <c r="K5" s="51"/>
      <c r="L5" s="51"/>
      <c r="M5" s="51"/>
      <c r="N5" s="52"/>
    </row>
    <row r="6" spans="1:14" ht="28.5" customHeight="1">
      <c r="A6" s="32"/>
      <c r="B6" s="31"/>
      <c r="C6" s="31"/>
      <c r="D6" s="33"/>
      <c r="E6" s="31"/>
      <c r="F6" s="31"/>
      <c r="G6" s="31"/>
      <c r="H6" s="286"/>
      <c r="I6" s="53"/>
      <c r="J6" s="53"/>
      <c r="K6" s="53"/>
      <c r="L6" s="53"/>
      <c r="M6" s="53"/>
      <c r="N6" s="54"/>
    </row>
    <row r="7" spans="1:14" ht="28.5" customHeight="1">
      <c r="A7" s="32"/>
      <c r="B7" s="31"/>
      <c r="C7" s="31"/>
      <c r="D7" s="33"/>
      <c r="E7" s="31"/>
      <c r="F7" s="31"/>
      <c r="G7" s="31"/>
      <c r="H7" s="286"/>
      <c r="I7" s="39"/>
      <c r="J7" s="39"/>
      <c r="K7" s="39"/>
      <c r="L7" s="39"/>
      <c r="M7" s="55"/>
      <c r="N7" s="56"/>
    </row>
    <row r="8" spans="1:14" ht="28.5" customHeight="1">
      <c r="A8" s="32"/>
      <c r="B8" s="31"/>
      <c r="C8" s="31"/>
      <c r="D8" s="33"/>
      <c r="E8" s="31"/>
      <c r="F8" s="31"/>
      <c r="G8" s="31"/>
      <c r="H8" s="286"/>
      <c r="I8" s="39"/>
      <c r="J8" s="39"/>
      <c r="K8" s="39"/>
      <c r="L8" s="39"/>
      <c r="M8" s="55"/>
      <c r="N8" s="56"/>
    </row>
    <row r="9" spans="1:14" ht="28.5" customHeight="1">
      <c r="A9" s="32"/>
      <c r="B9" s="31"/>
      <c r="C9" s="31"/>
      <c r="D9" s="33"/>
      <c r="E9" s="31"/>
      <c r="F9" s="31"/>
      <c r="G9" s="31"/>
      <c r="H9" s="286"/>
      <c r="I9" s="53"/>
      <c r="J9" s="53"/>
      <c r="K9" s="53"/>
      <c r="L9" s="53"/>
      <c r="M9" s="57"/>
      <c r="N9" s="58"/>
    </row>
    <row r="10" spans="1:14" ht="28.5" customHeight="1">
      <c r="A10" s="32"/>
      <c r="B10" s="31"/>
      <c r="C10" s="31"/>
      <c r="D10" s="33"/>
      <c r="E10" s="31"/>
      <c r="F10" s="31"/>
      <c r="G10" s="31"/>
      <c r="H10" s="286"/>
      <c r="I10" s="39"/>
      <c r="J10" s="39"/>
      <c r="K10" s="39"/>
      <c r="L10" s="39"/>
      <c r="M10" s="55"/>
      <c r="N10" s="56"/>
    </row>
    <row r="11" spans="1:14" ht="28.5" customHeight="1">
      <c r="A11" s="32"/>
      <c r="B11" s="31"/>
      <c r="C11" s="31"/>
      <c r="D11" s="33"/>
      <c r="E11" s="31"/>
      <c r="F11" s="31"/>
      <c r="G11" s="31"/>
      <c r="H11" s="286"/>
      <c r="I11" s="39"/>
      <c r="J11" s="39"/>
      <c r="K11" s="39"/>
      <c r="L11" s="39"/>
      <c r="M11" s="55"/>
      <c r="N11" s="56"/>
    </row>
    <row r="12" spans="1:14" ht="28.5" customHeight="1">
      <c r="A12" s="32"/>
      <c r="B12" s="31"/>
      <c r="C12" s="31"/>
      <c r="D12" s="33"/>
      <c r="E12" s="31"/>
      <c r="F12" s="31"/>
      <c r="G12" s="31"/>
      <c r="H12" s="286"/>
      <c r="I12" s="39"/>
      <c r="J12" s="39"/>
      <c r="K12" s="39"/>
      <c r="L12" s="39"/>
      <c r="M12" s="55"/>
      <c r="N12" s="56"/>
    </row>
    <row r="13" spans="1:14" ht="28.5" customHeight="1">
      <c r="A13" s="34"/>
      <c r="B13" s="35"/>
      <c r="C13" s="36"/>
      <c r="D13" s="37"/>
      <c r="E13" s="36"/>
      <c r="F13" s="36"/>
      <c r="G13" s="36"/>
      <c r="H13" s="286"/>
      <c r="I13" s="39"/>
      <c r="J13" s="39"/>
      <c r="K13" s="39"/>
      <c r="L13" s="39"/>
      <c r="M13" s="55"/>
      <c r="N13" s="56"/>
    </row>
    <row r="14" spans="1:14" ht="28.5" customHeight="1">
      <c r="A14" s="38"/>
      <c r="B14" s="39"/>
      <c r="C14" s="40"/>
      <c r="D14" s="40"/>
      <c r="E14" s="40"/>
      <c r="F14" s="40"/>
      <c r="G14" s="39"/>
      <c r="H14" s="286"/>
      <c r="I14" s="39"/>
      <c r="J14" s="39"/>
      <c r="K14" s="39"/>
      <c r="L14" s="39"/>
      <c r="M14" s="55"/>
      <c r="N14" s="56"/>
    </row>
    <row r="15" spans="1:14" ht="28.5" customHeight="1">
      <c r="A15" s="41"/>
      <c r="B15" s="42"/>
      <c r="C15" s="43"/>
      <c r="D15" s="43"/>
      <c r="E15" s="44"/>
      <c r="F15" s="44"/>
      <c r="G15" s="42"/>
      <c r="H15" s="287"/>
      <c r="I15" s="42"/>
      <c r="J15" s="42"/>
      <c r="K15" s="59"/>
      <c r="L15" s="42"/>
      <c r="M15" s="42"/>
      <c r="N15" s="60"/>
    </row>
    <row r="16" spans="1:14">
      <c r="A16" s="45" t="s">
        <v>124</v>
      </c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>
      <c r="A17" s="46" t="s">
        <v>175</v>
      </c>
      <c r="B17" s="46"/>
      <c r="C17" s="46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>
      <c r="A18" s="47"/>
      <c r="B18" s="47"/>
      <c r="C18" s="47"/>
      <c r="D18" s="47"/>
      <c r="E18" s="47"/>
      <c r="F18" s="47"/>
      <c r="G18" s="47"/>
      <c r="H18" s="47"/>
      <c r="I18" s="45" t="s">
        <v>176</v>
      </c>
      <c r="J18" s="61"/>
      <c r="K18" s="45" t="s">
        <v>160</v>
      </c>
      <c r="L18" s="45"/>
      <c r="M18" s="45" t="s">
        <v>161</v>
      </c>
      <c r="N18" s="46"/>
    </row>
    <row r="19" spans="1:1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N20" sqref="N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7" t="s">
        <v>224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</row>
    <row r="2" spans="1:15" s="1" customFormat="1" ht="16.5">
      <c r="A2" s="406" t="s">
        <v>225</v>
      </c>
      <c r="B2" s="407" t="s">
        <v>226</v>
      </c>
      <c r="C2" s="407" t="s">
        <v>227</v>
      </c>
      <c r="D2" s="407" t="s">
        <v>228</v>
      </c>
      <c r="E2" s="407" t="s">
        <v>229</v>
      </c>
      <c r="F2" s="407" t="s">
        <v>230</v>
      </c>
      <c r="G2" s="407" t="s">
        <v>231</v>
      </c>
      <c r="H2" s="407" t="s">
        <v>232</v>
      </c>
      <c r="I2" s="3" t="s">
        <v>233</v>
      </c>
      <c r="J2" s="3" t="s">
        <v>234</v>
      </c>
      <c r="K2" s="3" t="s">
        <v>235</v>
      </c>
      <c r="L2" s="3" t="s">
        <v>236</v>
      </c>
      <c r="M2" s="3" t="s">
        <v>237</v>
      </c>
      <c r="N2" s="407" t="s">
        <v>238</v>
      </c>
      <c r="O2" s="407" t="s">
        <v>239</v>
      </c>
    </row>
    <row r="3" spans="1:15" s="1" customFormat="1" ht="16.5">
      <c r="A3" s="406"/>
      <c r="B3" s="408"/>
      <c r="C3" s="408"/>
      <c r="D3" s="408"/>
      <c r="E3" s="408"/>
      <c r="F3" s="408"/>
      <c r="G3" s="408"/>
      <c r="H3" s="408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408"/>
      <c r="O3" s="408"/>
    </row>
    <row r="4" spans="1:15" ht="17.100000000000001" customHeight="1">
      <c r="A4" s="6">
        <v>1</v>
      </c>
      <c r="B4" s="10">
        <v>22102003</v>
      </c>
      <c r="C4" s="6" t="s">
        <v>241</v>
      </c>
      <c r="D4" s="11" t="s">
        <v>116</v>
      </c>
      <c r="E4" s="12" t="s">
        <v>57</v>
      </c>
      <c r="F4" s="12" t="s">
        <v>147</v>
      </c>
      <c r="G4" s="6"/>
      <c r="H4" s="6"/>
      <c r="I4" s="16">
        <v>0</v>
      </c>
      <c r="J4" s="16">
        <v>1</v>
      </c>
      <c r="K4" s="16">
        <v>3</v>
      </c>
      <c r="L4" s="16">
        <v>0</v>
      </c>
      <c r="M4" s="16">
        <v>1</v>
      </c>
      <c r="N4" s="6"/>
      <c r="O4" s="6" t="s">
        <v>242</v>
      </c>
    </row>
    <row r="5" spans="1:15" ht="17.100000000000001" customHeight="1">
      <c r="A5" s="6">
        <v>2</v>
      </c>
      <c r="B5" s="10">
        <v>221019041</v>
      </c>
      <c r="C5" s="6" t="s">
        <v>241</v>
      </c>
      <c r="D5" s="11" t="s">
        <v>115</v>
      </c>
      <c r="E5" s="12" t="s">
        <v>243</v>
      </c>
      <c r="F5" s="12" t="s">
        <v>147</v>
      </c>
      <c r="G5" s="6"/>
      <c r="H5" s="6"/>
      <c r="I5" s="16">
        <v>1</v>
      </c>
      <c r="J5" s="16">
        <v>0</v>
      </c>
      <c r="K5" s="16">
        <v>1</v>
      </c>
      <c r="L5" s="16">
        <v>0</v>
      </c>
      <c r="M5" s="16">
        <v>2</v>
      </c>
      <c r="N5" s="6"/>
      <c r="O5" s="6" t="s">
        <v>242</v>
      </c>
    </row>
    <row r="6" spans="1:15" ht="17.100000000000001" customHeight="1">
      <c r="A6" s="6">
        <v>3</v>
      </c>
      <c r="B6" s="10">
        <v>221024049</v>
      </c>
      <c r="C6" s="6" t="s">
        <v>241</v>
      </c>
      <c r="D6" s="11" t="s">
        <v>117</v>
      </c>
      <c r="E6" s="12" t="s">
        <v>244</v>
      </c>
      <c r="F6" s="12" t="s">
        <v>147</v>
      </c>
      <c r="G6" s="6"/>
      <c r="H6" s="6"/>
      <c r="I6" s="16">
        <v>0</v>
      </c>
      <c r="J6" s="16">
        <v>1</v>
      </c>
      <c r="K6" s="16">
        <v>1</v>
      </c>
      <c r="L6" s="16">
        <v>1</v>
      </c>
      <c r="M6" s="16">
        <v>1</v>
      </c>
      <c r="N6" s="6"/>
      <c r="O6" s="6" t="s">
        <v>242</v>
      </c>
    </row>
    <row r="7" spans="1:15" ht="17.100000000000001" customHeight="1">
      <c r="A7" s="6">
        <v>4</v>
      </c>
      <c r="B7" s="10" t="s">
        <v>245</v>
      </c>
      <c r="C7" s="6" t="s">
        <v>241</v>
      </c>
      <c r="D7" s="11" t="s">
        <v>118</v>
      </c>
      <c r="E7" s="12" t="s">
        <v>57</v>
      </c>
      <c r="F7" s="12" t="s">
        <v>147</v>
      </c>
      <c r="G7" s="6"/>
      <c r="H7" s="6"/>
      <c r="I7" s="16">
        <v>2</v>
      </c>
      <c r="J7" s="16">
        <v>0</v>
      </c>
      <c r="K7" s="16">
        <v>1</v>
      </c>
      <c r="L7" s="16">
        <v>0</v>
      </c>
      <c r="M7" s="16">
        <v>1</v>
      </c>
      <c r="N7" s="6"/>
      <c r="O7" s="6" t="s">
        <v>242</v>
      </c>
    </row>
    <row r="8" spans="1:15" ht="17.100000000000001" customHeight="1">
      <c r="A8" s="6">
        <v>5</v>
      </c>
      <c r="B8" s="10">
        <v>220903011</v>
      </c>
      <c r="C8" s="6" t="s">
        <v>241</v>
      </c>
      <c r="D8" s="13" t="s">
        <v>246</v>
      </c>
      <c r="E8" s="5" t="s">
        <v>247</v>
      </c>
      <c r="F8" s="12" t="s">
        <v>147</v>
      </c>
      <c r="G8" s="5"/>
      <c r="H8" s="5"/>
      <c r="I8" s="16">
        <v>3</v>
      </c>
      <c r="J8" s="16">
        <v>0</v>
      </c>
      <c r="K8" s="16">
        <v>2</v>
      </c>
      <c r="L8" s="16">
        <v>0</v>
      </c>
      <c r="M8" s="16">
        <v>0</v>
      </c>
      <c r="N8" s="5"/>
      <c r="O8" s="6" t="s">
        <v>242</v>
      </c>
    </row>
    <row r="9" spans="1:15" ht="17.100000000000001" customHeight="1">
      <c r="A9" s="6">
        <v>6</v>
      </c>
      <c r="B9" s="10">
        <v>221019039</v>
      </c>
      <c r="C9" s="6" t="s">
        <v>241</v>
      </c>
      <c r="D9" s="13" t="s">
        <v>248</v>
      </c>
      <c r="E9" s="5" t="s">
        <v>247</v>
      </c>
      <c r="F9" s="12" t="s">
        <v>147</v>
      </c>
      <c r="G9" s="5"/>
      <c r="H9" s="5"/>
      <c r="I9" s="16">
        <v>2</v>
      </c>
      <c r="J9" s="16">
        <v>0</v>
      </c>
      <c r="K9" s="16">
        <v>1</v>
      </c>
      <c r="L9" s="16">
        <v>0</v>
      </c>
      <c r="M9" s="16">
        <v>2</v>
      </c>
      <c r="N9" s="5"/>
      <c r="O9" s="6" t="s">
        <v>242</v>
      </c>
    </row>
    <row r="10" spans="1:15" ht="17.100000000000001" customHeight="1">
      <c r="A10" s="6">
        <v>7</v>
      </c>
      <c r="B10" s="5">
        <v>221107019</v>
      </c>
      <c r="C10" s="6" t="s">
        <v>241</v>
      </c>
      <c r="D10" s="5" t="s">
        <v>249</v>
      </c>
      <c r="E10" s="5" t="s">
        <v>247</v>
      </c>
      <c r="F10" s="12" t="s">
        <v>147</v>
      </c>
      <c r="G10" s="5"/>
      <c r="H10" s="5"/>
      <c r="I10" s="6">
        <v>4</v>
      </c>
      <c r="J10" s="6">
        <v>0</v>
      </c>
      <c r="K10" s="6">
        <v>1</v>
      </c>
      <c r="L10" s="6">
        <v>0</v>
      </c>
      <c r="M10" s="6">
        <v>0</v>
      </c>
      <c r="N10" s="5"/>
      <c r="O10" s="5"/>
    </row>
    <row r="11" spans="1:15" ht="17.100000000000001" customHeight="1">
      <c r="A11" s="6">
        <v>8</v>
      </c>
      <c r="B11" s="5">
        <v>221025014</v>
      </c>
      <c r="C11" s="6" t="s">
        <v>241</v>
      </c>
      <c r="D11" s="5" t="s">
        <v>250</v>
      </c>
      <c r="E11" s="5" t="s">
        <v>251</v>
      </c>
      <c r="F11" s="12" t="s">
        <v>147</v>
      </c>
      <c r="G11" s="5"/>
      <c r="H11" s="5"/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5"/>
      <c r="O11" s="5"/>
    </row>
    <row r="12" spans="1:15" ht="17.100000000000001" customHeight="1">
      <c r="A12" s="6">
        <v>9</v>
      </c>
      <c r="B12" s="14">
        <v>220903007</v>
      </c>
      <c r="C12" s="6" t="s">
        <v>241</v>
      </c>
      <c r="D12" s="15" t="s">
        <v>252</v>
      </c>
      <c r="E12" s="5" t="s">
        <v>251</v>
      </c>
      <c r="F12" s="12" t="s">
        <v>147</v>
      </c>
      <c r="G12" s="5"/>
      <c r="H12" s="5"/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/>
      <c r="O12" s="6"/>
    </row>
    <row r="13" spans="1:15" s="2" customFormat="1" ht="18.75">
      <c r="A13" s="398" t="s">
        <v>253</v>
      </c>
      <c r="B13" s="399"/>
      <c r="C13" s="399"/>
      <c r="D13" s="400"/>
      <c r="E13" s="401"/>
      <c r="F13" s="402"/>
      <c r="G13" s="402"/>
      <c r="H13" s="402"/>
      <c r="I13" s="403"/>
      <c r="J13" s="398" t="s">
        <v>254</v>
      </c>
      <c r="K13" s="399"/>
      <c r="L13" s="399"/>
      <c r="M13" s="400"/>
      <c r="N13" s="7"/>
      <c r="O13" s="9"/>
    </row>
    <row r="14" spans="1:15" ht="16.5">
      <c r="A14" s="404" t="s">
        <v>255</v>
      </c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 O12 O6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2022-11-19T06:49:43Z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563E4DD5782F40B98BCA765EFFBA337E</vt:lpwstr>
  </property>
  <property fmtid="{D5CDD505-2E9C-101B-9397-08002B2CF9AE}" pid="3" name="KSOProductBuildVer">
    <vt:lpwstr>2052-11.1.0.12763</vt:lpwstr>
  </property>
</Properties>
</file>