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22FW\金缕衣22FW\TAYYBK92614\11-4尾期\"/>
    </mc:Choice>
  </mc:AlternateContent>
  <xr:revisionPtr revIDLastSave="0" documentId="13_ncr:1_{3F6A2831-8EF6-4A88-9314-C53573ABED1C}" xr6:coauthVersionLast="47" xr6:coauthVersionMax="47" xr10:uidLastSave="{00000000-0000-0000-0000-000000000000}"/>
  <bookViews>
    <workbookView xWindow="-120" yWindow="-120" windowWidth="20730" windowHeight="11160" tabRatio="855" firstSheet="4" activeTab="1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state="hidden" r:id="rId6"/>
    <sheet name="中期验货尺寸表" sheetId="16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6" l="1"/>
  <c r="F33" i="6"/>
  <c r="E32" i="6"/>
  <c r="F32" i="6"/>
  <c r="E31" i="6"/>
  <c r="F31" i="6"/>
  <c r="G31" i="6"/>
  <c r="H31" i="6"/>
  <c r="C31" i="6"/>
  <c r="B31" i="6"/>
  <c r="E30" i="6"/>
  <c r="F30" i="6"/>
  <c r="G30" i="6"/>
  <c r="H30" i="6"/>
  <c r="C30" i="6"/>
  <c r="B30" i="6"/>
  <c r="E29" i="6"/>
  <c r="F29" i="6"/>
  <c r="G29" i="6"/>
  <c r="H29" i="6"/>
  <c r="C29" i="6"/>
  <c r="B29" i="6"/>
  <c r="E28" i="6"/>
  <c r="F28" i="6"/>
  <c r="G28" i="6"/>
  <c r="H28" i="6"/>
  <c r="C28" i="6"/>
  <c r="B28" i="6"/>
  <c r="E27" i="6"/>
  <c r="F27" i="6"/>
  <c r="G27" i="6"/>
  <c r="H27" i="6"/>
  <c r="C27" i="6"/>
  <c r="B27" i="6"/>
  <c r="E22" i="6"/>
  <c r="F22" i="6"/>
  <c r="G22" i="6"/>
  <c r="H22" i="6"/>
  <c r="C22" i="6"/>
  <c r="B22" i="6"/>
  <c r="E21" i="6"/>
  <c r="F21" i="6"/>
  <c r="G21" i="6"/>
  <c r="H21" i="6"/>
  <c r="C21" i="6"/>
  <c r="B21" i="6"/>
  <c r="E20" i="6"/>
  <c r="F20" i="6"/>
  <c r="G20" i="6"/>
  <c r="H20" i="6"/>
  <c r="C20" i="6"/>
  <c r="B20" i="6"/>
  <c r="E19" i="6"/>
  <c r="F19" i="6"/>
  <c r="G19" i="6"/>
  <c r="H19" i="6"/>
  <c r="C19" i="6"/>
  <c r="B19" i="6"/>
  <c r="F18" i="6"/>
  <c r="H18" i="6"/>
  <c r="G18" i="6"/>
  <c r="E18" i="6"/>
  <c r="C18" i="6"/>
  <c r="B18" i="6"/>
  <c r="E17" i="6"/>
  <c r="F17" i="6"/>
  <c r="G17" i="6"/>
  <c r="H17" i="6"/>
  <c r="C17" i="6"/>
  <c r="B17" i="6"/>
  <c r="E16" i="6"/>
  <c r="F16" i="6"/>
  <c r="G16" i="6"/>
  <c r="H16" i="6"/>
  <c r="C16" i="6"/>
  <c r="B16" i="6"/>
  <c r="E15" i="6"/>
  <c r="F15" i="6"/>
  <c r="G15" i="6"/>
  <c r="H15" i="6"/>
  <c r="C15" i="6"/>
  <c r="B15" i="6"/>
  <c r="E14" i="6"/>
  <c r="F14" i="6"/>
  <c r="G14" i="6"/>
  <c r="H14" i="6"/>
  <c r="C14" i="6"/>
  <c r="B14" i="6"/>
  <c r="E13" i="6"/>
  <c r="F13" i="6"/>
  <c r="G13" i="6"/>
  <c r="H13" i="6"/>
  <c r="C13" i="6"/>
  <c r="B13" i="6"/>
  <c r="E12" i="6"/>
  <c r="F12" i="6"/>
  <c r="G12" i="6"/>
  <c r="H12" i="6"/>
  <c r="C12" i="6"/>
  <c r="B12" i="6"/>
  <c r="E11" i="6"/>
  <c r="F11" i="6"/>
  <c r="G11" i="6"/>
  <c r="H11" i="6"/>
  <c r="C11" i="6"/>
  <c r="B11" i="6"/>
  <c r="E10" i="6"/>
  <c r="F10" i="6"/>
  <c r="G10" i="6"/>
  <c r="H10" i="6"/>
  <c r="C10" i="6"/>
  <c r="B10" i="6"/>
  <c r="E9" i="6"/>
  <c r="F9" i="6"/>
  <c r="G9" i="6"/>
  <c r="H9" i="6"/>
  <c r="C9" i="6"/>
  <c r="B9" i="6"/>
  <c r="E8" i="6"/>
  <c r="F8" i="6"/>
  <c r="G8" i="6"/>
  <c r="H8" i="6"/>
  <c r="C8" i="6"/>
  <c r="B8" i="6"/>
  <c r="E7" i="6"/>
  <c r="F7" i="6"/>
  <c r="G7" i="6"/>
  <c r="H7" i="6"/>
  <c r="C7" i="6"/>
  <c r="B7" i="6"/>
  <c r="N6" i="6"/>
  <c r="E6" i="6"/>
  <c r="F6" i="6"/>
  <c r="G6" i="6"/>
  <c r="H6" i="6"/>
  <c r="C6" i="6"/>
  <c r="B6" i="6"/>
  <c r="E33" i="16"/>
  <c r="F33" i="16"/>
  <c r="E32" i="16"/>
  <c r="F32" i="16"/>
  <c r="E31" i="16"/>
  <c r="F31" i="16"/>
  <c r="G31" i="16"/>
  <c r="H31" i="16"/>
  <c r="C31" i="16"/>
  <c r="B31" i="16"/>
  <c r="E30" i="16"/>
  <c r="F30" i="16"/>
  <c r="G30" i="16"/>
  <c r="H30" i="16"/>
  <c r="C30" i="16"/>
  <c r="B30" i="16"/>
  <c r="E29" i="16"/>
  <c r="F29" i="16"/>
  <c r="G29" i="16"/>
  <c r="H29" i="16"/>
  <c r="C29" i="16"/>
  <c r="B29" i="16"/>
  <c r="E28" i="16"/>
  <c r="F28" i="16"/>
  <c r="G28" i="16"/>
  <c r="H28" i="16"/>
  <c r="C28" i="16"/>
  <c r="B28" i="16"/>
  <c r="E27" i="16"/>
  <c r="F27" i="16"/>
  <c r="G27" i="16"/>
  <c r="H27" i="16"/>
  <c r="C27" i="16"/>
  <c r="B27" i="16"/>
  <c r="E22" i="16"/>
  <c r="F22" i="16"/>
  <c r="G22" i="16"/>
  <c r="H22" i="16"/>
  <c r="C22" i="16"/>
  <c r="B22" i="16"/>
  <c r="E21" i="16"/>
  <c r="F21" i="16"/>
  <c r="G21" i="16"/>
  <c r="H21" i="16"/>
  <c r="C21" i="16"/>
  <c r="B21" i="16"/>
  <c r="E20" i="16"/>
  <c r="F20" i="16"/>
  <c r="G20" i="16"/>
  <c r="H20" i="16"/>
  <c r="C20" i="16"/>
  <c r="B20" i="16"/>
  <c r="E19" i="16"/>
  <c r="F19" i="16"/>
  <c r="G19" i="16"/>
  <c r="H19" i="16"/>
  <c r="C19" i="16"/>
  <c r="B19" i="16"/>
  <c r="F18" i="16"/>
  <c r="H18" i="16"/>
  <c r="G18" i="16"/>
  <c r="E18" i="16"/>
  <c r="C18" i="16"/>
  <c r="B18" i="16"/>
  <c r="E17" i="16"/>
  <c r="F17" i="16"/>
  <c r="G17" i="16"/>
  <c r="H17" i="16"/>
  <c r="C17" i="16"/>
  <c r="B17" i="16"/>
  <c r="E16" i="16"/>
  <c r="F16" i="16"/>
  <c r="G16" i="16"/>
  <c r="H16" i="16"/>
  <c r="C16" i="16"/>
  <c r="B16" i="16"/>
  <c r="E15" i="16"/>
  <c r="F15" i="16"/>
  <c r="G15" i="16"/>
  <c r="H15" i="16"/>
  <c r="C15" i="16"/>
  <c r="B15" i="16"/>
  <c r="E14" i="16"/>
  <c r="F14" i="16"/>
  <c r="G14" i="16"/>
  <c r="H14" i="16"/>
  <c r="C14" i="16"/>
  <c r="B14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N6" i="16"/>
  <c r="E6" i="16"/>
  <c r="F6" i="16"/>
  <c r="G6" i="16"/>
  <c r="H6" i="16"/>
  <c r="C6" i="16"/>
  <c r="B6" i="16"/>
  <c r="E32" i="13"/>
  <c r="F32" i="13"/>
  <c r="E31" i="13"/>
  <c r="F31" i="13"/>
  <c r="E30" i="13"/>
  <c r="F30" i="13"/>
  <c r="G30" i="13"/>
  <c r="H30" i="13"/>
  <c r="C30" i="13"/>
  <c r="B30" i="13"/>
  <c r="E29" i="13"/>
  <c r="F29" i="13"/>
  <c r="G29" i="13"/>
  <c r="H29" i="13"/>
  <c r="C29" i="13"/>
  <c r="B29" i="13"/>
  <c r="E28" i="13"/>
  <c r="F28" i="13"/>
  <c r="G28" i="13"/>
  <c r="H28" i="13"/>
  <c r="C28" i="13"/>
  <c r="B28" i="13"/>
  <c r="E27" i="13"/>
  <c r="F27" i="13"/>
  <c r="G27" i="13"/>
  <c r="H27" i="13"/>
  <c r="C27" i="13"/>
  <c r="B27" i="13"/>
  <c r="E26" i="13"/>
  <c r="F26" i="13"/>
  <c r="G26" i="13"/>
  <c r="H26" i="13"/>
  <c r="C26" i="13"/>
  <c r="B26" i="13"/>
  <c r="E22" i="13"/>
  <c r="F22" i="13"/>
  <c r="G22" i="13"/>
  <c r="H22" i="13"/>
  <c r="C22" i="13"/>
  <c r="B22" i="13"/>
  <c r="E21" i="13"/>
  <c r="F21" i="13"/>
  <c r="G21" i="13"/>
  <c r="H21" i="13"/>
  <c r="C21" i="13"/>
  <c r="B21" i="13"/>
  <c r="E20" i="13"/>
  <c r="F20" i="13"/>
  <c r="G20" i="13"/>
  <c r="H20" i="13"/>
  <c r="C20" i="13"/>
  <c r="B20" i="13"/>
  <c r="E19" i="13"/>
  <c r="F19" i="13"/>
  <c r="G19" i="13"/>
  <c r="H19" i="13"/>
  <c r="C19" i="13"/>
  <c r="B19" i="13"/>
  <c r="F18" i="13"/>
  <c r="H18" i="13"/>
  <c r="G18" i="13"/>
  <c r="E18" i="13"/>
  <c r="C18" i="13"/>
  <c r="B18" i="13"/>
  <c r="E17" i="13"/>
  <c r="F17" i="13"/>
  <c r="G17" i="13"/>
  <c r="H17" i="13"/>
  <c r="C17" i="13"/>
  <c r="B17" i="13"/>
  <c r="E16" i="13"/>
  <c r="F16" i="13"/>
  <c r="G16" i="13"/>
  <c r="H16" i="13"/>
  <c r="C16" i="13"/>
  <c r="B16" i="13"/>
  <c r="E15" i="13"/>
  <c r="F15" i="13"/>
  <c r="G15" i="13"/>
  <c r="H15" i="13"/>
  <c r="C15" i="13"/>
  <c r="B15" i="13"/>
  <c r="E14" i="13"/>
  <c r="F14" i="13"/>
  <c r="G14" i="13"/>
  <c r="H14" i="13"/>
  <c r="C14" i="13"/>
  <c r="B14" i="13"/>
  <c r="E13" i="13"/>
  <c r="F13" i="13"/>
  <c r="G13" i="13"/>
  <c r="H13" i="13"/>
  <c r="C13" i="13"/>
  <c r="B13" i="13"/>
  <c r="E12" i="13"/>
  <c r="F12" i="13"/>
  <c r="G12" i="13"/>
  <c r="H12" i="13"/>
  <c r="C12" i="13"/>
  <c r="B12" i="13"/>
  <c r="E11" i="13"/>
  <c r="F11" i="13"/>
  <c r="G11" i="13"/>
  <c r="H11" i="13"/>
  <c r="C11" i="13"/>
  <c r="B11" i="13"/>
  <c r="E10" i="13"/>
  <c r="F10" i="13"/>
  <c r="G10" i="13"/>
  <c r="H10" i="13"/>
  <c r="C10" i="13"/>
  <c r="B10" i="13"/>
  <c r="E9" i="13"/>
  <c r="F9" i="13"/>
  <c r="G9" i="13"/>
  <c r="H9" i="13"/>
  <c r="C9" i="13"/>
  <c r="B9" i="13"/>
  <c r="E8" i="13"/>
  <c r="F8" i="13"/>
  <c r="G8" i="13"/>
  <c r="H8" i="13"/>
  <c r="C8" i="13"/>
  <c r="B8" i="13"/>
  <c r="E7" i="13"/>
  <c r="F7" i="13"/>
  <c r="G7" i="13"/>
  <c r="H7" i="13"/>
  <c r="C7" i="13"/>
  <c r="B7" i="13"/>
  <c r="N6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<sst xmlns="http://schemas.openxmlformats.org/spreadsheetml/2006/main" count="1610" uniqueCount="414">
  <si>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</si>
  <si>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</si>
  <si>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</si>
  <si>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</si>
  <si>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</si>
  <si>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</si>
  <si>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</si>
  <si>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</si>
  <si>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</si>
  <si>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</si>
  <si>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</si>
  <si>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</si>
  <si>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</si>
  <si>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</si>
  <si>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</si>
  <si>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</si>
  <si>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</si>
  <si>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</si>
  <si>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</si>
  <si>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</si>
  <si>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</si>
  <si>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</si>
  <si>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</si>
  <si>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</si>
  <si>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</si>
  <si>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</si>
  <si>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</si>
  <si>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</si>
  <si>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</si>
  <si>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</si>
  <si>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</si>
  <si>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</si>
  <si>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</si>
  <si>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</si>
  <si>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</si>
  <si>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</si>
  <si>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</si>
  <si>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</si>
  <si>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</si>
  <si>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</si>
  <si>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</si>
  <si>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</si>
  <si>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</si>
  <si>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</si>
  <si>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</si>
  <si>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</si>
  <si>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</si>
  <si>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</si>
  <si>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</si>
  <si>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</si>
  <si>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</si>
  <si>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</si>
  <si>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</si>
  <si>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</si>
  <si>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</si>
  <si>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</si>
  <si>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</si>
  <si>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</si>
  <si>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</si>
  <si>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</si>
  <si>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</si>
  <si>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</si>
  <si>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</si>
  <si>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TAYYBK92614</t>
  </si>
  <si>
    <t>合同交期</t>
  </si>
  <si>
    <t>产前确认样</t>
  </si>
  <si>
    <t>有</t>
  </si>
  <si>
    <t>无</t>
  </si>
  <si>
    <t>品名</t>
  </si>
  <si>
    <t>女式风衣冲锋衣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</si>
  <si>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</si>
  <si>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</si>
  <si>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</si>
  <si>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</si>
  <si>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</si>
  <si>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</si>
  <si>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</si>
  <si>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</si>
  <si>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</si>
  <si>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</si>
  <si>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</si>
  <si>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</si>
  <si>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</si>
  <si>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</si>
  <si>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</si>
  <si>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</si>
  <si>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</si>
  <si>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</si>
  <si>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</si>
  <si>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</si>
  <si>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</si>
  <si>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</si>
  <si>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</si>
  <si>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</si>
  <si>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</si>
  <si>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</si>
  <si>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</si>
  <si>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</si>
  <si>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</si>
  <si>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</si>
  <si>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</si>
  <si>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</si>
  <si>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</si>
  <si>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</si>
  <si>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</si>
  <si>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</si>
  <si>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</si>
  <si>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</si>
  <si>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</si>
  <si>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</si>
  <si>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</si>
  <si>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</si>
  <si>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</si>
  <si>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</si>
  <si>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</si>
  <si>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</si>
  <si>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</si>
  <si>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</si>
  <si>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</si>
  <si>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</si>
  <si>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卡其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</si>
  <si>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</si>
  <si>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卡其：L--3,XL--3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</si>
  <si>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</si>
  <si>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</si>
  <si>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</si>
  <si>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</si>
  <si>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</si>
  <si>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1.底边不平</t>
  </si>
  <si>
    <t>2.领子不平</t>
  </si>
  <si>
    <t>3.内里脏污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</si>
  <si>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</si>
  <si>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</si>
  <si>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</si>
  <si>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</si>
  <si>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</si>
  <si>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</si>
  <si>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</si>
  <si>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</si>
  <si>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</si>
  <si>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</si>
  <si>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</si>
  <si>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</si>
  <si>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</si>
  <si>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</si>
  <si>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</si>
  <si>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</si>
  <si>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</si>
  <si>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</si>
  <si>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</si>
  <si>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4XL</t>
  </si>
  <si>
    <t>155/80B</t>
  </si>
  <si>
    <t>155/84B</t>
  </si>
  <si>
    <t>160/88B</t>
  </si>
  <si>
    <t>165/92B</t>
  </si>
  <si>
    <t>170/96B</t>
  </si>
  <si>
    <t>175/100B</t>
  </si>
  <si>
    <t>180/104B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</si>
  <si>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</si>
  <si>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</si>
  <si>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</si>
  <si>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</si>
  <si>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</si>
  <si>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</si>
  <si>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</si>
  <si>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</si>
  <si>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-0.5-0.5</t>
  </si>
  <si>
    <t>前中长</t>
  </si>
  <si>
    <t>√√</t>
  </si>
  <si>
    <t>-1-1</t>
  </si>
  <si>
    <t>胸围</t>
  </si>
  <si>
    <t>114</t>
  </si>
  <si>
    <t>-2-1</t>
  </si>
  <si>
    <t>-2-2</t>
  </si>
  <si>
    <t>腰围</t>
  </si>
  <si>
    <t>111</t>
  </si>
  <si>
    <t>√+1</t>
  </si>
  <si>
    <t>摆围</t>
  </si>
  <si>
    <t>158</t>
  </si>
  <si>
    <t>-2√</t>
  </si>
  <si>
    <t>后中袖长</t>
  </si>
  <si>
    <t>-0.5-1</t>
  </si>
  <si>
    <t>-1.2-0.3</t>
  </si>
  <si>
    <t>袖肥/2</t>
  </si>
  <si>
    <t>-0.5√</t>
  </si>
  <si>
    <t>-0.7-1</t>
  </si>
  <si>
    <t>袖口围/2</t>
  </si>
  <si>
    <t>+0.4-0.3</t>
  </si>
  <si>
    <t>前领尖</t>
  </si>
  <si>
    <t>√-0.2</t>
  </si>
  <si>
    <t>-0.7-0.7</t>
  </si>
  <si>
    <t>后领高翻领</t>
  </si>
  <si>
    <t>后领高底领</t>
  </si>
  <si>
    <t>下领围</t>
  </si>
  <si>
    <t>-1-1.5</t>
  </si>
  <si>
    <t>-1.5-1</t>
  </si>
  <si>
    <t>侧插袋</t>
  </si>
  <si>
    <t>+0.5√</t>
  </si>
  <si>
    <t>腰带长</t>
  </si>
  <si>
    <t>153</t>
  </si>
  <si>
    <t>腰带宽</t>
  </si>
  <si>
    <t>袖袢长</t>
  </si>
  <si>
    <t>袖袢宽</t>
  </si>
  <si>
    <t>外件-马甲</t>
  </si>
  <si>
    <t xml:space="preserve">                码号</t>
  </si>
  <si>
    <t xml:space="preserve">    号型</t>
  </si>
  <si>
    <t>-0.5-0.4</t>
  </si>
  <si>
    <t>胸围，后褶量对齐铺平后量</t>
  </si>
  <si>
    <t>肩宽</t>
  </si>
  <si>
    <t>√-0.3</t>
  </si>
  <si>
    <t>袖窿弯量</t>
  </si>
  <si>
    <t>前中拉链</t>
  </si>
  <si>
    <t>胸袋</t>
  </si>
  <si>
    <t>删除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</si>
  <si>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</si>
  <si>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</si>
  <si>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</si>
  <si>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</si>
  <si>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</si>
  <si>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</si>
  <si>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</si>
  <si>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</si>
  <si>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</si>
  <si>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</si>
  <si>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</si>
  <si>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黑色卡其全码各3件</t>
  </si>
  <si>
    <t>【耐水洗测试】：耐洗水测试明细（要求齐色、齐号）</t>
  </si>
  <si>
    <t>黑色,L1件</t>
  </si>
  <si>
    <t>卡其，XL1件</t>
  </si>
  <si>
    <t>说明：正常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</si>
  <si>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</si>
  <si>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1.线迹不良</t>
  </si>
  <si>
    <t>2.压胶不平</t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</si>
  <si>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</si>
  <si>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</si>
  <si>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</si>
  <si>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</si>
  <si>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</si>
  <si>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</si>
  <si>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</si>
  <si>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 xml:space="preserve">     齐色齐码请洗测2-3件，有问题的另加测量数量。</t>
  </si>
  <si>
    <t>√+0.5</t>
  </si>
  <si>
    <t>√+0.2</t>
  </si>
  <si>
    <t>√-0.4</t>
  </si>
  <si>
    <t>QC出货报告书</t>
  </si>
  <si>
    <t>产品名称</t>
  </si>
  <si>
    <t>女式套绒冲锋衣</t>
  </si>
  <si>
    <t>青岛金缕衣服饰有限公司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</si>
  <si>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</si>
  <si>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</si>
  <si>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</si>
  <si>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</si>
  <si>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</si>
  <si>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</si>
  <si>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</si>
  <si>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</si>
  <si>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</si>
  <si>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</si>
  <si>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</si>
  <si>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</si>
  <si>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</si>
  <si>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</si>
  <si>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</si>
  <si>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</si>
  <si>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</si>
  <si>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</si>
  <si>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</si>
  <si>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</si>
  <si>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</si>
  <si>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</si>
  <si>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</si>
  <si>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</si>
  <si>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</si>
  <si>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</si>
  <si>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</si>
  <si>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</si>
  <si>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</si>
  <si>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</si>
  <si>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</si>
  <si>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</si>
  <si>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</si>
  <si>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</si>
  <si>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</si>
  <si>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1#、2#</t>
  </si>
  <si>
    <t>情况说明：</t>
  </si>
  <si>
    <t xml:space="preserve">【问题点描述】  </t>
  </si>
  <si>
    <t>1.领子线迹不良-1件</t>
  </si>
  <si>
    <t>2.脏污-1件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</si>
  <si>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</si>
  <si>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</si>
  <si>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</si>
  <si>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</si>
  <si>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</si>
  <si>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</si>
  <si>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</si>
  <si>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</si>
  <si>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r>
      <rPr>
        <sz val="12"/>
        <color theme="1"/>
        <rFont val="宋体"/>
        <family val="3"/>
        <charset val="134"/>
      </rPr>
      <t>-0.5</t>
    </r>
    <r>
      <rPr>
        <sz val="12"/>
        <color theme="1"/>
        <rFont val="Arial"/>
        <family val="2"/>
      </rPr>
      <t>√</t>
    </r>
  </si>
  <si>
    <t>√-0.5</t>
  </si>
  <si>
    <t>-0.5-0.2</t>
  </si>
  <si>
    <t>+0.3√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</si>
  <si>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</si>
  <si>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</si>
  <si>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</si>
  <si>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</si>
  <si>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</si>
  <si>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</si>
  <si>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</si>
  <si>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</si>
  <si>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</si>
  <si>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</si>
  <si>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</si>
  <si>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</si>
  <si>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</si>
  <si>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</si>
  <si>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</si>
  <si>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</si>
  <si>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</si>
  <si>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8804</t>
  </si>
  <si>
    <t xml:space="preserve">厚重斜纹贴膜 </t>
  </si>
  <si>
    <t>OEM</t>
  </si>
  <si>
    <t>YES</t>
  </si>
  <si>
    <t>8806</t>
  </si>
  <si>
    <t>原木</t>
  </si>
  <si>
    <t>制表时间：9-25</t>
  </si>
  <si>
    <t>测试人签名：高丽静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</si>
  <si>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</si>
  <si>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</si>
  <si>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</si>
  <si>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</si>
  <si>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</si>
  <si>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</si>
  <si>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</si>
  <si>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</si>
  <si>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</si>
  <si>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</si>
  <si>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制表时间：9-26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</si>
  <si>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</si>
  <si>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</si>
  <si>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</si>
  <si>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</si>
  <si>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</si>
  <si>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</si>
  <si>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</si>
  <si>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</si>
  <si>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</si>
  <si>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</si>
  <si>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</si>
  <si>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OEM面料</t>
  </si>
  <si>
    <t>复合面料</t>
  </si>
  <si>
    <t>装饰胶</t>
  </si>
  <si>
    <t>星空炫彩凸面超薄四件扣</t>
  </si>
  <si>
    <t xml:space="preserve">光面弹性漆金属四件扣（416B013底件） </t>
  </si>
  <si>
    <t>YKK</t>
  </si>
  <si>
    <t>日字扣</t>
  </si>
  <si>
    <t>合格</t>
  </si>
  <si>
    <t>物料6</t>
  </si>
  <si>
    <t>物料7</t>
  </si>
  <si>
    <t>物料8</t>
  </si>
  <si>
    <t>物料9</t>
  </si>
  <si>
    <t>物料10</t>
  </si>
  <si>
    <t xml:space="preserve">logo黑色彩红反光装饰胶膜(TY236-65) </t>
  </si>
  <si>
    <t>物料11</t>
  </si>
  <si>
    <t>物料12</t>
  </si>
  <si>
    <t>物料13</t>
  </si>
  <si>
    <t>物料14</t>
  </si>
  <si>
    <t>物料15</t>
  </si>
  <si>
    <t>物料16</t>
  </si>
  <si>
    <t>物料17</t>
  </si>
  <si>
    <t>物料18</t>
  </si>
  <si>
    <t>物料19</t>
  </si>
  <si>
    <t>物料20</t>
  </si>
  <si>
    <t>0172</t>
  </si>
  <si>
    <t>米色</t>
  </si>
  <si>
    <t>制表时间：10-6</t>
  </si>
  <si>
    <t>测试人签名：宋红丽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</si>
  <si>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</si>
  <si>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</si>
  <si>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</si>
  <si>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</si>
  <si>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</si>
  <si>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</si>
  <si>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</si>
  <si>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</si>
  <si>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10.13</t>
  </si>
  <si>
    <t>3000mm</t>
  </si>
  <si>
    <t>10.14</t>
  </si>
  <si>
    <t>10.15</t>
  </si>
  <si>
    <t>10.16</t>
  </si>
  <si>
    <t>10.17</t>
  </si>
  <si>
    <t>10.18</t>
  </si>
  <si>
    <t>10.19</t>
  </si>
  <si>
    <t>10.20</t>
  </si>
  <si>
    <t>3217</t>
  </si>
  <si>
    <t>空变T800</t>
  </si>
  <si>
    <t>灰湖绿</t>
  </si>
  <si>
    <t>制表时间：10-13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</si>
  <si>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</si>
  <si>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</si>
  <si>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</si>
  <si>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</si>
  <si>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</si>
  <si>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</si>
  <si>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雾光紫</t>
  </si>
  <si>
    <t>接缝</t>
  </si>
  <si>
    <t>生粘</t>
  </si>
  <si>
    <t>朱雀红</t>
  </si>
  <si>
    <t>制表时间：10-26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</si>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</sst>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Arial"/>
      <family val="2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3" fillId="0" borderId="0">
      <alignment vertical="center"/>
    </xf>
    <xf numFmtId="0" fontId="40" fillId="0" borderId="0">
      <alignment vertical="center"/>
    </xf>
    <xf numFmtId="0" fontId="11" fillId="0" borderId="0">
      <alignment vertical="center"/>
    </xf>
    <xf numFmtId="0" fontId="11" fillId="0" borderId="0"/>
    <xf numFmtId="0" fontId="13" fillId="0" borderId="0">
      <alignment vertical="center"/>
    </xf>
    <xf numFmtId="0" fontId="4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0" fillId="0" borderId="2" xfId="0" applyNumberFormat="1" applyBorder="1"/>
    <xf numFmtId="0" fontId="7" fillId="0" borderId="2" xfId="0" applyFont="1" applyBorder="1"/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6" applyFont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6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49" fontId="11" fillId="3" borderId="2" xfId="0" applyNumberFormat="1" applyFont="1" applyFill="1" applyBorder="1" applyAlignment="1">
      <alignment horizontal="center" vertical="center"/>
    </xf>
    <xf numFmtId="0" fontId="15" fillId="3" borderId="0" xfId="4" applyFont="1" applyFill="1"/>
    <xf numFmtId="49" fontId="15" fillId="3" borderId="0" xfId="4" applyNumberFormat="1" applyFont="1" applyFill="1"/>
    <xf numFmtId="0" fontId="18" fillId="3" borderId="9" xfId="3" applyFont="1" applyFill="1" applyBorder="1" applyAlignment="1">
      <alignment horizontal="left" vertical="center"/>
    </xf>
    <xf numFmtId="0" fontId="18" fillId="3" borderId="10" xfId="3" applyFont="1" applyFill="1" applyBorder="1" applyAlignment="1">
      <alignment vertical="center"/>
    </xf>
    <xf numFmtId="0" fontId="15" fillId="3" borderId="10" xfId="4" applyFont="1" applyFill="1" applyBorder="1" applyAlignment="1">
      <alignment horizontal="center"/>
    </xf>
    <xf numFmtId="0" fontId="19" fillId="0" borderId="7" xfId="7" applyFont="1" applyBorder="1" applyAlignment="1">
      <alignment horizontal="center"/>
    </xf>
    <xf numFmtId="0" fontId="19" fillId="0" borderId="2" xfId="7" applyFont="1" applyBorder="1" applyAlignment="1">
      <alignment horizontal="center"/>
    </xf>
    <xf numFmtId="0" fontId="19" fillId="0" borderId="4" xfId="7" applyFont="1" applyBorder="1" applyAlignment="1">
      <alignment horizontal="center"/>
    </xf>
    <xf numFmtId="176" fontId="20" fillId="0" borderId="2" xfId="7" applyNumberFormat="1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49" fontId="19" fillId="0" borderId="4" xfId="8" applyNumberFormat="1" applyFont="1" applyBorder="1" applyAlignment="1">
      <alignment horizontal="center" vertical="center"/>
    </xf>
    <xf numFmtId="49" fontId="19" fillId="4" borderId="4" xfId="8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0" fontId="19" fillId="0" borderId="3" xfId="7" applyFont="1" applyBorder="1" applyAlignment="1">
      <alignment horizontal="center"/>
    </xf>
    <xf numFmtId="0" fontId="19" fillId="0" borderId="2" xfId="9" applyFont="1" applyBorder="1" applyAlignment="1">
      <alignment horizontal="center"/>
    </xf>
    <xf numFmtId="0" fontId="19" fillId="0" borderId="4" xfId="7" applyFont="1" applyBorder="1" applyAlignment="1">
      <alignment horizontal="left"/>
    </xf>
    <xf numFmtId="0" fontId="15" fillId="3" borderId="2" xfId="4" applyFont="1" applyFill="1" applyBorder="1" applyAlignment="1"/>
    <xf numFmtId="49" fontId="15" fillId="3" borderId="2" xfId="4" applyNumberFormat="1" applyFont="1" applyFill="1" applyBorder="1" applyAlignment="1">
      <alignment horizontal="center"/>
    </xf>
    <xf numFmtId="49" fontId="15" fillId="3" borderId="2" xfId="4" applyNumberFormat="1" applyFont="1" applyFill="1" applyBorder="1" applyAlignment="1">
      <alignment horizontal="right"/>
    </xf>
    <xf numFmtId="49" fontId="15" fillId="3" borderId="2" xfId="4" applyNumberFormat="1" applyFont="1" applyFill="1" applyBorder="1" applyAlignment="1">
      <alignment horizontal="right" vertical="center"/>
    </xf>
    <xf numFmtId="0" fontId="15" fillId="3" borderId="2" xfId="4" applyFont="1" applyFill="1" applyBorder="1" applyAlignment="1">
      <alignment horizontal="center"/>
    </xf>
    <xf numFmtId="0" fontId="18" fillId="3" borderId="0" xfId="4" applyFont="1" applyFill="1"/>
    <xf numFmtId="0" fontId="0" fillId="3" borderId="0" xfId="5" applyFont="1" applyFill="1">
      <alignment vertical="center"/>
    </xf>
    <xf numFmtId="0" fontId="18" fillId="3" borderId="10" xfId="3" applyFont="1" applyFill="1" applyBorder="1" applyAlignment="1">
      <alignment horizontal="left" vertical="center"/>
    </xf>
    <xf numFmtId="0" fontId="15" fillId="3" borderId="2" xfId="4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1" fillId="3" borderId="2" xfId="0" applyNumberFormat="1" applyFont="1" applyFill="1" applyBorder="1" applyAlignment="1">
      <alignment horizontal="center"/>
    </xf>
    <xf numFmtId="49" fontId="19" fillId="0" borderId="2" xfId="2" applyNumberFormat="1" applyFont="1" applyFill="1" applyBorder="1" applyAlignment="1">
      <alignment horizontal="center" vertical="center"/>
    </xf>
    <xf numFmtId="49" fontId="18" fillId="3" borderId="2" xfId="5" applyNumberFormat="1" applyFont="1" applyFill="1" applyBorder="1" applyAlignment="1">
      <alignment horizontal="center" vertical="center"/>
    </xf>
    <xf numFmtId="49" fontId="15" fillId="3" borderId="2" xfId="5" applyNumberFormat="1" applyFont="1" applyFill="1" applyBorder="1" applyAlignment="1">
      <alignment horizontal="center" vertical="center"/>
    </xf>
    <xf numFmtId="49" fontId="18" fillId="3" borderId="5" xfId="5" applyNumberFormat="1" applyFont="1" applyFill="1" applyBorder="1" applyAlignment="1">
      <alignment horizontal="center" vertical="center"/>
    </xf>
    <xf numFmtId="49" fontId="15" fillId="3" borderId="5" xfId="5" applyNumberFormat="1" applyFont="1" applyFill="1" applyBorder="1" applyAlignment="1">
      <alignment horizontal="center" vertical="center"/>
    </xf>
    <xf numFmtId="0" fontId="20" fillId="0" borderId="2" xfId="2" applyNumberFormat="1" applyFont="1" applyFill="1" applyBorder="1" applyAlignment="1">
      <alignment horizontal="left" vertical="center"/>
    </xf>
    <xf numFmtId="0" fontId="15" fillId="3" borderId="2" xfId="4" applyFont="1" applyFill="1" applyBorder="1"/>
    <xf numFmtId="49" fontId="0" fillId="3" borderId="0" xfId="5" applyNumberFormat="1" applyFont="1" applyFill="1">
      <alignment vertical="center"/>
    </xf>
    <xf numFmtId="49" fontId="18" fillId="3" borderId="0" xfId="4" applyNumberFormat="1" applyFont="1" applyFill="1"/>
    <xf numFmtId="0" fontId="11" fillId="0" borderId="0" xfId="3" applyFill="1" applyAlignment="1">
      <alignment horizontal="left" vertical="center"/>
    </xf>
    <xf numFmtId="0" fontId="11" fillId="0" borderId="0" xfId="3" applyFill="1" applyBorder="1" applyAlignment="1">
      <alignment horizontal="left" vertical="center"/>
    </xf>
    <xf numFmtId="0" fontId="11" fillId="0" borderId="0" xfId="3" applyFont="1" applyFill="1" applyAlignment="1">
      <alignment horizontal="left" vertical="center"/>
    </xf>
    <xf numFmtId="0" fontId="23" fillId="0" borderId="18" xfId="3" applyFont="1" applyFill="1" applyBorder="1" applyAlignment="1">
      <alignment horizontal="left" vertical="center"/>
    </xf>
    <xf numFmtId="0" fontId="23" fillId="0" borderId="19" xfId="3" applyFont="1" applyFill="1" applyBorder="1" applyAlignment="1">
      <alignment horizontal="center" vertical="center"/>
    </xf>
    <xf numFmtId="0" fontId="25" fillId="0" borderId="19" xfId="3" applyFont="1" applyFill="1" applyBorder="1" applyAlignment="1">
      <alignment vertical="center"/>
    </xf>
    <xf numFmtId="0" fontId="23" fillId="0" borderId="19" xfId="3" applyFont="1" applyFill="1" applyBorder="1" applyAlignment="1">
      <alignment vertical="center"/>
    </xf>
    <xf numFmtId="0" fontId="23" fillId="0" borderId="20" xfId="3" applyFont="1" applyFill="1" applyBorder="1" applyAlignment="1">
      <alignment vertical="center"/>
    </xf>
    <xf numFmtId="0" fontId="23" fillId="0" borderId="21" xfId="3" applyFont="1" applyFill="1" applyBorder="1" applyAlignment="1">
      <alignment vertical="center"/>
    </xf>
    <xf numFmtId="0" fontId="23" fillId="0" borderId="20" xfId="3" applyFont="1" applyFill="1" applyBorder="1" applyAlignment="1">
      <alignment horizontal="left" vertical="center"/>
    </xf>
    <xf numFmtId="0" fontId="24" fillId="0" borderId="21" xfId="3" applyFont="1" applyFill="1" applyBorder="1" applyAlignment="1">
      <alignment horizontal="right" vertical="center"/>
    </xf>
    <xf numFmtId="0" fontId="23" fillId="0" borderId="21" xfId="3" applyFont="1" applyFill="1" applyBorder="1" applyAlignment="1">
      <alignment horizontal="left" vertical="center"/>
    </xf>
    <xf numFmtId="0" fontId="23" fillId="0" borderId="22" xfId="3" applyFont="1" applyFill="1" applyBorder="1" applyAlignment="1">
      <alignment vertical="center"/>
    </xf>
    <xf numFmtId="0" fontId="23" fillId="0" borderId="23" xfId="3" applyFont="1" applyFill="1" applyBorder="1" applyAlignment="1">
      <alignment vertical="center"/>
    </xf>
    <xf numFmtId="0" fontId="25" fillId="0" borderId="23" xfId="3" applyFont="1" applyFill="1" applyBorder="1" applyAlignment="1">
      <alignment vertical="center"/>
    </xf>
    <xf numFmtId="0" fontId="25" fillId="0" borderId="23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vertical="center"/>
    </xf>
    <xf numFmtId="0" fontId="25" fillId="0" borderId="0" xfId="3" applyFont="1" applyFill="1" applyAlignment="1">
      <alignment horizontal="left" vertical="center"/>
    </xf>
    <xf numFmtId="0" fontId="23" fillId="0" borderId="18" xfId="3" applyFont="1" applyFill="1" applyBorder="1" applyAlignment="1">
      <alignment vertical="center"/>
    </xf>
    <xf numFmtId="0" fontId="25" fillId="0" borderId="21" xfId="3" applyFont="1" applyFill="1" applyBorder="1" applyAlignment="1">
      <alignment horizontal="left" vertical="center"/>
    </xf>
    <xf numFmtId="0" fontId="25" fillId="0" borderId="21" xfId="3" applyFont="1" applyFill="1" applyBorder="1" applyAlignment="1">
      <alignment vertical="center"/>
    </xf>
    <xf numFmtId="0" fontId="25" fillId="0" borderId="0" xfId="3" applyFont="1" applyFill="1" applyBorder="1" applyAlignment="1">
      <alignment horizontal="left" vertical="center"/>
    </xf>
    <xf numFmtId="0" fontId="23" fillId="0" borderId="19" xfId="3" applyFont="1" applyFill="1" applyBorder="1" applyAlignment="1">
      <alignment horizontal="left" vertical="center"/>
    </xf>
    <xf numFmtId="0" fontId="23" fillId="0" borderId="22" xfId="3" applyFont="1" applyFill="1" applyBorder="1" applyAlignment="1">
      <alignment horizontal="left" vertical="center"/>
    </xf>
    <xf numFmtId="58" fontId="25" fillId="0" borderId="23" xfId="3" applyNumberFormat="1" applyFont="1" applyFill="1" applyBorder="1" applyAlignment="1">
      <alignment vertical="center"/>
    </xf>
    <xf numFmtId="0" fontId="25" fillId="0" borderId="35" xfId="3" applyFont="1" applyFill="1" applyBorder="1" applyAlignment="1">
      <alignment horizontal="left" vertical="center"/>
    </xf>
    <xf numFmtId="0" fontId="25" fillId="0" borderId="36" xfId="3" applyFont="1" applyFill="1" applyBorder="1" applyAlignment="1">
      <alignment horizontal="left" vertical="center"/>
    </xf>
    <xf numFmtId="176" fontId="20" fillId="0" borderId="2" xfId="7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/>
    </xf>
    <xf numFmtId="49" fontId="15" fillId="3" borderId="2" xfId="5" applyNumberFormat="1" applyFont="1" applyFill="1" applyBorder="1" applyAlignment="1">
      <alignment horizontal="right" vertical="center"/>
    </xf>
    <xf numFmtId="176" fontId="0" fillId="3" borderId="2" xfId="0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176" fontId="2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4" fillId="3" borderId="2" xfId="1" applyNumberFormat="1" applyFont="1" applyFill="1" applyBorder="1" applyAlignment="1">
      <alignment horizontal="center"/>
    </xf>
    <xf numFmtId="176" fontId="28" fillId="3" borderId="2" xfId="0" applyNumberFormat="1" applyFont="1" applyFill="1" applyBorder="1" applyAlignment="1">
      <alignment horizontal="center"/>
    </xf>
    <xf numFmtId="0" fontId="24" fillId="3" borderId="2" xfId="1" applyFont="1" applyFill="1" applyBorder="1" applyAlignment="1">
      <alignment horizontal="center"/>
    </xf>
    <xf numFmtId="0" fontId="15" fillId="3" borderId="41" xfId="4" applyFont="1" applyFill="1" applyBorder="1" applyAlignment="1"/>
    <xf numFmtId="49" fontId="15" fillId="3" borderId="21" xfId="5" applyNumberFormat="1" applyFont="1" applyFill="1" applyBorder="1" applyAlignment="1">
      <alignment horizontal="center" vertical="center"/>
    </xf>
    <xf numFmtId="49" fontId="15" fillId="3" borderId="21" xfId="5" applyNumberFormat="1" applyFont="1" applyFill="1" applyBorder="1" applyAlignment="1">
      <alignment horizontal="right" vertical="center"/>
    </xf>
    <xf numFmtId="49" fontId="15" fillId="3" borderId="42" xfId="5" applyNumberFormat="1" applyFont="1" applyFill="1" applyBorder="1" applyAlignment="1">
      <alignment horizontal="center" vertical="center"/>
    </xf>
    <xf numFmtId="0" fontId="15" fillId="3" borderId="43" xfId="4" applyFont="1" applyFill="1" applyBorder="1" applyAlignment="1"/>
    <xf numFmtId="49" fontId="15" fillId="3" borderId="44" xfId="4" applyNumberFormat="1" applyFont="1" applyFill="1" applyBorder="1" applyAlignment="1">
      <alignment horizontal="center"/>
    </xf>
    <xf numFmtId="49" fontId="15" fillId="3" borderId="44" xfId="4" applyNumberFormat="1" applyFont="1" applyFill="1" applyBorder="1" applyAlignment="1">
      <alignment horizontal="right"/>
    </xf>
    <xf numFmtId="49" fontId="15" fillId="3" borderId="44" xfId="4" applyNumberFormat="1" applyFont="1" applyFill="1" applyBorder="1" applyAlignment="1">
      <alignment horizontal="right" vertical="center"/>
    </xf>
    <xf numFmtId="49" fontId="15" fillId="3" borderId="45" xfId="4" applyNumberFormat="1" applyFont="1" applyFill="1" applyBorder="1" applyAlignment="1">
      <alignment horizontal="center"/>
    </xf>
    <xf numFmtId="0" fontId="15" fillId="3" borderId="7" xfId="4" applyFont="1" applyFill="1" applyBorder="1" applyAlignment="1" applyProtection="1">
      <alignment horizontal="center" vertical="center"/>
    </xf>
    <xf numFmtId="0" fontId="18" fillId="3" borderId="2" xfId="5" applyFont="1" applyFill="1" applyBorder="1" applyAlignment="1">
      <alignment horizontal="center" vertical="center"/>
    </xf>
    <xf numFmtId="0" fontId="18" fillId="3" borderId="47" xfId="5" applyFont="1" applyFill="1" applyBorder="1" applyAlignment="1">
      <alignment horizontal="center" vertical="center"/>
    </xf>
    <xf numFmtId="49" fontId="18" fillId="3" borderId="48" xfId="5" applyNumberFormat="1" applyFont="1" applyFill="1" applyBorder="1" applyAlignment="1">
      <alignment horizontal="center" vertical="center"/>
    </xf>
    <xf numFmtId="49" fontId="15" fillId="3" borderId="49" xfId="5" applyNumberFormat="1" applyFont="1" applyFill="1" applyBorder="1" applyAlignment="1">
      <alignment horizontal="center" vertical="center"/>
    </xf>
    <xf numFmtId="49" fontId="15" fillId="3" borderId="50" xfId="5" applyNumberFormat="1" applyFont="1" applyFill="1" applyBorder="1" applyAlignment="1">
      <alignment horizontal="center" vertical="center"/>
    </xf>
    <xf numFmtId="49" fontId="18" fillId="3" borderId="50" xfId="5" applyNumberFormat="1" applyFont="1" applyFill="1" applyBorder="1" applyAlignment="1">
      <alignment horizontal="center" vertical="center"/>
    </xf>
    <xf numFmtId="49" fontId="15" fillId="3" borderId="51" xfId="4" applyNumberFormat="1" applyFont="1" applyFill="1" applyBorder="1" applyAlignment="1">
      <alignment horizontal="center"/>
    </xf>
    <xf numFmtId="49" fontId="15" fillId="3" borderId="52" xfId="4" applyNumberFormat="1" applyFont="1" applyFill="1" applyBorder="1" applyAlignment="1">
      <alignment horizontal="center"/>
    </xf>
    <xf numFmtId="49" fontId="15" fillId="3" borderId="52" xfId="5" applyNumberFormat="1" applyFont="1" applyFill="1" applyBorder="1" applyAlignment="1">
      <alignment horizontal="center" vertical="center"/>
    </xf>
    <xf numFmtId="49" fontId="15" fillId="3" borderId="53" xfId="4" applyNumberFormat="1" applyFont="1" applyFill="1" applyBorder="1" applyAlignment="1">
      <alignment horizontal="center"/>
    </xf>
    <xf numFmtId="14" fontId="18" fillId="3" borderId="0" xfId="4" applyNumberFormat="1" applyFont="1" applyFill="1"/>
    <xf numFmtId="0" fontId="11" fillId="0" borderId="0" xfId="3" applyFont="1" applyAlignment="1">
      <alignment horizontal="left" vertical="center"/>
    </xf>
    <xf numFmtId="0" fontId="26" fillId="0" borderId="54" xfId="3" applyFont="1" applyBorder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20" xfId="3" applyFont="1" applyBorder="1" applyAlignment="1">
      <alignment horizontal="left" vertical="center"/>
    </xf>
    <xf numFmtId="0" fontId="24" fillId="0" borderId="21" xfId="3" applyFont="1" applyBorder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1" fillId="0" borderId="20" xfId="3" applyFont="1" applyBorder="1" applyAlignment="1">
      <alignment vertical="center"/>
    </xf>
    <xf numFmtId="0" fontId="24" fillId="0" borderId="21" xfId="3" applyFont="1" applyBorder="1" applyAlignment="1">
      <alignment vertical="center"/>
    </xf>
    <xf numFmtId="0" fontId="24" fillId="0" borderId="35" xfId="3" applyFont="1" applyBorder="1" applyAlignment="1">
      <alignment vertical="center"/>
    </xf>
    <xf numFmtId="0" fontId="21" fillId="0" borderId="21" xfId="3" applyFont="1" applyBorder="1" applyAlignment="1">
      <alignment vertical="center"/>
    </xf>
    <xf numFmtId="0" fontId="21" fillId="0" borderId="20" xfId="3" applyFont="1" applyBorder="1" applyAlignment="1">
      <alignment horizontal="center" vertical="center"/>
    </xf>
    <xf numFmtId="0" fontId="11" fillId="0" borderId="21" xfId="3" applyFont="1" applyBorder="1" applyAlignment="1">
      <alignment vertical="center"/>
    </xf>
    <xf numFmtId="0" fontId="24" fillId="0" borderId="20" xfId="3" applyFont="1" applyBorder="1" applyAlignment="1">
      <alignment horizontal="left" vertical="center"/>
    </xf>
    <xf numFmtId="0" fontId="30" fillId="0" borderId="22" xfId="3" applyFont="1" applyBorder="1" applyAlignment="1">
      <alignment vertical="center"/>
    </xf>
    <xf numFmtId="0" fontId="21" fillId="0" borderId="18" xfId="3" applyFont="1" applyBorder="1" applyAlignment="1">
      <alignment vertical="center"/>
    </xf>
    <xf numFmtId="0" fontId="11" fillId="0" borderId="19" xfId="3" applyFont="1" applyBorder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0" fontId="11" fillId="0" borderId="19" xfId="3" applyFont="1" applyBorder="1" applyAlignment="1">
      <alignment vertical="center"/>
    </xf>
    <xf numFmtId="0" fontId="21" fillId="0" borderId="19" xfId="3" applyFont="1" applyBorder="1" applyAlignment="1">
      <alignment vertical="center"/>
    </xf>
    <xf numFmtId="0" fontId="11" fillId="0" borderId="21" xfId="3" applyFont="1" applyBorder="1" applyAlignment="1">
      <alignment horizontal="left" vertical="center"/>
    </xf>
    <xf numFmtId="0" fontId="24" fillId="0" borderId="21" xfId="3" applyFont="1" applyFill="1" applyBorder="1" applyAlignment="1">
      <alignment horizontal="left" vertical="center"/>
    </xf>
    <xf numFmtId="0" fontId="21" fillId="0" borderId="21" xfId="3" applyFont="1" applyBorder="1" applyAlignment="1">
      <alignment horizontal="center" vertical="center"/>
    </xf>
    <xf numFmtId="0" fontId="26" fillId="0" borderId="56" xfId="3" applyFont="1" applyBorder="1" applyAlignment="1">
      <alignment vertical="center"/>
    </xf>
    <xf numFmtId="0" fontId="26" fillId="0" borderId="57" xfId="3" applyFont="1" applyBorder="1" applyAlignment="1">
      <alignment vertical="center"/>
    </xf>
    <xf numFmtId="0" fontId="24" fillId="0" borderId="57" xfId="3" applyFont="1" applyBorder="1" applyAlignment="1">
      <alignment vertical="center"/>
    </xf>
    <xf numFmtId="58" fontId="11" fillId="0" borderId="57" xfId="3" applyNumberFormat="1" applyFont="1" applyBorder="1" applyAlignment="1">
      <alignment vertical="center"/>
    </xf>
    <xf numFmtId="0" fontId="24" fillId="0" borderId="34" xfId="3" applyFont="1" applyBorder="1" applyAlignment="1">
      <alignment horizontal="left" vertical="center"/>
    </xf>
    <xf numFmtId="0" fontId="24" fillId="0" borderId="35" xfId="3" applyFont="1" applyFill="1" applyBorder="1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49" fontId="15" fillId="3" borderId="2" xfId="4" applyNumberFormat="1" applyFont="1" applyFill="1" applyBorder="1"/>
    <xf numFmtId="0" fontId="11" fillId="0" borderId="0" xfId="3" applyFont="1" applyBorder="1" applyAlignment="1">
      <alignment horizontal="left" vertical="center"/>
    </xf>
    <xf numFmtId="0" fontId="21" fillId="0" borderId="59" xfId="3" applyFont="1" applyBorder="1" applyAlignment="1">
      <alignment vertical="center"/>
    </xf>
    <xf numFmtId="0" fontId="11" fillId="0" borderId="60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11" fillId="0" borderId="60" xfId="3" applyFont="1" applyBorder="1" applyAlignment="1">
      <alignment vertical="center"/>
    </xf>
    <xf numFmtId="0" fontId="21" fillId="0" borderId="60" xfId="3" applyFont="1" applyBorder="1" applyAlignment="1">
      <alignment vertical="center"/>
    </xf>
    <xf numFmtId="0" fontId="21" fillId="0" borderId="59" xfId="3" applyFont="1" applyBorder="1" applyAlignment="1">
      <alignment horizontal="center" vertical="center"/>
    </xf>
    <xf numFmtId="0" fontId="24" fillId="0" borderId="60" xfId="3" applyFont="1" applyBorder="1" applyAlignment="1">
      <alignment horizontal="center" vertical="center"/>
    </xf>
    <xf numFmtId="0" fontId="21" fillId="0" borderId="60" xfId="3" applyFont="1" applyBorder="1" applyAlignment="1">
      <alignment horizontal="center" vertical="center"/>
    </xf>
    <xf numFmtId="0" fontId="11" fillId="0" borderId="60" xfId="3" applyFont="1" applyBorder="1" applyAlignment="1">
      <alignment horizontal="center" vertical="center"/>
    </xf>
    <xf numFmtId="0" fontId="24" fillId="0" borderId="21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32" fillId="0" borderId="66" xfId="3" applyFont="1" applyBorder="1" applyAlignment="1">
      <alignment horizontal="left" vertical="center" wrapText="1"/>
    </xf>
    <xf numFmtId="9" fontId="24" fillId="0" borderId="21" xfId="3" applyNumberFormat="1" applyFont="1" applyBorder="1" applyAlignment="1">
      <alignment horizontal="center" vertical="center"/>
    </xf>
    <xf numFmtId="0" fontId="26" fillId="0" borderId="54" xfId="3" applyFont="1" applyBorder="1" applyAlignment="1">
      <alignment vertical="center"/>
    </xf>
    <xf numFmtId="0" fontId="26" fillId="0" borderId="55" xfId="3" applyFont="1" applyBorder="1" applyAlignment="1">
      <alignment vertical="center"/>
    </xf>
    <xf numFmtId="0" fontId="24" fillId="0" borderId="70" xfId="3" applyFont="1" applyBorder="1" applyAlignment="1">
      <alignment vertical="center"/>
    </xf>
    <xf numFmtId="0" fontId="26" fillId="0" borderId="70" xfId="3" applyFont="1" applyBorder="1" applyAlignment="1">
      <alignment vertical="center"/>
    </xf>
    <xf numFmtId="58" fontId="11" fillId="0" borderId="55" xfId="3" applyNumberFormat="1" applyFont="1" applyBorder="1" applyAlignment="1">
      <alignment vertical="center"/>
    </xf>
    <xf numFmtId="0" fontId="11" fillId="0" borderId="70" xfId="3" applyFont="1" applyBorder="1" applyAlignment="1">
      <alignment vertical="center"/>
    </xf>
    <xf numFmtId="0" fontId="24" fillId="0" borderId="23" xfId="3" applyFont="1" applyFill="1" applyBorder="1" applyAlignment="1">
      <alignment horizontal="left" vertical="center"/>
    </xf>
    <xf numFmtId="0" fontId="24" fillId="0" borderId="36" xfId="3" applyFont="1" applyFill="1" applyBorder="1" applyAlignment="1">
      <alignment horizontal="left" vertical="center"/>
    </xf>
    <xf numFmtId="0" fontId="24" fillId="0" borderId="64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34" fillId="0" borderId="35" xfId="3" applyFont="1" applyBorder="1" applyAlignment="1">
      <alignment horizontal="left" vertical="center" wrapText="1"/>
    </xf>
    <xf numFmtId="0" fontId="34" fillId="0" borderId="35" xfId="3" applyFont="1" applyBorder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36" fillId="0" borderId="76" xfId="0" applyFont="1" applyBorder="1"/>
    <xf numFmtId="0" fontId="36" fillId="0" borderId="2" xfId="0" applyFont="1" applyBorder="1"/>
    <xf numFmtId="0" fontId="36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36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35" fillId="0" borderId="74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24" fillId="0" borderId="65" xfId="3" applyFont="1" applyFill="1" applyBorder="1" applyAlignment="1">
      <alignment horizontal="left" vertical="center"/>
    </xf>
    <xf numFmtId="0" fontId="24" fillId="0" borderId="29" xfId="3" applyFont="1" applyFill="1" applyBorder="1" applyAlignment="1">
      <alignment horizontal="left" vertical="center"/>
    </xf>
    <xf numFmtId="0" fontId="24" fillId="0" borderId="71" xfId="3" applyFont="1" applyFill="1" applyBorder="1" applyAlignment="1">
      <alignment horizontal="left" vertical="center"/>
    </xf>
    <xf numFmtId="0" fontId="33" fillId="0" borderId="57" xfId="3" applyFont="1" applyBorder="1" applyAlignment="1">
      <alignment horizontal="center" vertical="center"/>
    </xf>
    <xf numFmtId="0" fontId="26" fillId="0" borderId="29" xfId="3" applyFont="1" applyBorder="1" applyAlignment="1">
      <alignment horizontal="center" vertical="center"/>
    </xf>
    <xf numFmtId="0" fontId="26" fillId="0" borderId="73" xfId="3" applyFont="1" applyBorder="1" applyAlignment="1">
      <alignment horizontal="center" vertical="center"/>
    </xf>
    <xf numFmtId="0" fontId="24" fillId="0" borderId="70" xfId="3" applyFont="1" applyBorder="1" applyAlignment="1">
      <alignment horizontal="center" vertical="center"/>
    </xf>
    <xf numFmtId="0" fontId="24" fillId="0" borderId="71" xfId="3" applyFont="1" applyBorder="1" applyAlignment="1">
      <alignment horizontal="center" vertical="center"/>
    </xf>
    <xf numFmtId="0" fontId="24" fillId="0" borderId="68" xfId="3" applyFont="1" applyFill="1" applyBorder="1" applyAlignment="1">
      <alignment horizontal="left" vertical="center"/>
    </xf>
    <xf numFmtId="0" fontId="24" fillId="0" borderId="69" xfId="3" applyFont="1" applyFill="1" applyBorder="1" applyAlignment="1">
      <alignment horizontal="left" vertical="center"/>
    </xf>
    <xf numFmtId="0" fontId="24" fillId="0" borderId="72" xfId="3" applyFont="1" applyFill="1" applyBorder="1" applyAlignment="1">
      <alignment horizontal="left" vertical="center"/>
    </xf>
    <xf numFmtId="0" fontId="26" fillId="0" borderId="29" xfId="3" applyFont="1" applyFill="1" applyBorder="1" applyAlignment="1">
      <alignment horizontal="left" vertical="center"/>
    </xf>
    <xf numFmtId="0" fontId="24" fillId="0" borderId="28" xfId="3" applyFont="1" applyFill="1" applyBorder="1" applyAlignment="1">
      <alignment horizontal="left" vertical="center"/>
    </xf>
    <xf numFmtId="0" fontId="24" fillId="0" borderId="27" xfId="3" applyFont="1" applyFill="1" applyBorder="1" applyAlignment="1">
      <alignment horizontal="left" vertical="center"/>
    </xf>
    <xf numFmtId="0" fontId="24" fillId="0" borderId="38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26" fillId="0" borderId="58" xfId="3" applyFont="1" applyBorder="1" applyAlignment="1">
      <alignment horizontal="left" vertical="center"/>
    </xf>
    <xf numFmtId="0" fontId="26" fillId="0" borderId="57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23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6" fillId="0" borderId="58" xfId="0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0" fontId="23" fillId="0" borderId="59" xfId="3" applyFont="1" applyFill="1" applyBorder="1" applyAlignment="1">
      <alignment horizontal="left" vertical="center"/>
    </xf>
    <xf numFmtId="0" fontId="23" fillId="0" borderId="60" xfId="3" applyFont="1" applyFill="1" applyBorder="1" applyAlignment="1">
      <alignment horizontal="left" vertical="center"/>
    </xf>
    <xf numFmtId="0" fontId="23" fillId="0" borderId="64" xfId="3" applyFont="1" applyFill="1" applyBorder="1" applyAlignment="1">
      <alignment horizontal="left" vertical="center"/>
    </xf>
    <xf numFmtId="0" fontId="23" fillId="0" borderId="20" xfId="3" applyFont="1" applyFill="1" applyBorder="1" applyAlignment="1">
      <alignment horizontal="left" vertical="center"/>
    </xf>
    <xf numFmtId="0" fontId="23" fillId="0" borderId="21" xfId="3" applyFont="1" applyFill="1" applyBorder="1" applyAlignment="1">
      <alignment horizontal="left" vertical="center"/>
    </xf>
    <xf numFmtId="0" fontId="23" fillId="0" borderId="67" xfId="3" applyFont="1" applyFill="1" applyBorder="1" applyAlignment="1">
      <alignment horizontal="left" vertical="center"/>
    </xf>
    <xf numFmtId="0" fontId="23" fillId="0" borderId="32" xfId="3" applyFont="1" applyFill="1" applyBorder="1" applyAlignment="1">
      <alignment horizontal="left" vertical="center"/>
    </xf>
    <xf numFmtId="0" fontId="23" fillId="0" borderId="39" xfId="3" applyFont="1" applyFill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21" fillId="0" borderId="60" xfId="3" applyFont="1" applyBorder="1" applyAlignment="1">
      <alignment horizontal="left" vertical="center"/>
    </xf>
    <xf numFmtId="0" fontId="21" fillId="0" borderId="64" xfId="3" applyFont="1" applyBorder="1" applyAlignment="1">
      <alignment horizontal="left" vertical="center"/>
    </xf>
    <xf numFmtId="9" fontId="24" fillId="0" borderId="30" xfId="3" applyNumberFormat="1" applyFont="1" applyBorder="1" applyAlignment="1">
      <alignment horizontal="left" vertical="center"/>
    </xf>
    <xf numFmtId="9" fontId="24" fillId="0" borderId="25" xfId="3" applyNumberFormat="1" applyFont="1" applyBorder="1" applyAlignment="1">
      <alignment horizontal="left" vertical="center"/>
    </xf>
    <xf numFmtId="9" fontId="24" fillId="0" borderId="37" xfId="3" applyNumberFormat="1" applyFont="1" applyBorder="1" applyAlignment="1">
      <alignment horizontal="left" vertical="center"/>
    </xf>
    <xf numFmtId="9" fontId="24" fillId="0" borderId="31" xfId="3" applyNumberFormat="1" applyFont="1" applyBorder="1" applyAlignment="1">
      <alignment horizontal="left" vertical="center"/>
    </xf>
    <xf numFmtId="9" fontId="24" fillId="0" borderId="32" xfId="3" applyNumberFormat="1" applyFont="1" applyBorder="1" applyAlignment="1">
      <alignment horizontal="left" vertical="center"/>
    </xf>
    <xf numFmtId="9" fontId="24" fillId="0" borderId="39" xfId="3" applyNumberFormat="1" applyFont="1" applyBorder="1" applyAlignment="1">
      <alignment horizontal="left" vertical="center"/>
    </xf>
    <xf numFmtId="0" fontId="21" fillId="0" borderId="65" xfId="3" applyFont="1" applyBorder="1" applyAlignment="1">
      <alignment horizontal="left" vertical="center"/>
    </xf>
    <xf numFmtId="0" fontId="21" fillId="0" borderId="29" xfId="3" applyFont="1" applyBorder="1" applyAlignment="1">
      <alignment horizontal="left" vertical="center"/>
    </xf>
    <xf numFmtId="0" fontId="21" fillId="0" borderId="71" xfId="3" applyFont="1" applyBorder="1" applyAlignment="1">
      <alignment horizontal="left" vertical="center"/>
    </xf>
    <xf numFmtId="0" fontId="21" fillId="0" borderId="31" xfId="3" applyFont="1" applyBorder="1" applyAlignment="1">
      <alignment horizontal="left" vertical="center" wrapText="1"/>
    </xf>
    <xf numFmtId="0" fontId="21" fillId="0" borderId="32" xfId="3" applyFont="1" applyBorder="1" applyAlignment="1">
      <alignment horizontal="left" vertical="center" wrapText="1"/>
    </xf>
    <xf numFmtId="0" fontId="21" fillId="0" borderId="39" xfId="3" applyFont="1" applyBorder="1" applyAlignment="1">
      <alignment horizontal="left" vertical="center" wrapText="1"/>
    </xf>
    <xf numFmtId="0" fontId="24" fillId="0" borderId="26" xfId="3" applyFont="1" applyBorder="1" applyAlignment="1">
      <alignment horizontal="left" vertical="center"/>
    </xf>
    <xf numFmtId="0" fontId="24" fillId="0" borderId="38" xfId="3" applyFont="1" applyBorder="1" applyAlignment="1">
      <alignment horizontal="left" vertical="center"/>
    </xf>
    <xf numFmtId="14" fontId="24" fillId="0" borderId="21" xfId="3" applyNumberFormat="1" applyFont="1" applyFill="1" applyBorder="1" applyAlignment="1">
      <alignment horizontal="center" vertical="center"/>
    </xf>
    <xf numFmtId="14" fontId="24" fillId="0" borderId="35" xfId="3" applyNumberFormat="1" applyFont="1" applyFill="1" applyBorder="1" applyAlignment="1">
      <alignment horizontal="center" vertical="center"/>
    </xf>
    <xf numFmtId="0" fontId="21" fillId="0" borderId="20" xfId="3" applyFont="1" applyFill="1" applyBorder="1" applyAlignment="1">
      <alignment horizontal="left" vertical="center"/>
    </xf>
    <xf numFmtId="0" fontId="21" fillId="0" borderId="21" xfId="3" applyFont="1" applyFill="1" applyBorder="1" applyAlignment="1">
      <alignment horizontal="left" vertical="center"/>
    </xf>
    <xf numFmtId="0" fontId="24" fillId="0" borderId="23" xfId="3" applyFont="1" applyBorder="1" applyAlignment="1">
      <alignment horizontal="center" vertical="center"/>
    </xf>
    <xf numFmtId="0" fontId="24" fillId="0" borderId="36" xfId="3" applyFont="1" applyBorder="1" applyAlignment="1">
      <alignment horizontal="center" vertical="center"/>
    </xf>
    <xf numFmtId="14" fontId="24" fillId="0" borderId="23" xfId="3" applyNumberFormat="1" applyFont="1" applyFill="1" applyBorder="1" applyAlignment="1">
      <alignment horizontal="center" vertical="center"/>
    </xf>
    <xf numFmtId="14" fontId="24" fillId="0" borderId="36" xfId="3" applyNumberFormat="1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left" vertical="center"/>
    </xf>
    <xf numFmtId="0" fontId="21" fillId="0" borderId="23" xfId="3" applyFont="1" applyFill="1" applyBorder="1" applyAlignment="1">
      <alignment horizontal="left" vertical="center"/>
    </xf>
    <xf numFmtId="0" fontId="24" fillId="0" borderId="21" xfId="3" applyFont="1" applyBorder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14" fontId="24" fillId="0" borderId="21" xfId="3" applyNumberFormat="1" applyFont="1" applyBorder="1" applyAlignment="1">
      <alignment horizontal="center" vertical="center"/>
    </xf>
    <xf numFmtId="14" fontId="24" fillId="0" borderId="35" xfId="3" applyNumberFormat="1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34" xfId="3" applyFont="1" applyBorder="1" applyAlignment="1">
      <alignment horizontal="center" vertical="center"/>
    </xf>
    <xf numFmtId="0" fontId="26" fillId="0" borderId="18" xfId="3" applyFont="1" applyBorder="1" applyAlignment="1">
      <alignment horizontal="center" vertical="center"/>
    </xf>
    <xf numFmtId="0" fontId="26" fillId="0" borderId="19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center"/>
    </xf>
    <xf numFmtId="0" fontId="26" fillId="0" borderId="18" xfId="3" applyFont="1" applyFill="1" applyBorder="1" applyAlignment="1">
      <alignment horizontal="center" vertical="center"/>
    </xf>
    <xf numFmtId="0" fontId="26" fillId="0" borderId="19" xfId="3" applyFont="1" applyFill="1" applyBorder="1" applyAlignment="1">
      <alignment horizontal="center" vertical="center"/>
    </xf>
    <xf numFmtId="0" fontId="26" fillId="0" borderId="34" xfId="3" applyFont="1" applyFill="1" applyBorder="1" applyAlignment="1">
      <alignment horizontal="center" vertical="center"/>
    </xf>
    <xf numFmtId="0" fontId="31" fillId="0" borderId="17" xfId="3" applyFont="1" applyBorder="1" applyAlignment="1">
      <alignment horizontal="center" vertical="top"/>
    </xf>
    <xf numFmtId="0" fontId="24" fillId="0" borderId="55" xfId="3" applyFont="1" applyBorder="1" applyAlignment="1">
      <alignment horizontal="center" vertical="center"/>
    </xf>
    <xf numFmtId="0" fontId="26" fillId="0" borderId="55" xfId="3" applyFont="1" applyBorder="1" applyAlignment="1">
      <alignment horizontal="center" vertical="center"/>
    </xf>
    <xf numFmtId="0" fontId="11" fillId="0" borderId="55" xfId="3" applyFont="1" applyBorder="1" applyAlignment="1">
      <alignment horizontal="center" vertical="center"/>
    </xf>
    <xf numFmtId="0" fontId="11" fillId="0" borderId="61" xfId="3" applyFont="1" applyBorder="1" applyAlignment="1">
      <alignment horizontal="center" vertical="center"/>
    </xf>
    <xf numFmtId="0" fontId="16" fillId="3" borderId="0" xfId="4" applyFont="1" applyFill="1" applyBorder="1" applyAlignment="1">
      <alignment horizontal="center"/>
    </xf>
    <xf numFmtId="0" fontId="17" fillId="3" borderId="0" xfId="4" applyFont="1" applyFill="1" applyBorder="1" applyAlignment="1">
      <alignment horizontal="center"/>
    </xf>
    <xf numFmtId="49" fontId="17" fillId="3" borderId="0" xfId="4" applyNumberFormat="1" applyFont="1" applyFill="1" applyBorder="1" applyAlignment="1">
      <alignment horizontal="center"/>
    </xf>
    <xf numFmtId="0" fontId="15" fillId="3" borderId="10" xfId="3" applyFont="1" applyFill="1" applyBorder="1" applyAlignment="1">
      <alignment horizontal="center" vertical="center"/>
    </xf>
    <xf numFmtId="49" fontId="15" fillId="3" borderId="10" xfId="3" applyNumberFormat="1" applyFont="1" applyFill="1" applyBorder="1" applyAlignment="1">
      <alignment horizontal="center" vertical="center"/>
    </xf>
    <xf numFmtId="49" fontId="15" fillId="3" borderId="14" xfId="3" applyNumberFormat="1" applyFont="1" applyFill="1" applyBorder="1" applyAlignment="1">
      <alignment horizontal="center" vertical="center"/>
    </xf>
    <xf numFmtId="49" fontId="15" fillId="3" borderId="15" xfId="3" applyNumberFormat="1" applyFont="1" applyFill="1" applyBorder="1" applyAlignment="1">
      <alignment horizontal="center" vertical="center"/>
    </xf>
    <xf numFmtId="0" fontId="18" fillId="3" borderId="5" xfId="4" applyFont="1" applyFill="1" applyBorder="1" applyAlignment="1">
      <alignment horizontal="center" vertical="center"/>
    </xf>
    <xf numFmtId="0" fontId="18" fillId="3" borderId="6" xfId="4" applyFont="1" applyFill="1" applyBorder="1" applyAlignment="1">
      <alignment horizontal="center" vertical="center"/>
    </xf>
    <xf numFmtId="0" fontId="18" fillId="3" borderId="7" xfId="4" applyFont="1" applyFill="1" applyBorder="1" applyAlignment="1">
      <alignment horizontal="center" vertical="center"/>
    </xf>
    <xf numFmtId="0" fontId="18" fillId="3" borderId="2" xfId="4" applyFont="1" applyFill="1" applyBorder="1" applyAlignment="1" applyProtection="1">
      <alignment horizontal="center" vertical="center"/>
    </xf>
    <xf numFmtId="49" fontId="18" fillId="3" borderId="2" xfId="4" applyNumberFormat="1" applyFont="1" applyFill="1" applyBorder="1" applyAlignment="1" applyProtection="1">
      <alignment horizontal="center" vertical="center"/>
    </xf>
    <xf numFmtId="49" fontId="18" fillId="3" borderId="5" xfId="4" applyNumberFormat="1" applyFont="1" applyFill="1" applyBorder="1" applyAlignment="1" applyProtection="1">
      <alignment horizontal="center" vertical="center"/>
    </xf>
    <xf numFmtId="49" fontId="18" fillId="3" borderId="16" xfId="4" applyNumberFormat="1" applyFont="1" applyFill="1" applyBorder="1" applyAlignment="1" applyProtection="1">
      <alignment horizontal="center" vertical="center"/>
    </xf>
    <xf numFmtId="0" fontId="18" fillId="3" borderId="11" xfId="4" applyFont="1" applyFill="1" applyBorder="1" applyAlignment="1" applyProtection="1">
      <alignment horizontal="center" vertical="center"/>
    </xf>
    <xf numFmtId="0" fontId="18" fillId="3" borderId="12" xfId="4" applyFont="1" applyFill="1" applyBorder="1" applyAlignment="1" applyProtection="1">
      <alignment horizontal="center" vertical="center"/>
    </xf>
    <xf numFmtId="0" fontId="18" fillId="3" borderId="13" xfId="4" applyFont="1" applyFill="1" applyBorder="1" applyAlignment="1" applyProtection="1">
      <alignment horizontal="center" vertical="center"/>
    </xf>
    <xf numFmtId="0" fontId="26" fillId="0" borderId="58" xfId="3" applyFont="1" applyFill="1" applyBorder="1" applyAlignment="1">
      <alignment horizontal="left" vertical="center"/>
    </xf>
    <xf numFmtId="0" fontId="26" fillId="0" borderId="57" xfId="3" applyFont="1" applyFill="1" applyBorder="1" applyAlignment="1">
      <alignment horizontal="left" vertical="center"/>
    </xf>
    <xf numFmtId="0" fontId="26" fillId="0" borderId="63" xfId="3" applyFont="1" applyFill="1" applyBorder="1" applyAlignment="1">
      <alignment horizontal="left" vertical="center"/>
    </xf>
    <xf numFmtId="0" fontId="26" fillId="0" borderId="59" xfId="3" applyFont="1" applyFill="1" applyBorder="1" applyAlignment="1">
      <alignment horizontal="center" vertical="center"/>
    </xf>
    <xf numFmtId="0" fontId="26" fillId="0" borderId="60" xfId="3" applyFont="1" applyFill="1" applyBorder="1" applyAlignment="1">
      <alignment horizontal="center" vertical="center"/>
    </xf>
    <xf numFmtId="0" fontId="26" fillId="0" borderId="64" xfId="3" applyFont="1" applyFill="1" applyBorder="1" applyAlignment="1">
      <alignment horizontal="center" vertical="center"/>
    </xf>
    <xf numFmtId="0" fontId="26" fillId="0" borderId="22" xfId="3" applyFont="1" applyFill="1" applyBorder="1" applyAlignment="1">
      <alignment horizontal="center" vertical="center"/>
    </xf>
    <xf numFmtId="0" fontId="26" fillId="0" borderId="23" xfId="3" applyFont="1" applyFill="1" applyBorder="1" applyAlignment="1">
      <alignment horizontal="center" vertical="center"/>
    </xf>
    <xf numFmtId="0" fontId="26" fillId="0" borderId="36" xfId="3" applyFont="1" applyFill="1" applyBorder="1" applyAlignment="1">
      <alignment horizontal="center" vertical="center"/>
    </xf>
    <xf numFmtId="0" fontId="24" fillId="0" borderId="57" xfId="3" applyFont="1" applyBorder="1" applyAlignment="1">
      <alignment horizontal="center" vertical="center"/>
    </xf>
    <xf numFmtId="0" fontId="26" fillId="0" borderId="57" xfId="3" applyFont="1" applyBorder="1" applyAlignment="1">
      <alignment horizontal="center" vertical="center"/>
    </xf>
    <xf numFmtId="0" fontId="11" fillId="0" borderId="57" xfId="3" applyFont="1" applyBorder="1" applyAlignment="1">
      <alignment horizontal="center" vertical="center"/>
    </xf>
    <xf numFmtId="0" fontId="11" fillId="0" borderId="62" xfId="3" applyFont="1" applyBorder="1" applyAlignment="1">
      <alignment horizontal="center" vertical="center"/>
    </xf>
    <xf numFmtId="0" fontId="26" fillId="0" borderId="0" xfId="3" applyFont="1" applyFill="1" applyBorder="1" applyAlignment="1">
      <alignment horizontal="left" vertical="center"/>
    </xf>
    <xf numFmtId="0" fontId="21" fillId="0" borderId="28" xfId="3" applyFont="1" applyBorder="1" applyAlignment="1">
      <alignment horizontal="left" vertical="center"/>
    </xf>
    <xf numFmtId="0" fontId="21" fillId="0" borderId="27" xfId="3" applyFont="1" applyBorder="1" applyAlignment="1">
      <alignment horizontal="left" vertical="center"/>
    </xf>
    <xf numFmtId="0" fontId="21" fillId="0" borderId="38" xfId="3" applyFont="1" applyBorder="1" applyAlignment="1">
      <alignment horizontal="left" vertical="center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24" fillId="0" borderId="62" xfId="3" applyFont="1" applyBorder="1" applyAlignment="1">
      <alignment horizontal="center" vertical="center"/>
    </xf>
    <xf numFmtId="0" fontId="23" fillId="0" borderId="21" xfId="3" applyFont="1" applyBorder="1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0" fontId="24" fillId="0" borderId="30" xfId="3" applyFont="1" applyFill="1" applyBorder="1" applyAlignment="1">
      <alignment horizontal="left" vertical="center"/>
    </xf>
    <xf numFmtId="0" fontId="24" fillId="0" borderId="25" xfId="3" applyFont="1" applyFill="1" applyBorder="1" applyAlignment="1">
      <alignment horizontal="left" vertical="center"/>
    </xf>
    <xf numFmtId="0" fontId="24" fillId="0" borderId="37" xfId="3" applyFont="1" applyFill="1" applyBorder="1" applyAlignment="1">
      <alignment horizontal="left" vertical="center"/>
    </xf>
    <xf numFmtId="0" fontId="23" fillId="0" borderId="21" xfId="3" applyFont="1" applyFill="1" applyBorder="1" applyAlignment="1">
      <alignment horizontal="center" vertical="center"/>
    </xf>
    <xf numFmtId="0" fontId="23" fillId="0" borderId="35" xfId="3" applyFont="1" applyFill="1" applyBorder="1" applyAlignment="1">
      <alignment horizontal="center" vertical="center"/>
    </xf>
    <xf numFmtId="0" fontId="24" fillId="0" borderId="21" xfId="3" applyFont="1" applyFill="1" applyBorder="1" applyAlignment="1">
      <alignment horizontal="left" vertical="center"/>
    </xf>
    <xf numFmtId="0" fontId="24" fillId="0" borderId="35" xfId="3" applyFont="1" applyFill="1" applyBorder="1" applyAlignment="1">
      <alignment horizontal="left" vertical="center"/>
    </xf>
    <xf numFmtId="0" fontId="26" fillId="0" borderId="0" xfId="3" applyFont="1" applyBorder="1" applyAlignment="1">
      <alignment horizontal="left" vertical="center"/>
    </xf>
    <xf numFmtId="0" fontId="24" fillId="0" borderId="22" xfId="3" applyFont="1" applyBorder="1" applyAlignment="1">
      <alignment horizontal="left" vertical="center"/>
    </xf>
    <xf numFmtId="0" fontId="24" fillId="0" borderId="23" xfId="3" applyFont="1" applyBorder="1" applyAlignment="1">
      <alignment horizontal="left" vertical="center"/>
    </xf>
    <xf numFmtId="0" fontId="24" fillId="0" borderId="36" xfId="3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3" fillId="0" borderId="18" xfId="3" applyFont="1" applyFill="1" applyBorder="1" applyAlignment="1">
      <alignment horizontal="left" vertical="center"/>
    </xf>
    <xf numFmtId="0" fontId="23" fillId="0" borderId="19" xfId="3" applyFont="1" applyFill="1" applyBorder="1" applyAlignment="1">
      <alignment horizontal="left" vertical="center"/>
    </xf>
    <xf numFmtId="0" fontId="23" fillId="0" borderId="34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5" fillId="0" borderId="18" xfId="3" applyFont="1" applyBorder="1" applyAlignment="1">
      <alignment horizontal="left" vertical="center"/>
    </xf>
    <xf numFmtId="0" fontId="25" fillId="0" borderId="19" xfId="3" applyFont="1" applyBorder="1" applyAlignment="1">
      <alignment horizontal="left" vertical="center"/>
    </xf>
    <xf numFmtId="0" fontId="23" fillId="0" borderId="19" xfId="3" applyFont="1" applyBorder="1" applyAlignment="1">
      <alignment horizontal="left" vertical="center"/>
    </xf>
    <xf numFmtId="0" fontId="23" fillId="0" borderId="34" xfId="3" applyFont="1" applyBorder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5" fillId="0" borderId="27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26" xfId="3" applyFont="1" applyBorder="1" applyAlignment="1">
      <alignment horizontal="left" vertical="center"/>
    </xf>
    <xf numFmtId="0" fontId="23" fillId="0" borderId="26" xfId="3" applyFont="1" applyBorder="1" applyAlignment="1">
      <alignment horizontal="left" vertical="center"/>
    </xf>
    <xf numFmtId="0" fontId="23" fillId="0" borderId="27" xfId="3" applyFont="1" applyBorder="1" applyAlignment="1">
      <alignment horizontal="left" vertical="center"/>
    </xf>
    <xf numFmtId="0" fontId="23" fillId="0" borderId="38" xfId="3" applyFont="1" applyBorder="1" applyAlignment="1">
      <alignment horizontal="left" vertical="center"/>
    </xf>
    <xf numFmtId="0" fontId="24" fillId="0" borderId="20" xfId="3" applyFont="1" applyBorder="1" applyAlignment="1">
      <alignment horizontal="left" vertical="center"/>
    </xf>
    <xf numFmtId="0" fontId="21" fillId="0" borderId="20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35" xfId="3" applyFont="1" applyBorder="1" applyAlignment="1">
      <alignment horizontal="center" vertical="center"/>
    </xf>
    <xf numFmtId="0" fontId="29" fillId="0" borderId="17" xfId="3" applyFont="1" applyBorder="1" applyAlignment="1">
      <alignment horizontal="center" vertical="top"/>
    </xf>
    <xf numFmtId="0" fontId="18" fillId="3" borderId="0" xfId="4" applyFont="1" applyFill="1" applyBorder="1" applyAlignment="1">
      <alignment horizontal="center"/>
    </xf>
    <xf numFmtId="0" fontId="15" fillId="3" borderId="0" xfId="4" applyFont="1" applyFill="1" applyBorder="1" applyAlignment="1">
      <alignment horizontal="center"/>
    </xf>
    <xf numFmtId="0" fontId="15" fillId="3" borderId="15" xfId="3" applyFont="1" applyFill="1" applyBorder="1" applyAlignment="1">
      <alignment horizontal="center" vertical="center"/>
    </xf>
    <xf numFmtId="0" fontId="18" fillId="3" borderId="2" xfId="4" applyFont="1" applyFill="1" applyBorder="1" applyAlignment="1">
      <alignment horizontal="center" vertical="center"/>
    </xf>
    <xf numFmtId="0" fontId="18" fillId="3" borderId="16" xfId="4" applyFont="1" applyFill="1" applyBorder="1" applyAlignment="1" applyProtection="1">
      <alignment horizontal="center" vertical="center"/>
    </xf>
    <xf numFmtId="0" fontId="18" fillId="3" borderId="40" xfId="4" applyFont="1" applyFill="1" applyBorder="1" applyAlignment="1" applyProtection="1">
      <alignment horizontal="center" vertical="center"/>
    </xf>
    <xf numFmtId="0" fontId="15" fillId="3" borderId="10" xfId="4" applyFont="1" applyFill="1" applyBorder="1" applyAlignment="1">
      <alignment horizontal="center"/>
    </xf>
    <xf numFmtId="0" fontId="15" fillId="3" borderId="2" xfId="4" applyFont="1" applyFill="1" applyBorder="1" applyAlignment="1">
      <alignment horizontal="center"/>
    </xf>
    <xf numFmtId="0" fontId="15" fillId="3" borderId="46" xfId="4" applyFont="1" applyFill="1" applyBorder="1" applyAlignment="1">
      <alignment horizontal="center"/>
    </xf>
    <xf numFmtId="0" fontId="23" fillId="0" borderId="35" xfId="3" applyFont="1" applyFill="1" applyBorder="1" applyAlignment="1">
      <alignment horizontal="left" vertical="center"/>
    </xf>
    <xf numFmtId="0" fontId="25" fillId="0" borderId="23" xfId="3" applyFont="1" applyFill="1" applyBorder="1" applyAlignment="1">
      <alignment horizontal="center" vertical="center"/>
    </xf>
    <xf numFmtId="0" fontId="23" fillId="0" borderId="23" xfId="3" applyFont="1" applyFill="1" applyBorder="1" applyAlignment="1">
      <alignment horizontal="center" vertical="center"/>
    </xf>
    <xf numFmtId="0" fontId="25" fillId="0" borderId="36" xfId="3" applyFont="1" applyFill="1" applyBorder="1" applyAlignment="1">
      <alignment horizontal="center" vertical="center"/>
    </xf>
    <xf numFmtId="0" fontId="25" fillId="0" borderId="31" xfId="3" applyFont="1" applyFill="1" applyBorder="1" applyAlignment="1">
      <alignment horizontal="left" vertical="center"/>
    </xf>
    <xf numFmtId="0" fontId="25" fillId="0" borderId="32" xfId="3" applyFont="1" applyFill="1" applyBorder="1" applyAlignment="1">
      <alignment horizontal="left" vertical="center"/>
    </xf>
    <xf numFmtId="0" fontId="25" fillId="0" borderId="39" xfId="3" applyFont="1" applyFill="1" applyBorder="1" applyAlignment="1">
      <alignment horizontal="left" vertical="center"/>
    </xf>
    <xf numFmtId="0" fontId="21" fillId="0" borderId="18" xfId="3" applyFont="1" applyFill="1" applyBorder="1" applyAlignment="1">
      <alignment horizontal="left" vertical="center"/>
    </xf>
    <xf numFmtId="0" fontId="21" fillId="0" borderId="19" xfId="3" applyFont="1" applyFill="1" applyBorder="1" applyAlignment="1">
      <alignment horizontal="left" vertical="center"/>
    </xf>
    <xf numFmtId="0" fontId="21" fillId="0" borderId="34" xfId="3" applyFont="1" applyFill="1" applyBorder="1" applyAlignment="1">
      <alignment horizontal="left" vertical="center"/>
    </xf>
    <xf numFmtId="0" fontId="23" fillId="0" borderId="26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horizontal="left" vertical="center"/>
    </xf>
    <xf numFmtId="0" fontId="11" fillId="0" borderId="28" xfId="3" applyFont="1" applyFill="1" applyBorder="1" applyAlignment="1">
      <alignment horizontal="left" vertical="center"/>
    </xf>
    <xf numFmtId="0" fontId="11" fillId="0" borderId="27" xfId="3" applyFont="1" applyFill="1" applyBorder="1" applyAlignment="1">
      <alignment horizontal="left" vertical="center"/>
    </xf>
    <xf numFmtId="0" fontId="11" fillId="0" borderId="38" xfId="3" applyFont="1" applyFill="1" applyBorder="1" applyAlignment="1">
      <alignment horizontal="left" vertical="center"/>
    </xf>
    <xf numFmtId="0" fontId="25" fillId="0" borderId="28" xfId="3" applyFont="1" applyFill="1" applyBorder="1" applyAlignment="1">
      <alignment horizontal="left" vertical="center"/>
    </xf>
    <xf numFmtId="0" fontId="25" fillId="0" borderId="27" xfId="3" applyFont="1" applyFill="1" applyBorder="1" applyAlignment="1">
      <alignment horizontal="left" vertical="center"/>
    </xf>
    <xf numFmtId="0" fontId="25" fillId="0" borderId="38" xfId="3" applyFont="1" applyFill="1" applyBorder="1" applyAlignment="1">
      <alignment horizontal="left" vertical="center"/>
    </xf>
    <xf numFmtId="0" fontId="26" fillId="0" borderId="28" xfId="3" applyFont="1" applyFill="1" applyBorder="1" applyAlignment="1">
      <alignment horizontal="left" vertical="center"/>
    </xf>
    <xf numFmtId="0" fontId="11" fillId="0" borderId="23" xfId="3" applyFill="1" applyBorder="1" applyAlignment="1">
      <alignment horizontal="center" vertical="center"/>
    </xf>
    <xf numFmtId="0" fontId="11" fillId="0" borderId="36" xfId="3" applyFill="1" applyBorder="1" applyAlignment="1">
      <alignment horizontal="center" vertical="center"/>
    </xf>
    <xf numFmtId="0" fontId="23" fillId="0" borderId="29" xfId="3" applyFont="1" applyFill="1" applyBorder="1" applyAlignment="1">
      <alignment horizontal="center" vertical="center"/>
    </xf>
    <xf numFmtId="0" fontId="23" fillId="0" borderId="30" xfId="3" applyFont="1" applyFill="1" applyBorder="1" applyAlignment="1">
      <alignment horizontal="left" vertical="center"/>
    </xf>
    <xf numFmtId="0" fontId="23" fillId="0" borderId="25" xfId="3" applyFont="1" applyFill="1" applyBorder="1" applyAlignment="1">
      <alignment horizontal="left" vertical="center"/>
    </xf>
    <xf numFmtId="0" fontId="23" fillId="0" borderId="37" xfId="3" applyFont="1" applyFill="1" applyBorder="1" applyAlignment="1">
      <alignment horizontal="left" vertical="center"/>
    </xf>
    <xf numFmtId="0" fontId="25" fillId="0" borderId="20" xfId="3" applyFont="1" applyFill="1" applyBorder="1" applyAlignment="1">
      <alignment horizontal="left" vertical="center" wrapText="1"/>
    </xf>
    <xf numFmtId="0" fontId="25" fillId="0" borderId="21" xfId="3" applyFont="1" applyFill="1" applyBorder="1" applyAlignment="1">
      <alignment horizontal="left" vertical="center" wrapText="1"/>
    </xf>
    <xf numFmtId="0" fontId="25" fillId="0" borderId="35" xfId="3" applyFont="1" applyFill="1" applyBorder="1" applyAlignment="1">
      <alignment horizontal="left" vertical="center" wrapText="1"/>
    </xf>
    <xf numFmtId="0" fontId="21" fillId="0" borderId="28" xfId="3" applyFont="1" applyFill="1" applyBorder="1" applyAlignment="1">
      <alignment horizontal="left" vertical="center"/>
    </xf>
    <xf numFmtId="0" fontId="21" fillId="0" borderId="27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58" fontId="25" fillId="0" borderId="20" xfId="3" applyNumberFormat="1" applyFont="1" applyFill="1" applyBorder="1" applyAlignment="1">
      <alignment horizontal="left" vertical="center"/>
    </xf>
    <xf numFmtId="0" fontId="25" fillId="0" borderId="21" xfId="3" applyFont="1" applyFill="1" applyBorder="1" applyAlignment="1">
      <alignment horizontal="left" vertical="center"/>
    </xf>
    <xf numFmtId="0" fontId="25" fillId="0" borderId="35" xfId="3" applyFont="1" applyFill="1" applyBorder="1" applyAlignment="1">
      <alignment horizontal="left" vertical="center"/>
    </xf>
    <xf numFmtId="0" fontId="23" fillId="0" borderId="24" xfId="3" applyFont="1" applyFill="1" applyBorder="1" applyAlignment="1">
      <alignment horizontal="left" vertical="center"/>
    </xf>
    <xf numFmtId="0" fontId="25" fillId="0" borderId="26" xfId="3" applyFont="1" applyFill="1" applyBorder="1" applyAlignment="1">
      <alignment horizontal="center" vertical="center"/>
    </xf>
    <xf numFmtId="0" fontId="25" fillId="0" borderId="27" xfId="3" applyFont="1" applyFill="1" applyBorder="1" applyAlignment="1">
      <alignment horizontal="center" vertical="center"/>
    </xf>
    <xf numFmtId="0" fontId="25" fillId="0" borderId="38" xfId="3" applyFont="1" applyFill="1" applyBorder="1" applyAlignment="1">
      <alignment horizontal="center" vertical="center"/>
    </xf>
    <xf numFmtId="0" fontId="25" fillId="0" borderId="21" xfId="3" applyFont="1" applyFill="1" applyBorder="1" applyAlignment="1">
      <alignment horizontal="center" vertical="center"/>
    </xf>
    <xf numFmtId="0" fontId="24" fillId="0" borderId="21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right" vertical="center"/>
    </xf>
    <xf numFmtId="0" fontId="23" fillId="0" borderId="23" xfId="3" applyFont="1" applyFill="1" applyBorder="1" applyAlignment="1">
      <alignment horizontal="left" vertical="center"/>
    </xf>
    <xf numFmtId="0" fontId="22" fillId="0" borderId="17" xfId="3" applyFont="1" applyFill="1" applyBorder="1" applyAlignment="1">
      <alignment horizontal="center" vertical="top"/>
    </xf>
    <xf numFmtId="0" fontId="24" fillId="0" borderId="19" xfId="3" applyFont="1" applyFill="1" applyBorder="1" applyAlignment="1">
      <alignment horizontal="center" vertical="center"/>
    </xf>
    <xf numFmtId="0" fontId="25" fillId="0" borderId="19" xfId="3" applyFont="1" applyFill="1" applyBorder="1" applyAlignment="1">
      <alignment horizontal="center" vertical="center"/>
    </xf>
    <xf numFmtId="0" fontId="25" fillId="0" borderId="34" xfId="3" applyFont="1" applyFill="1" applyBorder="1" applyAlignment="1">
      <alignment horizontal="center" vertical="center"/>
    </xf>
    <xf numFmtId="58" fontId="25" fillId="0" borderId="21" xfId="3" applyNumberFormat="1" applyFont="1" applyFill="1" applyBorder="1" applyAlignment="1">
      <alignment horizontal="center" vertical="center" wrapText="1"/>
    </xf>
    <xf numFmtId="0" fontId="25" fillId="0" borderId="21" xfId="3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0">
    <cellStyle name="常规" xfId="0" builtinId="0"/>
    <cellStyle name="常规 2" xfId="3" xr:uid="{00000000-0005-0000-0000-000033000000}"/>
    <cellStyle name="常规 2 2 3" xfId="2" xr:uid="{00000000-0005-0000-0000-000026000000}"/>
    <cellStyle name="常规 23" xfId="7" xr:uid="{00000000-0005-0000-0000-000037000000}"/>
    <cellStyle name="常规 3" xfId="4" xr:uid="{00000000-0005-0000-0000-000034000000}"/>
    <cellStyle name="常规 38 2" xfId="9" xr:uid="{00000000-0005-0000-0000-000039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  <cellStyle name="常规_110509_2006-09-28 2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checked="Checked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23</xdr:row>
      <xdr:rowOff>9525</xdr:rowOff>
    </xdr:from>
    <xdr:to>
      <xdr:col>1</xdr:col>
      <xdr:colOff>0</xdr:colOff>
      <xdr:row>25</xdr:row>
      <xdr:rowOff>9525</xdr:rowOff>
    </xdr:to>
    <xdr:sp macro="" textlink="">
      <xdr:nvSpPr>
        <xdr:cNvPr id="8" name="直接连接符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>
        <a:xfrm>
          <a:off x="0" y="852106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24</xdr:row>
      <xdr:rowOff>9525</xdr:rowOff>
    </xdr:from>
    <xdr:to>
      <xdr:col>1</xdr:col>
      <xdr:colOff>0</xdr:colOff>
      <xdr:row>26</xdr:row>
      <xdr:rowOff>9525</xdr:rowOff>
    </xdr:to>
    <xdr:sp macro="" textlink="">
      <xdr:nvSpPr>
        <xdr:cNvPr id="28" name="直接连接符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>
          <a:spLocks noChangeShapeType="1"/>
        </xdr:cNvSpPr>
      </xdr:nvSpPr>
      <xdr:spPr>
        <a:xfrm>
          <a:off x="0" y="889063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7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7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7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7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7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7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7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7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7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7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7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7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7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7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7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7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7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7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7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7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7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7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7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7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7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7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7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7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7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7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7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7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7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7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7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7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7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7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7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367665</xdr:colOff>
      <xdr:row>32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>
          <a:spLocks noChangeArrowheads="1"/>
        </xdr:cNvSpPr>
      </xdr:nvSpPr>
      <xdr:spPr>
        <a:xfrm>
          <a:off x="2501900" y="118376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367665</xdr:colOff>
      <xdr:row>32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>
          <a:spLocks noChangeArrowheads="1"/>
        </xdr:cNvSpPr>
      </xdr:nvSpPr>
      <xdr:spPr>
        <a:xfrm>
          <a:off x="2501900" y="118376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24</xdr:row>
      <xdr:rowOff>9525</xdr:rowOff>
    </xdr:from>
    <xdr:to>
      <xdr:col>1</xdr:col>
      <xdr:colOff>0</xdr:colOff>
      <xdr:row>26</xdr:row>
      <xdr:rowOff>9525</xdr:rowOff>
    </xdr:to>
    <xdr:sp macro="" textlink="">
      <xdr:nvSpPr>
        <xdr:cNvPr id="62" name="直接连接符 6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>
          <a:spLocks noChangeShapeType="1"/>
        </xdr:cNvSpPr>
      </xdr:nvSpPr>
      <xdr:spPr>
        <a:xfrm>
          <a:off x="0" y="8890635"/>
          <a:ext cx="1304925" cy="7391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5.xml"/><Relationship Id="rId21" Type="http://schemas.openxmlformats.org/officeDocument/2006/relationships/ctrlProp" Target="../ctrlProps/ctrlProp120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16" Type="http://schemas.openxmlformats.org/officeDocument/2006/relationships/ctrlProp" Target="../ctrlProps/ctrlProp11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79" Type="http://schemas.openxmlformats.org/officeDocument/2006/relationships/ctrlProp" Target="../ctrlProps/ctrlProp178.xml"/><Relationship Id="rId5" Type="http://schemas.openxmlformats.org/officeDocument/2006/relationships/ctrlProp" Target="../ctrlProps/ctrlProp104.xml"/><Relationship Id="rId61" Type="http://schemas.openxmlformats.org/officeDocument/2006/relationships/ctrlProp" Target="../ctrlProps/ctrlProp160.xml"/><Relationship Id="rId19" Type="http://schemas.openxmlformats.org/officeDocument/2006/relationships/ctrlProp" Target="../ctrlProps/ctrlProp11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77" Type="http://schemas.openxmlformats.org/officeDocument/2006/relationships/ctrlProp" Target="../ctrlProps/ctrlProp17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80" Type="http://schemas.openxmlformats.org/officeDocument/2006/relationships/ctrlProp" Target="../ctrlProps/ctrlProp179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Relationship Id="rId34" Type="http://schemas.openxmlformats.org/officeDocument/2006/relationships/ctrlProp" Target="../ctrlProps/ctrlProp133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12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0" customWidth="1"/>
    <col min="3" max="3" width="10.125" customWidth="1"/>
  </cols>
  <sheetData>
    <row r="1" spans="1:2" ht="21" customHeight="1">
      <c r="A1" s="231"/>
      <c r="B1" s="232" t="s">
        <v>0</v>
      </c>
    </row>
    <row r="2" spans="1:2">
      <c r="A2" s="5">
        <v>1</v>
      </c>
      <c r="B2" s="233" t="s">
        <v>1</v>
      </c>
    </row>
    <row r="3" spans="1:2">
      <c r="A3" s="5">
        <v>2</v>
      </c>
      <c r="B3" s="233" t="s">
        <v>2</v>
      </c>
    </row>
    <row r="4" spans="1:2">
      <c r="A4" s="5">
        <v>3</v>
      </c>
      <c r="B4" s="233" t="s">
        <v>3</v>
      </c>
    </row>
    <row r="5" spans="1:2">
      <c r="A5" s="5">
        <v>4</v>
      </c>
      <c r="B5" s="233" t="s">
        <v>4</v>
      </c>
    </row>
    <row r="6" spans="1:2">
      <c r="A6" s="5">
        <v>5</v>
      </c>
      <c r="B6" s="233" t="s">
        <v>5</v>
      </c>
    </row>
    <row r="7" spans="1:2">
      <c r="A7" s="5">
        <v>6</v>
      </c>
      <c r="B7" s="233" t="s">
        <v>6</v>
      </c>
    </row>
    <row r="8" spans="1:2" s="229" customFormat="1" ht="15" customHeight="1">
      <c r="A8" s="234">
        <v>7</v>
      </c>
      <c r="B8" s="235" t="s">
        <v>7</v>
      </c>
    </row>
    <row r="9" spans="1:2" ht="18.95" customHeight="1">
      <c r="A9" s="231"/>
      <c r="B9" s="236" t="s">
        <v>8</v>
      </c>
    </row>
    <row r="10" spans="1:2" ht="15.95" customHeight="1">
      <c r="A10" s="5">
        <v>1</v>
      </c>
      <c r="B10" s="237" t="s">
        <v>9</v>
      </c>
    </row>
    <row r="11" spans="1:2">
      <c r="A11" s="5">
        <v>2</v>
      </c>
      <c r="B11" s="233" t="s">
        <v>10</v>
      </c>
    </row>
    <row r="12" spans="1:2">
      <c r="A12" s="5">
        <v>3</v>
      </c>
      <c r="B12" s="235" t="s">
        <v>11</v>
      </c>
    </row>
    <row r="13" spans="1:2">
      <c r="A13" s="5">
        <v>4</v>
      </c>
      <c r="B13" s="233" t="s">
        <v>12</v>
      </c>
    </row>
    <row r="14" spans="1:2">
      <c r="A14" s="5">
        <v>5</v>
      </c>
      <c r="B14" s="233" t="s">
        <v>13</v>
      </c>
    </row>
    <row r="15" spans="1:2">
      <c r="A15" s="5">
        <v>6</v>
      </c>
      <c r="B15" s="233" t="s">
        <v>14</v>
      </c>
    </row>
    <row r="16" spans="1:2">
      <c r="A16" s="5">
        <v>7</v>
      </c>
      <c r="B16" s="233" t="s">
        <v>15</v>
      </c>
    </row>
    <row r="17" spans="1:2">
      <c r="A17" s="5">
        <v>8</v>
      </c>
      <c r="B17" s="233" t="s">
        <v>16</v>
      </c>
    </row>
    <row r="18" spans="1:2">
      <c r="A18" s="5">
        <v>9</v>
      </c>
      <c r="B18" s="233" t="s">
        <v>17</v>
      </c>
    </row>
    <row r="19" spans="1:2">
      <c r="A19" s="5"/>
      <c r="B19" s="233"/>
    </row>
    <row r="20" spans="1:2" ht="20.25">
      <c r="A20" s="231"/>
      <c r="B20" s="232" t="s">
        <v>18</v>
      </c>
    </row>
    <row r="21" spans="1:2">
      <c r="A21" s="5">
        <v>1</v>
      </c>
      <c r="B21" s="238" t="s">
        <v>19</v>
      </c>
    </row>
    <row r="22" spans="1:2">
      <c r="A22" s="5">
        <v>2</v>
      </c>
      <c r="B22" s="233" t="s">
        <v>20</v>
      </c>
    </row>
    <row r="23" spans="1:2">
      <c r="A23" s="5">
        <v>3</v>
      </c>
      <c r="B23" s="233" t="s">
        <v>21</v>
      </c>
    </row>
    <row r="24" spans="1:2">
      <c r="A24" s="5">
        <v>4</v>
      </c>
      <c r="B24" s="233" t="s">
        <v>22</v>
      </c>
    </row>
    <row r="25" spans="1:2">
      <c r="A25" s="5">
        <v>5</v>
      </c>
      <c r="B25" s="233" t="s">
        <v>23</v>
      </c>
    </row>
    <row r="26" spans="1:2">
      <c r="A26" s="5">
        <v>6</v>
      </c>
      <c r="B26" s="233" t="s">
        <v>24</v>
      </c>
    </row>
    <row r="27" spans="1:2">
      <c r="A27" s="5">
        <v>7</v>
      </c>
      <c r="B27" s="233" t="s">
        <v>25</v>
      </c>
    </row>
    <row r="28" spans="1:2">
      <c r="A28" s="5"/>
      <c r="B28" s="233"/>
    </row>
    <row r="29" spans="1:2" ht="20.25">
      <c r="A29" s="231"/>
      <c r="B29" s="232" t="s">
        <v>26</v>
      </c>
    </row>
    <row r="30" spans="1:2">
      <c r="A30" s="5">
        <v>1</v>
      </c>
      <c r="B30" s="238" t="s">
        <v>27</v>
      </c>
    </row>
    <row r="31" spans="1:2">
      <c r="A31" s="5">
        <v>2</v>
      </c>
      <c r="B31" s="233" t="s">
        <v>28</v>
      </c>
    </row>
    <row r="32" spans="1:2">
      <c r="A32" s="5">
        <v>3</v>
      </c>
      <c r="B32" s="233" t="s">
        <v>29</v>
      </c>
    </row>
    <row r="33" spans="1:2" ht="28.5">
      <c r="A33" s="5">
        <v>4</v>
      </c>
      <c r="B33" s="233" t="s">
        <v>30</v>
      </c>
    </row>
    <row r="34" spans="1:2">
      <c r="A34" s="5">
        <v>5</v>
      </c>
      <c r="B34" s="233" t="s">
        <v>31</v>
      </c>
    </row>
    <row r="35" spans="1:2">
      <c r="A35" s="5">
        <v>6</v>
      </c>
      <c r="B35" s="233" t="s">
        <v>32</v>
      </c>
    </row>
    <row r="36" spans="1:2">
      <c r="A36" s="5">
        <v>7</v>
      </c>
      <c r="B36" s="233" t="s">
        <v>33</v>
      </c>
    </row>
    <row r="37" spans="1:2">
      <c r="A37" s="5"/>
      <c r="B37" s="233"/>
    </row>
    <row r="39" spans="1:2">
      <c r="A39" s="239" t="s">
        <v>34</v>
      </c>
      <c r="B39" s="240"/>
    </row>
  </sheetData>
  <phoneticPr fontId="4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4"/>
  <sheetViews>
    <sheetView zoomScale="125" zoomScaleNormal="125" workbookViewId="0">
      <selection activeCell="F4" sqref="F4:F5"/>
    </sheetView>
  </sheetViews>
  <sheetFormatPr defaultColWidth="9" defaultRowHeight="14.25"/>
  <cols>
    <col min="1" max="1" width="5" customWidth="1"/>
    <col min="2" max="2" width="11" style="11" customWidth="1"/>
    <col min="3" max="3" width="19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60" t="s">
        <v>300</v>
      </c>
      <c r="B1" s="461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</row>
    <row r="2" spans="1:15" s="1" customFormat="1" ht="16.5">
      <c r="A2" s="472" t="s">
        <v>301</v>
      </c>
      <c r="B2" s="473" t="s">
        <v>302</v>
      </c>
      <c r="C2" s="475" t="s">
        <v>303</v>
      </c>
      <c r="D2" s="475" t="s">
        <v>304</v>
      </c>
      <c r="E2" s="475" t="s">
        <v>305</v>
      </c>
      <c r="F2" s="475" t="s">
        <v>306</v>
      </c>
      <c r="G2" s="475" t="s">
        <v>307</v>
      </c>
      <c r="H2" s="475" t="s">
        <v>308</v>
      </c>
      <c r="I2" s="3" t="s">
        <v>309</v>
      </c>
      <c r="J2" s="3" t="s">
        <v>310</v>
      </c>
      <c r="K2" s="3" t="s">
        <v>311</v>
      </c>
      <c r="L2" s="3" t="s">
        <v>312</v>
      </c>
      <c r="M2" s="3" t="s">
        <v>313</v>
      </c>
      <c r="N2" s="475" t="s">
        <v>314</v>
      </c>
      <c r="O2" s="475" t="s">
        <v>315</v>
      </c>
    </row>
    <row r="3" spans="1:15" s="1" customFormat="1" ht="18" customHeight="1">
      <c r="A3" s="472"/>
      <c r="B3" s="474"/>
      <c r="C3" s="476"/>
      <c r="D3" s="476"/>
      <c r="E3" s="476"/>
      <c r="F3" s="476"/>
      <c r="G3" s="476"/>
      <c r="H3" s="476"/>
      <c r="I3" s="3" t="s">
        <v>316</v>
      </c>
      <c r="J3" s="3" t="s">
        <v>316</v>
      </c>
      <c r="K3" s="3" t="s">
        <v>316</v>
      </c>
      <c r="L3" s="3" t="s">
        <v>316</v>
      </c>
      <c r="M3" s="3" t="s">
        <v>316</v>
      </c>
      <c r="N3" s="476"/>
      <c r="O3" s="476"/>
    </row>
    <row r="4" spans="1:15" s="52" customFormat="1">
      <c r="A4" s="57">
        <v>1</v>
      </c>
      <c r="B4" s="13" t="s">
        <v>317</v>
      </c>
      <c r="C4" s="14" t="s">
        <v>318</v>
      </c>
      <c r="D4" s="14" t="s">
        <v>119</v>
      </c>
      <c r="E4" s="54" t="s">
        <v>63</v>
      </c>
      <c r="F4" s="14" t="s">
        <v>319</v>
      </c>
      <c r="G4" s="14"/>
      <c r="H4" s="57"/>
      <c r="I4" s="14"/>
      <c r="J4" s="14"/>
      <c r="K4" s="14">
        <v>1</v>
      </c>
      <c r="L4" s="14"/>
      <c r="M4" s="14">
        <v>1</v>
      </c>
      <c r="N4" s="14">
        <v>2</v>
      </c>
      <c r="O4" s="14" t="s">
        <v>320</v>
      </c>
    </row>
    <row r="5" spans="1:15" s="52" customFormat="1">
      <c r="A5" s="57">
        <v>2</v>
      </c>
      <c r="B5" s="13" t="s">
        <v>321</v>
      </c>
      <c r="C5" s="14" t="s">
        <v>318</v>
      </c>
      <c r="D5" s="14" t="s">
        <v>322</v>
      </c>
      <c r="E5" s="54" t="s">
        <v>63</v>
      </c>
      <c r="F5" s="14" t="s">
        <v>319</v>
      </c>
      <c r="G5" s="14"/>
      <c r="H5" s="57"/>
      <c r="I5" s="14"/>
      <c r="J5" s="14">
        <v>1</v>
      </c>
      <c r="K5" s="14"/>
      <c r="L5" s="14">
        <v>1</v>
      </c>
      <c r="M5" s="14"/>
      <c r="N5" s="14">
        <v>2</v>
      </c>
      <c r="O5" s="14" t="s">
        <v>320</v>
      </c>
    </row>
    <row r="6" spans="1:15" s="52" customFormat="1">
      <c r="A6" s="57"/>
      <c r="B6" s="13"/>
      <c r="C6" s="14"/>
      <c r="D6" s="14"/>
      <c r="E6" s="54"/>
      <c r="F6" s="14"/>
      <c r="G6" s="14"/>
      <c r="H6" s="57"/>
      <c r="I6" s="14"/>
      <c r="J6" s="14"/>
      <c r="K6" s="14"/>
      <c r="L6" s="14"/>
      <c r="M6" s="14"/>
      <c r="N6" s="14"/>
      <c r="O6" s="14"/>
    </row>
    <row r="7" spans="1:15" s="52" customFormat="1">
      <c r="A7" s="57"/>
      <c r="B7" s="13"/>
      <c r="C7" s="14"/>
      <c r="D7" s="14"/>
      <c r="E7" s="54"/>
      <c r="F7" s="14"/>
      <c r="G7" s="14"/>
      <c r="H7" s="57"/>
      <c r="I7" s="14"/>
      <c r="J7" s="14"/>
      <c r="K7" s="14"/>
      <c r="L7" s="14"/>
      <c r="M7" s="14"/>
      <c r="N7" s="14"/>
      <c r="O7" s="14"/>
    </row>
    <row r="8" spans="1:15" s="52" customFormat="1">
      <c r="A8" s="57"/>
      <c r="B8" s="13"/>
      <c r="C8" s="14"/>
      <c r="D8" s="14"/>
      <c r="E8" s="54"/>
      <c r="F8" s="14"/>
      <c r="G8" s="14"/>
      <c r="H8" s="57"/>
      <c r="I8" s="14"/>
      <c r="J8" s="14"/>
      <c r="K8" s="14"/>
      <c r="L8" s="14"/>
      <c r="M8" s="14"/>
      <c r="N8" s="14"/>
      <c r="O8" s="14"/>
    </row>
    <row r="9" spans="1:15" s="52" customFormat="1">
      <c r="A9" s="57"/>
      <c r="B9" s="13"/>
      <c r="C9" s="14"/>
      <c r="D9" s="14"/>
      <c r="E9" s="54"/>
      <c r="F9" s="14"/>
      <c r="G9" s="14"/>
      <c r="H9" s="57"/>
      <c r="I9" s="14"/>
      <c r="J9" s="14"/>
      <c r="K9" s="14"/>
      <c r="L9" s="14"/>
      <c r="M9" s="14"/>
      <c r="N9" s="14"/>
      <c r="O9" s="14"/>
    </row>
    <row r="10" spans="1:15" s="52" customFormat="1">
      <c r="A10" s="57"/>
      <c r="B10" s="59"/>
      <c r="C10" s="14"/>
      <c r="D10" s="14"/>
      <c r="E10" s="54"/>
      <c r="F10" s="14"/>
      <c r="G10" s="14"/>
      <c r="H10" s="57"/>
      <c r="I10" s="14"/>
      <c r="J10" s="14"/>
      <c r="K10" s="14"/>
      <c r="L10" s="14"/>
      <c r="M10" s="14"/>
      <c r="N10" s="14"/>
      <c r="O10" s="14"/>
    </row>
    <row r="11" spans="1:15" s="52" customFormat="1">
      <c r="A11" s="57"/>
      <c r="B11" s="59"/>
      <c r="C11" s="14"/>
      <c r="D11" s="14"/>
      <c r="E11" s="54"/>
      <c r="F11" s="14"/>
      <c r="G11" s="57"/>
      <c r="H11" s="57"/>
      <c r="I11" s="57"/>
      <c r="J11" s="57"/>
      <c r="K11" s="57"/>
      <c r="L11" s="57"/>
      <c r="M11" s="57"/>
      <c r="N11" s="41"/>
      <c r="O11" s="14"/>
    </row>
    <row r="12" spans="1:15" s="52" customFormat="1">
      <c r="A12" s="57"/>
      <c r="B12" s="59"/>
      <c r="C12" s="14"/>
      <c r="D12" s="14"/>
      <c r="E12" s="54"/>
      <c r="F12" s="14"/>
      <c r="G12" s="57"/>
      <c r="H12" s="57"/>
      <c r="I12" s="57"/>
      <c r="J12" s="57"/>
      <c r="K12" s="57"/>
      <c r="L12" s="57"/>
      <c r="M12" s="57"/>
      <c r="N12" s="41"/>
      <c r="O12" s="14"/>
    </row>
    <row r="13" spans="1:15" s="2" customFormat="1" ht="18.75">
      <c r="A13" s="462" t="s">
        <v>323</v>
      </c>
      <c r="B13" s="463"/>
      <c r="C13" s="464"/>
      <c r="D13" s="465"/>
      <c r="E13" s="466"/>
      <c r="F13" s="467"/>
      <c r="G13" s="467"/>
      <c r="H13" s="467"/>
      <c r="I13" s="468"/>
      <c r="J13" s="462" t="s">
        <v>324</v>
      </c>
      <c r="K13" s="464"/>
      <c r="L13" s="464"/>
      <c r="M13" s="465"/>
      <c r="N13" s="7"/>
      <c r="O13" s="9"/>
    </row>
    <row r="14" spans="1:15" ht="45.95" customHeight="1">
      <c r="A14" s="469" t="s">
        <v>325</v>
      </c>
      <c r="B14" s="470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471"/>
      <c r="N14" s="471"/>
      <c r="O14" s="471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9" type="noConversion"/>
  <dataValidations count="1">
    <dataValidation type="list" allowBlank="1" showInputMessage="1" showErrorMessage="1" sqref="O1 O3 O4:O5 O6:O9 O1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7"/>
  <sheetViews>
    <sheetView zoomScale="125" zoomScaleNormal="125" workbookViewId="0">
      <selection activeCell="F4" sqref="F4:F5"/>
    </sheetView>
  </sheetViews>
  <sheetFormatPr defaultColWidth="9" defaultRowHeight="14.25"/>
  <cols>
    <col min="1" max="1" width="7" style="36" customWidth="1"/>
    <col min="2" max="2" width="9.625" customWidth="1"/>
    <col min="3" max="3" width="10.25" style="53" customWidth="1"/>
    <col min="4" max="4" width="24.375" customWidth="1"/>
    <col min="5" max="5" width="12.125" customWidth="1"/>
    <col min="6" max="6" width="14.375" style="36" customWidth="1"/>
    <col min="7" max="10" width="10" customWidth="1"/>
    <col min="11" max="11" width="9.125" customWidth="1"/>
    <col min="12" max="13" width="10.625" customWidth="1"/>
  </cols>
  <sheetData>
    <row r="1" spans="1:13" ht="29.25">
      <c r="A1" s="460" t="s">
        <v>326</v>
      </c>
      <c r="B1" s="460"/>
      <c r="C1" s="486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s="1" customFormat="1" ht="16.5">
      <c r="A2" s="472" t="s">
        <v>301</v>
      </c>
      <c r="B2" s="475" t="s">
        <v>306</v>
      </c>
      <c r="C2" s="478" t="s">
        <v>302</v>
      </c>
      <c r="D2" s="475" t="s">
        <v>303</v>
      </c>
      <c r="E2" s="475" t="s">
        <v>304</v>
      </c>
      <c r="F2" s="475" t="s">
        <v>305</v>
      </c>
      <c r="G2" s="472" t="s">
        <v>327</v>
      </c>
      <c r="H2" s="472"/>
      <c r="I2" s="472" t="s">
        <v>328</v>
      </c>
      <c r="J2" s="472"/>
      <c r="K2" s="480" t="s">
        <v>329</v>
      </c>
      <c r="L2" s="482" t="s">
        <v>330</v>
      </c>
      <c r="M2" s="484" t="s">
        <v>331</v>
      </c>
    </row>
    <row r="3" spans="1:13" s="1" customFormat="1" ht="16.5">
      <c r="A3" s="472"/>
      <c r="B3" s="476"/>
      <c r="C3" s="479"/>
      <c r="D3" s="476"/>
      <c r="E3" s="476"/>
      <c r="F3" s="476"/>
      <c r="G3" s="3" t="s">
        <v>332</v>
      </c>
      <c r="H3" s="3" t="s">
        <v>333</v>
      </c>
      <c r="I3" s="3" t="s">
        <v>332</v>
      </c>
      <c r="J3" s="3" t="s">
        <v>333</v>
      </c>
      <c r="K3" s="481"/>
      <c r="L3" s="483"/>
      <c r="M3" s="485"/>
    </row>
    <row r="4" spans="1:13" s="52" customFormat="1">
      <c r="A4" s="41">
        <v>1</v>
      </c>
      <c r="B4" s="13" t="s">
        <v>317</v>
      </c>
      <c r="C4" s="14" t="s">
        <v>318</v>
      </c>
      <c r="D4" s="14" t="s">
        <v>119</v>
      </c>
      <c r="E4" s="54" t="s">
        <v>63</v>
      </c>
      <c r="F4" s="14" t="s">
        <v>319</v>
      </c>
      <c r="G4" s="55">
        <v>0.01</v>
      </c>
      <c r="H4" s="56" t="s">
        <v>334</v>
      </c>
      <c r="I4" s="56">
        <v>0.01</v>
      </c>
      <c r="J4" s="56">
        <v>0.01</v>
      </c>
      <c r="K4" s="56"/>
      <c r="L4" s="14"/>
      <c r="M4" s="14" t="s">
        <v>320</v>
      </c>
    </row>
    <row r="5" spans="1:13" s="52" customFormat="1">
      <c r="A5" s="41">
        <v>2</v>
      </c>
      <c r="B5" s="13" t="s">
        <v>321</v>
      </c>
      <c r="C5" s="14" t="s">
        <v>318</v>
      </c>
      <c r="D5" s="14" t="s">
        <v>322</v>
      </c>
      <c r="E5" s="54" t="s">
        <v>63</v>
      </c>
      <c r="F5" s="14" t="s">
        <v>319</v>
      </c>
      <c r="G5" s="55">
        <v>0.01</v>
      </c>
      <c r="H5" s="56" t="s">
        <v>334</v>
      </c>
      <c r="I5" s="56">
        <v>0.01</v>
      </c>
      <c r="J5" s="56">
        <v>0.01</v>
      </c>
      <c r="K5" s="56"/>
      <c r="L5" s="14"/>
      <c r="M5" s="14" t="s">
        <v>320</v>
      </c>
    </row>
    <row r="6" spans="1:13" s="52" customFormat="1">
      <c r="A6" s="41"/>
      <c r="B6" s="14"/>
      <c r="C6" s="13"/>
      <c r="D6" s="14"/>
      <c r="E6" s="14"/>
      <c r="F6" s="54"/>
      <c r="G6" s="55"/>
      <c r="H6" s="56"/>
      <c r="I6" s="56"/>
      <c r="J6" s="56"/>
      <c r="K6" s="57"/>
      <c r="L6" s="57"/>
      <c r="M6" s="14"/>
    </row>
    <row r="7" spans="1:13" s="52" customFormat="1">
      <c r="A7" s="41"/>
      <c r="B7" s="14"/>
      <c r="C7" s="13"/>
      <c r="D7" s="14"/>
      <c r="E7" s="14"/>
      <c r="F7" s="54"/>
      <c r="G7" s="55"/>
      <c r="H7" s="56"/>
      <c r="I7" s="56"/>
      <c r="J7" s="56"/>
      <c r="K7" s="57"/>
      <c r="L7" s="57"/>
      <c r="M7" s="14"/>
    </row>
    <row r="8" spans="1:13" s="52" customFormat="1">
      <c r="A8" s="41"/>
      <c r="B8" s="14"/>
      <c r="C8" s="13"/>
      <c r="D8" s="14"/>
      <c r="E8" s="14"/>
      <c r="F8" s="54"/>
      <c r="G8" s="55"/>
      <c r="H8" s="56"/>
      <c r="I8" s="56"/>
      <c r="J8" s="56"/>
      <c r="K8" s="57"/>
      <c r="L8" s="57"/>
      <c r="M8" s="14"/>
    </row>
    <row r="9" spans="1:13" s="52" customFormat="1">
      <c r="A9" s="41"/>
      <c r="B9" s="14"/>
      <c r="C9" s="13"/>
      <c r="D9" s="14"/>
      <c r="E9" s="14"/>
      <c r="F9" s="54"/>
      <c r="G9" s="55"/>
      <c r="H9" s="56"/>
      <c r="I9" s="56"/>
      <c r="J9" s="56"/>
      <c r="K9" s="57"/>
      <c r="L9" s="57"/>
      <c r="M9" s="14"/>
    </row>
    <row r="10" spans="1:13" s="52" customFormat="1">
      <c r="A10" s="41"/>
      <c r="B10" s="14"/>
      <c r="C10" s="32"/>
      <c r="D10" s="14"/>
      <c r="E10" s="14"/>
      <c r="F10" s="54"/>
      <c r="G10" s="55"/>
      <c r="H10" s="56"/>
      <c r="I10" s="56"/>
      <c r="J10" s="56"/>
      <c r="K10" s="57"/>
      <c r="L10" s="57"/>
      <c r="M10" s="14"/>
    </row>
    <row r="11" spans="1:13" s="52" customFormat="1">
      <c r="A11" s="41"/>
      <c r="B11" s="14"/>
      <c r="C11" s="32"/>
      <c r="D11" s="14"/>
      <c r="E11" s="14"/>
      <c r="F11" s="54"/>
      <c r="G11" s="55"/>
      <c r="H11" s="56"/>
      <c r="I11" s="56"/>
      <c r="J11" s="56"/>
      <c r="K11" s="57"/>
      <c r="L11" s="57"/>
      <c r="M11" s="14"/>
    </row>
    <row r="12" spans="1:13" s="52" customFormat="1">
      <c r="A12" s="41"/>
      <c r="B12" s="14"/>
      <c r="C12" s="57"/>
      <c r="D12" s="14"/>
      <c r="E12" s="14"/>
      <c r="F12" s="41"/>
      <c r="G12" s="55"/>
      <c r="H12" s="56"/>
      <c r="I12" s="56"/>
      <c r="J12" s="56"/>
      <c r="K12" s="57"/>
      <c r="L12" s="57"/>
      <c r="M12" s="14"/>
    </row>
    <row r="13" spans="1:13" s="52" customFormat="1">
      <c r="A13" s="41"/>
      <c r="B13" s="14"/>
      <c r="C13" s="57"/>
      <c r="D13" s="14"/>
      <c r="E13" s="14"/>
      <c r="F13" s="41"/>
      <c r="G13" s="55"/>
      <c r="H13" s="56"/>
      <c r="I13" s="56"/>
      <c r="J13" s="56"/>
      <c r="K13" s="57"/>
      <c r="L13" s="57"/>
      <c r="M13" s="14"/>
    </row>
    <row r="14" spans="1:13" s="52" customFormat="1">
      <c r="A14" s="41"/>
      <c r="B14" s="57"/>
      <c r="C14" s="58"/>
      <c r="D14" s="57"/>
      <c r="E14" s="57"/>
      <c r="F14" s="41"/>
      <c r="G14" s="57"/>
      <c r="H14" s="57"/>
      <c r="I14" s="57"/>
      <c r="J14" s="57"/>
      <c r="K14" s="57"/>
      <c r="L14" s="57"/>
      <c r="M14" s="57"/>
    </row>
    <row r="15" spans="1:13" s="52" customFormat="1">
      <c r="A15" s="41"/>
      <c r="B15" s="57"/>
      <c r="C15" s="58"/>
      <c r="D15" s="57"/>
      <c r="E15" s="57"/>
      <c r="F15" s="41"/>
      <c r="G15" s="57"/>
      <c r="H15" s="57"/>
      <c r="I15" s="57"/>
      <c r="J15" s="57"/>
      <c r="K15" s="57"/>
      <c r="L15" s="57"/>
      <c r="M15" s="57"/>
    </row>
    <row r="16" spans="1:13" s="2" customFormat="1" ht="18.75">
      <c r="A16" s="462" t="s">
        <v>335</v>
      </c>
      <c r="B16" s="464"/>
      <c r="C16" s="464"/>
      <c r="D16" s="464"/>
      <c r="E16" s="465"/>
      <c r="F16" s="466"/>
      <c r="G16" s="468"/>
      <c r="H16" s="462" t="s">
        <v>324</v>
      </c>
      <c r="I16" s="464"/>
      <c r="J16" s="464"/>
      <c r="K16" s="465"/>
      <c r="L16" s="487"/>
      <c r="M16" s="488"/>
    </row>
    <row r="17" spans="1:13" ht="16.5">
      <c r="A17" s="477" t="s">
        <v>336</v>
      </c>
      <c r="B17" s="477"/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1"/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9" type="noConversion"/>
  <dataValidations count="1">
    <dataValidation type="list" allowBlank="1" showInputMessage="1" showErrorMessage="1" sqref="M1:M6 M7:M9 M10:M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44"/>
  <sheetViews>
    <sheetView topLeftCell="E1" zoomScale="125" zoomScaleNormal="125" workbookViewId="0">
      <selection activeCell="K7" sqref="K7:M7"/>
    </sheetView>
  </sheetViews>
  <sheetFormatPr defaultColWidth="9" defaultRowHeight="14.25"/>
  <cols>
    <col min="1" max="2" width="8.625" style="36" customWidth="1"/>
    <col min="3" max="3" width="12.125" style="36" customWidth="1"/>
    <col min="4" max="4" width="12.875" style="40" customWidth="1"/>
    <col min="5" max="5" width="12.125" style="36" customWidth="1"/>
    <col min="6" max="6" width="14.375" style="36" customWidth="1"/>
    <col min="7" max="7" width="11.75" style="36" customWidth="1"/>
    <col min="8" max="8" width="13.375" style="36" customWidth="1"/>
    <col min="9" max="9" width="7.75" style="36" customWidth="1"/>
    <col min="10" max="10" width="10.25" style="36" customWidth="1"/>
    <col min="11" max="11" width="10.375" style="36" customWidth="1"/>
    <col min="12" max="12" width="8.125" style="36" customWidth="1"/>
    <col min="13" max="13" width="10.375" style="36" customWidth="1"/>
    <col min="14" max="14" width="10.25" style="36" customWidth="1"/>
    <col min="15" max="15" width="8.125" style="36" customWidth="1"/>
    <col min="16" max="16" width="11.75" style="36" customWidth="1"/>
    <col min="17" max="17" width="11.375" style="36" customWidth="1"/>
    <col min="18" max="20" width="8.125" style="36" customWidth="1"/>
    <col min="21" max="21" width="7.875" style="36" customWidth="1"/>
    <col min="22" max="22" width="7" style="36" customWidth="1"/>
    <col min="23" max="23" width="8.5" style="36" customWidth="1"/>
    <col min="24" max="16384" width="9" style="36"/>
  </cols>
  <sheetData>
    <row r="1" spans="1:23" ht="29.25">
      <c r="A1" s="460" t="s">
        <v>337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</row>
    <row r="2" spans="1:23" s="37" customFormat="1" ht="15.95" customHeight="1">
      <c r="A2" s="475" t="s">
        <v>338</v>
      </c>
      <c r="B2" s="475" t="s">
        <v>306</v>
      </c>
      <c r="C2" s="475" t="s">
        <v>302</v>
      </c>
      <c r="D2" s="484" t="s">
        <v>303</v>
      </c>
      <c r="E2" s="475" t="s">
        <v>304</v>
      </c>
      <c r="F2" s="475" t="s">
        <v>305</v>
      </c>
      <c r="G2" s="510" t="s">
        <v>339</v>
      </c>
      <c r="H2" s="511"/>
      <c r="I2" s="512"/>
      <c r="J2" s="510" t="s">
        <v>340</v>
      </c>
      <c r="K2" s="511"/>
      <c r="L2" s="512"/>
      <c r="M2" s="510" t="s">
        <v>341</v>
      </c>
      <c r="N2" s="511"/>
      <c r="O2" s="512"/>
      <c r="P2" s="510" t="s">
        <v>342</v>
      </c>
      <c r="Q2" s="511"/>
      <c r="R2" s="512"/>
      <c r="S2" s="511" t="s">
        <v>343</v>
      </c>
      <c r="T2" s="511"/>
      <c r="U2" s="512"/>
      <c r="V2" s="491" t="s">
        <v>344</v>
      </c>
      <c r="W2" s="491" t="s">
        <v>315</v>
      </c>
    </row>
    <row r="3" spans="1:23" s="37" customFormat="1" ht="16.5">
      <c r="A3" s="476"/>
      <c r="B3" s="502"/>
      <c r="C3" s="502"/>
      <c r="D3" s="509"/>
      <c r="E3" s="502"/>
      <c r="F3" s="502"/>
      <c r="G3" s="3" t="s">
        <v>345</v>
      </c>
      <c r="H3" s="3" t="s">
        <v>68</v>
      </c>
      <c r="I3" s="3" t="s">
        <v>306</v>
      </c>
      <c r="J3" s="3" t="s">
        <v>345</v>
      </c>
      <c r="K3" s="3" t="s">
        <v>68</v>
      </c>
      <c r="L3" s="3" t="s">
        <v>306</v>
      </c>
      <c r="M3" s="3" t="s">
        <v>345</v>
      </c>
      <c r="N3" s="3" t="s">
        <v>68</v>
      </c>
      <c r="O3" s="3" t="s">
        <v>306</v>
      </c>
      <c r="P3" s="3" t="s">
        <v>345</v>
      </c>
      <c r="Q3" s="3" t="s">
        <v>68</v>
      </c>
      <c r="R3" s="3" t="s">
        <v>306</v>
      </c>
      <c r="S3" s="3" t="s">
        <v>345</v>
      </c>
      <c r="T3" s="3" t="s">
        <v>68</v>
      </c>
      <c r="U3" s="3" t="s">
        <v>306</v>
      </c>
      <c r="V3" s="492"/>
      <c r="W3" s="492"/>
    </row>
    <row r="4" spans="1:23" s="38" customFormat="1" ht="42.75" customHeight="1">
      <c r="A4" s="503" t="s">
        <v>346</v>
      </c>
      <c r="B4" s="503" t="s">
        <v>347</v>
      </c>
      <c r="C4" s="503">
        <v>8804</v>
      </c>
      <c r="D4" s="489"/>
      <c r="E4" s="503" t="s">
        <v>119</v>
      </c>
      <c r="F4" s="489" t="s">
        <v>63</v>
      </c>
      <c r="G4" s="43"/>
      <c r="H4" s="44" t="s">
        <v>348</v>
      </c>
      <c r="I4" s="43" t="s">
        <v>347</v>
      </c>
      <c r="J4" s="43"/>
      <c r="K4" s="43" t="s">
        <v>349</v>
      </c>
      <c r="L4" s="43" t="s">
        <v>54</v>
      </c>
      <c r="M4" s="43"/>
      <c r="N4" s="44" t="s">
        <v>350</v>
      </c>
      <c r="O4" s="43" t="s">
        <v>54</v>
      </c>
      <c r="P4" s="41"/>
      <c r="Q4" s="42" t="s">
        <v>351</v>
      </c>
      <c r="R4" s="43" t="s">
        <v>352</v>
      </c>
      <c r="S4" s="42"/>
      <c r="T4" s="42" t="s">
        <v>353</v>
      </c>
      <c r="U4" s="43" t="s">
        <v>54</v>
      </c>
      <c r="V4" s="493" t="s">
        <v>354</v>
      </c>
      <c r="W4" s="41"/>
    </row>
    <row r="5" spans="1:23" s="38" customFormat="1" ht="18" customHeight="1">
      <c r="A5" s="503"/>
      <c r="B5" s="503"/>
      <c r="C5" s="503"/>
      <c r="D5" s="489"/>
      <c r="E5" s="503"/>
      <c r="F5" s="489"/>
      <c r="G5" s="510" t="s">
        <v>355</v>
      </c>
      <c r="H5" s="511"/>
      <c r="I5" s="512"/>
      <c r="J5" s="510" t="s">
        <v>356</v>
      </c>
      <c r="K5" s="511"/>
      <c r="L5" s="512"/>
      <c r="M5" s="510" t="s">
        <v>357</v>
      </c>
      <c r="N5" s="511"/>
      <c r="O5" s="512"/>
      <c r="P5" s="510" t="s">
        <v>358</v>
      </c>
      <c r="Q5" s="511"/>
      <c r="R5" s="512"/>
      <c r="S5" s="511" t="s">
        <v>359</v>
      </c>
      <c r="T5" s="511"/>
      <c r="U5" s="512"/>
      <c r="V5" s="494"/>
      <c r="W5" s="41"/>
    </row>
    <row r="6" spans="1:23" s="38" customFormat="1" ht="18" customHeight="1">
      <c r="A6" s="503"/>
      <c r="B6" s="503"/>
      <c r="C6" s="503"/>
      <c r="D6" s="489"/>
      <c r="E6" s="503"/>
      <c r="F6" s="489"/>
      <c r="G6" s="3" t="s">
        <v>345</v>
      </c>
      <c r="H6" s="3" t="s">
        <v>68</v>
      </c>
      <c r="I6" s="3" t="s">
        <v>306</v>
      </c>
      <c r="J6" s="3" t="s">
        <v>345</v>
      </c>
      <c r="K6" s="3" t="s">
        <v>68</v>
      </c>
      <c r="L6" s="3" t="s">
        <v>306</v>
      </c>
      <c r="M6" s="3" t="s">
        <v>345</v>
      </c>
      <c r="N6" s="3" t="s">
        <v>68</v>
      </c>
      <c r="O6" s="3" t="s">
        <v>306</v>
      </c>
      <c r="P6" s="3" t="s">
        <v>345</v>
      </c>
      <c r="Q6" s="3" t="s">
        <v>68</v>
      </c>
      <c r="R6" s="3" t="s">
        <v>306</v>
      </c>
      <c r="S6" s="3" t="s">
        <v>345</v>
      </c>
      <c r="T6" s="3" t="s">
        <v>68</v>
      </c>
      <c r="U6" s="3" t="s">
        <v>306</v>
      </c>
      <c r="V6" s="494"/>
      <c r="W6" s="41"/>
    </row>
    <row r="7" spans="1:23" s="38" customFormat="1" ht="42.75" customHeight="1">
      <c r="A7" s="503"/>
      <c r="B7" s="503"/>
      <c r="C7" s="503"/>
      <c r="D7" s="489"/>
      <c r="E7" s="503"/>
      <c r="F7" s="489"/>
      <c r="G7" s="43"/>
      <c r="H7" s="44" t="s">
        <v>360</v>
      </c>
      <c r="I7" s="43" t="s">
        <v>54</v>
      </c>
      <c r="J7" s="43"/>
      <c r="K7" s="44"/>
      <c r="L7" s="43"/>
      <c r="M7" s="43"/>
      <c r="N7" s="44"/>
      <c r="O7" s="43"/>
      <c r="P7" s="41"/>
      <c r="Q7" s="42"/>
      <c r="R7" s="43"/>
      <c r="S7" s="42"/>
      <c r="T7" s="42"/>
      <c r="U7" s="43"/>
      <c r="V7" s="494"/>
      <c r="W7" s="41"/>
    </row>
    <row r="8" spans="1:23" s="38" customFormat="1" ht="15" customHeight="1">
      <c r="A8" s="503"/>
      <c r="B8" s="503"/>
      <c r="C8" s="503"/>
      <c r="D8" s="489"/>
      <c r="E8" s="503"/>
      <c r="F8" s="489"/>
      <c r="G8" s="510" t="s">
        <v>361</v>
      </c>
      <c r="H8" s="511"/>
      <c r="I8" s="512"/>
      <c r="J8" s="510" t="s">
        <v>362</v>
      </c>
      <c r="K8" s="511"/>
      <c r="L8" s="512"/>
      <c r="M8" s="510" t="s">
        <v>363</v>
      </c>
      <c r="N8" s="511"/>
      <c r="O8" s="512"/>
      <c r="P8" s="510" t="s">
        <v>364</v>
      </c>
      <c r="Q8" s="511"/>
      <c r="R8" s="512"/>
      <c r="S8" s="511" t="s">
        <v>365</v>
      </c>
      <c r="T8" s="511"/>
      <c r="U8" s="512"/>
      <c r="V8" s="494"/>
      <c r="W8" s="47"/>
    </row>
    <row r="9" spans="1:23" s="38" customFormat="1" ht="16.5">
      <c r="A9" s="503"/>
      <c r="B9" s="503"/>
      <c r="C9" s="503"/>
      <c r="D9" s="489"/>
      <c r="E9" s="503"/>
      <c r="F9" s="489"/>
      <c r="G9" s="3" t="s">
        <v>345</v>
      </c>
      <c r="H9" s="3" t="s">
        <v>68</v>
      </c>
      <c r="I9" s="3" t="s">
        <v>306</v>
      </c>
      <c r="J9" s="3" t="s">
        <v>345</v>
      </c>
      <c r="K9" s="3" t="s">
        <v>68</v>
      </c>
      <c r="L9" s="3" t="s">
        <v>306</v>
      </c>
      <c r="M9" s="3" t="s">
        <v>345</v>
      </c>
      <c r="N9" s="3" t="s">
        <v>68</v>
      </c>
      <c r="O9" s="3" t="s">
        <v>306</v>
      </c>
      <c r="P9" s="3" t="s">
        <v>345</v>
      </c>
      <c r="Q9" s="3" t="s">
        <v>68</v>
      </c>
      <c r="R9" s="3" t="s">
        <v>306</v>
      </c>
      <c r="S9" s="3" t="s">
        <v>345</v>
      </c>
      <c r="T9" s="3" t="s">
        <v>68</v>
      </c>
      <c r="U9" s="3" t="s">
        <v>306</v>
      </c>
      <c r="V9" s="494"/>
      <c r="W9" s="47"/>
    </row>
    <row r="10" spans="1:23" s="38" customFormat="1" ht="60.95" customHeight="1">
      <c r="A10" s="503"/>
      <c r="B10" s="503"/>
      <c r="C10" s="503"/>
      <c r="D10" s="489"/>
      <c r="E10" s="503"/>
      <c r="F10" s="489"/>
      <c r="G10" s="41"/>
      <c r="H10" s="42"/>
      <c r="I10" s="43"/>
      <c r="J10" s="41"/>
      <c r="K10" s="41"/>
      <c r="L10" s="43"/>
      <c r="M10" s="41"/>
      <c r="N10" s="41"/>
      <c r="O10" s="43"/>
      <c r="P10" s="41"/>
      <c r="Q10" s="42"/>
      <c r="R10" s="41"/>
      <c r="S10" s="41"/>
      <c r="T10" s="41"/>
      <c r="U10" s="41"/>
      <c r="V10" s="494"/>
      <c r="W10" s="41"/>
    </row>
    <row r="11" spans="1:23" ht="15" customHeight="1">
      <c r="A11" s="503"/>
      <c r="B11" s="503"/>
      <c r="C11" s="503"/>
      <c r="D11" s="489"/>
      <c r="E11" s="503"/>
      <c r="F11" s="489"/>
      <c r="G11" s="510" t="s">
        <v>366</v>
      </c>
      <c r="H11" s="511"/>
      <c r="I11" s="512"/>
      <c r="J11" s="510" t="s">
        <v>367</v>
      </c>
      <c r="K11" s="511"/>
      <c r="L11" s="512"/>
      <c r="M11" s="510" t="s">
        <v>368</v>
      </c>
      <c r="N11" s="511"/>
      <c r="O11" s="512"/>
      <c r="P11" s="510" t="s">
        <v>369</v>
      </c>
      <c r="Q11" s="511"/>
      <c r="R11" s="512"/>
      <c r="S11" s="511" t="s">
        <v>370</v>
      </c>
      <c r="T11" s="511"/>
      <c r="U11" s="512"/>
      <c r="V11" s="494"/>
      <c r="W11" s="47"/>
    </row>
    <row r="12" spans="1:23" ht="16.5">
      <c r="A12" s="503"/>
      <c r="B12" s="503"/>
      <c r="C12" s="503"/>
      <c r="D12" s="489"/>
      <c r="E12" s="503"/>
      <c r="F12" s="489"/>
      <c r="G12" s="3" t="s">
        <v>345</v>
      </c>
      <c r="H12" s="3" t="s">
        <v>68</v>
      </c>
      <c r="I12" s="3" t="s">
        <v>306</v>
      </c>
      <c r="J12" s="3" t="s">
        <v>345</v>
      </c>
      <c r="K12" s="3" t="s">
        <v>68</v>
      </c>
      <c r="L12" s="3" t="s">
        <v>306</v>
      </c>
      <c r="M12" s="3" t="s">
        <v>345</v>
      </c>
      <c r="N12" s="3" t="s">
        <v>68</v>
      </c>
      <c r="O12" s="3" t="s">
        <v>306</v>
      </c>
      <c r="P12" s="3" t="s">
        <v>345</v>
      </c>
      <c r="Q12" s="3" t="s">
        <v>68</v>
      </c>
      <c r="R12" s="3" t="s">
        <v>306</v>
      </c>
      <c r="S12" s="3" t="s">
        <v>345</v>
      </c>
      <c r="T12" s="3" t="s">
        <v>68</v>
      </c>
      <c r="U12" s="3" t="s">
        <v>306</v>
      </c>
      <c r="V12" s="494"/>
      <c r="W12" s="47"/>
    </row>
    <row r="13" spans="1:23" s="38" customFormat="1" ht="60.95" customHeight="1">
      <c r="A13" s="503"/>
      <c r="B13" s="503"/>
      <c r="C13" s="503"/>
      <c r="D13" s="489"/>
      <c r="E13" s="503"/>
      <c r="F13" s="489"/>
      <c r="G13" s="41"/>
      <c r="H13" s="42"/>
      <c r="I13" s="41"/>
      <c r="J13" s="41"/>
      <c r="K13" s="41"/>
      <c r="L13" s="43"/>
      <c r="M13" s="41"/>
      <c r="N13" s="41"/>
      <c r="O13" s="43"/>
      <c r="P13" s="41"/>
      <c r="Q13" s="41"/>
      <c r="R13" s="41"/>
      <c r="S13" s="41"/>
      <c r="T13" s="41"/>
      <c r="U13" s="41"/>
      <c r="V13" s="494"/>
      <c r="W13" s="41"/>
    </row>
    <row r="14" spans="1:23" ht="16.5">
      <c r="A14" s="503"/>
      <c r="B14" s="503"/>
      <c r="C14" s="508" t="s">
        <v>371</v>
      </c>
      <c r="D14" s="489"/>
      <c r="E14" s="504" t="s">
        <v>372</v>
      </c>
      <c r="F14" s="490"/>
      <c r="G14" s="510" t="s">
        <v>339</v>
      </c>
      <c r="H14" s="511"/>
      <c r="I14" s="512"/>
      <c r="J14" s="510" t="s">
        <v>340</v>
      </c>
      <c r="K14" s="511"/>
      <c r="L14" s="512"/>
      <c r="M14" s="510" t="s">
        <v>341</v>
      </c>
      <c r="N14" s="511"/>
      <c r="O14" s="512"/>
      <c r="P14" s="510" t="s">
        <v>342</v>
      </c>
      <c r="Q14" s="511"/>
      <c r="R14" s="512"/>
      <c r="S14" s="511" t="s">
        <v>343</v>
      </c>
      <c r="T14" s="511"/>
      <c r="U14" s="512"/>
      <c r="V14" s="494" t="s">
        <v>354</v>
      </c>
      <c r="W14" s="47"/>
    </row>
    <row r="15" spans="1:23" ht="16.5">
      <c r="A15" s="503"/>
      <c r="B15" s="503"/>
      <c r="C15" s="508"/>
      <c r="D15" s="489"/>
      <c r="E15" s="504"/>
      <c r="F15" s="490"/>
      <c r="G15" s="3" t="s">
        <v>345</v>
      </c>
      <c r="H15" s="3" t="s">
        <v>68</v>
      </c>
      <c r="I15" s="3" t="s">
        <v>306</v>
      </c>
      <c r="J15" s="3" t="s">
        <v>345</v>
      </c>
      <c r="K15" s="3" t="s">
        <v>68</v>
      </c>
      <c r="L15" s="3" t="s">
        <v>306</v>
      </c>
      <c r="M15" s="3" t="s">
        <v>345</v>
      </c>
      <c r="N15" s="3" t="s">
        <v>68</v>
      </c>
      <c r="O15" s="3" t="s">
        <v>306</v>
      </c>
      <c r="P15" s="3" t="s">
        <v>345</v>
      </c>
      <c r="Q15" s="3" t="s">
        <v>68</v>
      </c>
      <c r="R15" s="3" t="s">
        <v>306</v>
      </c>
      <c r="S15" s="3" t="s">
        <v>345</v>
      </c>
      <c r="T15" s="3" t="s">
        <v>68</v>
      </c>
      <c r="U15" s="3" t="s">
        <v>306</v>
      </c>
      <c r="V15" s="494"/>
      <c r="W15" s="47"/>
    </row>
    <row r="16" spans="1:23" s="38" customFormat="1" ht="28.5" customHeight="1">
      <c r="A16" s="503"/>
      <c r="B16" s="503"/>
      <c r="C16" s="508"/>
      <c r="D16" s="489"/>
      <c r="E16" s="504"/>
      <c r="F16" s="490"/>
      <c r="G16" s="43"/>
      <c r="H16" s="44"/>
      <c r="I16" s="43"/>
      <c r="J16" s="43"/>
      <c r="K16" s="43"/>
      <c r="L16" s="43"/>
      <c r="M16" s="43"/>
      <c r="N16" s="44"/>
      <c r="O16" s="43"/>
      <c r="P16" s="41"/>
      <c r="Q16" s="42"/>
      <c r="R16" s="43"/>
      <c r="S16" s="42"/>
      <c r="T16" s="42"/>
      <c r="U16" s="43"/>
      <c r="V16" s="494"/>
      <c r="W16" s="41"/>
    </row>
    <row r="17" spans="1:23" s="2" customFormat="1" ht="16.5">
      <c r="A17" s="503"/>
      <c r="B17" s="503"/>
      <c r="C17" s="508"/>
      <c r="D17" s="489"/>
      <c r="E17" s="504"/>
      <c r="F17" s="490"/>
      <c r="G17" s="510" t="s">
        <v>355</v>
      </c>
      <c r="H17" s="511"/>
      <c r="I17" s="512"/>
      <c r="J17" s="510" t="s">
        <v>356</v>
      </c>
      <c r="K17" s="511"/>
      <c r="L17" s="512"/>
      <c r="M17" s="510" t="s">
        <v>357</v>
      </c>
      <c r="N17" s="511"/>
      <c r="O17" s="512"/>
      <c r="P17" s="510" t="s">
        <v>358</v>
      </c>
      <c r="Q17" s="511"/>
      <c r="R17" s="512"/>
      <c r="S17" s="511" t="s">
        <v>359</v>
      </c>
      <c r="T17" s="511"/>
      <c r="U17" s="512"/>
      <c r="V17" s="494"/>
      <c r="W17" s="47"/>
    </row>
    <row r="18" spans="1:23" ht="16.5">
      <c r="A18" s="503"/>
      <c r="B18" s="503"/>
      <c r="C18" s="508"/>
      <c r="D18" s="489"/>
      <c r="E18" s="504"/>
      <c r="F18" s="490"/>
      <c r="G18" s="3" t="s">
        <v>345</v>
      </c>
      <c r="H18" s="3" t="s">
        <v>68</v>
      </c>
      <c r="I18" s="3" t="s">
        <v>306</v>
      </c>
      <c r="J18" s="3" t="s">
        <v>345</v>
      </c>
      <c r="K18" s="3" t="s">
        <v>68</v>
      </c>
      <c r="L18" s="3" t="s">
        <v>306</v>
      </c>
      <c r="M18" s="3" t="s">
        <v>345</v>
      </c>
      <c r="N18" s="3" t="s">
        <v>68</v>
      </c>
      <c r="O18" s="3" t="s">
        <v>306</v>
      </c>
      <c r="P18" s="3" t="s">
        <v>345</v>
      </c>
      <c r="Q18" s="3" t="s">
        <v>68</v>
      </c>
      <c r="R18" s="3" t="s">
        <v>306</v>
      </c>
      <c r="S18" s="3" t="s">
        <v>345</v>
      </c>
      <c r="T18" s="3" t="s">
        <v>68</v>
      </c>
      <c r="U18" s="3" t="s">
        <v>306</v>
      </c>
      <c r="V18" s="494"/>
      <c r="W18" s="47"/>
    </row>
    <row r="19" spans="1:23" customFormat="1">
      <c r="A19" s="503"/>
      <c r="B19" s="503"/>
      <c r="C19" s="508"/>
      <c r="D19" s="489"/>
      <c r="E19" s="504"/>
      <c r="F19" s="490"/>
      <c r="G19" s="43"/>
      <c r="H19" s="44"/>
      <c r="I19" s="43"/>
      <c r="J19" s="43"/>
      <c r="K19" s="44"/>
      <c r="L19" s="43"/>
      <c r="M19" s="43"/>
      <c r="N19" s="44"/>
      <c r="O19" s="43"/>
      <c r="P19" s="41"/>
      <c r="Q19" s="42"/>
      <c r="R19" s="43"/>
      <c r="S19" s="42"/>
      <c r="T19" s="42"/>
      <c r="U19" s="43"/>
      <c r="V19" s="494"/>
      <c r="W19" s="47"/>
    </row>
    <row r="20" spans="1:23" customFormat="1" ht="16.5">
      <c r="A20" s="503"/>
      <c r="B20" s="503"/>
      <c r="C20" s="508"/>
      <c r="D20" s="489"/>
      <c r="E20" s="504"/>
      <c r="F20" s="490"/>
      <c r="G20" s="510" t="s">
        <v>361</v>
      </c>
      <c r="H20" s="511"/>
      <c r="I20" s="512"/>
      <c r="J20" s="510" t="s">
        <v>362</v>
      </c>
      <c r="K20" s="511"/>
      <c r="L20" s="512"/>
      <c r="M20" s="510" t="s">
        <v>363</v>
      </c>
      <c r="N20" s="511"/>
      <c r="O20" s="512"/>
      <c r="P20" s="510" t="s">
        <v>364</v>
      </c>
      <c r="Q20" s="511"/>
      <c r="R20" s="512"/>
      <c r="S20" s="511" t="s">
        <v>365</v>
      </c>
      <c r="T20" s="511"/>
      <c r="U20" s="512"/>
      <c r="V20" s="494"/>
      <c r="W20" s="47"/>
    </row>
    <row r="21" spans="1:23" customFormat="1" ht="16.5">
      <c r="A21" s="503"/>
      <c r="B21" s="503"/>
      <c r="C21" s="508"/>
      <c r="D21" s="489"/>
      <c r="E21" s="504"/>
      <c r="F21" s="490"/>
      <c r="G21" s="3" t="s">
        <v>345</v>
      </c>
      <c r="H21" s="3" t="s">
        <v>68</v>
      </c>
      <c r="I21" s="3" t="s">
        <v>306</v>
      </c>
      <c r="J21" s="3" t="s">
        <v>345</v>
      </c>
      <c r="K21" s="3" t="s">
        <v>68</v>
      </c>
      <c r="L21" s="3" t="s">
        <v>306</v>
      </c>
      <c r="M21" s="3" t="s">
        <v>345</v>
      </c>
      <c r="N21" s="3" t="s">
        <v>68</v>
      </c>
      <c r="O21" s="3" t="s">
        <v>306</v>
      </c>
      <c r="P21" s="3" t="s">
        <v>345</v>
      </c>
      <c r="Q21" s="3" t="s">
        <v>68</v>
      </c>
      <c r="R21" s="3" t="s">
        <v>306</v>
      </c>
      <c r="S21" s="3" t="s">
        <v>345</v>
      </c>
      <c r="T21" s="3" t="s">
        <v>68</v>
      </c>
      <c r="U21" s="3" t="s">
        <v>306</v>
      </c>
      <c r="V21" s="494"/>
      <c r="W21" s="47"/>
    </row>
    <row r="22" spans="1:23" customFormat="1">
      <c r="A22" s="503"/>
      <c r="B22" s="503"/>
      <c r="C22" s="508"/>
      <c r="D22" s="489"/>
      <c r="E22" s="504"/>
      <c r="F22" s="490"/>
      <c r="G22" s="41"/>
      <c r="H22" s="42"/>
      <c r="I22" s="43"/>
      <c r="J22" s="41"/>
      <c r="K22" s="41"/>
      <c r="L22" s="43"/>
      <c r="M22" s="41"/>
      <c r="N22" s="41"/>
      <c r="O22" s="43"/>
      <c r="P22" s="41"/>
      <c r="Q22" s="42"/>
      <c r="R22" s="41"/>
      <c r="S22" s="41"/>
      <c r="T22" s="41"/>
      <c r="U22" s="41"/>
      <c r="V22" s="494"/>
      <c r="W22" s="47"/>
    </row>
    <row r="23" spans="1:23" customFormat="1" ht="16.5">
      <c r="A23" s="503"/>
      <c r="B23" s="503"/>
      <c r="C23" s="508"/>
      <c r="D23" s="489"/>
      <c r="E23" s="504"/>
      <c r="F23" s="490"/>
      <c r="G23" s="510" t="s">
        <v>366</v>
      </c>
      <c r="H23" s="511"/>
      <c r="I23" s="512"/>
      <c r="J23" s="510" t="s">
        <v>367</v>
      </c>
      <c r="K23" s="511"/>
      <c r="L23" s="512"/>
      <c r="M23" s="510" t="s">
        <v>368</v>
      </c>
      <c r="N23" s="511"/>
      <c r="O23" s="512"/>
      <c r="P23" s="510" t="s">
        <v>369</v>
      </c>
      <c r="Q23" s="511"/>
      <c r="R23" s="512"/>
      <c r="S23" s="511" t="s">
        <v>370</v>
      </c>
      <c r="T23" s="511"/>
      <c r="U23" s="512"/>
      <c r="V23" s="494"/>
      <c r="W23" s="47"/>
    </row>
    <row r="24" spans="1:23" customFormat="1" ht="16.5">
      <c r="A24" s="503"/>
      <c r="B24" s="503"/>
      <c r="C24" s="508"/>
      <c r="D24" s="489"/>
      <c r="E24" s="504"/>
      <c r="F24" s="490"/>
      <c r="G24" s="3" t="s">
        <v>345</v>
      </c>
      <c r="H24" s="3" t="s">
        <v>68</v>
      </c>
      <c r="I24" s="3" t="s">
        <v>306</v>
      </c>
      <c r="J24" s="3" t="s">
        <v>345</v>
      </c>
      <c r="K24" s="3" t="s">
        <v>68</v>
      </c>
      <c r="L24" s="3" t="s">
        <v>306</v>
      </c>
      <c r="M24" s="3" t="s">
        <v>345</v>
      </c>
      <c r="N24" s="3" t="s">
        <v>68</v>
      </c>
      <c r="O24" s="3" t="s">
        <v>306</v>
      </c>
      <c r="P24" s="3" t="s">
        <v>345</v>
      </c>
      <c r="Q24" s="3" t="s">
        <v>68</v>
      </c>
      <c r="R24" s="3" t="s">
        <v>306</v>
      </c>
      <c r="S24" s="3" t="s">
        <v>345</v>
      </c>
      <c r="T24" s="3" t="s">
        <v>68</v>
      </c>
      <c r="U24" s="3" t="s">
        <v>306</v>
      </c>
      <c r="V24" s="494"/>
      <c r="W24" s="47"/>
    </row>
    <row r="25" spans="1:23" s="38" customFormat="1">
      <c r="A25" s="503"/>
      <c r="B25" s="503"/>
      <c r="C25" s="508"/>
      <c r="D25" s="489"/>
      <c r="E25" s="504"/>
      <c r="F25" s="490"/>
      <c r="G25" s="41"/>
      <c r="H25" s="42"/>
      <c r="I25" s="41"/>
      <c r="J25" s="41"/>
      <c r="K25" s="41"/>
      <c r="L25" s="43"/>
      <c r="M25" s="41"/>
      <c r="N25" s="41"/>
      <c r="O25" s="43"/>
      <c r="P25" s="41"/>
      <c r="Q25" s="41"/>
      <c r="R25" s="41"/>
      <c r="S25" s="41"/>
      <c r="T25" s="41"/>
      <c r="U25" s="41"/>
      <c r="V25" s="495"/>
      <c r="W25" s="41"/>
    </row>
    <row r="26" spans="1:23" ht="16.5" customHeight="1">
      <c r="A26" s="496"/>
      <c r="B26" s="496"/>
      <c r="C26" s="496"/>
      <c r="D26" s="499"/>
      <c r="E26" s="496"/>
      <c r="F26" s="490"/>
      <c r="G26" s="510" t="s">
        <v>339</v>
      </c>
      <c r="H26" s="511"/>
      <c r="I26" s="512"/>
      <c r="J26" s="510" t="s">
        <v>340</v>
      </c>
      <c r="K26" s="511"/>
      <c r="L26" s="512"/>
      <c r="M26" s="510" t="s">
        <v>341</v>
      </c>
      <c r="N26" s="511"/>
      <c r="O26" s="512"/>
      <c r="P26" s="510" t="s">
        <v>342</v>
      </c>
      <c r="Q26" s="511"/>
      <c r="R26" s="512"/>
      <c r="S26" s="511" t="s">
        <v>343</v>
      </c>
      <c r="T26" s="511"/>
      <c r="U26" s="512"/>
      <c r="V26" s="496" t="s">
        <v>354</v>
      </c>
      <c r="W26" s="47"/>
    </row>
    <row r="27" spans="1:23" ht="16.5">
      <c r="A27" s="497"/>
      <c r="B27" s="497"/>
      <c r="C27" s="497"/>
      <c r="D27" s="500"/>
      <c r="E27" s="497"/>
      <c r="F27" s="490"/>
      <c r="G27" s="3" t="s">
        <v>345</v>
      </c>
      <c r="H27" s="3" t="s">
        <v>68</v>
      </c>
      <c r="I27" s="3" t="s">
        <v>306</v>
      </c>
      <c r="J27" s="3" t="s">
        <v>345</v>
      </c>
      <c r="K27" s="3" t="s">
        <v>68</v>
      </c>
      <c r="L27" s="3" t="s">
        <v>306</v>
      </c>
      <c r="M27" s="3" t="s">
        <v>345</v>
      </c>
      <c r="N27" s="3" t="s">
        <v>68</v>
      </c>
      <c r="O27" s="3" t="s">
        <v>306</v>
      </c>
      <c r="P27" s="3" t="s">
        <v>345</v>
      </c>
      <c r="Q27" s="3" t="s">
        <v>68</v>
      </c>
      <c r="R27" s="3" t="s">
        <v>306</v>
      </c>
      <c r="S27" s="3" t="s">
        <v>345</v>
      </c>
      <c r="T27" s="3" t="s">
        <v>68</v>
      </c>
      <c r="U27" s="3" t="s">
        <v>306</v>
      </c>
      <c r="V27" s="497"/>
      <c r="W27" s="47"/>
    </row>
    <row r="28" spans="1:23" s="39" customFormat="1" ht="48.95" customHeight="1">
      <c r="A28" s="497"/>
      <c r="B28" s="497"/>
      <c r="C28" s="497"/>
      <c r="D28" s="500"/>
      <c r="E28" s="497"/>
      <c r="F28" s="490"/>
      <c r="G28" s="43"/>
      <c r="H28" s="44"/>
      <c r="I28" s="43"/>
      <c r="J28" s="43"/>
      <c r="K28" s="43"/>
      <c r="L28" s="43"/>
      <c r="M28" s="43"/>
      <c r="N28" s="44"/>
      <c r="O28" s="43"/>
      <c r="P28" s="41"/>
      <c r="Q28" s="42"/>
      <c r="R28" s="43"/>
      <c r="S28" s="42"/>
      <c r="T28" s="42"/>
      <c r="U28" s="43"/>
      <c r="V28" s="497"/>
      <c r="W28" s="51"/>
    </row>
    <row r="29" spans="1:23" s="39" customFormat="1" ht="16.5">
      <c r="A29" s="497"/>
      <c r="B29" s="497"/>
      <c r="C29" s="497"/>
      <c r="D29" s="500"/>
      <c r="E29" s="497"/>
      <c r="F29" s="490"/>
      <c r="G29" s="510" t="s">
        <v>355</v>
      </c>
      <c r="H29" s="511"/>
      <c r="I29" s="512"/>
      <c r="J29" s="510" t="s">
        <v>356</v>
      </c>
      <c r="K29" s="511"/>
      <c r="L29" s="512"/>
      <c r="M29" s="510" t="s">
        <v>357</v>
      </c>
      <c r="N29" s="511"/>
      <c r="O29" s="512"/>
      <c r="P29" s="510" t="s">
        <v>358</v>
      </c>
      <c r="Q29" s="511"/>
      <c r="R29" s="512"/>
      <c r="S29" s="511" t="s">
        <v>359</v>
      </c>
      <c r="T29" s="511"/>
      <c r="U29" s="512"/>
      <c r="V29" s="497"/>
      <c r="W29" s="51"/>
    </row>
    <row r="30" spans="1:23" s="39" customFormat="1" ht="16.5">
      <c r="A30" s="497"/>
      <c r="B30" s="497"/>
      <c r="C30" s="497"/>
      <c r="D30" s="500"/>
      <c r="E30" s="497"/>
      <c r="F30" s="490"/>
      <c r="G30" s="3" t="s">
        <v>345</v>
      </c>
      <c r="H30" s="3" t="s">
        <v>68</v>
      </c>
      <c r="I30" s="3" t="s">
        <v>306</v>
      </c>
      <c r="J30" s="3" t="s">
        <v>345</v>
      </c>
      <c r="K30" s="3" t="s">
        <v>68</v>
      </c>
      <c r="L30" s="3" t="s">
        <v>306</v>
      </c>
      <c r="M30" s="3" t="s">
        <v>345</v>
      </c>
      <c r="N30" s="3" t="s">
        <v>68</v>
      </c>
      <c r="O30" s="3" t="s">
        <v>306</v>
      </c>
      <c r="P30" s="3" t="s">
        <v>345</v>
      </c>
      <c r="Q30" s="3" t="s">
        <v>68</v>
      </c>
      <c r="R30" s="3" t="s">
        <v>306</v>
      </c>
      <c r="S30" s="3" t="s">
        <v>345</v>
      </c>
      <c r="T30" s="3" t="s">
        <v>68</v>
      </c>
      <c r="U30" s="3" t="s">
        <v>306</v>
      </c>
      <c r="V30" s="497"/>
      <c r="W30" s="51"/>
    </row>
    <row r="31" spans="1:23" s="39" customFormat="1">
      <c r="A31" s="497"/>
      <c r="B31" s="497"/>
      <c r="C31" s="497"/>
      <c r="D31" s="500"/>
      <c r="E31" s="497"/>
      <c r="F31" s="490"/>
      <c r="G31" s="43"/>
      <c r="H31" s="44"/>
      <c r="I31" s="43"/>
      <c r="J31" s="43"/>
      <c r="K31" s="44"/>
      <c r="L31" s="43"/>
      <c r="M31" s="43"/>
      <c r="N31" s="44"/>
      <c r="O31" s="43"/>
      <c r="P31" s="41"/>
      <c r="Q31" s="42"/>
      <c r="R31" s="43"/>
      <c r="S31" s="42"/>
      <c r="T31" s="42"/>
      <c r="U31" s="43"/>
      <c r="V31" s="497"/>
      <c r="W31" s="51"/>
    </row>
    <row r="32" spans="1:23" s="39" customFormat="1" ht="16.5">
      <c r="A32" s="497"/>
      <c r="B32" s="497"/>
      <c r="C32" s="497"/>
      <c r="D32" s="500"/>
      <c r="E32" s="497"/>
      <c r="F32" s="490"/>
      <c r="G32" s="510" t="s">
        <v>361</v>
      </c>
      <c r="H32" s="511"/>
      <c r="I32" s="512"/>
      <c r="J32" s="510" t="s">
        <v>362</v>
      </c>
      <c r="K32" s="511"/>
      <c r="L32" s="512"/>
      <c r="M32" s="510" t="s">
        <v>363</v>
      </c>
      <c r="N32" s="511"/>
      <c r="O32" s="512"/>
      <c r="P32" s="510" t="s">
        <v>364</v>
      </c>
      <c r="Q32" s="511"/>
      <c r="R32" s="512"/>
      <c r="S32" s="511" t="s">
        <v>365</v>
      </c>
      <c r="T32" s="511"/>
      <c r="U32" s="512"/>
      <c r="V32" s="497"/>
      <c r="W32" s="51"/>
    </row>
    <row r="33" spans="1:23" s="39" customFormat="1" ht="16.5">
      <c r="A33" s="497"/>
      <c r="B33" s="497"/>
      <c r="C33" s="497"/>
      <c r="D33" s="500"/>
      <c r="E33" s="497"/>
      <c r="F33" s="490"/>
      <c r="G33" s="3" t="s">
        <v>345</v>
      </c>
      <c r="H33" s="3" t="s">
        <v>68</v>
      </c>
      <c r="I33" s="3" t="s">
        <v>306</v>
      </c>
      <c r="J33" s="3" t="s">
        <v>345</v>
      </c>
      <c r="K33" s="3" t="s">
        <v>68</v>
      </c>
      <c r="L33" s="3" t="s">
        <v>306</v>
      </c>
      <c r="M33" s="3" t="s">
        <v>345</v>
      </c>
      <c r="N33" s="3" t="s">
        <v>68</v>
      </c>
      <c r="O33" s="3" t="s">
        <v>306</v>
      </c>
      <c r="P33" s="3" t="s">
        <v>345</v>
      </c>
      <c r="Q33" s="3" t="s">
        <v>68</v>
      </c>
      <c r="R33" s="3" t="s">
        <v>306</v>
      </c>
      <c r="S33" s="3" t="s">
        <v>345</v>
      </c>
      <c r="T33" s="3" t="s">
        <v>68</v>
      </c>
      <c r="U33" s="3" t="s">
        <v>306</v>
      </c>
      <c r="V33" s="497"/>
      <c r="W33" s="51"/>
    </row>
    <row r="34" spans="1:23" s="39" customFormat="1">
      <c r="A34" s="497"/>
      <c r="B34" s="497"/>
      <c r="C34" s="497"/>
      <c r="D34" s="500"/>
      <c r="E34" s="497"/>
      <c r="F34" s="490"/>
      <c r="G34" s="41"/>
      <c r="H34" s="42"/>
      <c r="I34" s="41"/>
      <c r="J34" s="41"/>
      <c r="K34" s="41"/>
      <c r="L34" s="43"/>
      <c r="M34" s="41"/>
      <c r="N34" s="41"/>
      <c r="O34" s="43"/>
      <c r="P34" s="41"/>
      <c r="Q34" s="42"/>
      <c r="R34" s="41"/>
      <c r="S34" s="41"/>
      <c r="T34" s="41"/>
      <c r="U34" s="41"/>
      <c r="V34" s="497"/>
      <c r="W34" s="51"/>
    </row>
    <row r="35" spans="1:23" s="39" customFormat="1" ht="16.5">
      <c r="A35" s="497"/>
      <c r="B35" s="497"/>
      <c r="C35" s="497"/>
      <c r="D35" s="500"/>
      <c r="E35" s="497"/>
      <c r="F35" s="490"/>
      <c r="G35" s="510" t="s">
        <v>366</v>
      </c>
      <c r="H35" s="511"/>
      <c r="I35" s="512"/>
      <c r="J35" s="510" t="s">
        <v>367</v>
      </c>
      <c r="K35" s="511"/>
      <c r="L35" s="512"/>
      <c r="M35" s="510" t="s">
        <v>368</v>
      </c>
      <c r="N35" s="511"/>
      <c r="O35" s="512"/>
      <c r="P35" s="510" t="s">
        <v>369</v>
      </c>
      <c r="Q35" s="511"/>
      <c r="R35" s="512"/>
      <c r="S35" s="511" t="s">
        <v>370</v>
      </c>
      <c r="T35" s="511"/>
      <c r="U35" s="512"/>
      <c r="V35" s="497"/>
      <c r="W35" s="51"/>
    </row>
    <row r="36" spans="1:23" s="39" customFormat="1" ht="16.5">
      <c r="A36" s="497"/>
      <c r="B36" s="497"/>
      <c r="C36" s="497"/>
      <c r="D36" s="500"/>
      <c r="E36" s="497"/>
      <c r="F36" s="490"/>
      <c r="G36" s="3" t="s">
        <v>345</v>
      </c>
      <c r="H36" s="3" t="s">
        <v>68</v>
      </c>
      <c r="I36" s="3" t="s">
        <v>306</v>
      </c>
      <c r="J36" s="3" t="s">
        <v>345</v>
      </c>
      <c r="K36" s="3" t="s">
        <v>68</v>
      </c>
      <c r="L36" s="3" t="s">
        <v>306</v>
      </c>
      <c r="M36" s="3" t="s">
        <v>345</v>
      </c>
      <c r="N36" s="3" t="s">
        <v>68</v>
      </c>
      <c r="O36" s="3" t="s">
        <v>306</v>
      </c>
      <c r="P36" s="3" t="s">
        <v>345</v>
      </c>
      <c r="Q36" s="3" t="s">
        <v>68</v>
      </c>
      <c r="R36" s="3" t="s">
        <v>306</v>
      </c>
      <c r="S36" s="3" t="s">
        <v>345</v>
      </c>
      <c r="T36" s="3" t="s">
        <v>68</v>
      </c>
      <c r="U36" s="3" t="s">
        <v>306</v>
      </c>
      <c r="V36" s="497"/>
      <c r="W36" s="51"/>
    </row>
    <row r="37" spans="1:23" s="39" customFormat="1">
      <c r="A37" s="498"/>
      <c r="B37" s="498"/>
      <c r="C37" s="498"/>
      <c r="D37" s="501"/>
      <c r="E37" s="498"/>
      <c r="F37" s="490"/>
      <c r="G37" s="41"/>
      <c r="H37" s="42"/>
      <c r="I37" s="41"/>
      <c r="J37" s="41"/>
      <c r="K37" s="41"/>
      <c r="L37" s="43"/>
      <c r="M37" s="41"/>
      <c r="N37" s="41"/>
      <c r="O37" s="43"/>
      <c r="P37" s="41"/>
      <c r="Q37" s="41"/>
      <c r="R37" s="41"/>
      <c r="S37" s="41"/>
      <c r="T37" s="41"/>
      <c r="U37" s="41"/>
      <c r="V37" s="498"/>
      <c r="W37" s="51"/>
    </row>
    <row r="38" spans="1:23">
      <c r="A38" s="45"/>
      <c r="B38" s="45"/>
      <c r="C38" s="45"/>
      <c r="D38" s="46"/>
      <c r="E38" s="45"/>
      <c r="F38" s="45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</row>
    <row r="39" spans="1:23">
      <c r="A39" s="47"/>
      <c r="B39" s="47"/>
      <c r="C39" s="47"/>
      <c r="D39" s="48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</row>
    <row r="40" spans="1:23" ht="18.75">
      <c r="A40" s="487" t="s">
        <v>373</v>
      </c>
      <c r="B40" s="505"/>
      <c r="C40" s="505"/>
      <c r="D40" s="505"/>
      <c r="E40" s="488"/>
      <c r="F40" s="466"/>
      <c r="G40" s="468"/>
      <c r="H40" s="34"/>
      <c r="I40" s="34"/>
      <c r="J40" s="487" t="s">
        <v>374</v>
      </c>
      <c r="K40" s="505"/>
      <c r="L40" s="505"/>
      <c r="M40" s="505"/>
      <c r="N40" s="505"/>
      <c r="O40" s="505"/>
      <c r="P40" s="505"/>
      <c r="Q40" s="505"/>
      <c r="R40" s="505"/>
      <c r="S40" s="505"/>
      <c r="T40" s="505"/>
      <c r="U40" s="488"/>
      <c r="V40" s="49"/>
      <c r="W40" s="9"/>
    </row>
    <row r="41" spans="1:23" ht="65.099999999999994" customHeight="1">
      <c r="A41" s="506" t="s">
        <v>375</v>
      </c>
      <c r="B41" s="506"/>
      <c r="C41" s="507"/>
      <c r="D41" s="507"/>
      <c r="E41" s="507"/>
      <c r="F41" s="507"/>
      <c r="G41" s="507"/>
      <c r="H41" s="507"/>
      <c r="I41" s="507"/>
      <c r="J41" s="507"/>
      <c r="K41" s="507"/>
      <c r="L41" s="507"/>
      <c r="M41" s="507"/>
      <c r="N41" s="507"/>
      <c r="O41" s="507"/>
      <c r="P41" s="507"/>
      <c r="Q41" s="507"/>
      <c r="R41" s="507"/>
      <c r="S41" s="507"/>
      <c r="T41" s="507"/>
      <c r="U41" s="507"/>
      <c r="V41" s="507"/>
      <c r="W41" s="507"/>
    </row>
    <row r="44" spans="1:23">
      <c r="P44" s="50"/>
    </row>
  </sheetData>
  <mergeCells count="91">
    <mergeCell ref="A1:W1"/>
    <mergeCell ref="G2:I2"/>
    <mergeCell ref="J2:L2"/>
    <mergeCell ref="M2:O2"/>
    <mergeCell ref="P2:R2"/>
    <mergeCell ref="S2:U2"/>
    <mergeCell ref="F2:F3"/>
    <mergeCell ref="W2:W3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S32:U32"/>
    <mergeCell ref="G29:I29"/>
    <mergeCell ref="J29:L29"/>
    <mergeCell ref="M29:O29"/>
    <mergeCell ref="P29:R29"/>
    <mergeCell ref="S29:U29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4:F13"/>
    <mergeCell ref="F14:F25"/>
    <mergeCell ref="F26:F37"/>
    <mergeCell ref="V2:V3"/>
    <mergeCell ref="V4:V13"/>
    <mergeCell ref="V14:V25"/>
    <mergeCell ref="V26:V37"/>
    <mergeCell ref="G35:I35"/>
    <mergeCell ref="J35:L35"/>
    <mergeCell ref="M35:O35"/>
    <mergeCell ref="P35:R35"/>
    <mergeCell ref="S35:U35"/>
    <mergeCell ref="G32:I32"/>
    <mergeCell ref="J32:L32"/>
    <mergeCell ref="M32:O32"/>
    <mergeCell ref="P32:R32"/>
  </mergeCells>
  <phoneticPr fontId="49" type="noConversion"/>
  <dataValidations count="1">
    <dataValidation type="list" allowBlank="1" showInputMessage="1" showErrorMessage="1" sqref="W1 W4 W5 W6 W7 W8:W10 W11:W18 W19:W24 W25:W28 W29:W34 W35:W37 W38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0"/>
  <sheetViews>
    <sheetView tabSelected="1" zoomScale="96" zoomScaleNormal="96" workbookViewId="0">
      <selection activeCell="H33" sqref="H33"/>
    </sheetView>
  </sheetViews>
  <sheetFormatPr defaultColWidth="9" defaultRowHeight="14.25"/>
  <cols>
    <col min="1" max="1" width="8.5" customWidth="1"/>
    <col min="2" max="2" width="10.375" customWidth="1"/>
    <col min="3" max="3" width="13.12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60" t="s">
        <v>376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</row>
    <row r="2" spans="1:14" ht="16.5">
      <c r="A2" s="20" t="s">
        <v>377</v>
      </c>
      <c r="B2" s="21" t="s">
        <v>378</v>
      </c>
      <c r="C2" s="22" t="s">
        <v>345</v>
      </c>
      <c r="D2" s="22" t="s">
        <v>304</v>
      </c>
      <c r="E2" s="23" t="s">
        <v>305</v>
      </c>
      <c r="F2" s="23" t="s">
        <v>306</v>
      </c>
      <c r="G2" s="24" t="s">
        <v>379</v>
      </c>
      <c r="H2" s="24" t="s">
        <v>380</v>
      </c>
      <c r="I2" s="24" t="s">
        <v>381</v>
      </c>
      <c r="J2" s="24" t="s">
        <v>380</v>
      </c>
      <c r="K2" s="24" t="s">
        <v>382</v>
      </c>
      <c r="L2" s="24" t="s">
        <v>380</v>
      </c>
      <c r="M2" s="23" t="s">
        <v>344</v>
      </c>
      <c r="N2" s="23" t="s">
        <v>315</v>
      </c>
    </row>
    <row r="3" spans="1:14" s="10" customFormat="1" ht="16.5">
      <c r="A3" s="25" t="s">
        <v>383</v>
      </c>
      <c r="B3" s="13" t="s">
        <v>317</v>
      </c>
      <c r="C3" s="14"/>
      <c r="D3" s="14" t="s">
        <v>119</v>
      </c>
      <c r="E3" s="26" t="s">
        <v>63</v>
      </c>
      <c r="F3" s="16" t="s">
        <v>319</v>
      </c>
      <c r="G3" s="27">
        <v>0.47222222222222199</v>
      </c>
      <c r="H3" s="28" t="s">
        <v>384</v>
      </c>
      <c r="I3" s="29">
        <v>0.6875</v>
      </c>
      <c r="J3" s="28" t="s">
        <v>384</v>
      </c>
      <c r="K3" s="16"/>
      <c r="L3" s="16"/>
      <c r="M3" s="16" t="s">
        <v>354</v>
      </c>
      <c r="N3" s="16"/>
    </row>
    <row r="4" spans="1:14" s="10" customFormat="1" ht="16.5">
      <c r="A4" s="25" t="s">
        <v>385</v>
      </c>
      <c r="B4" s="13" t="s">
        <v>317</v>
      </c>
      <c r="C4" s="14"/>
      <c r="D4" s="14" t="s">
        <v>119</v>
      </c>
      <c r="E4" s="26" t="s">
        <v>63</v>
      </c>
      <c r="F4" s="16" t="s">
        <v>319</v>
      </c>
      <c r="G4" s="27">
        <v>0.32291666666666702</v>
      </c>
      <c r="H4" s="28" t="s">
        <v>384</v>
      </c>
      <c r="I4" s="29">
        <v>0.54861111111111105</v>
      </c>
      <c r="J4" s="28" t="s">
        <v>384</v>
      </c>
      <c r="K4" s="16"/>
      <c r="L4" s="16"/>
      <c r="M4" s="16" t="s">
        <v>354</v>
      </c>
      <c r="N4" s="16"/>
    </row>
    <row r="5" spans="1:14" s="10" customFormat="1" ht="16.5">
      <c r="A5" s="25" t="s">
        <v>386</v>
      </c>
      <c r="B5" s="13" t="s">
        <v>317</v>
      </c>
      <c r="C5" s="14"/>
      <c r="D5" s="14" t="s">
        <v>119</v>
      </c>
      <c r="E5" s="26" t="s">
        <v>63</v>
      </c>
      <c r="F5" s="16" t="s">
        <v>319</v>
      </c>
      <c r="G5" s="29">
        <v>0.34375</v>
      </c>
      <c r="H5" s="28" t="s">
        <v>384</v>
      </c>
      <c r="I5" s="29">
        <v>0.5625</v>
      </c>
      <c r="J5" s="28" t="s">
        <v>384</v>
      </c>
      <c r="K5" s="16"/>
      <c r="L5" s="16"/>
      <c r="M5" s="16" t="s">
        <v>354</v>
      </c>
      <c r="N5" s="16"/>
    </row>
    <row r="6" spans="1:14" s="10" customFormat="1" ht="16.5">
      <c r="A6" s="25" t="s">
        <v>387</v>
      </c>
      <c r="B6" s="13" t="s">
        <v>317</v>
      </c>
      <c r="C6" s="14"/>
      <c r="D6" s="14" t="s">
        <v>119</v>
      </c>
      <c r="E6" s="26" t="s">
        <v>63</v>
      </c>
      <c r="F6" s="16" t="s">
        <v>319</v>
      </c>
      <c r="G6" s="29">
        <v>0.375</v>
      </c>
      <c r="H6" s="28" t="s">
        <v>384</v>
      </c>
      <c r="I6" s="35">
        <v>0.625</v>
      </c>
      <c r="J6" s="28" t="s">
        <v>384</v>
      </c>
      <c r="K6" s="16"/>
      <c r="L6" s="16"/>
      <c r="M6" s="16" t="s">
        <v>354</v>
      </c>
      <c r="N6" s="16"/>
    </row>
    <row r="7" spans="1:14" s="10" customFormat="1" ht="16.5">
      <c r="A7" s="25" t="s">
        <v>388</v>
      </c>
      <c r="B7" s="13" t="s">
        <v>321</v>
      </c>
      <c r="C7" s="14"/>
      <c r="D7" s="14" t="s">
        <v>120</v>
      </c>
      <c r="E7" s="26" t="s">
        <v>63</v>
      </c>
      <c r="F7" s="16" t="s">
        <v>319</v>
      </c>
      <c r="G7" s="29">
        <v>0.47222222222222199</v>
      </c>
      <c r="H7" s="28" t="s">
        <v>384</v>
      </c>
      <c r="I7" s="29">
        <v>0.5625</v>
      </c>
      <c r="J7" s="28" t="s">
        <v>384</v>
      </c>
      <c r="K7" s="16"/>
      <c r="L7" s="16"/>
      <c r="M7" s="16" t="s">
        <v>354</v>
      </c>
      <c r="N7" s="16"/>
    </row>
    <row r="8" spans="1:14" s="10" customFormat="1" ht="16.5">
      <c r="A8" s="25" t="s">
        <v>389</v>
      </c>
      <c r="B8" s="13" t="s">
        <v>321</v>
      </c>
      <c r="C8" s="14"/>
      <c r="D8" s="14" t="s">
        <v>120</v>
      </c>
      <c r="E8" s="26" t="s">
        <v>63</v>
      </c>
      <c r="F8" s="16" t="s">
        <v>319</v>
      </c>
      <c r="G8" s="29">
        <v>0.33333333333333298</v>
      </c>
      <c r="H8" s="28" t="s">
        <v>384</v>
      </c>
      <c r="I8" s="35">
        <v>0.625</v>
      </c>
      <c r="J8" s="28" t="s">
        <v>384</v>
      </c>
      <c r="K8" s="16"/>
      <c r="L8" s="16"/>
      <c r="M8" s="16" t="s">
        <v>354</v>
      </c>
      <c r="N8" s="16"/>
    </row>
    <row r="9" spans="1:14" s="10" customFormat="1" ht="16.5">
      <c r="A9" s="25" t="s">
        <v>390</v>
      </c>
      <c r="B9" s="13" t="s">
        <v>321</v>
      </c>
      <c r="C9" s="14"/>
      <c r="D9" s="14" t="s">
        <v>120</v>
      </c>
      <c r="E9" s="26" t="s">
        <v>63</v>
      </c>
      <c r="F9" s="16" t="s">
        <v>319</v>
      </c>
      <c r="G9" s="29">
        <v>0.31944444444444398</v>
      </c>
      <c r="H9" s="28" t="s">
        <v>384</v>
      </c>
      <c r="I9" s="35">
        <v>0.63541666666666696</v>
      </c>
      <c r="J9" s="28" t="s">
        <v>384</v>
      </c>
      <c r="K9" s="16"/>
      <c r="L9" s="16"/>
      <c r="M9" s="16" t="s">
        <v>354</v>
      </c>
      <c r="N9" s="16"/>
    </row>
    <row r="10" spans="1:14" s="10" customFormat="1" ht="16.5">
      <c r="A10" s="25" t="s">
        <v>391</v>
      </c>
      <c r="B10" s="13" t="s">
        <v>321</v>
      </c>
      <c r="C10" s="14"/>
      <c r="D10" s="14" t="s">
        <v>120</v>
      </c>
      <c r="E10" s="26" t="s">
        <v>63</v>
      </c>
      <c r="F10" s="16" t="s">
        <v>319</v>
      </c>
      <c r="G10" s="29">
        <v>0.42013888888888901</v>
      </c>
      <c r="H10" s="28" t="s">
        <v>384</v>
      </c>
      <c r="I10" s="35">
        <v>0.60416666666666696</v>
      </c>
      <c r="J10" s="28" t="s">
        <v>384</v>
      </c>
      <c r="K10" s="16"/>
      <c r="L10" s="16"/>
      <c r="M10" s="16" t="s">
        <v>354</v>
      </c>
      <c r="N10" s="16"/>
    </row>
    <row r="11" spans="1:14" s="10" customFormat="1" ht="17.25" hidden="1">
      <c r="A11" s="30">
        <v>44331</v>
      </c>
      <c r="B11" s="13" t="s">
        <v>392</v>
      </c>
      <c r="C11" s="14" t="s">
        <v>393</v>
      </c>
      <c r="D11" s="16" t="s">
        <v>394</v>
      </c>
      <c r="E11" s="26" t="s">
        <v>63</v>
      </c>
      <c r="F11" s="16" t="s">
        <v>54</v>
      </c>
      <c r="G11" s="29">
        <v>0.35069444444444398</v>
      </c>
      <c r="H11" s="28" t="s">
        <v>384</v>
      </c>
      <c r="I11" s="35">
        <v>0.64583333333333304</v>
      </c>
      <c r="J11" s="28" t="s">
        <v>384</v>
      </c>
      <c r="K11" s="16"/>
      <c r="L11" s="16"/>
      <c r="M11" s="16" t="s">
        <v>354</v>
      </c>
      <c r="N11" s="16"/>
    </row>
    <row r="12" spans="1:14" s="10" customFormat="1" ht="17.25" hidden="1">
      <c r="A12" s="30">
        <v>44333</v>
      </c>
      <c r="B12" s="13" t="s">
        <v>392</v>
      </c>
      <c r="C12" s="14" t="s">
        <v>393</v>
      </c>
      <c r="D12" s="16" t="s">
        <v>394</v>
      </c>
      <c r="E12" s="26" t="s">
        <v>63</v>
      </c>
      <c r="F12" s="16" t="s">
        <v>54</v>
      </c>
      <c r="G12" s="29">
        <v>0.38541666666666702</v>
      </c>
      <c r="H12" s="28" t="s">
        <v>384</v>
      </c>
      <c r="I12" s="35">
        <v>0.66666666666666696</v>
      </c>
      <c r="J12" s="28" t="s">
        <v>384</v>
      </c>
      <c r="K12" s="16"/>
      <c r="L12" s="16"/>
      <c r="M12" s="16" t="s">
        <v>354</v>
      </c>
      <c r="N12" s="16"/>
    </row>
    <row r="13" spans="1:14" s="10" customFormat="1" ht="17.25" hidden="1">
      <c r="A13" s="30">
        <v>44338</v>
      </c>
      <c r="B13" s="13" t="s">
        <v>392</v>
      </c>
      <c r="C13" s="14" t="s">
        <v>393</v>
      </c>
      <c r="D13" s="16" t="s">
        <v>394</v>
      </c>
      <c r="E13" s="26" t="s">
        <v>63</v>
      </c>
      <c r="F13" s="16" t="s">
        <v>54</v>
      </c>
      <c r="G13" s="29">
        <v>0.35763888888888901</v>
      </c>
      <c r="H13" s="28" t="s">
        <v>384</v>
      </c>
      <c r="I13" s="35">
        <v>0.60416666666666696</v>
      </c>
      <c r="J13" s="28" t="s">
        <v>384</v>
      </c>
      <c r="K13" s="16"/>
      <c r="L13" s="16"/>
      <c r="M13" s="16" t="s">
        <v>354</v>
      </c>
      <c r="N13" s="16"/>
    </row>
    <row r="14" spans="1:14" s="10" customFormat="1" ht="17.25" hidden="1">
      <c r="A14" s="30">
        <v>44340</v>
      </c>
      <c r="B14" s="13" t="s">
        <v>392</v>
      </c>
      <c r="C14" s="14" t="s">
        <v>393</v>
      </c>
      <c r="D14" s="16" t="s">
        <v>394</v>
      </c>
      <c r="E14" s="26" t="s">
        <v>63</v>
      </c>
      <c r="F14" s="16" t="s">
        <v>54</v>
      </c>
      <c r="G14" s="29">
        <v>0.42708333333333298</v>
      </c>
      <c r="H14" s="28" t="s">
        <v>384</v>
      </c>
      <c r="I14" s="35">
        <v>0.625</v>
      </c>
      <c r="J14" s="28" t="s">
        <v>384</v>
      </c>
      <c r="K14" s="16"/>
      <c r="L14" s="16"/>
      <c r="M14" s="16" t="s">
        <v>354</v>
      </c>
      <c r="N14" s="16"/>
    </row>
    <row r="15" spans="1:14" s="10" customFormat="1" ht="17.25" hidden="1">
      <c r="A15" s="30">
        <v>44342</v>
      </c>
      <c r="B15" s="13" t="s">
        <v>392</v>
      </c>
      <c r="C15" s="14" t="s">
        <v>393</v>
      </c>
      <c r="D15" s="16" t="s">
        <v>394</v>
      </c>
      <c r="E15" s="26" t="s">
        <v>63</v>
      </c>
      <c r="F15" s="16" t="s">
        <v>54</v>
      </c>
      <c r="G15" s="29">
        <v>0.35763888888888901</v>
      </c>
      <c r="H15" s="28" t="s">
        <v>384</v>
      </c>
      <c r="I15" s="35">
        <v>0.64583333333333304</v>
      </c>
      <c r="J15" s="28" t="s">
        <v>384</v>
      </c>
      <c r="K15" s="16"/>
      <c r="L15" s="16"/>
      <c r="M15" s="16" t="s">
        <v>354</v>
      </c>
      <c r="N15" s="16"/>
    </row>
    <row r="16" spans="1:14" s="10" customFormat="1" ht="17.25" hidden="1">
      <c r="A16" s="30">
        <v>44348</v>
      </c>
      <c r="B16" s="13" t="s">
        <v>392</v>
      </c>
      <c r="C16" s="14" t="s">
        <v>393</v>
      </c>
      <c r="D16" s="16" t="s">
        <v>394</v>
      </c>
      <c r="E16" s="26" t="s">
        <v>63</v>
      </c>
      <c r="F16" s="16" t="s">
        <v>54</v>
      </c>
      <c r="G16" s="29">
        <v>0.375</v>
      </c>
      <c r="H16" s="28" t="s">
        <v>384</v>
      </c>
      <c r="I16" s="29">
        <v>0.59722222222222199</v>
      </c>
      <c r="J16" s="28" t="s">
        <v>384</v>
      </c>
      <c r="K16" s="16"/>
      <c r="L16" s="16"/>
      <c r="M16" s="16" t="s">
        <v>354</v>
      </c>
      <c r="N16" s="16"/>
    </row>
    <row r="17" spans="1:14" s="10" customFormat="1" ht="17.25" hidden="1">
      <c r="A17" s="30">
        <v>44352</v>
      </c>
      <c r="B17" s="13" t="s">
        <v>392</v>
      </c>
      <c r="C17" s="14" t="s">
        <v>393</v>
      </c>
      <c r="D17" s="16" t="s">
        <v>394</v>
      </c>
      <c r="E17" s="26" t="s">
        <v>63</v>
      </c>
      <c r="F17" s="16" t="s">
        <v>54</v>
      </c>
      <c r="G17" s="29">
        <v>0.38888888888888901</v>
      </c>
      <c r="H17" s="28" t="s">
        <v>384</v>
      </c>
      <c r="I17" s="35">
        <v>0.625</v>
      </c>
      <c r="J17" s="28" t="s">
        <v>384</v>
      </c>
      <c r="K17" s="16"/>
      <c r="L17" s="16"/>
      <c r="M17" s="16" t="s">
        <v>354</v>
      </c>
      <c r="N17" s="16"/>
    </row>
    <row r="18" spans="1:14" s="10" customFormat="1" ht="17.25" hidden="1">
      <c r="A18" s="30">
        <v>44355</v>
      </c>
      <c r="B18" s="31"/>
      <c r="C18" s="14" t="s">
        <v>393</v>
      </c>
      <c r="D18" s="16"/>
      <c r="E18" s="26" t="s">
        <v>63</v>
      </c>
      <c r="F18" s="16" t="s">
        <v>54</v>
      </c>
      <c r="G18" s="29">
        <v>0.34027777777777801</v>
      </c>
      <c r="H18" s="28" t="s">
        <v>384</v>
      </c>
      <c r="I18" s="35">
        <v>0.63541666666666696</v>
      </c>
      <c r="J18" s="28" t="s">
        <v>384</v>
      </c>
      <c r="K18" s="16"/>
      <c r="L18" s="16"/>
      <c r="M18" s="16" t="s">
        <v>354</v>
      </c>
      <c r="N18" s="16"/>
    </row>
    <row r="19" spans="1:14" s="10" customFormat="1" ht="17.25" hidden="1">
      <c r="A19" s="30">
        <v>44357</v>
      </c>
      <c r="B19" s="31"/>
      <c r="C19" s="14" t="s">
        <v>393</v>
      </c>
      <c r="D19" s="16"/>
      <c r="E19" s="26" t="s">
        <v>63</v>
      </c>
      <c r="F19" s="16" t="s">
        <v>54</v>
      </c>
      <c r="G19" s="29">
        <v>0.32638888888888901</v>
      </c>
      <c r="H19" s="28" t="s">
        <v>384</v>
      </c>
      <c r="I19" s="35">
        <v>0.60416666666666696</v>
      </c>
      <c r="J19" s="28" t="s">
        <v>384</v>
      </c>
      <c r="K19" s="16"/>
      <c r="L19" s="16"/>
      <c r="M19" s="16" t="s">
        <v>354</v>
      </c>
      <c r="N19" s="16"/>
    </row>
    <row r="20" spans="1:14" s="10" customFormat="1" ht="17.25" hidden="1">
      <c r="A20" s="30">
        <v>44359</v>
      </c>
      <c r="B20" s="31"/>
      <c r="C20" s="14" t="s">
        <v>393</v>
      </c>
      <c r="D20" s="16"/>
      <c r="E20" s="26" t="s">
        <v>63</v>
      </c>
      <c r="F20" s="16" t="s">
        <v>54</v>
      </c>
      <c r="G20" s="29">
        <v>0.31944444444444398</v>
      </c>
      <c r="H20" s="28" t="s">
        <v>384</v>
      </c>
      <c r="I20" s="35">
        <v>0.64583333333333304</v>
      </c>
      <c r="J20" s="28" t="s">
        <v>384</v>
      </c>
      <c r="K20" s="16"/>
      <c r="L20" s="16"/>
      <c r="M20" s="16" t="s">
        <v>354</v>
      </c>
      <c r="N20" s="16"/>
    </row>
    <row r="21" spans="1:14" s="10" customFormat="1" ht="17.25" hidden="1">
      <c r="A21" s="30">
        <v>44361</v>
      </c>
      <c r="B21" s="31"/>
      <c r="C21" s="14" t="s">
        <v>393</v>
      </c>
      <c r="D21" s="16"/>
      <c r="E21" s="26" t="s">
        <v>63</v>
      </c>
      <c r="F21" s="16" t="s">
        <v>54</v>
      </c>
      <c r="G21" s="29">
        <v>0.33680555555555602</v>
      </c>
      <c r="H21" s="28" t="s">
        <v>384</v>
      </c>
      <c r="I21" s="35">
        <v>0.66666666666666696</v>
      </c>
      <c r="J21" s="28" t="s">
        <v>384</v>
      </c>
      <c r="K21" s="16"/>
      <c r="L21" s="16"/>
      <c r="M21" s="16" t="s">
        <v>354</v>
      </c>
      <c r="N21" s="16"/>
    </row>
    <row r="22" spans="1:14" s="10" customFormat="1" ht="17.25" hidden="1">
      <c r="A22" s="30">
        <v>44363</v>
      </c>
      <c r="B22" s="31"/>
      <c r="C22" s="14" t="s">
        <v>393</v>
      </c>
      <c r="D22" s="16"/>
      <c r="E22" s="26" t="s">
        <v>63</v>
      </c>
      <c r="F22" s="16" t="s">
        <v>54</v>
      </c>
      <c r="G22" s="29">
        <v>0.35069444444444398</v>
      </c>
      <c r="H22" s="28" t="s">
        <v>384</v>
      </c>
      <c r="I22" s="35">
        <v>0.60416666666666696</v>
      </c>
      <c r="J22" s="28" t="s">
        <v>384</v>
      </c>
      <c r="K22" s="16"/>
      <c r="L22" s="16"/>
      <c r="M22" s="16" t="s">
        <v>354</v>
      </c>
      <c r="N22" s="16"/>
    </row>
    <row r="23" spans="1:14" s="10" customFormat="1" ht="17.25" hidden="1">
      <c r="A23" s="30">
        <v>44367</v>
      </c>
      <c r="B23" s="31"/>
      <c r="C23" s="14" t="s">
        <v>393</v>
      </c>
      <c r="D23" s="16"/>
      <c r="E23" s="26" t="s">
        <v>63</v>
      </c>
      <c r="F23" s="16" t="s">
        <v>54</v>
      </c>
      <c r="G23" s="29">
        <v>0.36458333333333298</v>
      </c>
      <c r="H23" s="28" t="s">
        <v>384</v>
      </c>
      <c r="I23" s="35">
        <v>0.625</v>
      </c>
      <c r="J23" s="28" t="s">
        <v>384</v>
      </c>
      <c r="K23" s="16"/>
      <c r="L23" s="16"/>
      <c r="M23" s="16" t="s">
        <v>354</v>
      </c>
      <c r="N23" s="16"/>
    </row>
    <row r="24" spans="1:14" s="10" customFormat="1" ht="17.25" hidden="1">
      <c r="A24" s="30">
        <v>44372</v>
      </c>
      <c r="B24" s="32"/>
      <c r="C24" s="14" t="s">
        <v>393</v>
      </c>
      <c r="D24" s="16"/>
      <c r="E24" s="26" t="s">
        <v>63</v>
      </c>
      <c r="F24" s="16" t="s">
        <v>54</v>
      </c>
      <c r="G24" s="29">
        <v>0.38541666666666702</v>
      </c>
      <c r="H24" s="28" t="s">
        <v>384</v>
      </c>
      <c r="I24" s="35">
        <v>0.64583333333333304</v>
      </c>
      <c r="J24" s="28" t="s">
        <v>384</v>
      </c>
      <c r="K24" s="16"/>
      <c r="L24" s="16"/>
      <c r="M24" s="16" t="s">
        <v>354</v>
      </c>
      <c r="N24" s="16"/>
    </row>
    <row r="25" spans="1:14" s="10" customFormat="1" ht="17.25" hidden="1">
      <c r="A25" s="30">
        <v>44373</v>
      </c>
      <c r="B25" s="32"/>
      <c r="C25" s="14" t="s">
        <v>393</v>
      </c>
      <c r="D25" s="16"/>
      <c r="E25" s="26" t="s">
        <v>63</v>
      </c>
      <c r="F25" s="16" t="s">
        <v>54</v>
      </c>
      <c r="G25" s="29">
        <v>0.42013888888888901</v>
      </c>
      <c r="H25" s="28" t="s">
        <v>384</v>
      </c>
      <c r="I25" s="29">
        <v>0.71527777777777801</v>
      </c>
      <c r="J25" s="28" t="s">
        <v>384</v>
      </c>
      <c r="K25" s="16"/>
      <c r="L25" s="16"/>
      <c r="M25" s="16" t="s">
        <v>354</v>
      </c>
      <c r="N25" s="16"/>
    </row>
    <row r="26" spans="1:14" s="10" customFormat="1" ht="17.25" hidden="1">
      <c r="A26" s="30">
        <v>44378</v>
      </c>
      <c r="B26" s="31"/>
      <c r="C26" s="14" t="s">
        <v>393</v>
      </c>
      <c r="D26" s="16"/>
      <c r="E26" s="26" t="s">
        <v>63</v>
      </c>
      <c r="F26" s="16" t="s">
        <v>54</v>
      </c>
      <c r="G26" s="29">
        <v>0.46527777777777801</v>
      </c>
      <c r="H26" s="28" t="s">
        <v>384</v>
      </c>
      <c r="I26" s="29">
        <v>0.68055555555555503</v>
      </c>
      <c r="J26" s="28" t="s">
        <v>384</v>
      </c>
      <c r="K26" s="16"/>
      <c r="L26" s="16"/>
      <c r="M26" s="16" t="s">
        <v>354</v>
      </c>
      <c r="N26" s="16"/>
    </row>
    <row r="27" spans="1:14" s="10" customFormat="1" ht="17.25" hidden="1">
      <c r="A27" s="30">
        <v>44382</v>
      </c>
      <c r="B27" s="31"/>
      <c r="C27" s="14" t="s">
        <v>393</v>
      </c>
      <c r="D27" s="16"/>
      <c r="E27" s="26" t="s">
        <v>63</v>
      </c>
      <c r="F27" s="16" t="s">
        <v>54</v>
      </c>
      <c r="G27" s="29">
        <v>0.45138888888888901</v>
      </c>
      <c r="H27" s="28" t="s">
        <v>384</v>
      </c>
      <c r="I27" s="29">
        <v>0.73263888888888895</v>
      </c>
      <c r="J27" s="28" t="s">
        <v>384</v>
      </c>
      <c r="K27" s="16"/>
      <c r="L27" s="16"/>
      <c r="M27" s="16" t="s">
        <v>354</v>
      </c>
      <c r="N27" s="16"/>
    </row>
    <row r="28" spans="1:14" s="10" customFormat="1" ht="17.25">
      <c r="A28" s="30"/>
      <c r="B28" s="33"/>
      <c r="C28" s="16"/>
      <c r="D28" s="16"/>
      <c r="E28" s="26"/>
      <c r="F28" s="16"/>
      <c r="G28" s="29"/>
      <c r="H28" s="28"/>
      <c r="I28" s="29"/>
      <c r="J28" s="28"/>
      <c r="K28" s="16"/>
      <c r="L28" s="16"/>
      <c r="M28" s="16" t="s">
        <v>354</v>
      </c>
      <c r="N28" s="16"/>
    </row>
    <row r="29" spans="1:14" s="2" customFormat="1" ht="18.75">
      <c r="A29" s="462" t="s">
        <v>395</v>
      </c>
      <c r="B29" s="464"/>
      <c r="C29" s="464"/>
      <c r="D29" s="465"/>
      <c r="E29" s="466"/>
      <c r="F29" s="467"/>
      <c r="G29" s="468"/>
      <c r="H29" s="34"/>
      <c r="I29" s="462" t="s">
        <v>374</v>
      </c>
      <c r="J29" s="464"/>
      <c r="K29" s="464"/>
      <c r="L29" s="7"/>
      <c r="M29" s="7"/>
      <c r="N29" s="9"/>
    </row>
    <row r="30" spans="1:14" ht="53.1" customHeight="1">
      <c r="A30" s="469" t="s">
        <v>396</v>
      </c>
      <c r="B30" s="471"/>
      <c r="C30" s="471"/>
      <c r="D30" s="471"/>
      <c r="E30" s="471"/>
      <c r="F30" s="471"/>
      <c r="G30" s="471"/>
      <c r="H30" s="471"/>
      <c r="I30" s="471"/>
      <c r="J30" s="471"/>
      <c r="K30" s="471"/>
      <c r="L30" s="471"/>
      <c r="M30" s="471"/>
      <c r="N30" s="471"/>
    </row>
  </sheetData>
  <mergeCells count="5">
    <mergeCell ref="A1:N1"/>
    <mergeCell ref="A29:D29"/>
    <mergeCell ref="E29:G29"/>
    <mergeCell ref="I29:K29"/>
    <mergeCell ref="A30:N30"/>
  </mergeCells>
  <phoneticPr fontId="49" type="noConversion"/>
  <dataValidations count="1">
    <dataValidation type="list" allowBlank="1" showInputMessage="1" showErrorMessage="1" sqref="N1 N3:N6 N7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5"/>
  <sheetViews>
    <sheetView zoomScaleNormal="100" workbookViewId="0">
      <selection activeCell="A15" sqref="A15:L15"/>
    </sheetView>
  </sheetViews>
  <sheetFormatPr defaultColWidth="9" defaultRowHeight="14.25"/>
  <cols>
    <col min="1" max="1" width="10.625" customWidth="1"/>
    <col min="2" max="2" width="10" customWidth="1"/>
    <col min="3" max="3" width="12.125" style="11" customWidth="1"/>
    <col min="4" max="4" width="29.25" customWidth="1"/>
    <col min="5" max="5" width="12.125" customWidth="1"/>
    <col min="6" max="6" width="14.375" customWidth="1"/>
    <col min="7" max="7" width="15.625" customWidth="1"/>
    <col min="8" max="9" width="14" customWidth="1"/>
    <col min="10" max="10" width="11.5" customWidth="1"/>
  </cols>
  <sheetData>
    <row r="1" spans="1:12" ht="29.25">
      <c r="A1" s="460" t="s">
        <v>397</v>
      </c>
      <c r="B1" s="460"/>
      <c r="C1" s="461"/>
      <c r="D1" s="460"/>
      <c r="E1" s="460"/>
      <c r="F1" s="460"/>
      <c r="G1" s="460"/>
      <c r="H1" s="460"/>
      <c r="I1" s="460"/>
      <c r="J1" s="460"/>
    </row>
    <row r="2" spans="1:12" s="1" customFormat="1" ht="16.5">
      <c r="A2" s="3" t="s">
        <v>338</v>
      </c>
      <c r="B2" s="4" t="s">
        <v>306</v>
      </c>
      <c r="C2" s="12" t="s">
        <v>302</v>
      </c>
      <c r="D2" s="4" t="s">
        <v>303</v>
      </c>
      <c r="E2" s="4" t="s">
        <v>304</v>
      </c>
      <c r="F2" s="4" t="s">
        <v>305</v>
      </c>
      <c r="G2" s="3" t="s">
        <v>398</v>
      </c>
      <c r="H2" s="3" t="s">
        <v>399</v>
      </c>
      <c r="I2" s="3" t="s">
        <v>400</v>
      </c>
      <c r="J2" s="3" t="s">
        <v>401</v>
      </c>
      <c r="K2" s="4" t="s">
        <v>344</v>
      </c>
      <c r="L2" s="4" t="s">
        <v>315</v>
      </c>
    </row>
    <row r="3" spans="1:12" s="10" customFormat="1" ht="16.5">
      <c r="A3" s="513" t="s">
        <v>346</v>
      </c>
      <c r="B3" s="513" t="s">
        <v>319</v>
      </c>
      <c r="C3" s="13" t="s">
        <v>317</v>
      </c>
      <c r="D3" s="14" t="s">
        <v>318</v>
      </c>
      <c r="E3" s="14" t="s">
        <v>402</v>
      </c>
      <c r="F3" s="15" t="s">
        <v>63</v>
      </c>
      <c r="G3" s="16" t="s">
        <v>403</v>
      </c>
      <c r="H3" s="16" t="s">
        <v>404</v>
      </c>
      <c r="I3" s="16"/>
      <c r="J3" s="16"/>
      <c r="K3" s="16" t="s">
        <v>354</v>
      </c>
      <c r="L3" s="16"/>
    </row>
    <row r="4" spans="1:12" s="10" customFormat="1" ht="16.5">
      <c r="A4" s="514"/>
      <c r="B4" s="514"/>
      <c r="C4" s="13" t="s">
        <v>317</v>
      </c>
      <c r="D4" s="14" t="s">
        <v>318</v>
      </c>
      <c r="E4" s="14" t="s">
        <v>402</v>
      </c>
      <c r="F4" s="15" t="s">
        <v>63</v>
      </c>
      <c r="G4" s="16" t="s">
        <v>403</v>
      </c>
      <c r="H4" s="16" t="s">
        <v>404</v>
      </c>
      <c r="I4" s="16"/>
      <c r="J4" s="16"/>
      <c r="K4" s="16" t="s">
        <v>354</v>
      </c>
      <c r="L4" s="16"/>
    </row>
    <row r="5" spans="1:12" s="10" customFormat="1" ht="16.5">
      <c r="A5" s="514"/>
      <c r="B5" s="514"/>
      <c r="C5" s="13" t="s">
        <v>321</v>
      </c>
      <c r="D5" s="14" t="s">
        <v>318</v>
      </c>
      <c r="E5" s="14" t="s">
        <v>402</v>
      </c>
      <c r="F5" s="15" t="s">
        <v>63</v>
      </c>
      <c r="G5" s="16" t="s">
        <v>403</v>
      </c>
      <c r="H5" s="16" t="s">
        <v>404</v>
      </c>
      <c r="I5" s="16"/>
      <c r="J5" s="16"/>
      <c r="K5" s="16" t="s">
        <v>354</v>
      </c>
      <c r="L5" s="16"/>
    </row>
    <row r="6" spans="1:12" s="10" customFormat="1" ht="16.5">
      <c r="A6" s="514"/>
      <c r="B6" s="514"/>
      <c r="C6" s="13" t="s">
        <v>321</v>
      </c>
      <c r="D6" s="14" t="s">
        <v>318</v>
      </c>
      <c r="E6" s="14" t="s">
        <v>405</v>
      </c>
      <c r="F6" s="15" t="s">
        <v>63</v>
      </c>
      <c r="G6" s="16" t="s">
        <v>403</v>
      </c>
      <c r="H6" s="16" t="s">
        <v>404</v>
      </c>
      <c r="I6" s="16"/>
      <c r="J6" s="16"/>
      <c r="K6" s="16" t="s">
        <v>354</v>
      </c>
      <c r="L6" s="16"/>
    </row>
    <row r="7" spans="1:12" s="10" customFormat="1" ht="16.5">
      <c r="A7" s="514"/>
      <c r="B7" s="514"/>
      <c r="C7" s="13"/>
      <c r="D7" s="14"/>
      <c r="E7" s="14"/>
      <c r="F7" s="15"/>
      <c r="G7" s="16"/>
      <c r="H7" s="16"/>
      <c r="I7" s="16"/>
      <c r="J7" s="16"/>
      <c r="K7" s="16"/>
      <c r="L7" s="16"/>
    </row>
    <row r="8" spans="1:12" s="10" customFormat="1" ht="16.5">
      <c r="A8" s="514"/>
      <c r="B8" s="514"/>
      <c r="C8" s="13"/>
      <c r="D8" s="14"/>
      <c r="E8" s="14"/>
      <c r="F8" s="15"/>
      <c r="G8" s="16"/>
      <c r="H8" s="16"/>
      <c r="I8" s="16"/>
      <c r="J8" s="16"/>
      <c r="K8" s="16"/>
      <c r="L8" s="16"/>
    </row>
    <row r="9" spans="1:12" s="10" customFormat="1" ht="16.5">
      <c r="A9" s="514"/>
      <c r="B9" s="514"/>
      <c r="C9" s="13"/>
      <c r="D9" s="14"/>
      <c r="E9" s="14"/>
      <c r="F9" s="15"/>
      <c r="G9" s="16"/>
      <c r="H9" s="16"/>
      <c r="I9" s="16"/>
      <c r="J9" s="16"/>
      <c r="K9" s="16"/>
      <c r="L9" s="16"/>
    </row>
    <row r="10" spans="1:12" s="10" customFormat="1" ht="16.5">
      <c r="A10" s="515"/>
      <c r="B10" s="515"/>
      <c r="C10" s="13"/>
      <c r="D10" s="14"/>
      <c r="E10" s="14"/>
      <c r="F10" s="15"/>
      <c r="G10" s="16"/>
      <c r="H10" s="16"/>
      <c r="I10" s="19"/>
      <c r="J10" s="19"/>
      <c r="K10" s="19"/>
      <c r="L10" s="19"/>
    </row>
    <row r="11" spans="1:12" ht="17.25">
      <c r="A11" s="17"/>
      <c r="B11" s="5"/>
      <c r="C11" s="18"/>
      <c r="D11" s="5"/>
      <c r="E11" s="5"/>
      <c r="F11" s="5"/>
      <c r="G11" s="5"/>
      <c r="H11" s="5"/>
      <c r="I11" s="5"/>
      <c r="J11" s="5"/>
      <c r="K11" s="5"/>
      <c r="L11" s="5"/>
    </row>
    <row r="12" spans="1:12">
      <c r="A12" s="5"/>
      <c r="B12" s="5"/>
      <c r="C12" s="18"/>
      <c r="D12" s="5"/>
      <c r="E12" s="5"/>
      <c r="F12" s="5"/>
      <c r="G12" s="5"/>
      <c r="H12" s="5"/>
      <c r="I12" s="5"/>
      <c r="J12" s="5"/>
      <c r="K12" s="5"/>
      <c r="L12" s="5"/>
    </row>
    <row r="13" spans="1:12">
      <c r="A13" s="5"/>
      <c r="B13" s="5"/>
      <c r="C13" s="18"/>
      <c r="D13" s="5"/>
      <c r="E13" s="5"/>
      <c r="F13" s="5"/>
      <c r="G13" s="5"/>
      <c r="H13" s="5"/>
      <c r="I13" s="5"/>
      <c r="J13" s="5"/>
      <c r="K13" s="5"/>
      <c r="L13" s="5"/>
    </row>
    <row r="14" spans="1:12" s="2" customFormat="1" ht="18.75">
      <c r="A14" s="462" t="s">
        <v>406</v>
      </c>
      <c r="B14" s="464"/>
      <c r="C14" s="463"/>
      <c r="D14" s="464"/>
      <c r="E14" s="465"/>
      <c r="F14" s="466"/>
      <c r="G14" s="468"/>
      <c r="H14" s="462" t="s">
        <v>374</v>
      </c>
      <c r="I14" s="464"/>
      <c r="J14" s="464"/>
      <c r="K14" s="7"/>
      <c r="L14" s="9"/>
    </row>
    <row r="15" spans="1:12" ht="69" customHeight="1">
      <c r="A15" s="469" t="s">
        <v>407</v>
      </c>
      <c r="B15" s="469"/>
      <c r="C15" s="470"/>
      <c r="D15" s="471"/>
      <c r="E15" s="471"/>
      <c r="F15" s="471"/>
      <c r="G15" s="471"/>
      <c r="H15" s="471"/>
      <c r="I15" s="471"/>
      <c r="J15" s="471"/>
      <c r="K15" s="471"/>
      <c r="L15" s="471"/>
    </row>
  </sheetData>
  <mergeCells count="7">
    <mergeCell ref="A1:J1"/>
    <mergeCell ref="A14:E14"/>
    <mergeCell ref="F14:G14"/>
    <mergeCell ref="H14:J14"/>
    <mergeCell ref="A15:L15"/>
    <mergeCell ref="A3:A10"/>
    <mergeCell ref="B3:B10"/>
  </mergeCells>
  <phoneticPr fontId="49" type="noConversion"/>
  <dataValidations count="1">
    <dataValidation type="list" allowBlank="1" showInputMessage="1" showErrorMessage="1" sqref="L3:L5 L6:L9 L10:L15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zoomScale="125" zoomScaleNormal="125" workbookViewId="0">
      <selection activeCell="C27" sqref="C2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60" t="s">
        <v>408</v>
      </c>
      <c r="B1" s="460"/>
      <c r="C1" s="460"/>
      <c r="D1" s="460"/>
      <c r="E1" s="460"/>
      <c r="F1" s="460"/>
      <c r="G1" s="460"/>
      <c r="H1" s="460"/>
      <c r="I1" s="460"/>
    </row>
    <row r="2" spans="1:9" s="1" customFormat="1" ht="16.5">
      <c r="A2" s="472" t="s">
        <v>301</v>
      </c>
      <c r="B2" s="475" t="s">
        <v>306</v>
      </c>
      <c r="C2" s="475" t="s">
        <v>345</v>
      </c>
      <c r="D2" s="475" t="s">
        <v>304</v>
      </c>
      <c r="E2" s="475" t="s">
        <v>305</v>
      </c>
      <c r="F2" s="3" t="s">
        <v>409</v>
      </c>
      <c r="G2" s="3" t="s">
        <v>328</v>
      </c>
      <c r="H2" s="480" t="s">
        <v>329</v>
      </c>
      <c r="I2" s="484" t="s">
        <v>331</v>
      </c>
    </row>
    <row r="3" spans="1:9" s="1" customFormat="1" ht="16.5">
      <c r="A3" s="472"/>
      <c r="B3" s="476"/>
      <c r="C3" s="476"/>
      <c r="D3" s="476"/>
      <c r="E3" s="476"/>
      <c r="F3" s="3" t="s">
        <v>410</v>
      </c>
      <c r="G3" s="3" t="s">
        <v>332</v>
      </c>
      <c r="H3" s="481"/>
      <c r="I3" s="485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62" t="s">
        <v>411</v>
      </c>
      <c r="B12" s="464"/>
      <c r="C12" s="464"/>
      <c r="D12" s="465"/>
      <c r="E12" s="8"/>
      <c r="F12" s="462" t="s">
        <v>412</v>
      </c>
      <c r="G12" s="464"/>
      <c r="H12" s="465"/>
      <c r="I12" s="9"/>
    </row>
    <row r="13" spans="1:9" ht="16.5">
      <c r="A13" s="469" t="s">
        <v>413</v>
      </c>
      <c r="B13" s="469"/>
      <c r="C13" s="471"/>
      <c r="D13" s="471"/>
      <c r="E13" s="471"/>
      <c r="F13" s="471"/>
      <c r="G13" s="471"/>
      <c r="H13" s="471"/>
      <c r="I13" s="47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9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A6" sqref="A6:XFD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1" t="s">
        <v>35</v>
      </c>
      <c r="C2" s="242"/>
      <c r="D2" s="242"/>
      <c r="E2" s="242"/>
      <c r="F2" s="242"/>
      <c r="G2" s="242"/>
      <c r="H2" s="242"/>
      <c r="I2" s="243"/>
    </row>
    <row r="3" spans="2:9" ht="27.95" customHeight="1">
      <c r="B3" s="217"/>
      <c r="C3" s="218"/>
      <c r="D3" s="244" t="s">
        <v>36</v>
      </c>
      <c r="E3" s="245"/>
      <c r="F3" s="246" t="s">
        <v>37</v>
      </c>
      <c r="G3" s="247"/>
      <c r="H3" s="244" t="s">
        <v>38</v>
      </c>
      <c r="I3" s="248"/>
    </row>
    <row r="4" spans="2:9" ht="27.95" customHeight="1">
      <c r="B4" s="217" t="s">
        <v>39</v>
      </c>
      <c r="C4" s="218" t="s">
        <v>40</v>
      </c>
      <c r="D4" s="218" t="s">
        <v>41</v>
      </c>
      <c r="E4" s="218" t="s">
        <v>42</v>
      </c>
      <c r="F4" s="219" t="s">
        <v>41</v>
      </c>
      <c r="G4" s="219" t="s">
        <v>42</v>
      </c>
      <c r="H4" s="218" t="s">
        <v>41</v>
      </c>
      <c r="I4" s="226" t="s">
        <v>42</v>
      </c>
    </row>
    <row r="5" spans="2:9" ht="27.95" customHeight="1">
      <c r="B5" s="220" t="s">
        <v>43</v>
      </c>
      <c r="C5" s="5">
        <v>13</v>
      </c>
      <c r="D5" s="5">
        <v>0</v>
      </c>
      <c r="E5" s="5">
        <v>1</v>
      </c>
      <c r="F5" s="221">
        <v>0</v>
      </c>
      <c r="G5" s="221">
        <v>1</v>
      </c>
      <c r="H5" s="5">
        <v>1</v>
      </c>
      <c r="I5" s="227">
        <v>2</v>
      </c>
    </row>
    <row r="6" spans="2:9" ht="27.95" customHeight="1">
      <c r="B6" s="220" t="s">
        <v>44</v>
      </c>
      <c r="C6" s="5">
        <v>20</v>
      </c>
      <c r="D6" s="5">
        <v>0</v>
      </c>
      <c r="E6" s="5">
        <v>1</v>
      </c>
      <c r="F6" s="221">
        <v>1</v>
      </c>
      <c r="G6" s="221">
        <v>2</v>
      </c>
      <c r="H6" s="5">
        <v>2</v>
      </c>
      <c r="I6" s="227">
        <v>3</v>
      </c>
    </row>
    <row r="7" spans="2:9" ht="27.95" customHeight="1">
      <c r="B7" s="220" t="s">
        <v>45</v>
      </c>
      <c r="C7" s="5">
        <v>32</v>
      </c>
      <c r="D7" s="5">
        <v>0</v>
      </c>
      <c r="E7" s="5">
        <v>1</v>
      </c>
      <c r="F7" s="221">
        <v>2</v>
      </c>
      <c r="G7" s="221">
        <v>3</v>
      </c>
      <c r="H7" s="5">
        <v>3</v>
      </c>
      <c r="I7" s="227">
        <v>4</v>
      </c>
    </row>
    <row r="8" spans="2:9" ht="27.95" customHeight="1">
      <c r="B8" s="220" t="s">
        <v>46</v>
      </c>
      <c r="C8" s="5">
        <v>50</v>
      </c>
      <c r="D8" s="5">
        <v>1</v>
      </c>
      <c r="E8" s="5">
        <v>2</v>
      </c>
      <c r="F8" s="221">
        <v>3</v>
      </c>
      <c r="G8" s="221">
        <v>4</v>
      </c>
      <c r="H8" s="5">
        <v>5</v>
      </c>
      <c r="I8" s="227">
        <v>6</v>
      </c>
    </row>
    <row r="9" spans="2:9" ht="27.95" customHeight="1">
      <c r="B9" s="220" t="s">
        <v>47</v>
      </c>
      <c r="C9" s="5">
        <v>80</v>
      </c>
      <c r="D9" s="5">
        <v>2</v>
      </c>
      <c r="E9" s="5">
        <v>3</v>
      </c>
      <c r="F9" s="221">
        <v>5</v>
      </c>
      <c r="G9" s="221">
        <v>6</v>
      </c>
      <c r="H9" s="5">
        <v>7</v>
      </c>
      <c r="I9" s="227">
        <v>8</v>
      </c>
    </row>
    <row r="10" spans="2:9" ht="27.95" customHeight="1">
      <c r="B10" s="220" t="s">
        <v>48</v>
      </c>
      <c r="C10" s="5">
        <v>125</v>
      </c>
      <c r="D10" s="5">
        <v>3</v>
      </c>
      <c r="E10" s="5">
        <v>4</v>
      </c>
      <c r="F10" s="221">
        <v>7</v>
      </c>
      <c r="G10" s="221">
        <v>8</v>
      </c>
      <c r="H10" s="5">
        <v>10</v>
      </c>
      <c r="I10" s="227">
        <v>11</v>
      </c>
    </row>
    <row r="11" spans="2:9" ht="27.95" customHeight="1">
      <c r="B11" s="220" t="s">
        <v>49</v>
      </c>
      <c r="C11" s="5">
        <v>200</v>
      </c>
      <c r="D11" s="5">
        <v>5</v>
      </c>
      <c r="E11" s="5">
        <v>6</v>
      </c>
      <c r="F11" s="221">
        <v>10</v>
      </c>
      <c r="G11" s="221">
        <v>11</v>
      </c>
      <c r="H11" s="5">
        <v>14</v>
      </c>
      <c r="I11" s="227">
        <v>15</v>
      </c>
    </row>
    <row r="12" spans="2:9" ht="27.95" customHeight="1">
      <c r="B12" s="222" t="s">
        <v>50</v>
      </c>
      <c r="C12" s="223">
        <v>315</v>
      </c>
      <c r="D12" s="223">
        <v>7</v>
      </c>
      <c r="E12" s="223">
        <v>8</v>
      </c>
      <c r="F12" s="224">
        <v>14</v>
      </c>
      <c r="G12" s="224">
        <v>15</v>
      </c>
      <c r="H12" s="223">
        <v>21</v>
      </c>
      <c r="I12" s="228">
        <v>22</v>
      </c>
    </row>
    <row r="14" spans="2:9">
      <c r="B14" s="225" t="s">
        <v>51</v>
      </c>
      <c r="C14" s="225"/>
      <c r="D14" s="225"/>
    </row>
  </sheetData>
  <mergeCells count="4">
    <mergeCell ref="B2:I2"/>
    <mergeCell ref="D3:E3"/>
    <mergeCell ref="F3:G3"/>
    <mergeCell ref="H3:I3"/>
  </mergeCells>
  <phoneticPr fontId="4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opLeftCell="A6" workbookViewId="0">
      <selection activeCell="A38" sqref="A38:K38"/>
    </sheetView>
  </sheetViews>
  <sheetFormatPr defaultColWidth="10.375" defaultRowHeight="16.5" customHeight="1"/>
  <cols>
    <col min="1" max="1" width="11.125" style="158" customWidth="1"/>
    <col min="2" max="6" width="10.375" style="158"/>
    <col min="7" max="7" width="11.75" style="158" customWidth="1"/>
    <col min="8" max="9" width="10.375" style="158"/>
    <col min="10" max="10" width="8.875" style="158" customWidth="1"/>
    <col min="11" max="11" width="12" style="158" customWidth="1"/>
    <col min="12" max="16384" width="10.375" style="158"/>
  </cols>
  <sheetData>
    <row r="1" spans="1:11" ht="20.25">
      <c r="A1" s="326" t="s">
        <v>52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4.25">
      <c r="A2" s="159" t="s">
        <v>53</v>
      </c>
      <c r="B2" s="327" t="s">
        <v>54</v>
      </c>
      <c r="C2" s="327"/>
      <c r="D2" s="328" t="s">
        <v>55</v>
      </c>
      <c r="E2" s="328"/>
      <c r="F2" s="327" t="s">
        <v>56</v>
      </c>
      <c r="G2" s="327"/>
      <c r="H2" s="160" t="s">
        <v>57</v>
      </c>
      <c r="I2" s="329" t="s">
        <v>58</v>
      </c>
      <c r="J2" s="329"/>
      <c r="K2" s="330"/>
    </row>
    <row r="3" spans="1:11" ht="14.25">
      <c r="A3" s="317" t="s">
        <v>59</v>
      </c>
      <c r="B3" s="318"/>
      <c r="C3" s="319"/>
      <c r="D3" s="320" t="s">
        <v>60</v>
      </c>
      <c r="E3" s="321"/>
      <c r="F3" s="321"/>
      <c r="G3" s="322"/>
      <c r="H3" s="323" t="s">
        <v>61</v>
      </c>
      <c r="I3" s="324"/>
      <c r="J3" s="324"/>
      <c r="K3" s="325"/>
    </row>
    <row r="4" spans="1:11" ht="14.25">
      <c r="A4" s="163" t="s">
        <v>62</v>
      </c>
      <c r="B4" s="311" t="s">
        <v>63</v>
      </c>
      <c r="C4" s="312"/>
      <c r="D4" s="313" t="s">
        <v>64</v>
      </c>
      <c r="E4" s="314"/>
      <c r="F4" s="315">
        <v>44864</v>
      </c>
      <c r="G4" s="316"/>
      <c r="H4" s="303" t="s">
        <v>65</v>
      </c>
      <c r="I4" s="304"/>
      <c r="J4" s="180" t="s">
        <v>66</v>
      </c>
      <c r="K4" s="187" t="s">
        <v>67</v>
      </c>
    </row>
    <row r="5" spans="1:11" ht="14.25">
      <c r="A5" s="166" t="s">
        <v>68</v>
      </c>
      <c r="B5" s="311" t="s">
        <v>69</v>
      </c>
      <c r="C5" s="312"/>
      <c r="D5" s="313" t="s">
        <v>70</v>
      </c>
      <c r="E5" s="314"/>
      <c r="F5" s="315">
        <v>44849</v>
      </c>
      <c r="G5" s="316"/>
      <c r="H5" s="303" t="s">
        <v>71</v>
      </c>
      <c r="I5" s="304"/>
      <c r="J5" s="180" t="s">
        <v>66</v>
      </c>
      <c r="K5" s="187" t="s">
        <v>67</v>
      </c>
    </row>
    <row r="6" spans="1:11" ht="14.25">
      <c r="A6" s="163" t="s">
        <v>72</v>
      </c>
      <c r="B6" s="167">
        <v>2</v>
      </c>
      <c r="C6" s="168">
        <v>3</v>
      </c>
      <c r="D6" s="166" t="s">
        <v>73</v>
      </c>
      <c r="E6" s="169"/>
      <c r="F6" s="301">
        <v>44870</v>
      </c>
      <c r="G6" s="302"/>
      <c r="H6" s="303" t="s">
        <v>74</v>
      </c>
      <c r="I6" s="304"/>
      <c r="J6" s="180" t="s">
        <v>66</v>
      </c>
      <c r="K6" s="187" t="s">
        <v>67</v>
      </c>
    </row>
    <row r="7" spans="1:11" ht="14.25">
      <c r="A7" s="163" t="s">
        <v>75</v>
      </c>
      <c r="B7" s="299">
        <v>140</v>
      </c>
      <c r="C7" s="300"/>
      <c r="D7" s="166" t="s">
        <v>76</v>
      </c>
      <c r="E7" s="171"/>
      <c r="F7" s="301">
        <v>44873</v>
      </c>
      <c r="G7" s="302"/>
      <c r="H7" s="303" t="s">
        <v>77</v>
      </c>
      <c r="I7" s="304"/>
      <c r="J7" s="180" t="s">
        <v>66</v>
      </c>
      <c r="K7" s="187" t="s">
        <v>67</v>
      </c>
    </row>
    <row r="8" spans="1:11" ht="14.25">
      <c r="A8" s="173" t="s">
        <v>78</v>
      </c>
      <c r="B8" s="305"/>
      <c r="C8" s="306"/>
      <c r="D8" s="270" t="s">
        <v>79</v>
      </c>
      <c r="E8" s="271"/>
      <c r="F8" s="307">
        <v>44875</v>
      </c>
      <c r="G8" s="308"/>
      <c r="H8" s="309" t="s">
        <v>80</v>
      </c>
      <c r="I8" s="310"/>
      <c r="J8" s="210" t="s">
        <v>66</v>
      </c>
      <c r="K8" s="211" t="s">
        <v>67</v>
      </c>
    </row>
    <row r="9" spans="1:11" ht="14.25">
      <c r="A9" s="293" t="s">
        <v>81</v>
      </c>
      <c r="B9" s="294"/>
      <c r="C9" s="294"/>
      <c r="D9" s="294"/>
      <c r="E9" s="294"/>
      <c r="F9" s="294"/>
      <c r="G9" s="294"/>
      <c r="H9" s="294"/>
      <c r="I9" s="294"/>
      <c r="J9" s="294"/>
      <c r="K9" s="295"/>
    </row>
    <row r="10" spans="1:11" ht="14.25">
      <c r="A10" s="267" t="s">
        <v>82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69"/>
    </row>
    <row r="11" spans="1:11" ht="14.25">
      <c r="A11" s="191" t="s">
        <v>83</v>
      </c>
      <c r="B11" s="192" t="s">
        <v>84</v>
      </c>
      <c r="C11" s="193" t="s">
        <v>85</v>
      </c>
      <c r="D11" s="194"/>
      <c r="E11" s="195" t="s">
        <v>86</v>
      </c>
      <c r="F11" s="192" t="s">
        <v>84</v>
      </c>
      <c r="G11" s="193" t="s">
        <v>85</v>
      </c>
      <c r="H11" s="193" t="s">
        <v>87</v>
      </c>
      <c r="I11" s="195" t="s">
        <v>88</v>
      </c>
      <c r="J11" s="192" t="s">
        <v>84</v>
      </c>
      <c r="K11" s="212" t="s">
        <v>85</v>
      </c>
    </row>
    <row r="12" spans="1:11" ht="14.25">
      <c r="A12" s="166" t="s">
        <v>89</v>
      </c>
      <c r="B12" s="179" t="s">
        <v>84</v>
      </c>
      <c r="C12" s="164" t="s">
        <v>85</v>
      </c>
      <c r="D12" s="171"/>
      <c r="E12" s="169" t="s">
        <v>90</v>
      </c>
      <c r="F12" s="179" t="s">
        <v>84</v>
      </c>
      <c r="G12" s="164" t="s">
        <v>85</v>
      </c>
      <c r="H12" s="164" t="s">
        <v>87</v>
      </c>
      <c r="I12" s="169" t="s">
        <v>91</v>
      </c>
      <c r="J12" s="179" t="s">
        <v>84</v>
      </c>
      <c r="K12" s="165" t="s">
        <v>85</v>
      </c>
    </row>
    <row r="13" spans="1:11" ht="14.25">
      <c r="A13" s="166" t="s">
        <v>92</v>
      </c>
      <c r="B13" s="179" t="s">
        <v>84</v>
      </c>
      <c r="C13" s="164" t="s">
        <v>85</v>
      </c>
      <c r="D13" s="171"/>
      <c r="E13" s="169" t="s">
        <v>93</v>
      </c>
      <c r="F13" s="164" t="s">
        <v>94</v>
      </c>
      <c r="G13" s="164" t="s">
        <v>95</v>
      </c>
      <c r="H13" s="164" t="s">
        <v>87</v>
      </c>
      <c r="I13" s="169" t="s">
        <v>96</v>
      </c>
      <c r="J13" s="179" t="s">
        <v>84</v>
      </c>
      <c r="K13" s="165" t="s">
        <v>85</v>
      </c>
    </row>
    <row r="14" spans="1:11" ht="14.25">
      <c r="A14" s="270" t="s">
        <v>97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72"/>
    </row>
    <row r="15" spans="1:11" ht="14.25">
      <c r="A15" s="267" t="s">
        <v>98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69"/>
    </row>
    <row r="16" spans="1:11" ht="14.25">
      <c r="A16" s="196" t="s">
        <v>99</v>
      </c>
      <c r="B16" s="193" t="s">
        <v>94</v>
      </c>
      <c r="C16" s="193" t="s">
        <v>95</v>
      </c>
      <c r="D16" s="197"/>
      <c r="E16" s="198" t="s">
        <v>100</v>
      </c>
      <c r="F16" s="193" t="s">
        <v>94</v>
      </c>
      <c r="G16" s="193" t="s">
        <v>95</v>
      </c>
      <c r="H16" s="199"/>
      <c r="I16" s="198" t="s">
        <v>101</v>
      </c>
      <c r="J16" s="193" t="s">
        <v>94</v>
      </c>
      <c r="K16" s="212" t="s">
        <v>95</v>
      </c>
    </row>
    <row r="17" spans="1:22" ht="16.5" customHeight="1">
      <c r="A17" s="170" t="s">
        <v>102</v>
      </c>
      <c r="B17" s="164" t="s">
        <v>94</v>
      </c>
      <c r="C17" s="164" t="s">
        <v>95</v>
      </c>
      <c r="D17" s="200"/>
      <c r="E17" s="181" t="s">
        <v>103</v>
      </c>
      <c r="F17" s="164" t="s">
        <v>94</v>
      </c>
      <c r="G17" s="164" t="s">
        <v>95</v>
      </c>
      <c r="H17" s="201"/>
      <c r="I17" s="181" t="s">
        <v>104</v>
      </c>
      <c r="J17" s="164" t="s">
        <v>94</v>
      </c>
      <c r="K17" s="165" t="s">
        <v>95</v>
      </c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</row>
    <row r="18" spans="1:22" ht="18" customHeight="1">
      <c r="A18" s="296" t="s">
        <v>105</v>
      </c>
      <c r="B18" s="297"/>
      <c r="C18" s="297"/>
      <c r="D18" s="297"/>
      <c r="E18" s="297"/>
      <c r="F18" s="297"/>
      <c r="G18" s="297"/>
      <c r="H18" s="297"/>
      <c r="I18" s="297"/>
      <c r="J18" s="297"/>
      <c r="K18" s="298"/>
    </row>
    <row r="19" spans="1:22" s="190" customFormat="1" ht="18" customHeight="1">
      <c r="A19" s="267" t="s">
        <v>106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69"/>
    </row>
    <row r="20" spans="1:22" ht="16.5" customHeight="1">
      <c r="A20" s="284" t="s">
        <v>107</v>
      </c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22" ht="21.75" customHeight="1">
      <c r="A21" s="202" t="s">
        <v>108</v>
      </c>
      <c r="B21" s="181" t="s">
        <v>109</v>
      </c>
      <c r="C21" s="181" t="s">
        <v>110</v>
      </c>
      <c r="D21" s="181" t="s">
        <v>111</v>
      </c>
      <c r="E21" s="181" t="s">
        <v>112</v>
      </c>
      <c r="F21" s="181" t="s">
        <v>113</v>
      </c>
      <c r="G21" s="181" t="s">
        <v>114</v>
      </c>
      <c r="H21" s="181" t="s">
        <v>115</v>
      </c>
      <c r="I21" s="181" t="s">
        <v>116</v>
      </c>
      <c r="J21" s="181" t="s">
        <v>117</v>
      </c>
      <c r="K21" s="188" t="s">
        <v>118</v>
      </c>
    </row>
    <row r="22" spans="1:22" ht="16.5" customHeight="1">
      <c r="A22" s="172" t="s">
        <v>119</v>
      </c>
      <c r="B22" s="203"/>
      <c r="C22" s="203"/>
      <c r="D22" s="203"/>
      <c r="E22" s="203">
        <v>1</v>
      </c>
      <c r="F22" s="203">
        <v>1</v>
      </c>
      <c r="G22" s="203">
        <v>1</v>
      </c>
      <c r="H22" s="203"/>
      <c r="I22" s="203"/>
      <c r="J22" s="203"/>
      <c r="K22" s="214"/>
    </row>
    <row r="23" spans="1:22" ht="16.5" customHeight="1">
      <c r="A23" s="172" t="s">
        <v>120</v>
      </c>
      <c r="B23" s="203"/>
      <c r="C23" s="203"/>
      <c r="D23" s="203"/>
      <c r="E23" s="203">
        <v>1</v>
      </c>
      <c r="F23" s="203">
        <v>1</v>
      </c>
      <c r="G23" s="203">
        <v>1</v>
      </c>
      <c r="H23" s="203"/>
      <c r="I23" s="203"/>
      <c r="J23" s="203"/>
      <c r="K23" s="215"/>
    </row>
    <row r="24" spans="1:22" ht="16.5" customHeight="1">
      <c r="A24" s="172"/>
      <c r="B24" s="203"/>
      <c r="C24" s="203"/>
      <c r="D24" s="203"/>
      <c r="E24" s="203"/>
      <c r="F24" s="203"/>
      <c r="G24" s="203"/>
      <c r="H24" s="203"/>
      <c r="I24" s="203"/>
      <c r="J24" s="203"/>
      <c r="K24" s="215"/>
    </row>
    <row r="25" spans="1:22" ht="16.5" customHeight="1">
      <c r="A25" s="172"/>
      <c r="B25" s="203"/>
      <c r="C25" s="203"/>
      <c r="D25" s="203"/>
      <c r="E25" s="203"/>
      <c r="F25" s="203"/>
      <c r="G25" s="203"/>
      <c r="H25" s="203"/>
      <c r="I25" s="203"/>
      <c r="J25" s="203"/>
      <c r="K25" s="215"/>
    </row>
    <row r="26" spans="1:22" ht="16.5" customHeight="1">
      <c r="A26" s="172"/>
      <c r="B26" s="203"/>
      <c r="C26" s="203"/>
      <c r="D26" s="203"/>
      <c r="E26" s="203"/>
      <c r="F26" s="203"/>
      <c r="G26" s="203"/>
      <c r="H26" s="203"/>
      <c r="I26" s="203"/>
      <c r="J26" s="203"/>
      <c r="K26" s="215"/>
    </row>
    <row r="27" spans="1:22" ht="16.5" customHeight="1">
      <c r="A27" s="172"/>
      <c r="B27" s="203"/>
      <c r="C27" s="203"/>
      <c r="D27" s="203"/>
      <c r="E27" s="203"/>
      <c r="F27" s="203"/>
      <c r="G27" s="203"/>
      <c r="H27" s="203"/>
      <c r="I27" s="203"/>
      <c r="J27" s="203"/>
      <c r="K27" s="216"/>
    </row>
    <row r="28" spans="1:22" ht="16.5" customHeight="1">
      <c r="A28" s="172"/>
      <c r="B28" s="203"/>
      <c r="C28" s="203"/>
      <c r="D28" s="203"/>
      <c r="E28" s="203"/>
      <c r="F28" s="203"/>
      <c r="G28" s="203"/>
      <c r="H28" s="203"/>
      <c r="I28" s="203"/>
      <c r="J28" s="203"/>
      <c r="K28" s="216"/>
    </row>
    <row r="29" spans="1:22" ht="18" customHeight="1">
      <c r="A29" s="273" t="s">
        <v>121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5"/>
    </row>
    <row r="30" spans="1:22" ht="18.75" customHeight="1">
      <c r="A30" s="287" t="s">
        <v>122</v>
      </c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spans="1:22" ht="18.75" customHeight="1">
      <c r="A31" s="290"/>
      <c r="B31" s="291"/>
      <c r="C31" s="291"/>
      <c r="D31" s="291"/>
      <c r="E31" s="291"/>
      <c r="F31" s="291"/>
      <c r="G31" s="291"/>
      <c r="H31" s="291"/>
      <c r="I31" s="291"/>
      <c r="J31" s="291"/>
      <c r="K31" s="292"/>
    </row>
    <row r="32" spans="1:22" ht="18" customHeight="1">
      <c r="A32" s="273" t="s">
        <v>123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5"/>
    </row>
    <row r="33" spans="1:11" ht="14.25">
      <c r="A33" s="276" t="s">
        <v>124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8"/>
    </row>
    <row r="34" spans="1:11" ht="14.25">
      <c r="A34" s="279" t="s">
        <v>125</v>
      </c>
      <c r="B34" s="280"/>
      <c r="C34" s="164" t="s">
        <v>66</v>
      </c>
      <c r="D34" s="164" t="s">
        <v>67</v>
      </c>
      <c r="E34" s="281" t="s">
        <v>126</v>
      </c>
      <c r="F34" s="282"/>
      <c r="G34" s="282"/>
      <c r="H34" s="282"/>
      <c r="I34" s="282"/>
      <c r="J34" s="282"/>
      <c r="K34" s="283"/>
    </row>
    <row r="35" spans="1:11" ht="14.25">
      <c r="A35" s="260" t="s">
        <v>127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</row>
    <row r="36" spans="1:11" ht="14.25">
      <c r="A36" s="257" t="s">
        <v>128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spans="1:11" ht="14.25">
      <c r="A37" s="261" t="s">
        <v>129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pans="1:11" ht="14.25">
      <c r="A38" s="261" t="s">
        <v>130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pans="1:11" ht="14.25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pans="1:11" ht="14.25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pans="1:11" ht="14.25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pans="1:11" ht="14.25">
      <c r="A42" s="264" t="s">
        <v>131</v>
      </c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pans="1:11" ht="14.25">
      <c r="A43" s="267" t="s">
        <v>132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ht="14.25">
      <c r="A44" s="196" t="s">
        <v>133</v>
      </c>
      <c r="B44" s="193" t="s">
        <v>94</v>
      </c>
      <c r="C44" s="193" t="s">
        <v>95</v>
      </c>
      <c r="D44" s="193" t="s">
        <v>87</v>
      </c>
      <c r="E44" s="198" t="s">
        <v>134</v>
      </c>
      <c r="F44" s="193" t="s">
        <v>94</v>
      </c>
      <c r="G44" s="193" t="s">
        <v>95</v>
      </c>
      <c r="H44" s="193" t="s">
        <v>87</v>
      </c>
      <c r="I44" s="198" t="s">
        <v>135</v>
      </c>
      <c r="J44" s="193" t="s">
        <v>94</v>
      </c>
      <c r="K44" s="212" t="s">
        <v>95</v>
      </c>
    </row>
    <row r="45" spans="1:11" ht="14.25">
      <c r="A45" s="170" t="s">
        <v>86</v>
      </c>
      <c r="B45" s="164" t="s">
        <v>94</v>
      </c>
      <c r="C45" s="164" t="s">
        <v>95</v>
      </c>
      <c r="D45" s="164" t="s">
        <v>87</v>
      </c>
      <c r="E45" s="181" t="s">
        <v>93</v>
      </c>
      <c r="F45" s="164" t="s">
        <v>94</v>
      </c>
      <c r="G45" s="164" t="s">
        <v>95</v>
      </c>
      <c r="H45" s="164" t="s">
        <v>87</v>
      </c>
      <c r="I45" s="181" t="s">
        <v>104</v>
      </c>
      <c r="J45" s="164" t="s">
        <v>94</v>
      </c>
      <c r="K45" s="165" t="s">
        <v>95</v>
      </c>
    </row>
    <row r="46" spans="1:11" ht="14.25">
      <c r="A46" s="270" t="s">
        <v>97</v>
      </c>
      <c r="B46" s="271"/>
      <c r="C46" s="271"/>
      <c r="D46" s="271"/>
      <c r="E46" s="271"/>
      <c r="F46" s="271"/>
      <c r="G46" s="271"/>
      <c r="H46" s="271"/>
      <c r="I46" s="271"/>
      <c r="J46" s="271"/>
      <c r="K46" s="272"/>
    </row>
    <row r="47" spans="1:11" ht="14.25">
      <c r="A47" s="260" t="s">
        <v>136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60"/>
    </row>
    <row r="48" spans="1:11" ht="14.25">
      <c r="A48" s="257"/>
      <c r="B48" s="258"/>
      <c r="C48" s="258"/>
      <c r="D48" s="258"/>
      <c r="E48" s="258"/>
      <c r="F48" s="258"/>
      <c r="G48" s="258"/>
      <c r="H48" s="258"/>
      <c r="I48" s="258"/>
      <c r="J48" s="258"/>
      <c r="K48" s="259"/>
    </row>
    <row r="49" spans="1:11" ht="14.25">
      <c r="A49" s="204" t="s">
        <v>137</v>
      </c>
      <c r="B49" s="252" t="s">
        <v>138</v>
      </c>
      <c r="C49" s="252"/>
      <c r="D49" s="205" t="s">
        <v>139</v>
      </c>
      <c r="E49" s="206" t="s">
        <v>140</v>
      </c>
      <c r="F49" s="207" t="s">
        <v>141</v>
      </c>
      <c r="G49" s="208"/>
      <c r="H49" s="253" t="s">
        <v>142</v>
      </c>
      <c r="I49" s="254"/>
      <c r="J49" s="255"/>
      <c r="K49" s="256"/>
    </row>
    <row r="50" spans="1:11" ht="14.25">
      <c r="A50" s="260" t="s">
        <v>143</v>
      </c>
      <c r="B50" s="260"/>
      <c r="C50" s="260"/>
      <c r="D50" s="260"/>
      <c r="E50" s="260"/>
      <c r="F50" s="260"/>
      <c r="G50" s="260"/>
      <c r="H50" s="260"/>
      <c r="I50" s="260"/>
      <c r="J50" s="260"/>
      <c r="K50" s="260"/>
    </row>
    <row r="51" spans="1:11" ht="14.25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51"/>
    </row>
    <row r="52" spans="1:11" ht="14.25">
      <c r="A52" s="204" t="s">
        <v>137</v>
      </c>
      <c r="B52" s="252" t="s">
        <v>138</v>
      </c>
      <c r="C52" s="252"/>
      <c r="D52" s="205" t="s">
        <v>139</v>
      </c>
      <c r="E52" s="209"/>
      <c r="F52" s="207" t="s">
        <v>144</v>
      </c>
      <c r="G52" s="208"/>
      <c r="H52" s="253" t="s">
        <v>142</v>
      </c>
      <c r="I52" s="254"/>
      <c r="J52" s="255"/>
      <c r="K52" s="256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51:K51"/>
    <mergeCell ref="B52:C52"/>
    <mergeCell ref="H52:I52"/>
    <mergeCell ref="J52:K52"/>
    <mergeCell ref="A48:K48"/>
    <mergeCell ref="B49:C49"/>
    <mergeCell ref="H49:I49"/>
    <mergeCell ref="J49:K49"/>
    <mergeCell ref="A50:K50"/>
  </mergeCells>
  <phoneticPr fontId="4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6"/>
  <sheetViews>
    <sheetView topLeftCell="A11" zoomScale="80" zoomScaleNormal="80" workbookViewId="0">
      <selection activeCell="A24" sqref="A24:J26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9.625" style="60" customWidth="1"/>
    <col min="9" max="9" width="1.875" style="60" customWidth="1"/>
    <col min="10" max="10" width="23.25" style="60" customWidth="1"/>
    <col min="11" max="11" width="19" style="61" customWidth="1"/>
    <col min="12" max="12" width="20" style="61" customWidth="1"/>
    <col min="13" max="13" width="18" style="61" customWidth="1"/>
    <col min="14" max="14" width="15.75" style="61" customWidth="1"/>
    <col min="15" max="15" width="16.375" style="61" customWidth="1"/>
    <col min="16" max="16" width="16.125" style="61" customWidth="1"/>
    <col min="17" max="17" width="16.375" style="61" customWidth="1"/>
    <col min="18" max="16384" width="9" style="60"/>
  </cols>
  <sheetData>
    <row r="1" spans="1:17" ht="30" customHeight="1">
      <c r="A1" s="331" t="s">
        <v>145</v>
      </c>
      <c r="B1" s="332"/>
      <c r="C1" s="332"/>
      <c r="D1" s="332"/>
      <c r="E1" s="332"/>
      <c r="F1" s="332"/>
      <c r="G1" s="332"/>
      <c r="H1" s="332"/>
      <c r="I1" s="332"/>
      <c r="J1" s="332"/>
      <c r="K1" s="333"/>
      <c r="L1" s="333"/>
      <c r="M1" s="333"/>
      <c r="N1" s="333"/>
      <c r="O1" s="333"/>
      <c r="P1" s="333"/>
      <c r="Q1" s="333"/>
    </row>
    <row r="2" spans="1:17" ht="29.1" customHeight="1">
      <c r="A2" s="62" t="s">
        <v>62</v>
      </c>
      <c r="B2" s="334" t="s">
        <v>63</v>
      </c>
      <c r="C2" s="334"/>
      <c r="D2" s="63" t="s">
        <v>68</v>
      </c>
      <c r="E2" s="334" t="s">
        <v>69</v>
      </c>
      <c r="F2" s="334"/>
      <c r="G2" s="334"/>
      <c r="H2" s="64"/>
      <c r="I2" s="64"/>
      <c r="J2" s="85" t="s">
        <v>57</v>
      </c>
      <c r="K2" s="335" t="s">
        <v>146</v>
      </c>
      <c r="L2" s="335"/>
      <c r="M2" s="335"/>
      <c r="N2" s="335"/>
      <c r="O2" s="336"/>
      <c r="P2" s="336"/>
      <c r="Q2" s="337"/>
    </row>
    <row r="3" spans="1:17" ht="29.1" customHeight="1">
      <c r="A3" s="345" t="s">
        <v>147</v>
      </c>
      <c r="B3" s="338" t="s">
        <v>148</v>
      </c>
      <c r="C3" s="339"/>
      <c r="D3" s="339"/>
      <c r="E3" s="339"/>
      <c r="F3" s="339"/>
      <c r="G3" s="339"/>
      <c r="H3" s="340"/>
      <c r="I3" s="82"/>
      <c r="J3" s="341" t="s">
        <v>149</v>
      </c>
      <c r="K3" s="342"/>
      <c r="L3" s="342"/>
      <c r="M3" s="342"/>
      <c r="N3" s="342"/>
      <c r="O3" s="343"/>
      <c r="P3" s="343"/>
      <c r="Q3" s="344"/>
    </row>
    <row r="4" spans="1:17" ht="29.1" customHeight="1">
      <c r="A4" s="346"/>
      <c r="B4" s="65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6" t="s">
        <v>116</v>
      </c>
      <c r="I4" s="82"/>
      <c r="J4" s="86"/>
      <c r="K4" s="87" t="s">
        <v>111</v>
      </c>
      <c r="L4" s="87" t="s">
        <v>112</v>
      </c>
      <c r="M4" s="88" t="s">
        <v>113</v>
      </c>
      <c r="N4" s="87" t="s">
        <v>114</v>
      </c>
      <c r="O4" s="87" t="s">
        <v>115</v>
      </c>
      <c r="P4" s="87" t="s">
        <v>116</v>
      </c>
      <c r="Q4" s="79" t="s">
        <v>150</v>
      </c>
    </row>
    <row r="5" spans="1:17" ht="29.1" customHeight="1">
      <c r="A5" s="347"/>
      <c r="B5" s="65" t="s">
        <v>151</v>
      </c>
      <c r="C5" s="66" t="s">
        <v>152</v>
      </c>
      <c r="D5" s="66" t="s">
        <v>153</v>
      </c>
      <c r="E5" s="66" t="s">
        <v>154</v>
      </c>
      <c r="F5" s="66" t="s">
        <v>155</v>
      </c>
      <c r="G5" s="66" t="s">
        <v>156</v>
      </c>
      <c r="H5" s="66" t="s">
        <v>157</v>
      </c>
      <c r="I5" s="82"/>
      <c r="J5" s="86"/>
      <c r="K5" s="89" t="s">
        <v>158</v>
      </c>
      <c r="L5" s="89" t="s">
        <v>159</v>
      </c>
      <c r="M5" s="89" t="s">
        <v>160</v>
      </c>
      <c r="N5" s="89" t="s">
        <v>161</v>
      </c>
      <c r="O5" s="89" t="s">
        <v>162</v>
      </c>
      <c r="P5" s="89" t="s">
        <v>163</v>
      </c>
      <c r="Q5" s="89" t="s">
        <v>164</v>
      </c>
    </row>
    <row r="6" spans="1:17" ht="29.1" customHeight="1">
      <c r="A6" s="67" t="s">
        <v>165</v>
      </c>
      <c r="B6" s="68">
        <f>C6-1</f>
        <v>105</v>
      </c>
      <c r="C6" s="68">
        <f>D6-2</f>
        <v>106</v>
      </c>
      <c r="D6" s="69">
        <v>108</v>
      </c>
      <c r="E6" s="68">
        <f>D6+2</f>
        <v>110</v>
      </c>
      <c r="F6" s="68">
        <f>E6+2</f>
        <v>112</v>
      </c>
      <c r="G6" s="68">
        <f>F6+1</f>
        <v>113</v>
      </c>
      <c r="H6" s="68">
        <f>G6+1</f>
        <v>114</v>
      </c>
      <c r="I6" s="82"/>
      <c r="J6" s="67" t="s">
        <v>165</v>
      </c>
      <c r="K6" s="90"/>
      <c r="L6" s="90"/>
      <c r="M6" s="90" t="s">
        <v>166</v>
      </c>
      <c r="N6" s="92">
        <f>-0.5-1</f>
        <v>-1.5</v>
      </c>
      <c r="O6" s="90"/>
      <c r="P6" s="90"/>
      <c r="Q6" s="90"/>
    </row>
    <row r="7" spans="1:17" ht="29.1" customHeight="1">
      <c r="A7" s="66" t="s">
        <v>167</v>
      </c>
      <c r="B7" s="68">
        <f>C7-1</f>
        <v>98</v>
      </c>
      <c r="C7" s="68">
        <f>D7-2</f>
        <v>99</v>
      </c>
      <c r="D7" s="69">
        <v>101</v>
      </c>
      <c r="E7" s="68">
        <f>D7+2</f>
        <v>103</v>
      </c>
      <c r="F7" s="68">
        <f>E7+2</f>
        <v>105</v>
      </c>
      <c r="G7" s="68">
        <f>F7+1</f>
        <v>106</v>
      </c>
      <c r="H7" s="68">
        <f>G7+1</f>
        <v>107</v>
      </c>
      <c r="I7" s="82"/>
      <c r="J7" s="66" t="s">
        <v>167</v>
      </c>
      <c r="K7" s="90"/>
      <c r="L7" s="90"/>
      <c r="M7" s="90" t="s">
        <v>168</v>
      </c>
      <c r="N7" s="92" t="s">
        <v>169</v>
      </c>
      <c r="O7" s="90"/>
      <c r="P7" s="90"/>
      <c r="Q7" s="90"/>
    </row>
    <row r="8" spans="1:17" ht="29.1" customHeight="1">
      <c r="A8" s="66" t="s">
        <v>170</v>
      </c>
      <c r="B8" s="68">
        <f t="shared" ref="B8:B10" si="0">C8-4</f>
        <v>106</v>
      </c>
      <c r="C8" s="68">
        <f t="shared" ref="C8:C10" si="1">D8-4</f>
        <v>110</v>
      </c>
      <c r="D8" s="70" t="s">
        <v>171</v>
      </c>
      <c r="E8" s="68">
        <f t="shared" ref="E8:E10" si="2">D8+4</f>
        <v>118</v>
      </c>
      <c r="F8" s="68">
        <f>E8+4</f>
        <v>122</v>
      </c>
      <c r="G8" s="68">
        <f t="shared" ref="G8:G10" si="3">F8+6</f>
        <v>128</v>
      </c>
      <c r="H8" s="68">
        <f>G8+6</f>
        <v>134</v>
      </c>
      <c r="I8" s="82"/>
      <c r="J8" s="66" t="s">
        <v>170</v>
      </c>
      <c r="K8" s="91"/>
      <c r="L8" s="91"/>
      <c r="M8" s="91" t="s">
        <v>172</v>
      </c>
      <c r="N8" s="93" t="s">
        <v>173</v>
      </c>
      <c r="O8" s="91"/>
      <c r="P8" s="91"/>
      <c r="Q8" s="91"/>
    </row>
    <row r="9" spans="1:17" ht="29.1" customHeight="1">
      <c r="A9" s="66" t="s">
        <v>174</v>
      </c>
      <c r="B9" s="68">
        <f t="shared" si="0"/>
        <v>103</v>
      </c>
      <c r="C9" s="68">
        <f t="shared" si="1"/>
        <v>107</v>
      </c>
      <c r="D9" s="70" t="s">
        <v>175</v>
      </c>
      <c r="E9" s="68">
        <f t="shared" si="2"/>
        <v>115</v>
      </c>
      <c r="F9" s="68">
        <f>E9+5</f>
        <v>120</v>
      </c>
      <c r="G9" s="68">
        <f t="shared" si="3"/>
        <v>126</v>
      </c>
      <c r="H9" s="68">
        <f>G9+7</f>
        <v>133</v>
      </c>
      <c r="I9" s="82"/>
      <c r="J9" s="66" t="s">
        <v>174</v>
      </c>
      <c r="K9" s="90"/>
      <c r="L9" s="90"/>
      <c r="M9" s="91" t="s">
        <v>176</v>
      </c>
      <c r="N9" s="90" t="s">
        <v>168</v>
      </c>
      <c r="O9" s="90"/>
      <c r="P9" s="90"/>
      <c r="Q9" s="90"/>
    </row>
    <row r="10" spans="1:17" ht="29.1" customHeight="1">
      <c r="A10" s="66" t="s">
        <v>177</v>
      </c>
      <c r="B10" s="68">
        <f t="shared" si="0"/>
        <v>150</v>
      </c>
      <c r="C10" s="68">
        <f t="shared" si="1"/>
        <v>154</v>
      </c>
      <c r="D10" s="71" t="s">
        <v>178</v>
      </c>
      <c r="E10" s="68">
        <f t="shared" si="2"/>
        <v>162</v>
      </c>
      <c r="F10" s="68">
        <f>E10+5</f>
        <v>167</v>
      </c>
      <c r="G10" s="68">
        <f t="shared" si="3"/>
        <v>173</v>
      </c>
      <c r="H10" s="68">
        <f>G10+7</f>
        <v>180</v>
      </c>
      <c r="I10" s="82"/>
      <c r="J10" s="66" t="s">
        <v>177</v>
      </c>
      <c r="K10" s="91"/>
      <c r="L10" s="91"/>
      <c r="M10" s="90" t="s">
        <v>179</v>
      </c>
      <c r="N10" s="93" t="s">
        <v>173</v>
      </c>
      <c r="O10" s="91"/>
      <c r="P10" s="91"/>
      <c r="Q10" s="91"/>
    </row>
    <row r="11" spans="1:17" ht="29.1" customHeight="1">
      <c r="A11" s="72" t="s">
        <v>180</v>
      </c>
      <c r="B11" s="73">
        <f>C11-0.5</f>
        <v>57.5</v>
      </c>
      <c r="C11" s="73">
        <f>D11-1</f>
        <v>58</v>
      </c>
      <c r="D11" s="72">
        <v>59</v>
      </c>
      <c r="E11" s="73">
        <f>D11+1</f>
        <v>60</v>
      </c>
      <c r="F11" s="73">
        <f>E11+1</f>
        <v>61</v>
      </c>
      <c r="G11" s="73">
        <f>F11+0.5</f>
        <v>61.5</v>
      </c>
      <c r="H11" s="73">
        <f>G11+0.5</f>
        <v>62</v>
      </c>
      <c r="I11" s="82"/>
      <c r="J11" s="72" t="s">
        <v>180</v>
      </c>
      <c r="K11" s="91"/>
      <c r="L11" s="91"/>
      <c r="M11" s="91" t="s">
        <v>181</v>
      </c>
      <c r="N11" s="93" t="s">
        <v>182</v>
      </c>
      <c r="O11" s="91"/>
      <c r="P11" s="91"/>
      <c r="Q11" s="91"/>
    </row>
    <row r="12" spans="1:17" ht="29.1" customHeight="1">
      <c r="A12" s="66" t="s">
        <v>183</v>
      </c>
      <c r="B12" s="68">
        <f>C12-0.8</f>
        <v>27.599999999999998</v>
      </c>
      <c r="C12" s="68">
        <f>D12-0.8</f>
        <v>28.4</v>
      </c>
      <c r="D12" s="69">
        <v>29.2</v>
      </c>
      <c r="E12" s="68">
        <f>D12+0.8</f>
        <v>30</v>
      </c>
      <c r="F12" s="68">
        <f>E12+0.8</f>
        <v>30.8</v>
      </c>
      <c r="G12" s="68">
        <f>F12+1.3</f>
        <v>32.1</v>
      </c>
      <c r="H12" s="68">
        <f>G12+1.3</f>
        <v>33.4</v>
      </c>
      <c r="I12" s="82"/>
      <c r="J12" s="66" t="s">
        <v>183</v>
      </c>
      <c r="K12" s="91"/>
      <c r="L12" s="91"/>
      <c r="M12" s="91" t="s">
        <v>184</v>
      </c>
      <c r="N12" s="93" t="s">
        <v>185</v>
      </c>
      <c r="O12" s="91"/>
      <c r="P12" s="91"/>
      <c r="Q12" s="91"/>
    </row>
    <row r="13" spans="1:17" ht="29.1" customHeight="1">
      <c r="A13" s="66" t="s">
        <v>186</v>
      </c>
      <c r="B13" s="68">
        <f>C13-0.5</f>
        <v>12.5</v>
      </c>
      <c r="C13" s="68">
        <f>D13-0.5</f>
        <v>13</v>
      </c>
      <c r="D13" s="69">
        <v>13.5</v>
      </c>
      <c r="E13" s="68">
        <f>D13+0.5</f>
        <v>14</v>
      </c>
      <c r="F13" s="68">
        <f>E13+0.5</f>
        <v>14.5</v>
      </c>
      <c r="G13" s="68">
        <f>F13+0.7</f>
        <v>15.2</v>
      </c>
      <c r="H13" s="68">
        <f>G13+0.7</f>
        <v>15.899999999999999</v>
      </c>
      <c r="I13" s="82"/>
      <c r="J13" s="66" t="s">
        <v>186</v>
      </c>
      <c r="K13" s="91"/>
      <c r="L13" s="91"/>
      <c r="M13" s="90" t="s">
        <v>168</v>
      </c>
      <c r="N13" s="93" t="s">
        <v>187</v>
      </c>
      <c r="O13" s="91"/>
      <c r="P13" s="91"/>
      <c r="Q13" s="91"/>
    </row>
    <row r="14" spans="1:17" ht="29.1" customHeight="1">
      <c r="A14" s="66" t="s">
        <v>188</v>
      </c>
      <c r="B14" s="68">
        <f t="shared" ref="B14:B16" si="4">C14</f>
        <v>9</v>
      </c>
      <c r="C14" s="68">
        <f t="shared" ref="C14:C16" si="5">D14</f>
        <v>9</v>
      </c>
      <c r="D14" s="69">
        <v>9</v>
      </c>
      <c r="E14" s="68">
        <f t="shared" ref="E14:H14" si="6">D14</f>
        <v>9</v>
      </c>
      <c r="F14" s="68">
        <f t="shared" si="6"/>
        <v>9</v>
      </c>
      <c r="G14" s="68">
        <f t="shared" si="6"/>
        <v>9</v>
      </c>
      <c r="H14" s="68">
        <f t="shared" si="6"/>
        <v>9</v>
      </c>
      <c r="I14" s="82"/>
      <c r="J14" s="66" t="s">
        <v>188</v>
      </c>
      <c r="K14" s="91"/>
      <c r="L14" s="91"/>
      <c r="M14" s="91" t="s">
        <v>189</v>
      </c>
      <c r="N14" s="93" t="s">
        <v>190</v>
      </c>
      <c r="O14" s="91"/>
      <c r="P14" s="91"/>
      <c r="Q14" s="91"/>
    </row>
    <row r="15" spans="1:17" ht="29.1" customHeight="1">
      <c r="A15" s="66" t="s">
        <v>191</v>
      </c>
      <c r="B15" s="68">
        <f t="shared" si="4"/>
        <v>5.5</v>
      </c>
      <c r="C15" s="68">
        <f t="shared" si="5"/>
        <v>5.5</v>
      </c>
      <c r="D15" s="69">
        <v>5.5</v>
      </c>
      <c r="E15" s="68">
        <f t="shared" ref="E15:H15" si="7">D15</f>
        <v>5.5</v>
      </c>
      <c r="F15" s="68">
        <f t="shared" si="7"/>
        <v>5.5</v>
      </c>
      <c r="G15" s="68">
        <f t="shared" si="7"/>
        <v>5.5</v>
      </c>
      <c r="H15" s="68">
        <f t="shared" si="7"/>
        <v>5.5</v>
      </c>
      <c r="I15" s="82"/>
      <c r="J15" s="66" t="s">
        <v>191</v>
      </c>
      <c r="K15" s="91"/>
      <c r="L15" s="91"/>
      <c r="M15" s="90" t="s">
        <v>168</v>
      </c>
      <c r="N15" s="90" t="s">
        <v>168</v>
      </c>
      <c r="O15" s="91"/>
      <c r="P15" s="91"/>
      <c r="Q15" s="91"/>
    </row>
    <row r="16" spans="1:17" ht="29.1" customHeight="1">
      <c r="A16" s="66" t="s">
        <v>192</v>
      </c>
      <c r="B16" s="68">
        <f t="shared" si="4"/>
        <v>3</v>
      </c>
      <c r="C16" s="68">
        <f t="shared" si="5"/>
        <v>3</v>
      </c>
      <c r="D16" s="69">
        <v>3</v>
      </c>
      <c r="E16" s="68">
        <f t="shared" ref="E16:H16" si="8">D16</f>
        <v>3</v>
      </c>
      <c r="F16" s="68">
        <f t="shared" si="8"/>
        <v>3</v>
      </c>
      <c r="G16" s="68">
        <f t="shared" si="8"/>
        <v>3</v>
      </c>
      <c r="H16" s="68">
        <f t="shared" si="8"/>
        <v>3</v>
      </c>
      <c r="I16" s="82"/>
      <c r="J16" s="66" t="s">
        <v>192</v>
      </c>
      <c r="K16" s="91"/>
      <c r="L16" s="91"/>
      <c r="M16" s="90" t="s">
        <v>168</v>
      </c>
      <c r="N16" s="90" t="s">
        <v>168</v>
      </c>
      <c r="O16" s="91"/>
      <c r="P16" s="90"/>
      <c r="Q16" s="91"/>
    </row>
    <row r="17" spans="1:17" ht="29.1" customHeight="1">
      <c r="A17" s="66" t="s">
        <v>193</v>
      </c>
      <c r="B17" s="68">
        <f>C17-1</f>
        <v>46</v>
      </c>
      <c r="C17" s="68">
        <f t="shared" ref="C17:C21" si="9">D17-1</f>
        <v>47</v>
      </c>
      <c r="D17" s="69">
        <v>48</v>
      </c>
      <c r="E17" s="68">
        <f>D17+1</f>
        <v>49</v>
      </c>
      <c r="F17" s="68">
        <f>E17+1</f>
        <v>50</v>
      </c>
      <c r="G17" s="68">
        <f>F17+1.5</f>
        <v>51.5</v>
      </c>
      <c r="H17" s="68">
        <f>G17+1.5</f>
        <v>53</v>
      </c>
      <c r="I17" s="82"/>
      <c r="J17" s="66" t="s">
        <v>193</v>
      </c>
      <c r="K17" s="91"/>
      <c r="L17" s="91"/>
      <c r="M17" s="91" t="s">
        <v>194</v>
      </c>
      <c r="N17" s="93" t="s">
        <v>195</v>
      </c>
      <c r="O17" s="91"/>
      <c r="P17" s="91"/>
      <c r="Q17" s="91"/>
    </row>
    <row r="18" spans="1:17" ht="29.1" customHeight="1">
      <c r="A18" s="66" t="s">
        <v>196</v>
      </c>
      <c r="B18" s="68">
        <f t="shared" ref="B18:B22" si="10">C18</f>
        <v>15</v>
      </c>
      <c r="C18" s="68">
        <f t="shared" si="9"/>
        <v>15</v>
      </c>
      <c r="D18" s="74">
        <v>16</v>
      </c>
      <c r="E18" s="68">
        <f>D18</f>
        <v>16</v>
      </c>
      <c r="F18" s="68">
        <f>D18+1.5</f>
        <v>17.5</v>
      </c>
      <c r="G18" s="68">
        <f>D18+1.5</f>
        <v>17.5</v>
      </c>
      <c r="H18" s="68">
        <f>F18</f>
        <v>17.5</v>
      </c>
      <c r="I18" s="82"/>
      <c r="J18" s="66" t="s">
        <v>196</v>
      </c>
      <c r="K18" s="91"/>
      <c r="L18" s="91"/>
      <c r="M18" s="91" t="s">
        <v>166</v>
      </c>
      <c r="N18" s="93" t="s">
        <v>197</v>
      </c>
      <c r="O18" s="91"/>
      <c r="P18" s="91"/>
      <c r="Q18" s="91"/>
    </row>
    <row r="19" spans="1:17" ht="29.1" customHeight="1">
      <c r="A19" s="66" t="s">
        <v>198</v>
      </c>
      <c r="B19" s="68">
        <f>C19-4</f>
        <v>145</v>
      </c>
      <c r="C19" s="68">
        <f>D19-4</f>
        <v>149</v>
      </c>
      <c r="D19" s="70" t="s">
        <v>199</v>
      </c>
      <c r="E19" s="68">
        <f>D19+4</f>
        <v>157</v>
      </c>
      <c r="F19" s="68">
        <f>E19+5</f>
        <v>162</v>
      </c>
      <c r="G19" s="68">
        <f>F19+6</f>
        <v>168</v>
      </c>
      <c r="H19" s="68">
        <f>G19+7</f>
        <v>175</v>
      </c>
      <c r="I19" s="82"/>
      <c r="J19" s="66" t="s">
        <v>198</v>
      </c>
      <c r="K19" s="91"/>
      <c r="L19" s="91"/>
      <c r="M19" s="90" t="s">
        <v>168</v>
      </c>
      <c r="N19" s="90" t="s">
        <v>168</v>
      </c>
      <c r="O19" s="91"/>
      <c r="P19" s="91"/>
      <c r="Q19" s="91"/>
    </row>
    <row r="20" spans="1:17" ht="29.1" customHeight="1">
      <c r="A20" s="66" t="s">
        <v>200</v>
      </c>
      <c r="B20" s="68">
        <f t="shared" si="10"/>
        <v>4.5</v>
      </c>
      <c r="C20" s="68">
        <f>D20</f>
        <v>4.5</v>
      </c>
      <c r="D20" s="69">
        <v>4.5</v>
      </c>
      <c r="E20" s="68">
        <f t="shared" ref="E20:H20" si="11">D20</f>
        <v>4.5</v>
      </c>
      <c r="F20" s="68">
        <f t="shared" si="11"/>
        <v>4.5</v>
      </c>
      <c r="G20" s="68">
        <f t="shared" si="11"/>
        <v>4.5</v>
      </c>
      <c r="H20" s="68">
        <f t="shared" si="11"/>
        <v>4.5</v>
      </c>
      <c r="I20" s="82"/>
      <c r="J20" s="66" t="s">
        <v>200</v>
      </c>
      <c r="K20" s="91"/>
      <c r="L20" s="91"/>
      <c r="M20" s="90" t="s">
        <v>168</v>
      </c>
      <c r="N20" s="90" t="s">
        <v>168</v>
      </c>
      <c r="O20" s="91"/>
      <c r="P20" s="91"/>
      <c r="Q20" s="91"/>
    </row>
    <row r="21" spans="1:17" ht="29.1" customHeight="1">
      <c r="A21" s="66" t="s">
        <v>201</v>
      </c>
      <c r="B21" s="68">
        <f>C21-1</f>
        <v>38</v>
      </c>
      <c r="C21" s="68">
        <f t="shared" si="9"/>
        <v>39</v>
      </c>
      <c r="D21" s="69">
        <v>40</v>
      </c>
      <c r="E21" s="68">
        <f>D21+1</f>
        <v>41</v>
      </c>
      <c r="F21" s="68">
        <f>E21+1</f>
        <v>42</v>
      </c>
      <c r="G21" s="68">
        <f>F21+1.4</f>
        <v>43.4</v>
      </c>
      <c r="H21" s="68">
        <f>G21+1.4</f>
        <v>44.8</v>
      </c>
      <c r="I21" s="82"/>
      <c r="J21" s="66" t="s">
        <v>201</v>
      </c>
      <c r="K21" s="91"/>
      <c r="L21" s="91"/>
      <c r="M21" s="90" t="s">
        <v>168</v>
      </c>
      <c r="N21" s="90" t="s">
        <v>168</v>
      </c>
      <c r="O21" s="91"/>
      <c r="P21" s="91"/>
      <c r="Q21" s="91"/>
    </row>
    <row r="22" spans="1:17" ht="29.1" customHeight="1">
      <c r="A22" s="66" t="s">
        <v>202</v>
      </c>
      <c r="B22" s="68">
        <f t="shared" si="10"/>
        <v>4</v>
      </c>
      <c r="C22" s="68">
        <f>D22</f>
        <v>4</v>
      </c>
      <c r="D22" s="69">
        <v>4</v>
      </c>
      <c r="E22" s="68">
        <f t="shared" ref="E22:H22" si="12">D22</f>
        <v>4</v>
      </c>
      <c r="F22" s="68">
        <f t="shared" si="12"/>
        <v>4</v>
      </c>
      <c r="G22" s="68">
        <f t="shared" si="12"/>
        <v>4</v>
      </c>
      <c r="H22" s="68">
        <f t="shared" si="12"/>
        <v>4</v>
      </c>
      <c r="I22" s="82"/>
      <c r="J22" s="66" t="s">
        <v>202</v>
      </c>
      <c r="K22" s="91"/>
      <c r="L22" s="91"/>
      <c r="M22" s="90" t="s">
        <v>168</v>
      </c>
      <c r="N22" s="90" t="s">
        <v>168</v>
      </c>
      <c r="O22" s="91"/>
      <c r="P22" s="91"/>
      <c r="Q22" s="91"/>
    </row>
    <row r="23" spans="1:17" ht="29.1" customHeight="1">
      <c r="A23" s="75"/>
      <c r="B23" s="65"/>
      <c r="C23" s="66"/>
      <c r="D23" s="66" t="s">
        <v>203</v>
      </c>
      <c r="E23" s="66"/>
      <c r="F23" s="76"/>
      <c r="G23" s="66"/>
      <c r="H23" s="66"/>
      <c r="I23" s="82"/>
      <c r="J23" s="94"/>
      <c r="K23" s="91"/>
      <c r="L23" s="91"/>
      <c r="M23" s="90"/>
      <c r="N23" s="93"/>
      <c r="O23" s="91"/>
      <c r="P23" s="91"/>
      <c r="Q23" s="91"/>
    </row>
    <row r="24" spans="1:17" ht="29.1" customHeight="1">
      <c r="A24" s="75" t="s">
        <v>204</v>
      </c>
      <c r="B24" s="65" t="s">
        <v>110</v>
      </c>
      <c r="C24" s="66" t="s">
        <v>111</v>
      </c>
      <c r="D24" s="66" t="s">
        <v>112</v>
      </c>
      <c r="E24" s="66" t="s">
        <v>113</v>
      </c>
      <c r="F24" s="66" t="s">
        <v>114</v>
      </c>
      <c r="G24" s="66" t="s">
        <v>115</v>
      </c>
      <c r="H24" s="66" t="s">
        <v>116</v>
      </c>
      <c r="I24" s="82"/>
      <c r="J24" s="95"/>
      <c r="K24" s="66" t="s">
        <v>111</v>
      </c>
      <c r="L24" s="66" t="s">
        <v>112</v>
      </c>
      <c r="M24" s="66" t="s">
        <v>113</v>
      </c>
      <c r="N24" s="66" t="s">
        <v>114</v>
      </c>
      <c r="O24" s="66" t="s">
        <v>115</v>
      </c>
      <c r="P24" s="66" t="s">
        <v>116</v>
      </c>
      <c r="Q24" s="66" t="s">
        <v>116</v>
      </c>
    </row>
    <row r="25" spans="1:17" ht="29.1" customHeight="1">
      <c r="A25" s="77" t="s">
        <v>205</v>
      </c>
      <c r="B25" s="65" t="s">
        <v>151</v>
      </c>
      <c r="C25" s="66" t="s">
        <v>152</v>
      </c>
      <c r="D25" s="66" t="s">
        <v>153</v>
      </c>
      <c r="E25" s="66" t="s">
        <v>154</v>
      </c>
      <c r="F25" s="66" t="s">
        <v>155</v>
      </c>
      <c r="G25" s="66" t="s">
        <v>156</v>
      </c>
      <c r="H25" s="66" t="s">
        <v>157</v>
      </c>
      <c r="I25" s="82"/>
      <c r="J25" s="95"/>
      <c r="K25" s="66" t="s">
        <v>152</v>
      </c>
      <c r="L25" s="66" t="s">
        <v>153</v>
      </c>
      <c r="M25" s="66" t="s">
        <v>154</v>
      </c>
      <c r="N25" s="66" t="s">
        <v>155</v>
      </c>
      <c r="O25" s="66" t="s">
        <v>156</v>
      </c>
      <c r="P25" s="66" t="s">
        <v>157</v>
      </c>
      <c r="Q25" s="66" t="s">
        <v>157</v>
      </c>
    </row>
    <row r="26" spans="1:17" ht="29.1" customHeight="1">
      <c r="A26" s="67" t="s">
        <v>165</v>
      </c>
      <c r="B26" s="68">
        <f t="shared" ref="B26:B30" si="13">C26-1</f>
        <v>46</v>
      </c>
      <c r="C26" s="68">
        <f>D26-2</f>
        <v>47</v>
      </c>
      <c r="D26" s="69">
        <v>49</v>
      </c>
      <c r="E26" s="68">
        <f t="shared" ref="E26:E31" si="14">D26+2</f>
        <v>51</v>
      </c>
      <c r="F26" s="68">
        <f t="shared" ref="F26:F31" si="15">E26+2</f>
        <v>53</v>
      </c>
      <c r="G26" s="68">
        <f>F26+1</f>
        <v>54</v>
      </c>
      <c r="H26" s="68">
        <f>G26+1</f>
        <v>55</v>
      </c>
      <c r="I26" s="82"/>
      <c r="J26" s="67" t="s">
        <v>165</v>
      </c>
      <c r="K26" s="91"/>
      <c r="L26" s="189"/>
      <c r="M26" s="90" t="s">
        <v>168</v>
      </c>
      <c r="N26" s="90" t="s">
        <v>168</v>
      </c>
      <c r="O26" s="91"/>
      <c r="P26" s="91"/>
      <c r="Q26" s="91"/>
    </row>
    <row r="27" spans="1:17" ht="29.1" customHeight="1">
      <c r="A27" s="66" t="s">
        <v>167</v>
      </c>
      <c r="B27" s="68">
        <f t="shared" si="13"/>
        <v>39</v>
      </c>
      <c r="C27" s="68">
        <f>D27-2</f>
        <v>40</v>
      </c>
      <c r="D27" s="69">
        <v>42</v>
      </c>
      <c r="E27" s="68">
        <f t="shared" si="14"/>
        <v>44</v>
      </c>
      <c r="F27" s="68">
        <f t="shared" si="15"/>
        <v>46</v>
      </c>
      <c r="G27" s="68">
        <f>F27+1</f>
        <v>47</v>
      </c>
      <c r="H27" s="68">
        <f>G27+1</f>
        <v>48</v>
      </c>
      <c r="I27" s="82"/>
      <c r="J27" s="66" t="s">
        <v>167</v>
      </c>
      <c r="K27" s="91"/>
      <c r="L27" s="189"/>
      <c r="M27" s="90" t="s">
        <v>168</v>
      </c>
      <c r="N27" s="92" t="s">
        <v>206</v>
      </c>
      <c r="O27" s="91"/>
      <c r="P27" s="91"/>
      <c r="Q27" s="91"/>
    </row>
    <row r="28" spans="1:17" ht="29.1" customHeight="1">
      <c r="A28" s="66" t="s">
        <v>207</v>
      </c>
      <c r="B28" s="68">
        <f>C28-4</f>
        <v>108</v>
      </c>
      <c r="C28" s="68">
        <f>D28-4</f>
        <v>112</v>
      </c>
      <c r="D28" s="70">
        <v>116</v>
      </c>
      <c r="E28" s="68">
        <f>D28+4</f>
        <v>120</v>
      </c>
      <c r="F28" s="68">
        <f>E28+4</f>
        <v>124</v>
      </c>
      <c r="G28" s="68">
        <f>F28+6</f>
        <v>130</v>
      </c>
      <c r="H28" s="68">
        <f>G28+6</f>
        <v>136</v>
      </c>
      <c r="I28" s="82"/>
      <c r="J28" s="66" t="s">
        <v>207</v>
      </c>
      <c r="K28" s="91"/>
      <c r="L28" s="189"/>
      <c r="M28" s="91" t="s">
        <v>176</v>
      </c>
      <c r="N28" s="90" t="s">
        <v>168</v>
      </c>
      <c r="O28" s="91"/>
      <c r="P28" s="91"/>
      <c r="Q28" s="91"/>
    </row>
    <row r="29" spans="1:17" ht="29.1" customHeight="1">
      <c r="A29" s="66" t="s">
        <v>177</v>
      </c>
      <c r="B29" s="68">
        <f>C29-4</f>
        <v>116</v>
      </c>
      <c r="C29" s="68">
        <f>D29-4</f>
        <v>120</v>
      </c>
      <c r="D29" s="70">
        <v>124</v>
      </c>
      <c r="E29" s="68">
        <f>D29+4</f>
        <v>128</v>
      </c>
      <c r="F29" s="68">
        <f>E29+4</f>
        <v>132</v>
      </c>
      <c r="G29" s="68">
        <f>F29+6</f>
        <v>138</v>
      </c>
      <c r="H29" s="68">
        <f>G29+6</f>
        <v>144</v>
      </c>
      <c r="I29" s="82"/>
      <c r="J29" s="66" t="s">
        <v>177</v>
      </c>
      <c r="K29" s="91"/>
      <c r="L29" s="189"/>
      <c r="M29" s="90" t="s">
        <v>168</v>
      </c>
      <c r="N29" s="90" t="s">
        <v>168</v>
      </c>
      <c r="O29" s="91"/>
      <c r="P29" s="91"/>
      <c r="Q29" s="91"/>
    </row>
    <row r="30" spans="1:17" ht="29.1" customHeight="1">
      <c r="A30" s="72" t="s">
        <v>208</v>
      </c>
      <c r="B30" s="73">
        <f t="shared" si="13"/>
        <v>45</v>
      </c>
      <c r="C30" s="73">
        <f>D30-1</f>
        <v>46</v>
      </c>
      <c r="D30" s="72">
        <v>47</v>
      </c>
      <c r="E30" s="73">
        <f>D30+1</f>
        <v>48</v>
      </c>
      <c r="F30" s="73">
        <f>E30+1</f>
        <v>49</v>
      </c>
      <c r="G30" s="73">
        <f>F30+1.2</f>
        <v>50.2</v>
      </c>
      <c r="H30" s="73">
        <f>G30+1.2</f>
        <v>51.400000000000006</v>
      </c>
      <c r="I30" s="82"/>
      <c r="J30" s="72" t="s">
        <v>208</v>
      </c>
      <c r="K30" s="91"/>
      <c r="L30" s="189"/>
      <c r="M30" s="90" t="s">
        <v>168</v>
      </c>
      <c r="N30" s="90" t="s">
        <v>209</v>
      </c>
      <c r="O30" s="91"/>
      <c r="P30" s="91"/>
      <c r="Q30" s="91"/>
    </row>
    <row r="31" spans="1:17" ht="29.1" customHeight="1">
      <c r="A31" s="72" t="s">
        <v>210</v>
      </c>
      <c r="B31" s="73"/>
      <c r="C31" s="73"/>
      <c r="D31" s="72">
        <v>59</v>
      </c>
      <c r="E31" s="73">
        <f t="shared" si="14"/>
        <v>61</v>
      </c>
      <c r="F31" s="73">
        <f t="shared" si="15"/>
        <v>63</v>
      </c>
      <c r="G31" s="73"/>
      <c r="H31" s="73"/>
      <c r="I31" s="82"/>
      <c r="J31" s="72" t="s">
        <v>210</v>
      </c>
      <c r="K31" s="91"/>
      <c r="L31" s="189"/>
      <c r="M31" s="90" t="s">
        <v>168</v>
      </c>
      <c r="N31" s="90" t="s">
        <v>168</v>
      </c>
      <c r="O31" s="91"/>
      <c r="P31" s="91"/>
      <c r="Q31" s="91"/>
    </row>
    <row r="32" spans="1:17" ht="29.1" customHeight="1">
      <c r="A32" s="72" t="s">
        <v>211</v>
      </c>
      <c r="B32" s="73"/>
      <c r="C32" s="73"/>
      <c r="D32" s="72">
        <v>15</v>
      </c>
      <c r="E32" s="73">
        <f>D32+1</f>
        <v>16</v>
      </c>
      <c r="F32" s="73">
        <f>E32+1</f>
        <v>17</v>
      </c>
      <c r="G32" s="73"/>
      <c r="H32" s="73"/>
      <c r="I32" s="82"/>
      <c r="J32" s="72" t="s">
        <v>211</v>
      </c>
      <c r="K32" s="91"/>
      <c r="L32" s="189"/>
      <c r="M32" s="90" t="s">
        <v>168</v>
      </c>
      <c r="N32" s="90" t="s">
        <v>168</v>
      </c>
      <c r="O32" s="91"/>
      <c r="P32" s="91"/>
      <c r="Q32" s="91"/>
    </row>
    <row r="33" spans="1:17" ht="29.1" customHeight="1">
      <c r="A33" s="66" t="s">
        <v>212</v>
      </c>
      <c r="B33" s="68"/>
      <c r="C33" s="68"/>
      <c r="D33" s="69" t="s">
        <v>213</v>
      </c>
      <c r="E33" s="68"/>
      <c r="F33" s="68"/>
      <c r="G33" s="68"/>
      <c r="H33" s="68"/>
      <c r="I33" s="82"/>
      <c r="J33" s="66" t="s">
        <v>212</v>
      </c>
      <c r="K33" s="91"/>
      <c r="L33" s="79"/>
      <c r="M33" s="79"/>
      <c r="N33" s="79"/>
      <c r="O33" s="79"/>
      <c r="P33" s="79"/>
      <c r="Q33" s="79"/>
    </row>
    <row r="34" spans="1:17" ht="14.25">
      <c r="A34" s="83" t="s">
        <v>214</v>
      </c>
      <c r="D34" s="84"/>
      <c r="E34" s="84"/>
      <c r="F34" s="84"/>
      <c r="G34" s="84"/>
      <c r="H34" s="84"/>
      <c r="I34" s="84"/>
      <c r="J34" s="84"/>
      <c r="K34" s="96"/>
      <c r="L34" s="96"/>
      <c r="M34" s="96"/>
      <c r="N34" s="96"/>
      <c r="O34" s="96"/>
      <c r="P34" s="96"/>
      <c r="Q34" s="96"/>
    </row>
    <row r="35" spans="1:17" ht="14.25">
      <c r="A35" s="60" t="s">
        <v>215</v>
      </c>
      <c r="B35" s="84"/>
      <c r="C35" s="84"/>
      <c r="D35" s="84"/>
      <c r="E35" s="84"/>
      <c r="F35" s="84"/>
      <c r="G35" s="84"/>
      <c r="H35" s="84"/>
      <c r="I35" s="84"/>
      <c r="J35" s="83" t="s">
        <v>216</v>
      </c>
      <c r="K35" s="97"/>
      <c r="L35" s="97" t="s">
        <v>217</v>
      </c>
      <c r="M35" s="97"/>
      <c r="N35" s="97" t="s">
        <v>218</v>
      </c>
      <c r="O35" s="97"/>
      <c r="P35" s="97"/>
    </row>
    <row r="36" spans="1:17" ht="26.1" customHeight="1">
      <c r="A36" s="84"/>
    </row>
  </sheetData>
  <mergeCells count="7">
    <mergeCell ref="A1:Q1"/>
    <mergeCell ref="B2:C2"/>
    <mergeCell ref="E2:G2"/>
    <mergeCell ref="K2:Q2"/>
    <mergeCell ref="B3:H3"/>
    <mergeCell ref="J3:Q3"/>
    <mergeCell ref="A3:A5"/>
  </mergeCells>
  <phoneticPr fontId="49" type="noConversion"/>
  <pageMargins left="0.75" right="0.75" top="1" bottom="1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34" sqref="A34:K34"/>
    </sheetView>
  </sheetViews>
  <sheetFormatPr defaultColWidth="10" defaultRowHeight="16.5" customHeight="1"/>
  <cols>
    <col min="1" max="1" width="10.875" style="158" customWidth="1"/>
    <col min="2" max="16384" width="10" style="158"/>
  </cols>
  <sheetData>
    <row r="1" spans="1:11" ht="22.5" customHeight="1">
      <c r="A1" s="402" t="s">
        <v>219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ht="17.25" customHeight="1">
      <c r="A2" s="159" t="s">
        <v>53</v>
      </c>
      <c r="B2" s="327"/>
      <c r="C2" s="327"/>
      <c r="D2" s="328" t="s">
        <v>55</v>
      </c>
      <c r="E2" s="328"/>
      <c r="F2" s="327"/>
      <c r="G2" s="327"/>
      <c r="H2" s="160" t="s">
        <v>57</v>
      </c>
      <c r="I2" s="329"/>
      <c r="J2" s="329"/>
      <c r="K2" s="330"/>
    </row>
    <row r="3" spans="1:11" ht="16.5" customHeight="1">
      <c r="A3" s="317" t="s">
        <v>59</v>
      </c>
      <c r="B3" s="318"/>
      <c r="C3" s="319"/>
      <c r="D3" s="320" t="s">
        <v>60</v>
      </c>
      <c r="E3" s="321"/>
      <c r="F3" s="321"/>
      <c r="G3" s="322"/>
      <c r="H3" s="320" t="s">
        <v>61</v>
      </c>
      <c r="I3" s="321"/>
      <c r="J3" s="321"/>
      <c r="K3" s="322"/>
    </row>
    <row r="4" spans="1:11" ht="16.5" customHeight="1">
      <c r="A4" s="163" t="s">
        <v>62</v>
      </c>
      <c r="B4" s="311" t="s">
        <v>63</v>
      </c>
      <c r="C4" s="312"/>
      <c r="D4" s="313" t="s">
        <v>64</v>
      </c>
      <c r="E4" s="314"/>
      <c r="F4" s="315">
        <v>44864</v>
      </c>
      <c r="G4" s="316"/>
      <c r="H4" s="313" t="s">
        <v>220</v>
      </c>
      <c r="I4" s="314"/>
      <c r="J4" s="164" t="s">
        <v>66</v>
      </c>
      <c r="K4" s="165" t="s">
        <v>67</v>
      </c>
    </row>
    <row r="5" spans="1:11" ht="16.5" customHeight="1">
      <c r="A5" s="166" t="s">
        <v>68</v>
      </c>
      <c r="B5" s="311" t="s">
        <v>69</v>
      </c>
      <c r="C5" s="312"/>
      <c r="D5" s="313" t="s">
        <v>70</v>
      </c>
      <c r="E5" s="314"/>
      <c r="F5" s="315">
        <v>44849</v>
      </c>
      <c r="G5" s="316"/>
      <c r="H5" s="313" t="s">
        <v>221</v>
      </c>
      <c r="I5" s="314"/>
      <c r="J5" s="164" t="s">
        <v>66</v>
      </c>
      <c r="K5" s="165" t="s">
        <v>67</v>
      </c>
    </row>
    <row r="6" spans="1:11" ht="16.5" customHeight="1">
      <c r="A6" s="163" t="s">
        <v>72</v>
      </c>
      <c r="B6" s="167">
        <v>2</v>
      </c>
      <c r="C6" s="168">
        <v>3</v>
      </c>
      <c r="D6" s="166" t="s">
        <v>73</v>
      </c>
      <c r="E6" s="169"/>
      <c r="F6" s="301">
        <v>44870</v>
      </c>
      <c r="G6" s="302"/>
      <c r="H6" s="399" t="s">
        <v>222</v>
      </c>
      <c r="I6" s="400"/>
      <c r="J6" s="400"/>
      <c r="K6" s="401"/>
    </row>
    <row r="7" spans="1:11" ht="16.5" customHeight="1">
      <c r="A7" s="163" t="s">
        <v>75</v>
      </c>
      <c r="B7" s="299">
        <v>140</v>
      </c>
      <c r="C7" s="300"/>
      <c r="D7" s="166" t="s">
        <v>76</v>
      </c>
      <c r="E7" s="171"/>
      <c r="F7" s="301">
        <v>44873</v>
      </c>
      <c r="G7" s="302"/>
      <c r="H7" s="398"/>
      <c r="I7" s="311"/>
      <c r="J7" s="311"/>
      <c r="K7" s="312"/>
    </row>
    <row r="8" spans="1:11" ht="16.5" customHeight="1">
      <c r="A8" s="173" t="s">
        <v>78</v>
      </c>
      <c r="B8" s="305"/>
      <c r="C8" s="306"/>
      <c r="D8" s="270" t="s">
        <v>79</v>
      </c>
      <c r="E8" s="271"/>
      <c r="F8" s="307">
        <v>44875</v>
      </c>
      <c r="G8" s="308"/>
      <c r="H8" s="270"/>
      <c r="I8" s="271"/>
      <c r="J8" s="271"/>
      <c r="K8" s="272"/>
    </row>
    <row r="9" spans="1:11" ht="16.5" customHeight="1">
      <c r="A9" s="378" t="s">
        <v>223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</row>
    <row r="10" spans="1:11" ht="16.5" customHeight="1">
      <c r="A10" s="174" t="s">
        <v>83</v>
      </c>
      <c r="B10" s="175" t="s">
        <v>84</v>
      </c>
      <c r="C10" s="176" t="s">
        <v>85</v>
      </c>
      <c r="D10" s="177"/>
      <c r="E10" s="178" t="s">
        <v>88</v>
      </c>
      <c r="F10" s="175" t="s">
        <v>84</v>
      </c>
      <c r="G10" s="176" t="s">
        <v>85</v>
      </c>
      <c r="H10" s="175"/>
      <c r="I10" s="178" t="s">
        <v>86</v>
      </c>
      <c r="J10" s="175" t="s">
        <v>84</v>
      </c>
      <c r="K10" s="186" t="s">
        <v>85</v>
      </c>
    </row>
    <row r="11" spans="1:11" ht="16.5" customHeight="1">
      <c r="A11" s="166" t="s">
        <v>89</v>
      </c>
      <c r="B11" s="179" t="s">
        <v>84</v>
      </c>
      <c r="C11" s="164" t="s">
        <v>85</v>
      </c>
      <c r="D11" s="171"/>
      <c r="E11" s="169" t="s">
        <v>91</v>
      </c>
      <c r="F11" s="179" t="s">
        <v>84</v>
      </c>
      <c r="G11" s="164" t="s">
        <v>85</v>
      </c>
      <c r="H11" s="179"/>
      <c r="I11" s="169" t="s">
        <v>96</v>
      </c>
      <c r="J11" s="179" t="s">
        <v>84</v>
      </c>
      <c r="K11" s="165" t="s">
        <v>85</v>
      </c>
    </row>
    <row r="12" spans="1:11" ht="16.5" customHeight="1">
      <c r="A12" s="270" t="s">
        <v>214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2"/>
    </row>
    <row r="13" spans="1:11" ht="16.5" customHeight="1">
      <c r="A13" s="386" t="s">
        <v>224</v>
      </c>
      <c r="B13" s="386"/>
      <c r="C13" s="386"/>
      <c r="D13" s="386"/>
      <c r="E13" s="386"/>
      <c r="F13" s="386"/>
      <c r="G13" s="386"/>
      <c r="H13" s="386"/>
      <c r="I13" s="386"/>
      <c r="J13" s="386"/>
      <c r="K13" s="386"/>
    </row>
    <row r="14" spans="1:11" ht="16.5" customHeight="1">
      <c r="A14" s="387" t="s">
        <v>225</v>
      </c>
      <c r="B14" s="388"/>
      <c r="C14" s="388"/>
      <c r="D14" s="388"/>
      <c r="E14" s="388"/>
      <c r="F14" s="388"/>
      <c r="G14" s="388"/>
      <c r="H14" s="388"/>
      <c r="I14" s="389"/>
      <c r="J14" s="389"/>
      <c r="K14" s="390"/>
    </row>
    <row r="15" spans="1:11" ht="16.5" customHeight="1">
      <c r="A15" s="391"/>
      <c r="B15" s="392"/>
      <c r="C15" s="392"/>
      <c r="D15" s="393"/>
      <c r="E15" s="394"/>
      <c r="F15" s="392"/>
      <c r="G15" s="392"/>
      <c r="H15" s="393"/>
      <c r="I15" s="395"/>
      <c r="J15" s="396"/>
      <c r="K15" s="397"/>
    </row>
    <row r="16" spans="1:11" ht="16.5" customHeight="1">
      <c r="A16" s="379"/>
      <c r="B16" s="380"/>
      <c r="C16" s="380"/>
      <c r="D16" s="380"/>
      <c r="E16" s="380"/>
      <c r="F16" s="380"/>
      <c r="G16" s="380"/>
      <c r="H16" s="380"/>
      <c r="I16" s="380"/>
      <c r="J16" s="380"/>
      <c r="K16" s="381"/>
    </row>
    <row r="17" spans="1:11" ht="16.5" customHeight="1">
      <c r="A17" s="386" t="s">
        <v>226</v>
      </c>
      <c r="B17" s="386"/>
      <c r="C17" s="386"/>
      <c r="D17" s="386"/>
      <c r="E17" s="386"/>
      <c r="F17" s="386"/>
      <c r="G17" s="386"/>
      <c r="H17" s="386"/>
      <c r="I17" s="386"/>
      <c r="J17" s="386"/>
      <c r="K17" s="386"/>
    </row>
    <row r="18" spans="1:11" ht="16.5" customHeight="1">
      <c r="A18" s="387" t="s">
        <v>227</v>
      </c>
      <c r="B18" s="388"/>
      <c r="C18" s="388"/>
      <c r="D18" s="388"/>
      <c r="E18" s="388"/>
      <c r="F18" s="388"/>
      <c r="G18" s="388"/>
      <c r="H18" s="388"/>
      <c r="I18" s="389"/>
      <c r="J18" s="389"/>
      <c r="K18" s="390"/>
    </row>
    <row r="19" spans="1:11" ht="16.5" customHeight="1">
      <c r="A19" s="391" t="s">
        <v>228</v>
      </c>
      <c r="B19" s="392"/>
      <c r="C19" s="392"/>
      <c r="D19" s="393"/>
      <c r="E19" s="394"/>
      <c r="F19" s="392"/>
      <c r="G19" s="392"/>
      <c r="H19" s="393"/>
      <c r="I19" s="395"/>
      <c r="J19" s="396"/>
      <c r="K19" s="397"/>
    </row>
    <row r="20" spans="1:11" ht="16.5" customHeight="1">
      <c r="A20" s="379"/>
      <c r="B20" s="380"/>
      <c r="C20" s="380"/>
      <c r="D20" s="380"/>
      <c r="E20" s="380"/>
      <c r="F20" s="380"/>
      <c r="G20" s="380"/>
      <c r="H20" s="380"/>
      <c r="I20" s="380"/>
      <c r="J20" s="380"/>
      <c r="K20" s="381"/>
    </row>
    <row r="21" spans="1:11" ht="16.5" customHeight="1">
      <c r="A21" s="382" t="s">
        <v>123</v>
      </c>
      <c r="B21" s="382"/>
      <c r="C21" s="382"/>
      <c r="D21" s="382"/>
      <c r="E21" s="382"/>
      <c r="F21" s="382"/>
      <c r="G21" s="382"/>
      <c r="H21" s="382"/>
      <c r="I21" s="382"/>
      <c r="J21" s="382"/>
      <c r="K21" s="382"/>
    </row>
    <row r="22" spans="1:11" ht="16.5" customHeight="1">
      <c r="A22" s="383" t="s">
        <v>124</v>
      </c>
      <c r="B22" s="384"/>
      <c r="C22" s="384"/>
      <c r="D22" s="384"/>
      <c r="E22" s="384"/>
      <c r="F22" s="384"/>
      <c r="G22" s="384"/>
      <c r="H22" s="384"/>
      <c r="I22" s="384"/>
      <c r="J22" s="384"/>
      <c r="K22" s="385"/>
    </row>
    <row r="23" spans="1:11" ht="16.5" customHeight="1">
      <c r="A23" s="279" t="s">
        <v>125</v>
      </c>
      <c r="B23" s="280"/>
      <c r="C23" s="164" t="s">
        <v>66</v>
      </c>
      <c r="D23" s="164" t="s">
        <v>67</v>
      </c>
      <c r="E23" s="374"/>
      <c r="F23" s="374"/>
      <c r="G23" s="374"/>
      <c r="H23" s="374"/>
      <c r="I23" s="374"/>
      <c r="J23" s="374"/>
      <c r="K23" s="375"/>
    </row>
    <row r="24" spans="1:11" ht="16.5" customHeight="1">
      <c r="A24" s="303" t="s">
        <v>229</v>
      </c>
      <c r="B24" s="376"/>
      <c r="C24" s="376"/>
      <c r="D24" s="376"/>
      <c r="E24" s="376"/>
      <c r="F24" s="376"/>
      <c r="G24" s="376"/>
      <c r="H24" s="376"/>
      <c r="I24" s="376"/>
      <c r="J24" s="376"/>
      <c r="K24" s="377"/>
    </row>
    <row r="25" spans="1:11" ht="16.5" customHeight="1">
      <c r="A25" s="365"/>
      <c r="B25" s="366"/>
      <c r="C25" s="366"/>
      <c r="D25" s="366"/>
      <c r="E25" s="366"/>
      <c r="F25" s="366"/>
      <c r="G25" s="366"/>
      <c r="H25" s="366"/>
      <c r="I25" s="366"/>
      <c r="J25" s="366"/>
      <c r="K25" s="367"/>
    </row>
    <row r="26" spans="1:11" ht="16.5" customHeight="1">
      <c r="A26" s="378" t="s">
        <v>132</v>
      </c>
      <c r="B26" s="378"/>
      <c r="C26" s="378"/>
      <c r="D26" s="378"/>
      <c r="E26" s="378"/>
      <c r="F26" s="378"/>
      <c r="G26" s="378"/>
      <c r="H26" s="378"/>
      <c r="I26" s="378"/>
      <c r="J26" s="378"/>
      <c r="K26" s="378"/>
    </row>
    <row r="27" spans="1:11" ht="16.5" customHeight="1">
      <c r="A27" s="161" t="s">
        <v>133</v>
      </c>
      <c r="B27" s="176" t="s">
        <v>94</v>
      </c>
      <c r="C27" s="176" t="s">
        <v>95</v>
      </c>
      <c r="D27" s="176" t="s">
        <v>87</v>
      </c>
      <c r="E27" s="162" t="s">
        <v>134</v>
      </c>
      <c r="F27" s="176" t="s">
        <v>94</v>
      </c>
      <c r="G27" s="176" t="s">
        <v>95</v>
      </c>
      <c r="H27" s="176" t="s">
        <v>87</v>
      </c>
      <c r="I27" s="162" t="s">
        <v>135</v>
      </c>
      <c r="J27" s="176" t="s">
        <v>94</v>
      </c>
      <c r="K27" s="186" t="s">
        <v>95</v>
      </c>
    </row>
    <row r="28" spans="1:11" ht="16.5" customHeight="1">
      <c r="A28" s="170" t="s">
        <v>86</v>
      </c>
      <c r="B28" s="164" t="s">
        <v>94</v>
      </c>
      <c r="C28" s="164" t="s">
        <v>95</v>
      </c>
      <c r="D28" s="164" t="s">
        <v>87</v>
      </c>
      <c r="E28" s="181" t="s">
        <v>93</v>
      </c>
      <c r="F28" s="164" t="s">
        <v>94</v>
      </c>
      <c r="G28" s="164" t="s">
        <v>95</v>
      </c>
      <c r="H28" s="164" t="s">
        <v>87</v>
      </c>
      <c r="I28" s="181" t="s">
        <v>104</v>
      </c>
      <c r="J28" s="164" t="s">
        <v>94</v>
      </c>
      <c r="K28" s="165" t="s">
        <v>95</v>
      </c>
    </row>
    <row r="29" spans="1:11" ht="16.5" customHeight="1">
      <c r="A29" s="313" t="s">
        <v>97</v>
      </c>
      <c r="B29" s="369"/>
      <c r="C29" s="369"/>
      <c r="D29" s="369"/>
      <c r="E29" s="369"/>
      <c r="F29" s="369"/>
      <c r="G29" s="369"/>
      <c r="H29" s="369"/>
      <c r="I29" s="369"/>
      <c r="J29" s="369"/>
      <c r="K29" s="370"/>
    </row>
    <row r="30" spans="1:11" ht="16.5" customHeight="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11" ht="16.5" customHeight="1">
      <c r="A31" s="361" t="s">
        <v>230</v>
      </c>
      <c r="B31" s="361"/>
      <c r="C31" s="361"/>
      <c r="D31" s="361"/>
      <c r="E31" s="361"/>
      <c r="F31" s="361"/>
      <c r="G31" s="361"/>
      <c r="H31" s="361"/>
      <c r="I31" s="361"/>
      <c r="J31" s="361"/>
      <c r="K31" s="361"/>
    </row>
    <row r="32" spans="1:11" ht="17.25" customHeight="1">
      <c r="A32" s="371" t="s">
        <v>231</v>
      </c>
      <c r="B32" s="372"/>
      <c r="C32" s="372"/>
      <c r="D32" s="372"/>
      <c r="E32" s="372"/>
      <c r="F32" s="372"/>
      <c r="G32" s="372"/>
      <c r="H32" s="372"/>
      <c r="I32" s="372"/>
      <c r="J32" s="372"/>
      <c r="K32" s="373"/>
    </row>
    <row r="33" spans="1:11" ht="17.25" customHeight="1">
      <c r="A33" s="261" t="s">
        <v>232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3"/>
    </row>
    <row r="34" spans="1:11" ht="17.25" customHeight="1">
      <c r="A34" s="261"/>
      <c r="B34" s="262"/>
      <c r="C34" s="262"/>
      <c r="D34" s="262"/>
      <c r="E34" s="262"/>
      <c r="F34" s="262"/>
      <c r="G34" s="262"/>
      <c r="H34" s="262"/>
      <c r="I34" s="262"/>
      <c r="J34" s="262"/>
      <c r="K34" s="263"/>
    </row>
    <row r="35" spans="1:11" ht="17.25" customHeight="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63"/>
    </row>
    <row r="36" spans="1:11" ht="17.25" customHeight="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pans="1:11" ht="17.25" customHeight="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pans="1:11" ht="17.25" customHeight="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pans="1:11" ht="17.25" customHeight="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pans="1:11" ht="17.25" customHeight="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pans="1:11" ht="17.25" customHeight="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pans="1:11" ht="17.25" customHeight="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pans="1:11" ht="17.25" customHeight="1">
      <c r="A43" s="264" t="s">
        <v>131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6.5" customHeight="1">
      <c r="A44" s="361" t="s">
        <v>233</v>
      </c>
      <c r="B44" s="361"/>
      <c r="C44" s="361"/>
      <c r="D44" s="361"/>
      <c r="E44" s="361"/>
      <c r="F44" s="361"/>
      <c r="G44" s="361"/>
      <c r="H44" s="361"/>
      <c r="I44" s="361"/>
      <c r="J44" s="361"/>
      <c r="K44" s="361"/>
    </row>
    <row r="45" spans="1:11" ht="18" customHeight="1">
      <c r="A45" s="362" t="s">
        <v>214</v>
      </c>
      <c r="B45" s="363"/>
      <c r="C45" s="363"/>
      <c r="D45" s="363"/>
      <c r="E45" s="363"/>
      <c r="F45" s="363"/>
      <c r="G45" s="363"/>
      <c r="H45" s="363"/>
      <c r="I45" s="363"/>
      <c r="J45" s="363"/>
      <c r="K45" s="364"/>
    </row>
    <row r="46" spans="1:11" ht="18" customHeight="1">
      <c r="A46" s="362"/>
      <c r="B46" s="363"/>
      <c r="C46" s="363"/>
      <c r="D46" s="363"/>
      <c r="E46" s="363"/>
      <c r="F46" s="363"/>
      <c r="G46" s="363"/>
      <c r="H46" s="363"/>
      <c r="I46" s="363"/>
      <c r="J46" s="363"/>
      <c r="K46" s="364"/>
    </row>
    <row r="47" spans="1:11" ht="18" customHeight="1">
      <c r="A47" s="365"/>
      <c r="B47" s="366"/>
      <c r="C47" s="366"/>
      <c r="D47" s="366"/>
      <c r="E47" s="366"/>
      <c r="F47" s="366"/>
      <c r="G47" s="366"/>
      <c r="H47" s="366"/>
      <c r="I47" s="366"/>
      <c r="J47" s="366"/>
      <c r="K47" s="367"/>
    </row>
    <row r="48" spans="1:11" ht="21" customHeight="1">
      <c r="A48" s="182" t="s">
        <v>137</v>
      </c>
      <c r="B48" s="357" t="s">
        <v>138</v>
      </c>
      <c r="C48" s="357"/>
      <c r="D48" s="183" t="s">
        <v>139</v>
      </c>
      <c r="E48" s="184"/>
      <c r="F48" s="183" t="s">
        <v>141</v>
      </c>
      <c r="G48" s="185"/>
      <c r="H48" s="358" t="s">
        <v>142</v>
      </c>
      <c r="I48" s="358"/>
      <c r="J48" s="357"/>
      <c r="K48" s="368"/>
    </row>
    <row r="49" spans="1:11" ht="16.5" customHeight="1">
      <c r="A49" s="348" t="s">
        <v>143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50"/>
    </row>
    <row r="50" spans="1:11" ht="16.5" customHeight="1">
      <c r="A50" s="351"/>
      <c r="B50" s="352"/>
      <c r="C50" s="352"/>
      <c r="D50" s="352"/>
      <c r="E50" s="352"/>
      <c r="F50" s="352"/>
      <c r="G50" s="352"/>
      <c r="H50" s="352"/>
      <c r="I50" s="352"/>
      <c r="J50" s="352"/>
      <c r="K50" s="353"/>
    </row>
    <row r="51" spans="1:11" ht="16.5" customHeight="1">
      <c r="A51" s="354"/>
      <c r="B51" s="355"/>
      <c r="C51" s="355"/>
      <c r="D51" s="355"/>
      <c r="E51" s="355"/>
      <c r="F51" s="355"/>
      <c r="G51" s="355"/>
      <c r="H51" s="355"/>
      <c r="I51" s="355"/>
      <c r="J51" s="355"/>
      <c r="K51" s="356"/>
    </row>
    <row r="52" spans="1:11" ht="21" customHeight="1">
      <c r="A52" s="182" t="s">
        <v>137</v>
      </c>
      <c r="B52" s="357" t="s">
        <v>138</v>
      </c>
      <c r="C52" s="357"/>
      <c r="D52" s="183" t="s">
        <v>139</v>
      </c>
      <c r="E52" s="183"/>
      <c r="F52" s="183" t="s">
        <v>141</v>
      </c>
      <c r="G52" s="183"/>
      <c r="H52" s="358" t="s">
        <v>142</v>
      </c>
      <c r="I52" s="358"/>
      <c r="J52" s="359"/>
      <c r="K52" s="36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pans="1:14" ht="30" customHeight="1">
      <c r="A1" s="403" t="s">
        <v>145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</row>
    <row r="2" spans="1:14" ht="29.1" customHeight="1">
      <c r="A2" s="62" t="s">
        <v>62</v>
      </c>
      <c r="B2" s="334"/>
      <c r="C2" s="334"/>
      <c r="D2" s="63" t="s">
        <v>68</v>
      </c>
      <c r="E2" s="334"/>
      <c r="F2" s="334"/>
      <c r="G2" s="334"/>
      <c r="H2" s="409"/>
      <c r="I2" s="85" t="s">
        <v>57</v>
      </c>
      <c r="J2" s="334"/>
      <c r="K2" s="334"/>
      <c r="L2" s="334"/>
      <c r="M2" s="334"/>
      <c r="N2" s="405"/>
    </row>
    <row r="3" spans="1:14" ht="29.1" customHeight="1">
      <c r="A3" s="408" t="s">
        <v>147</v>
      </c>
      <c r="B3" s="406" t="s">
        <v>148</v>
      </c>
      <c r="C3" s="406"/>
      <c r="D3" s="406"/>
      <c r="E3" s="406"/>
      <c r="F3" s="406"/>
      <c r="G3" s="406"/>
      <c r="H3" s="410"/>
      <c r="I3" s="341" t="s">
        <v>149</v>
      </c>
      <c r="J3" s="341"/>
      <c r="K3" s="341"/>
      <c r="L3" s="341"/>
      <c r="M3" s="341"/>
      <c r="N3" s="407"/>
    </row>
    <row r="4" spans="1:14" ht="29.1" customHeight="1">
      <c r="A4" s="408"/>
      <c r="B4" s="130" t="s">
        <v>111</v>
      </c>
      <c r="C4" s="130" t="s">
        <v>112</v>
      </c>
      <c r="D4" s="131" t="s">
        <v>113</v>
      </c>
      <c r="E4" s="130" t="s">
        <v>114</v>
      </c>
      <c r="F4" s="130" t="s">
        <v>115</v>
      </c>
      <c r="G4" s="130" t="s">
        <v>116</v>
      </c>
      <c r="H4" s="410"/>
      <c r="I4" s="86" t="s">
        <v>234</v>
      </c>
      <c r="J4" s="86" t="s">
        <v>235</v>
      </c>
      <c r="K4" s="86" t="s">
        <v>236</v>
      </c>
      <c r="L4" s="86" t="s">
        <v>237</v>
      </c>
      <c r="M4" s="86" t="s">
        <v>238</v>
      </c>
      <c r="N4" s="146"/>
    </row>
    <row r="5" spans="1:14" ht="29.1" customHeight="1">
      <c r="A5" s="408"/>
      <c r="B5" s="132"/>
      <c r="C5" s="132"/>
      <c r="D5" s="131"/>
      <c r="E5" s="132"/>
      <c r="F5" s="132"/>
      <c r="G5" s="132"/>
      <c r="H5" s="410"/>
      <c r="I5" s="147" t="s">
        <v>239</v>
      </c>
      <c r="J5" s="147" t="s">
        <v>119</v>
      </c>
      <c r="K5" s="147" t="s">
        <v>239</v>
      </c>
      <c r="L5" s="147" t="s">
        <v>119</v>
      </c>
      <c r="M5" s="147" t="s">
        <v>239</v>
      </c>
      <c r="N5" s="148"/>
    </row>
    <row r="6" spans="1:14" ht="29.1" customHeight="1">
      <c r="A6" s="133"/>
      <c r="B6" s="132"/>
      <c r="C6" s="132"/>
      <c r="D6" s="31"/>
      <c r="E6" s="132"/>
      <c r="F6" s="132"/>
      <c r="G6" s="132"/>
      <c r="H6" s="410"/>
      <c r="I6" s="90"/>
      <c r="J6" s="90"/>
      <c r="K6" s="90"/>
      <c r="L6" s="90"/>
      <c r="M6" s="90"/>
      <c r="N6" s="149"/>
    </row>
    <row r="7" spans="1:14" ht="29.1" customHeight="1">
      <c r="A7" s="133"/>
      <c r="B7" s="132"/>
      <c r="C7" s="132"/>
      <c r="D7" s="31"/>
      <c r="E7" s="132"/>
      <c r="F7" s="132"/>
      <c r="G7" s="132"/>
      <c r="H7" s="410"/>
      <c r="I7" s="91"/>
      <c r="J7" s="91"/>
      <c r="K7" s="91"/>
      <c r="L7" s="91"/>
      <c r="M7" s="91"/>
      <c r="N7" s="150"/>
    </row>
    <row r="8" spans="1:14" ht="29.1" customHeight="1">
      <c r="A8" s="133"/>
      <c r="B8" s="132"/>
      <c r="C8" s="132"/>
      <c r="D8" s="31"/>
      <c r="E8" s="132"/>
      <c r="F8" s="132"/>
      <c r="G8" s="132"/>
      <c r="H8" s="410"/>
      <c r="I8" s="91"/>
      <c r="J8" s="91"/>
      <c r="K8" s="91"/>
      <c r="L8" s="91"/>
      <c r="M8" s="91"/>
      <c r="N8" s="151"/>
    </row>
    <row r="9" spans="1:14" ht="29.1" customHeight="1">
      <c r="A9" s="133"/>
      <c r="B9" s="132"/>
      <c r="C9" s="132"/>
      <c r="D9" s="31"/>
      <c r="E9" s="132"/>
      <c r="F9" s="132"/>
      <c r="G9" s="132"/>
      <c r="H9" s="410"/>
      <c r="I9" s="90"/>
      <c r="J9" s="90"/>
      <c r="K9" s="90"/>
      <c r="L9" s="90"/>
      <c r="M9" s="90"/>
      <c r="N9" s="152"/>
    </row>
    <row r="10" spans="1:14" ht="29.1" customHeight="1">
      <c r="A10" s="133"/>
      <c r="B10" s="132"/>
      <c r="C10" s="132"/>
      <c r="D10" s="31"/>
      <c r="E10" s="132"/>
      <c r="F10" s="132"/>
      <c r="G10" s="132"/>
      <c r="H10" s="410"/>
      <c r="I10" s="91"/>
      <c r="J10" s="91"/>
      <c r="K10" s="91"/>
      <c r="L10" s="91"/>
      <c r="M10" s="91"/>
      <c r="N10" s="151"/>
    </row>
    <row r="11" spans="1:14" ht="29.1" customHeight="1">
      <c r="A11" s="133"/>
      <c r="B11" s="132"/>
      <c r="C11" s="132"/>
      <c r="D11" s="31"/>
      <c r="E11" s="132"/>
      <c r="F11" s="132"/>
      <c r="G11" s="132"/>
      <c r="H11" s="410"/>
      <c r="I11" s="91"/>
      <c r="J11" s="91"/>
      <c r="K11" s="91"/>
      <c r="L11" s="91"/>
      <c r="M11" s="91"/>
      <c r="N11" s="151"/>
    </row>
    <row r="12" spans="1:14" ht="29.1" customHeight="1">
      <c r="A12" s="133"/>
      <c r="B12" s="132"/>
      <c r="C12" s="132"/>
      <c r="D12" s="31"/>
      <c r="E12" s="132"/>
      <c r="F12" s="132"/>
      <c r="G12" s="132"/>
      <c r="H12" s="410"/>
      <c r="I12" s="91"/>
      <c r="J12" s="91"/>
      <c r="K12" s="91"/>
      <c r="L12" s="91"/>
      <c r="M12" s="91"/>
      <c r="N12" s="151"/>
    </row>
    <row r="13" spans="1:14" ht="29.1" customHeight="1">
      <c r="A13" s="128"/>
      <c r="B13" s="134"/>
      <c r="C13" s="135"/>
      <c r="D13" s="136"/>
      <c r="E13" s="135"/>
      <c r="F13" s="135"/>
      <c r="G13" s="135"/>
      <c r="H13" s="410"/>
      <c r="I13" s="91"/>
      <c r="J13" s="91"/>
      <c r="K13" s="91"/>
      <c r="L13" s="91"/>
      <c r="M13" s="91"/>
      <c r="N13" s="151"/>
    </row>
    <row r="14" spans="1:14" ht="29.1" customHeight="1">
      <c r="A14" s="137"/>
      <c r="B14" s="138"/>
      <c r="C14" s="139"/>
      <c r="D14" s="139"/>
      <c r="E14" s="139"/>
      <c r="F14" s="139"/>
      <c r="G14" s="140"/>
      <c r="H14" s="410"/>
      <c r="I14" s="91"/>
      <c r="J14" s="91"/>
      <c r="K14" s="91"/>
      <c r="L14" s="91"/>
      <c r="M14" s="91"/>
      <c r="N14" s="151"/>
    </row>
    <row r="15" spans="1:14" ht="29.1" customHeight="1">
      <c r="A15" s="141"/>
      <c r="B15" s="142"/>
      <c r="C15" s="143"/>
      <c r="D15" s="143"/>
      <c r="E15" s="144"/>
      <c r="F15" s="144"/>
      <c r="G15" s="145"/>
      <c r="H15" s="411"/>
      <c r="I15" s="153"/>
      <c r="J15" s="154"/>
      <c r="K15" s="155"/>
      <c r="L15" s="154"/>
      <c r="M15" s="154"/>
      <c r="N15" s="156"/>
    </row>
    <row r="16" spans="1:14" ht="14.25">
      <c r="A16" s="83" t="s">
        <v>214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ht="14.25">
      <c r="A17" s="60" t="s">
        <v>240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1:14" ht="14.25">
      <c r="A18" s="84"/>
      <c r="B18" s="84"/>
      <c r="C18" s="84"/>
      <c r="D18" s="84"/>
      <c r="E18" s="84"/>
      <c r="F18" s="84"/>
      <c r="G18" s="84"/>
      <c r="H18" s="84"/>
      <c r="I18" s="83" t="s">
        <v>216</v>
      </c>
      <c r="J18" s="157"/>
      <c r="K18" s="83" t="s">
        <v>217</v>
      </c>
      <c r="L18" s="83"/>
      <c r="M18" s="83" t="s">
        <v>218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9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1"/>
  <sheetViews>
    <sheetView topLeftCell="A19" workbookViewId="0">
      <selection activeCell="A24" sqref="A24:P34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9.625" style="60" customWidth="1"/>
    <col min="9" max="9" width="1.875" style="60" customWidth="1"/>
    <col min="10" max="10" width="20.25" style="60" customWidth="1"/>
    <col min="11" max="11" width="19" style="61" customWidth="1"/>
    <col min="12" max="12" width="20" style="61" customWidth="1"/>
    <col min="13" max="13" width="18" style="61" customWidth="1"/>
    <col min="14" max="14" width="15.75" style="61" customWidth="1"/>
    <col min="15" max="15" width="16.375" style="61" customWidth="1"/>
    <col min="16" max="16" width="16.125" style="61" customWidth="1"/>
    <col min="17" max="17" width="16.375" style="61" customWidth="1"/>
    <col min="18" max="16384" width="9" style="60"/>
  </cols>
  <sheetData>
    <row r="1" spans="1:17" ht="30" customHeight="1">
      <c r="A1" s="331" t="s">
        <v>145</v>
      </c>
      <c r="B1" s="332"/>
      <c r="C1" s="332"/>
      <c r="D1" s="332"/>
      <c r="E1" s="332"/>
      <c r="F1" s="332"/>
      <c r="G1" s="332"/>
      <c r="H1" s="332"/>
      <c r="I1" s="332"/>
      <c r="J1" s="332"/>
      <c r="K1" s="333"/>
      <c r="L1" s="333"/>
      <c r="M1" s="333"/>
      <c r="N1" s="333"/>
      <c r="O1" s="333"/>
      <c r="P1" s="333"/>
      <c r="Q1" s="333"/>
    </row>
    <row r="2" spans="1:17" ht="29.1" customHeight="1">
      <c r="A2" s="62" t="s">
        <v>62</v>
      </c>
      <c r="B2" s="334" t="s">
        <v>63</v>
      </c>
      <c r="C2" s="334"/>
      <c r="D2" s="63" t="s">
        <v>68</v>
      </c>
      <c r="E2" s="334" t="s">
        <v>69</v>
      </c>
      <c r="F2" s="334"/>
      <c r="G2" s="334"/>
      <c r="H2" s="64"/>
      <c r="I2" s="64"/>
      <c r="J2" s="85" t="s">
        <v>57</v>
      </c>
      <c r="K2" s="335" t="s">
        <v>146</v>
      </c>
      <c r="L2" s="335"/>
      <c r="M2" s="335"/>
      <c r="N2" s="335"/>
      <c r="O2" s="336"/>
      <c r="P2" s="336"/>
      <c r="Q2" s="337"/>
    </row>
    <row r="3" spans="1:17" ht="29.1" customHeight="1">
      <c r="A3" s="345" t="s">
        <v>147</v>
      </c>
      <c r="B3" s="338" t="s">
        <v>148</v>
      </c>
      <c r="C3" s="339"/>
      <c r="D3" s="339"/>
      <c r="E3" s="339"/>
      <c r="F3" s="339"/>
      <c r="G3" s="339"/>
      <c r="H3" s="340"/>
      <c r="I3" s="82"/>
      <c r="J3" s="341" t="s">
        <v>149</v>
      </c>
      <c r="K3" s="342"/>
      <c r="L3" s="342"/>
      <c r="M3" s="342"/>
      <c r="N3" s="342"/>
      <c r="O3" s="343"/>
      <c r="P3" s="343"/>
      <c r="Q3" s="344"/>
    </row>
    <row r="4" spans="1:17" ht="29.1" customHeight="1">
      <c r="A4" s="346"/>
      <c r="B4" s="65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6" t="s">
        <v>116</v>
      </c>
      <c r="I4" s="82"/>
      <c r="J4" s="86"/>
      <c r="K4" s="87" t="s">
        <v>111</v>
      </c>
      <c r="L4" s="87" t="s">
        <v>112</v>
      </c>
      <c r="M4" s="88" t="s">
        <v>113</v>
      </c>
      <c r="N4" s="87" t="s">
        <v>114</v>
      </c>
      <c r="O4" s="87" t="s">
        <v>115</v>
      </c>
      <c r="P4" s="87" t="s">
        <v>116</v>
      </c>
      <c r="Q4" s="79" t="s">
        <v>150</v>
      </c>
    </row>
    <row r="5" spans="1:17" ht="29.1" customHeight="1">
      <c r="A5" s="347"/>
      <c r="B5" s="65" t="s">
        <v>151</v>
      </c>
      <c r="C5" s="66" t="s">
        <v>152</v>
      </c>
      <c r="D5" s="66" t="s">
        <v>153</v>
      </c>
      <c r="E5" s="66" t="s">
        <v>154</v>
      </c>
      <c r="F5" s="66" t="s">
        <v>155</v>
      </c>
      <c r="G5" s="66" t="s">
        <v>156</v>
      </c>
      <c r="H5" s="66" t="s">
        <v>157</v>
      </c>
      <c r="I5" s="82"/>
      <c r="J5" s="86"/>
      <c r="K5" s="89" t="s">
        <v>158</v>
      </c>
      <c r="L5" s="89" t="s">
        <v>159</v>
      </c>
      <c r="M5" s="89" t="s">
        <v>160</v>
      </c>
      <c r="N5" s="89" t="s">
        <v>161</v>
      </c>
      <c r="O5" s="89" t="s">
        <v>162</v>
      </c>
      <c r="P5" s="89" t="s">
        <v>163</v>
      </c>
      <c r="Q5" s="89" t="s">
        <v>164</v>
      </c>
    </row>
    <row r="6" spans="1:17" ht="29.1" customHeight="1">
      <c r="A6" s="67" t="s">
        <v>165</v>
      </c>
      <c r="B6" s="68">
        <f>C6-1</f>
        <v>105</v>
      </c>
      <c r="C6" s="68">
        <f>D6-2</f>
        <v>106</v>
      </c>
      <c r="D6" s="69">
        <v>108</v>
      </c>
      <c r="E6" s="68">
        <f>D6+2</f>
        <v>110</v>
      </c>
      <c r="F6" s="68">
        <f>E6+2</f>
        <v>112</v>
      </c>
      <c r="G6" s="68">
        <f>F6+1</f>
        <v>113</v>
      </c>
      <c r="H6" s="68">
        <f>G6+1</f>
        <v>114</v>
      </c>
      <c r="I6" s="82"/>
      <c r="J6" s="67" t="s">
        <v>165</v>
      </c>
      <c r="K6" s="90"/>
      <c r="L6" s="91" t="s">
        <v>181</v>
      </c>
      <c r="M6" s="90" t="s">
        <v>166</v>
      </c>
      <c r="N6" s="92">
        <f>-0.5-1</f>
        <v>-1.5</v>
      </c>
      <c r="O6" s="90"/>
      <c r="P6" s="90"/>
      <c r="Q6" s="90"/>
    </row>
    <row r="7" spans="1:17" ht="29.1" customHeight="1">
      <c r="A7" s="66" t="s">
        <v>167</v>
      </c>
      <c r="B7" s="68">
        <f>C7-1</f>
        <v>98</v>
      </c>
      <c r="C7" s="68">
        <f>D7-2</f>
        <v>99</v>
      </c>
      <c r="D7" s="69">
        <v>101</v>
      </c>
      <c r="E7" s="68">
        <f>D7+2</f>
        <v>103</v>
      </c>
      <c r="F7" s="68">
        <f>E7+2</f>
        <v>105</v>
      </c>
      <c r="G7" s="68">
        <f>F7+1</f>
        <v>106</v>
      </c>
      <c r="H7" s="68">
        <f>G7+1</f>
        <v>107</v>
      </c>
      <c r="I7" s="82"/>
      <c r="J7" s="66" t="s">
        <v>167</v>
      </c>
      <c r="K7" s="90"/>
      <c r="L7" s="91" t="s">
        <v>184</v>
      </c>
      <c r="M7" s="90" t="s">
        <v>168</v>
      </c>
      <c r="N7" s="92" t="s">
        <v>169</v>
      </c>
      <c r="O7" s="90"/>
      <c r="P7" s="90"/>
      <c r="Q7" s="90"/>
    </row>
    <row r="8" spans="1:17" ht="29.1" customHeight="1">
      <c r="A8" s="66" t="s">
        <v>170</v>
      </c>
      <c r="B8" s="68">
        <f t="shared" ref="B8:B10" si="0">C8-4</f>
        <v>106</v>
      </c>
      <c r="C8" s="68">
        <f t="shared" ref="C8:C10" si="1">D8-4</f>
        <v>110</v>
      </c>
      <c r="D8" s="70" t="s">
        <v>171</v>
      </c>
      <c r="E8" s="68">
        <f t="shared" ref="E8:E10" si="2">D8+4</f>
        <v>118</v>
      </c>
      <c r="F8" s="68">
        <f>E8+4</f>
        <v>122</v>
      </c>
      <c r="G8" s="68">
        <f t="shared" ref="G8:G10" si="3">F8+6</f>
        <v>128</v>
      </c>
      <c r="H8" s="68">
        <f>G8+6</f>
        <v>134</v>
      </c>
      <c r="I8" s="82"/>
      <c r="J8" s="66" t="s">
        <v>170</v>
      </c>
      <c r="K8" s="91"/>
      <c r="L8" s="90" t="s">
        <v>168</v>
      </c>
      <c r="M8" s="91" t="s">
        <v>172</v>
      </c>
      <c r="N8" s="93" t="s">
        <v>173</v>
      </c>
      <c r="O8" s="91"/>
      <c r="P8" s="91"/>
      <c r="Q8" s="91"/>
    </row>
    <row r="9" spans="1:17" ht="29.1" customHeight="1">
      <c r="A9" s="66" t="s">
        <v>174</v>
      </c>
      <c r="B9" s="68">
        <f t="shared" si="0"/>
        <v>103</v>
      </c>
      <c r="C9" s="68">
        <f t="shared" si="1"/>
        <v>107</v>
      </c>
      <c r="D9" s="70" t="s">
        <v>175</v>
      </c>
      <c r="E9" s="68">
        <f t="shared" si="2"/>
        <v>115</v>
      </c>
      <c r="F9" s="68">
        <f>E9+5</f>
        <v>120</v>
      </c>
      <c r="G9" s="68">
        <f t="shared" si="3"/>
        <v>126</v>
      </c>
      <c r="H9" s="68">
        <f>G9+7</f>
        <v>133</v>
      </c>
      <c r="I9" s="82"/>
      <c r="J9" s="66" t="s">
        <v>174</v>
      </c>
      <c r="K9" s="90"/>
      <c r="L9" s="91" t="s">
        <v>189</v>
      </c>
      <c r="M9" s="91" t="s">
        <v>176</v>
      </c>
      <c r="N9" s="90" t="s">
        <v>168</v>
      </c>
      <c r="O9" s="90"/>
      <c r="P9" s="90"/>
      <c r="Q9" s="90"/>
    </row>
    <row r="10" spans="1:17" ht="29.1" customHeight="1">
      <c r="A10" s="66" t="s">
        <v>177</v>
      </c>
      <c r="B10" s="68">
        <f t="shared" si="0"/>
        <v>150</v>
      </c>
      <c r="C10" s="68">
        <f t="shared" si="1"/>
        <v>154</v>
      </c>
      <c r="D10" s="71" t="s">
        <v>178</v>
      </c>
      <c r="E10" s="68">
        <f t="shared" si="2"/>
        <v>162</v>
      </c>
      <c r="F10" s="68">
        <f>E10+5</f>
        <v>167</v>
      </c>
      <c r="G10" s="68">
        <f t="shared" si="3"/>
        <v>173</v>
      </c>
      <c r="H10" s="68">
        <f>G10+7</f>
        <v>180</v>
      </c>
      <c r="I10" s="82"/>
      <c r="J10" s="66" t="s">
        <v>177</v>
      </c>
      <c r="K10" s="91"/>
      <c r="L10" s="90" t="s">
        <v>168</v>
      </c>
      <c r="M10" s="90" t="s">
        <v>179</v>
      </c>
      <c r="N10" s="93" t="s">
        <v>173</v>
      </c>
      <c r="O10" s="91"/>
      <c r="P10" s="91"/>
      <c r="Q10" s="91"/>
    </row>
    <row r="11" spans="1:17" ht="29.1" customHeight="1">
      <c r="A11" s="72" t="s">
        <v>180</v>
      </c>
      <c r="B11" s="73">
        <f>C11-0.5</f>
        <v>57.5</v>
      </c>
      <c r="C11" s="73">
        <f>D11-1</f>
        <v>58</v>
      </c>
      <c r="D11" s="72">
        <v>59</v>
      </c>
      <c r="E11" s="73">
        <f>D11+1</f>
        <v>60</v>
      </c>
      <c r="F11" s="73">
        <f>E11+1</f>
        <v>61</v>
      </c>
      <c r="G11" s="73">
        <f>F11+0.5</f>
        <v>61.5</v>
      </c>
      <c r="H11" s="73">
        <f>G11+0.5</f>
        <v>62</v>
      </c>
      <c r="I11" s="82"/>
      <c r="J11" s="72" t="s">
        <v>180</v>
      </c>
      <c r="K11" s="91"/>
      <c r="L11" s="90" t="s">
        <v>168</v>
      </c>
      <c r="M11" s="91" t="s">
        <v>181</v>
      </c>
      <c r="N11" s="93" t="s">
        <v>182</v>
      </c>
      <c r="O11" s="91"/>
      <c r="P11" s="91"/>
      <c r="Q11" s="91"/>
    </row>
    <row r="12" spans="1:17" ht="29.1" customHeight="1">
      <c r="A12" s="66" t="s">
        <v>183</v>
      </c>
      <c r="B12" s="68">
        <f>C12-0.8</f>
        <v>27.599999999999998</v>
      </c>
      <c r="C12" s="68">
        <f>D12-0.8</f>
        <v>28.4</v>
      </c>
      <c r="D12" s="69">
        <v>29.2</v>
      </c>
      <c r="E12" s="68">
        <f>D12+0.8</f>
        <v>30</v>
      </c>
      <c r="F12" s="68">
        <f>E12+0.8</f>
        <v>30.8</v>
      </c>
      <c r="G12" s="68">
        <f>F12+1.3</f>
        <v>32.1</v>
      </c>
      <c r="H12" s="68">
        <f>G12+1.3</f>
        <v>33.4</v>
      </c>
      <c r="I12" s="82"/>
      <c r="J12" s="66" t="s">
        <v>183</v>
      </c>
      <c r="K12" s="91"/>
      <c r="L12" s="93" t="s">
        <v>195</v>
      </c>
      <c r="M12" s="91" t="s">
        <v>184</v>
      </c>
      <c r="N12" s="93" t="s">
        <v>185</v>
      </c>
      <c r="O12" s="91"/>
      <c r="P12" s="91"/>
      <c r="Q12" s="91"/>
    </row>
    <row r="13" spans="1:17" ht="29.1" customHeight="1">
      <c r="A13" s="66" t="s">
        <v>186</v>
      </c>
      <c r="B13" s="68">
        <f>C13-0.5</f>
        <v>12.5</v>
      </c>
      <c r="C13" s="68">
        <f>D13-0.5</f>
        <v>13</v>
      </c>
      <c r="D13" s="69">
        <v>13.5</v>
      </c>
      <c r="E13" s="68">
        <f>D13+0.5</f>
        <v>14</v>
      </c>
      <c r="F13" s="68">
        <f>E13+0.5</f>
        <v>14.5</v>
      </c>
      <c r="G13" s="68">
        <f>F13+0.7</f>
        <v>15.2</v>
      </c>
      <c r="H13" s="68">
        <f>G13+0.7</f>
        <v>15.899999999999999</v>
      </c>
      <c r="I13" s="82"/>
      <c r="J13" s="66" t="s">
        <v>186</v>
      </c>
      <c r="K13" s="91"/>
      <c r="L13" s="93" t="s">
        <v>197</v>
      </c>
      <c r="M13" s="90" t="s">
        <v>168</v>
      </c>
      <c r="N13" s="93" t="s">
        <v>187</v>
      </c>
      <c r="O13" s="91"/>
      <c r="P13" s="91"/>
      <c r="Q13" s="91"/>
    </row>
    <row r="14" spans="1:17" ht="29.1" customHeight="1">
      <c r="A14" s="66" t="s">
        <v>188</v>
      </c>
      <c r="B14" s="68">
        <f t="shared" ref="B14:B16" si="4">C14</f>
        <v>9</v>
      </c>
      <c r="C14" s="68">
        <f t="shared" ref="C14:C16" si="5">D14</f>
        <v>9</v>
      </c>
      <c r="D14" s="69">
        <v>9</v>
      </c>
      <c r="E14" s="68">
        <f t="shared" ref="E14:H14" si="6">D14</f>
        <v>9</v>
      </c>
      <c r="F14" s="68">
        <f t="shared" si="6"/>
        <v>9</v>
      </c>
      <c r="G14" s="68">
        <f t="shared" si="6"/>
        <v>9</v>
      </c>
      <c r="H14" s="68">
        <f t="shared" si="6"/>
        <v>9</v>
      </c>
      <c r="I14" s="82"/>
      <c r="J14" s="66" t="s">
        <v>188</v>
      </c>
      <c r="K14" s="91"/>
      <c r="L14" s="91" t="s">
        <v>166</v>
      </c>
      <c r="M14" s="91" t="s">
        <v>189</v>
      </c>
      <c r="N14" s="93" t="s">
        <v>190</v>
      </c>
      <c r="O14" s="91"/>
      <c r="P14" s="91"/>
      <c r="Q14" s="91"/>
    </row>
    <row r="15" spans="1:17" ht="29.1" customHeight="1">
      <c r="A15" s="66" t="s">
        <v>191</v>
      </c>
      <c r="B15" s="68">
        <f t="shared" si="4"/>
        <v>5.5</v>
      </c>
      <c r="C15" s="68">
        <f t="shared" si="5"/>
        <v>5.5</v>
      </c>
      <c r="D15" s="69">
        <v>5.5</v>
      </c>
      <c r="E15" s="68">
        <f t="shared" ref="E15:H15" si="7">D15</f>
        <v>5.5</v>
      </c>
      <c r="F15" s="68">
        <f t="shared" si="7"/>
        <v>5.5</v>
      </c>
      <c r="G15" s="68">
        <f t="shared" si="7"/>
        <v>5.5</v>
      </c>
      <c r="H15" s="68">
        <f t="shared" si="7"/>
        <v>5.5</v>
      </c>
      <c r="I15" s="82"/>
      <c r="J15" s="66" t="s">
        <v>191</v>
      </c>
      <c r="K15" s="91"/>
      <c r="L15" s="90" t="s">
        <v>168</v>
      </c>
      <c r="M15" s="90" t="s">
        <v>168</v>
      </c>
      <c r="N15" s="90" t="s">
        <v>168</v>
      </c>
      <c r="O15" s="91"/>
      <c r="P15" s="91"/>
      <c r="Q15" s="91"/>
    </row>
    <row r="16" spans="1:17" ht="29.1" customHeight="1">
      <c r="A16" s="66" t="s">
        <v>192</v>
      </c>
      <c r="B16" s="68">
        <f t="shared" si="4"/>
        <v>3</v>
      </c>
      <c r="C16" s="68">
        <f t="shared" si="5"/>
        <v>3</v>
      </c>
      <c r="D16" s="69">
        <v>3</v>
      </c>
      <c r="E16" s="68">
        <f t="shared" ref="E16:H16" si="8">D16</f>
        <v>3</v>
      </c>
      <c r="F16" s="68">
        <f t="shared" si="8"/>
        <v>3</v>
      </c>
      <c r="G16" s="68">
        <f t="shared" si="8"/>
        <v>3</v>
      </c>
      <c r="H16" s="68">
        <f t="shared" si="8"/>
        <v>3</v>
      </c>
      <c r="I16" s="82"/>
      <c r="J16" s="66" t="s">
        <v>192</v>
      </c>
      <c r="K16" s="91"/>
      <c r="L16" s="90" t="s">
        <v>168</v>
      </c>
      <c r="M16" s="90" t="s">
        <v>168</v>
      </c>
      <c r="N16" s="90" t="s">
        <v>168</v>
      </c>
      <c r="O16" s="91"/>
      <c r="P16" s="90"/>
      <c r="Q16" s="91"/>
    </row>
    <row r="17" spans="1:17" ht="29.1" customHeight="1">
      <c r="A17" s="66" t="s">
        <v>193</v>
      </c>
      <c r="B17" s="68">
        <f>C17-1</f>
        <v>46</v>
      </c>
      <c r="C17" s="68">
        <f t="shared" ref="C17:C21" si="9">D17-1</f>
        <v>47</v>
      </c>
      <c r="D17" s="69">
        <v>48</v>
      </c>
      <c r="E17" s="68">
        <f>D17+1</f>
        <v>49</v>
      </c>
      <c r="F17" s="68">
        <f>E17+1</f>
        <v>50</v>
      </c>
      <c r="G17" s="68">
        <f>F17+1.5</f>
        <v>51.5</v>
      </c>
      <c r="H17" s="68">
        <f>G17+1.5</f>
        <v>53</v>
      </c>
      <c r="I17" s="82"/>
      <c r="J17" s="66" t="s">
        <v>193</v>
      </c>
      <c r="K17" s="91"/>
      <c r="L17" s="90" t="s">
        <v>168</v>
      </c>
      <c r="M17" s="91" t="s">
        <v>194</v>
      </c>
      <c r="N17" s="93" t="s">
        <v>195</v>
      </c>
      <c r="O17" s="91"/>
      <c r="P17" s="91"/>
      <c r="Q17" s="91"/>
    </row>
    <row r="18" spans="1:17" ht="29.1" customHeight="1">
      <c r="A18" s="66" t="s">
        <v>196</v>
      </c>
      <c r="B18" s="68">
        <f t="shared" ref="B18:B22" si="10">C18</f>
        <v>15</v>
      </c>
      <c r="C18" s="68">
        <f t="shared" si="9"/>
        <v>15</v>
      </c>
      <c r="D18" s="74">
        <v>16</v>
      </c>
      <c r="E18" s="68">
        <f>D18</f>
        <v>16</v>
      </c>
      <c r="F18" s="68">
        <f>D18+1.5</f>
        <v>17.5</v>
      </c>
      <c r="G18" s="68">
        <f>D18+1.5</f>
        <v>17.5</v>
      </c>
      <c r="H18" s="68">
        <f>F18</f>
        <v>17.5</v>
      </c>
      <c r="I18" s="82"/>
      <c r="J18" s="66" t="s">
        <v>196</v>
      </c>
      <c r="K18" s="91"/>
      <c r="L18" s="90" t="s">
        <v>168</v>
      </c>
      <c r="M18" s="91" t="s">
        <v>166</v>
      </c>
      <c r="N18" s="93" t="s">
        <v>197</v>
      </c>
      <c r="O18" s="91"/>
      <c r="P18" s="91"/>
      <c r="Q18" s="91"/>
    </row>
    <row r="19" spans="1:17" ht="29.1" customHeight="1">
      <c r="A19" s="66" t="s">
        <v>198</v>
      </c>
      <c r="B19" s="68">
        <f>C19-4</f>
        <v>145</v>
      </c>
      <c r="C19" s="68">
        <f>D19-4</f>
        <v>149</v>
      </c>
      <c r="D19" s="70" t="s">
        <v>199</v>
      </c>
      <c r="E19" s="68">
        <f>D19+4</f>
        <v>157</v>
      </c>
      <c r="F19" s="68">
        <f>E19+5</f>
        <v>162</v>
      </c>
      <c r="G19" s="68">
        <f>F19+6</f>
        <v>168</v>
      </c>
      <c r="H19" s="68">
        <f>G19+7</f>
        <v>175</v>
      </c>
      <c r="I19" s="82"/>
      <c r="J19" s="66" t="s">
        <v>198</v>
      </c>
      <c r="K19" s="91"/>
      <c r="L19" s="91" t="s">
        <v>176</v>
      </c>
      <c r="M19" s="90" t="s">
        <v>168</v>
      </c>
      <c r="N19" s="90" t="s">
        <v>168</v>
      </c>
      <c r="O19" s="91"/>
      <c r="P19" s="91"/>
      <c r="Q19" s="91"/>
    </row>
    <row r="20" spans="1:17" ht="29.1" customHeight="1">
      <c r="A20" s="66" t="s">
        <v>200</v>
      </c>
      <c r="B20" s="68">
        <f t="shared" si="10"/>
        <v>4.5</v>
      </c>
      <c r="C20" s="68">
        <f>D20</f>
        <v>4.5</v>
      </c>
      <c r="D20" s="69">
        <v>4.5</v>
      </c>
      <c r="E20" s="68">
        <f t="shared" ref="E20:H20" si="11">D20</f>
        <v>4.5</v>
      </c>
      <c r="F20" s="68">
        <f t="shared" si="11"/>
        <v>4.5</v>
      </c>
      <c r="G20" s="68">
        <f t="shared" si="11"/>
        <v>4.5</v>
      </c>
      <c r="H20" s="68">
        <f t="shared" si="11"/>
        <v>4.5</v>
      </c>
      <c r="I20" s="82"/>
      <c r="J20" s="66" t="s">
        <v>200</v>
      </c>
      <c r="K20" s="91"/>
      <c r="L20" s="90" t="s">
        <v>179</v>
      </c>
      <c r="M20" s="90" t="s">
        <v>168</v>
      </c>
      <c r="N20" s="90" t="s">
        <v>168</v>
      </c>
      <c r="O20" s="91"/>
      <c r="P20" s="91"/>
      <c r="Q20" s="91"/>
    </row>
    <row r="21" spans="1:17" ht="29.1" customHeight="1">
      <c r="A21" s="66" t="s">
        <v>201</v>
      </c>
      <c r="B21" s="68">
        <f>C21-1</f>
        <v>38</v>
      </c>
      <c r="C21" s="68">
        <f t="shared" si="9"/>
        <v>39</v>
      </c>
      <c r="D21" s="69">
        <v>40</v>
      </c>
      <c r="E21" s="68">
        <f>D21+1</f>
        <v>41</v>
      </c>
      <c r="F21" s="68">
        <f>E21+1</f>
        <v>42</v>
      </c>
      <c r="G21" s="68">
        <f>F21+1.4</f>
        <v>43.4</v>
      </c>
      <c r="H21" s="68">
        <f>G21+1.4</f>
        <v>44.8</v>
      </c>
      <c r="I21" s="82"/>
      <c r="J21" s="66" t="s">
        <v>201</v>
      </c>
      <c r="K21" s="91"/>
      <c r="L21" s="91" t="s">
        <v>181</v>
      </c>
      <c r="M21" s="90" t="s">
        <v>168</v>
      </c>
      <c r="N21" s="90" t="s">
        <v>168</v>
      </c>
      <c r="O21" s="91"/>
      <c r="P21" s="91"/>
      <c r="Q21" s="91"/>
    </row>
    <row r="22" spans="1:17" ht="29.1" customHeight="1">
      <c r="A22" s="66" t="s">
        <v>202</v>
      </c>
      <c r="B22" s="68">
        <f t="shared" si="10"/>
        <v>4</v>
      </c>
      <c r="C22" s="68">
        <f>D22</f>
        <v>4</v>
      </c>
      <c r="D22" s="69">
        <v>4</v>
      </c>
      <c r="E22" s="68">
        <f t="shared" ref="E22:H22" si="12">D22</f>
        <v>4</v>
      </c>
      <c r="F22" s="68">
        <f t="shared" si="12"/>
        <v>4</v>
      </c>
      <c r="G22" s="68">
        <f t="shared" si="12"/>
        <v>4</v>
      </c>
      <c r="H22" s="68">
        <f t="shared" si="12"/>
        <v>4</v>
      </c>
      <c r="I22" s="82"/>
      <c r="J22" s="66" t="s">
        <v>202</v>
      </c>
      <c r="K22" s="91"/>
      <c r="L22" s="91" t="s">
        <v>184</v>
      </c>
      <c r="M22" s="90" t="s">
        <v>168</v>
      </c>
      <c r="N22" s="90" t="s">
        <v>168</v>
      </c>
      <c r="O22" s="91"/>
      <c r="P22" s="91"/>
      <c r="Q22" s="91"/>
    </row>
    <row r="23" spans="1:17" ht="29.1" customHeight="1">
      <c r="A23" s="94"/>
      <c r="B23" s="126"/>
      <c r="C23" s="127"/>
      <c r="D23" s="126"/>
      <c r="E23" s="126"/>
      <c r="F23" s="126"/>
      <c r="G23" s="126"/>
      <c r="H23" s="82"/>
      <c r="I23" s="82"/>
      <c r="J23" s="94"/>
      <c r="K23" s="91"/>
      <c r="L23" s="90"/>
      <c r="M23" s="90"/>
      <c r="N23" s="93"/>
      <c r="O23" s="91"/>
      <c r="P23" s="91"/>
      <c r="Q23" s="91"/>
    </row>
    <row r="24" spans="1:17" ht="29.1" customHeight="1">
      <c r="A24" s="75"/>
      <c r="B24" s="65"/>
      <c r="C24" s="66"/>
      <c r="D24" s="66" t="s">
        <v>203</v>
      </c>
      <c r="E24" s="66"/>
      <c r="F24" s="76"/>
      <c r="G24" s="66"/>
      <c r="H24" s="66"/>
      <c r="I24" s="82"/>
      <c r="J24" s="94"/>
      <c r="K24" s="91"/>
      <c r="L24" s="91"/>
      <c r="M24" s="90"/>
      <c r="N24" s="93"/>
      <c r="O24" s="91"/>
      <c r="P24" s="91"/>
      <c r="Q24" s="91"/>
    </row>
    <row r="25" spans="1:17" ht="29.1" customHeight="1">
      <c r="A25" s="75" t="s">
        <v>204</v>
      </c>
      <c r="B25" s="65" t="s">
        <v>110</v>
      </c>
      <c r="C25" s="66" t="s">
        <v>111</v>
      </c>
      <c r="D25" s="66" t="s">
        <v>112</v>
      </c>
      <c r="E25" s="66" t="s">
        <v>113</v>
      </c>
      <c r="F25" s="66" t="s">
        <v>114</v>
      </c>
      <c r="G25" s="66" t="s">
        <v>115</v>
      </c>
      <c r="H25" s="66" t="s">
        <v>116</v>
      </c>
      <c r="I25" s="82"/>
      <c r="J25" s="95"/>
      <c r="K25" s="66" t="s">
        <v>111</v>
      </c>
      <c r="L25" s="66" t="s">
        <v>112</v>
      </c>
      <c r="M25" s="66" t="s">
        <v>113</v>
      </c>
      <c r="N25" s="66" t="s">
        <v>114</v>
      </c>
      <c r="O25" s="66" t="s">
        <v>115</v>
      </c>
      <c r="P25" s="66" t="s">
        <v>116</v>
      </c>
      <c r="Q25" s="95"/>
    </row>
    <row r="26" spans="1:17" ht="29.1" customHeight="1">
      <c r="A26" s="77" t="s">
        <v>205</v>
      </c>
      <c r="B26" s="65" t="s">
        <v>151</v>
      </c>
      <c r="C26" s="66" t="s">
        <v>152</v>
      </c>
      <c r="D26" s="66" t="s">
        <v>153</v>
      </c>
      <c r="E26" s="66" t="s">
        <v>154</v>
      </c>
      <c r="F26" s="66" t="s">
        <v>155</v>
      </c>
      <c r="G26" s="66" t="s">
        <v>156</v>
      </c>
      <c r="H26" s="66" t="s">
        <v>157</v>
      </c>
      <c r="I26" s="82"/>
      <c r="J26" s="95"/>
      <c r="K26" s="66" t="s">
        <v>152</v>
      </c>
      <c r="L26" s="66" t="s">
        <v>153</v>
      </c>
      <c r="M26" s="66" t="s">
        <v>154</v>
      </c>
      <c r="N26" s="66" t="s">
        <v>155</v>
      </c>
      <c r="O26" s="66" t="s">
        <v>156</v>
      </c>
      <c r="P26" s="66" t="s">
        <v>157</v>
      </c>
      <c r="Q26" s="95"/>
    </row>
    <row r="27" spans="1:17" ht="29.1" customHeight="1">
      <c r="A27" s="67" t="s">
        <v>165</v>
      </c>
      <c r="B27" s="68">
        <f t="shared" ref="B27:B31" si="13">C27-1</f>
        <v>46</v>
      </c>
      <c r="C27" s="68">
        <f>D27-2</f>
        <v>47</v>
      </c>
      <c r="D27" s="69">
        <v>49</v>
      </c>
      <c r="E27" s="68">
        <f t="shared" ref="E27:E32" si="14">D27+2</f>
        <v>51</v>
      </c>
      <c r="F27" s="68">
        <f t="shared" ref="F27:F32" si="15">E27+2</f>
        <v>53</v>
      </c>
      <c r="G27" s="68">
        <f>F27+1</f>
        <v>54</v>
      </c>
      <c r="H27" s="68">
        <f>G27+1</f>
        <v>55</v>
      </c>
      <c r="I27" s="82"/>
      <c r="J27" s="67" t="s">
        <v>165</v>
      </c>
      <c r="K27" s="91"/>
      <c r="L27" s="90" t="s">
        <v>168</v>
      </c>
      <c r="M27" s="90" t="s">
        <v>168</v>
      </c>
      <c r="N27" s="90" t="s">
        <v>168</v>
      </c>
      <c r="O27" s="91"/>
      <c r="P27" s="91"/>
      <c r="Q27" s="95"/>
    </row>
    <row r="28" spans="1:17" ht="29.1" customHeight="1">
      <c r="A28" s="66" t="s">
        <v>167</v>
      </c>
      <c r="B28" s="68">
        <f t="shared" si="13"/>
        <v>39</v>
      </c>
      <c r="C28" s="68">
        <f>D28-2</f>
        <v>40</v>
      </c>
      <c r="D28" s="69">
        <v>42</v>
      </c>
      <c r="E28" s="68">
        <f t="shared" si="14"/>
        <v>44</v>
      </c>
      <c r="F28" s="68">
        <f t="shared" si="15"/>
        <v>46</v>
      </c>
      <c r="G28" s="68">
        <f>F28+1</f>
        <v>47</v>
      </c>
      <c r="H28" s="68">
        <f>G28+1</f>
        <v>48</v>
      </c>
      <c r="I28" s="82"/>
      <c r="J28" s="66" t="s">
        <v>167</v>
      </c>
      <c r="K28" s="91"/>
      <c r="L28" s="90" t="s">
        <v>168</v>
      </c>
      <c r="M28" s="92" t="s">
        <v>206</v>
      </c>
      <c r="N28" s="90" t="s">
        <v>209</v>
      </c>
      <c r="O28" s="91"/>
      <c r="P28" s="91"/>
      <c r="Q28" s="95"/>
    </row>
    <row r="29" spans="1:17" ht="29.1" customHeight="1">
      <c r="A29" s="66" t="s">
        <v>207</v>
      </c>
      <c r="B29" s="68">
        <f>C29-4</f>
        <v>108</v>
      </c>
      <c r="C29" s="68">
        <f>D29-4</f>
        <v>112</v>
      </c>
      <c r="D29" s="70">
        <v>116</v>
      </c>
      <c r="E29" s="68">
        <f>D29+4</f>
        <v>120</v>
      </c>
      <c r="F29" s="68">
        <f>E29+4</f>
        <v>124</v>
      </c>
      <c r="G29" s="68">
        <f>F29+6</f>
        <v>130</v>
      </c>
      <c r="H29" s="68">
        <f>G29+6</f>
        <v>136</v>
      </c>
      <c r="I29" s="82"/>
      <c r="J29" s="66" t="s">
        <v>207</v>
      </c>
      <c r="K29" s="91"/>
      <c r="L29" s="91" t="s">
        <v>176</v>
      </c>
      <c r="M29" s="90" t="s">
        <v>168</v>
      </c>
      <c r="N29" s="91" t="s">
        <v>241</v>
      </c>
      <c r="O29" s="91"/>
      <c r="P29" s="91"/>
      <c r="Q29" s="95"/>
    </row>
    <row r="30" spans="1:17" ht="29.1" customHeight="1">
      <c r="A30" s="66" t="s">
        <v>177</v>
      </c>
      <c r="B30" s="68">
        <f>C30-4</f>
        <v>116</v>
      </c>
      <c r="C30" s="68">
        <f>D30-4</f>
        <v>120</v>
      </c>
      <c r="D30" s="70">
        <v>124</v>
      </c>
      <c r="E30" s="68">
        <f>D30+4</f>
        <v>128</v>
      </c>
      <c r="F30" s="68">
        <f>E30+4</f>
        <v>132</v>
      </c>
      <c r="G30" s="68">
        <f>F30+6</f>
        <v>138</v>
      </c>
      <c r="H30" s="68">
        <f>G30+6</f>
        <v>144</v>
      </c>
      <c r="I30" s="82"/>
      <c r="J30" s="66" t="s">
        <v>177</v>
      </c>
      <c r="K30" s="91"/>
      <c r="L30" s="90" t="s">
        <v>168</v>
      </c>
      <c r="M30" s="90" t="s">
        <v>168</v>
      </c>
      <c r="N30" s="90" t="s">
        <v>197</v>
      </c>
      <c r="O30" s="91"/>
      <c r="P30" s="91"/>
      <c r="Q30" s="95"/>
    </row>
    <row r="31" spans="1:17" ht="29.1" customHeight="1">
      <c r="A31" s="72" t="s">
        <v>208</v>
      </c>
      <c r="B31" s="73">
        <f t="shared" si="13"/>
        <v>45</v>
      </c>
      <c r="C31" s="73">
        <f>D31-1</f>
        <v>46</v>
      </c>
      <c r="D31" s="72">
        <v>47</v>
      </c>
      <c r="E31" s="73">
        <f>D31+1</f>
        <v>48</v>
      </c>
      <c r="F31" s="73">
        <f>E31+1</f>
        <v>49</v>
      </c>
      <c r="G31" s="73">
        <f>F31+1.2</f>
        <v>50.2</v>
      </c>
      <c r="H31" s="73">
        <f>G31+1.2</f>
        <v>51.400000000000006</v>
      </c>
      <c r="I31" s="82"/>
      <c r="J31" s="72" t="s">
        <v>208</v>
      </c>
      <c r="K31" s="91"/>
      <c r="L31" s="90" t="s">
        <v>168</v>
      </c>
      <c r="M31" s="90" t="s">
        <v>209</v>
      </c>
      <c r="N31" s="90" t="s">
        <v>242</v>
      </c>
      <c r="O31" s="91"/>
      <c r="P31" s="91"/>
      <c r="Q31" s="95"/>
    </row>
    <row r="32" spans="1:17" ht="29.1" customHeight="1">
      <c r="A32" s="72" t="s">
        <v>210</v>
      </c>
      <c r="B32" s="73"/>
      <c r="C32" s="73"/>
      <c r="D32" s="72">
        <v>59</v>
      </c>
      <c r="E32" s="73">
        <f t="shared" si="14"/>
        <v>61</v>
      </c>
      <c r="F32" s="73">
        <f t="shared" si="15"/>
        <v>63</v>
      </c>
      <c r="G32" s="73"/>
      <c r="H32" s="73"/>
      <c r="I32" s="82"/>
      <c r="J32" s="72" t="s">
        <v>210</v>
      </c>
      <c r="K32" s="91"/>
      <c r="L32" s="90" t="s">
        <v>168</v>
      </c>
      <c r="M32" s="90" t="s">
        <v>168</v>
      </c>
      <c r="N32" s="90" t="s">
        <v>243</v>
      </c>
      <c r="O32" s="91"/>
      <c r="P32" s="91"/>
      <c r="Q32" s="95"/>
    </row>
    <row r="33" spans="1:17" ht="29.1" customHeight="1">
      <c r="A33" s="72" t="s">
        <v>211</v>
      </c>
      <c r="B33" s="73"/>
      <c r="C33" s="73"/>
      <c r="D33" s="72">
        <v>15</v>
      </c>
      <c r="E33" s="73">
        <f>D33+1</f>
        <v>16</v>
      </c>
      <c r="F33" s="73">
        <f>E33+1</f>
        <v>17</v>
      </c>
      <c r="G33" s="73"/>
      <c r="H33" s="73"/>
      <c r="I33" s="82"/>
      <c r="J33" s="72" t="s">
        <v>211</v>
      </c>
      <c r="K33" s="91"/>
      <c r="L33" s="90" t="s">
        <v>168</v>
      </c>
      <c r="M33" s="90" t="s">
        <v>168</v>
      </c>
      <c r="N33" s="90" t="s">
        <v>168</v>
      </c>
      <c r="O33" s="91"/>
      <c r="P33" s="91"/>
      <c r="Q33" s="95"/>
    </row>
    <row r="34" spans="1:17" ht="27" customHeight="1">
      <c r="A34" s="66" t="s">
        <v>212</v>
      </c>
      <c r="B34" s="68"/>
      <c r="C34" s="68"/>
      <c r="D34" s="69" t="s">
        <v>213</v>
      </c>
      <c r="E34" s="68"/>
      <c r="F34" s="68"/>
      <c r="G34" s="68"/>
      <c r="H34" s="68"/>
      <c r="I34" s="82"/>
      <c r="J34" s="66" t="s">
        <v>212</v>
      </c>
      <c r="K34" s="91"/>
      <c r="L34" s="79"/>
      <c r="M34" s="79"/>
      <c r="N34" s="79"/>
      <c r="O34" s="79"/>
      <c r="P34" s="79"/>
      <c r="Q34" s="95"/>
    </row>
    <row r="35" spans="1:17" ht="27" customHeight="1">
      <c r="A35" s="128"/>
      <c r="B35" s="91"/>
      <c r="C35" s="129"/>
      <c r="D35" s="129"/>
      <c r="E35" s="129"/>
      <c r="F35" s="129"/>
      <c r="G35" s="91"/>
      <c r="H35" s="82"/>
      <c r="I35" s="82"/>
      <c r="J35" s="91"/>
      <c r="K35" s="91"/>
      <c r="L35" s="91"/>
      <c r="M35" s="91"/>
      <c r="N35" s="91"/>
      <c r="O35" s="91"/>
      <c r="P35" s="91"/>
      <c r="Q35" s="91"/>
    </row>
    <row r="36" spans="1:17" ht="27" customHeight="1">
      <c r="A36" s="128"/>
      <c r="B36" s="91"/>
      <c r="C36" s="129"/>
      <c r="D36" s="129"/>
      <c r="E36" s="129"/>
      <c r="F36" s="129"/>
      <c r="G36" s="91"/>
      <c r="H36" s="82"/>
      <c r="I36" s="82"/>
      <c r="J36" s="91"/>
      <c r="K36" s="91"/>
      <c r="L36" s="91"/>
      <c r="M36" s="91"/>
      <c r="N36" s="91"/>
      <c r="O36" s="91"/>
      <c r="P36" s="91"/>
      <c r="Q36" s="91"/>
    </row>
    <row r="37" spans="1:17" ht="27" customHeight="1">
      <c r="A37" s="128"/>
      <c r="B37" s="91"/>
      <c r="C37" s="129"/>
      <c r="D37" s="129"/>
      <c r="E37" s="129"/>
      <c r="F37" s="129"/>
      <c r="G37" s="91"/>
      <c r="H37" s="82"/>
      <c r="I37" s="82"/>
      <c r="J37" s="91"/>
      <c r="K37" s="91"/>
      <c r="L37" s="91"/>
      <c r="M37" s="91"/>
      <c r="N37" s="91"/>
      <c r="O37" s="91"/>
      <c r="P37" s="91"/>
      <c r="Q37" s="91"/>
    </row>
    <row r="38" spans="1:17" ht="29.1" customHeight="1">
      <c r="A38" s="78"/>
      <c r="B38" s="79"/>
      <c r="C38" s="80"/>
      <c r="D38" s="80"/>
      <c r="E38" s="81"/>
      <c r="F38" s="81"/>
      <c r="G38" s="79"/>
      <c r="H38" s="82"/>
      <c r="I38" s="82"/>
      <c r="J38" s="79"/>
      <c r="K38" s="79"/>
      <c r="L38" s="91"/>
      <c r="M38" s="79"/>
      <c r="N38" s="79"/>
      <c r="O38" s="79"/>
      <c r="P38" s="79"/>
      <c r="Q38" s="79"/>
    </row>
    <row r="39" spans="1:17" ht="14.25">
      <c r="A39" s="83" t="s">
        <v>214</v>
      </c>
      <c r="D39" s="84"/>
      <c r="E39" s="84"/>
      <c r="F39" s="84"/>
      <c r="G39" s="84"/>
      <c r="H39" s="84"/>
      <c r="I39" s="84"/>
      <c r="J39" s="84"/>
      <c r="K39" s="96"/>
      <c r="L39" s="96"/>
      <c r="M39" s="96"/>
      <c r="N39" s="96"/>
      <c r="O39" s="96"/>
      <c r="P39" s="96"/>
      <c r="Q39" s="96"/>
    </row>
    <row r="40" spans="1:17" ht="14.25">
      <c r="A40" s="60" t="s">
        <v>215</v>
      </c>
      <c r="B40" s="84"/>
      <c r="C40" s="84"/>
      <c r="D40" s="84"/>
      <c r="E40" s="84"/>
      <c r="F40" s="84"/>
      <c r="G40" s="84"/>
      <c r="H40" s="84"/>
      <c r="I40" s="84"/>
      <c r="J40" s="83" t="s">
        <v>216</v>
      </c>
      <c r="K40" s="97"/>
      <c r="L40" s="97" t="s">
        <v>217</v>
      </c>
      <c r="M40" s="97"/>
      <c r="N40" s="97" t="s">
        <v>218</v>
      </c>
      <c r="O40" s="97"/>
      <c r="P40" s="97"/>
    </row>
    <row r="41" spans="1:17" ht="26.1" customHeight="1">
      <c r="A41" s="84"/>
    </row>
  </sheetData>
  <mergeCells count="7">
    <mergeCell ref="A1:Q1"/>
    <mergeCell ref="B2:C2"/>
    <mergeCell ref="E2:G2"/>
    <mergeCell ref="K2:Q2"/>
    <mergeCell ref="B3:H3"/>
    <mergeCell ref="J3:Q3"/>
    <mergeCell ref="A3:A5"/>
  </mergeCells>
  <phoneticPr fontId="49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L10" sqref="L10"/>
    </sheetView>
  </sheetViews>
  <sheetFormatPr defaultColWidth="10.125" defaultRowHeight="14.25"/>
  <cols>
    <col min="1" max="1" width="9.625" style="98" customWidth="1"/>
    <col min="2" max="2" width="11.125" style="98" customWidth="1"/>
    <col min="3" max="3" width="9.125" style="98" customWidth="1"/>
    <col min="4" max="4" width="9.5" style="98" customWidth="1"/>
    <col min="5" max="5" width="9.125" style="98" customWidth="1"/>
    <col min="6" max="6" width="10.375" style="98" customWidth="1"/>
    <col min="7" max="7" width="9.5" style="98" customWidth="1"/>
    <col min="8" max="8" width="9.125" style="98" customWidth="1"/>
    <col min="9" max="9" width="8.125" style="98" customWidth="1"/>
    <col min="10" max="10" width="10.5" style="98" customWidth="1"/>
    <col min="11" max="11" width="12.125" style="98" customWidth="1"/>
    <col min="12" max="16384" width="10.125" style="98"/>
  </cols>
  <sheetData>
    <row r="1" spans="1:11" ht="25.5">
      <c r="A1" s="454" t="s">
        <v>244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</row>
    <row r="2" spans="1:11">
      <c r="A2" s="101" t="s">
        <v>53</v>
      </c>
      <c r="B2" s="455" t="s">
        <v>54</v>
      </c>
      <c r="C2" s="455"/>
      <c r="D2" s="102" t="s">
        <v>62</v>
      </c>
      <c r="E2" s="103"/>
      <c r="F2" s="104" t="s">
        <v>245</v>
      </c>
      <c r="G2" s="456" t="s">
        <v>246</v>
      </c>
      <c r="H2" s="456"/>
      <c r="I2" s="121" t="s">
        <v>57</v>
      </c>
      <c r="J2" s="456" t="s">
        <v>247</v>
      </c>
      <c r="K2" s="457"/>
    </row>
    <row r="3" spans="1:11" ht="27" customHeight="1">
      <c r="A3" s="105" t="s">
        <v>75</v>
      </c>
      <c r="B3" s="451">
        <v>140</v>
      </c>
      <c r="C3" s="451"/>
      <c r="D3" s="106" t="s">
        <v>248</v>
      </c>
      <c r="E3" s="458"/>
      <c r="F3" s="459"/>
      <c r="G3" s="459"/>
      <c r="H3" s="374" t="s">
        <v>249</v>
      </c>
      <c r="I3" s="374"/>
      <c r="J3" s="374"/>
      <c r="K3" s="375"/>
    </row>
    <row r="4" spans="1:11">
      <c r="A4" s="107" t="s">
        <v>72</v>
      </c>
      <c r="B4" s="108">
        <v>2</v>
      </c>
      <c r="C4" s="108">
        <v>3</v>
      </c>
      <c r="D4" s="109" t="s">
        <v>250</v>
      </c>
      <c r="E4" s="450" t="s">
        <v>251</v>
      </c>
      <c r="F4" s="450"/>
      <c r="G4" s="450"/>
      <c r="H4" s="280" t="s">
        <v>252</v>
      </c>
      <c r="I4" s="280"/>
      <c r="J4" s="118" t="s">
        <v>66</v>
      </c>
      <c r="K4" s="124" t="s">
        <v>67</v>
      </c>
    </row>
    <row r="5" spans="1:11">
      <c r="A5" s="107" t="s">
        <v>253</v>
      </c>
      <c r="B5" s="451">
        <v>1</v>
      </c>
      <c r="C5" s="451"/>
      <c r="D5" s="106" t="s">
        <v>254</v>
      </c>
      <c r="E5" s="106" t="s">
        <v>255</v>
      </c>
      <c r="F5" s="106" t="s">
        <v>256</v>
      </c>
      <c r="G5" s="106" t="s">
        <v>257</v>
      </c>
      <c r="H5" s="280" t="s">
        <v>258</v>
      </c>
      <c r="I5" s="280"/>
      <c r="J5" s="118" t="s">
        <v>66</v>
      </c>
      <c r="K5" s="124" t="s">
        <v>67</v>
      </c>
    </row>
    <row r="6" spans="1:11">
      <c r="A6" s="110" t="s">
        <v>259</v>
      </c>
      <c r="B6" s="452">
        <v>12</v>
      </c>
      <c r="C6" s="452"/>
      <c r="D6" s="111" t="s">
        <v>260</v>
      </c>
      <c r="E6" s="112"/>
      <c r="F6" s="113">
        <v>39</v>
      </c>
      <c r="G6" s="111"/>
      <c r="H6" s="453" t="s">
        <v>261</v>
      </c>
      <c r="I6" s="453"/>
      <c r="J6" s="113" t="s">
        <v>66</v>
      </c>
      <c r="K6" s="125" t="s">
        <v>67</v>
      </c>
    </row>
    <row r="7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262</v>
      </c>
      <c r="B8" s="104" t="s">
        <v>263</v>
      </c>
      <c r="C8" s="104" t="s">
        <v>264</v>
      </c>
      <c r="D8" s="104" t="s">
        <v>265</v>
      </c>
      <c r="E8" s="104" t="s">
        <v>266</v>
      </c>
      <c r="F8" s="104" t="s">
        <v>267</v>
      </c>
      <c r="G8" s="446" t="s">
        <v>78</v>
      </c>
      <c r="H8" s="435"/>
      <c r="I8" s="435"/>
      <c r="J8" s="435"/>
      <c r="K8" s="436"/>
    </row>
    <row r="9" spans="1:11">
      <c r="A9" s="279" t="s">
        <v>268</v>
      </c>
      <c r="B9" s="280"/>
      <c r="C9" s="118" t="s">
        <v>66</v>
      </c>
      <c r="D9" s="118" t="s">
        <v>67</v>
      </c>
      <c r="E9" s="106" t="s">
        <v>269</v>
      </c>
      <c r="F9" s="119" t="s">
        <v>270</v>
      </c>
      <c r="G9" s="447"/>
      <c r="H9" s="448"/>
      <c r="I9" s="448"/>
      <c r="J9" s="448"/>
      <c r="K9" s="449"/>
    </row>
    <row r="10" spans="1:11">
      <c r="A10" s="279" t="s">
        <v>271</v>
      </c>
      <c r="B10" s="280"/>
      <c r="C10" s="118" t="s">
        <v>66</v>
      </c>
      <c r="D10" s="118" t="s">
        <v>67</v>
      </c>
      <c r="E10" s="106" t="s">
        <v>272</v>
      </c>
      <c r="F10" s="119" t="s">
        <v>273</v>
      </c>
      <c r="G10" s="447" t="s">
        <v>274</v>
      </c>
      <c r="H10" s="448"/>
      <c r="I10" s="448"/>
      <c r="J10" s="448"/>
      <c r="K10" s="449"/>
    </row>
    <row r="11" spans="1:11">
      <c r="A11" s="440" t="s">
        <v>223</v>
      </c>
      <c r="B11" s="441"/>
      <c r="C11" s="441"/>
      <c r="D11" s="441"/>
      <c r="E11" s="441"/>
      <c r="F11" s="441"/>
      <c r="G11" s="441"/>
      <c r="H11" s="441"/>
      <c r="I11" s="441"/>
      <c r="J11" s="441"/>
      <c r="K11" s="442"/>
    </row>
    <row r="12" spans="1:11">
      <c r="A12" s="105" t="s">
        <v>88</v>
      </c>
      <c r="B12" s="118" t="s">
        <v>84</v>
      </c>
      <c r="C12" s="118" t="s">
        <v>85</v>
      </c>
      <c r="D12" s="119"/>
      <c r="E12" s="106" t="s">
        <v>86</v>
      </c>
      <c r="F12" s="118" t="s">
        <v>84</v>
      </c>
      <c r="G12" s="118" t="s">
        <v>85</v>
      </c>
      <c r="H12" s="118"/>
      <c r="I12" s="106" t="s">
        <v>275</v>
      </c>
      <c r="J12" s="118" t="s">
        <v>84</v>
      </c>
      <c r="K12" s="124" t="s">
        <v>85</v>
      </c>
    </row>
    <row r="13" spans="1:11">
      <c r="A13" s="105" t="s">
        <v>91</v>
      </c>
      <c r="B13" s="118" t="s">
        <v>84</v>
      </c>
      <c r="C13" s="118" t="s">
        <v>85</v>
      </c>
      <c r="D13" s="119"/>
      <c r="E13" s="106" t="s">
        <v>96</v>
      </c>
      <c r="F13" s="118" t="s">
        <v>84</v>
      </c>
      <c r="G13" s="118" t="s">
        <v>85</v>
      </c>
      <c r="H13" s="118"/>
      <c r="I13" s="106" t="s">
        <v>276</v>
      </c>
      <c r="J13" s="118" t="s">
        <v>84</v>
      </c>
      <c r="K13" s="124" t="s">
        <v>85</v>
      </c>
    </row>
    <row r="14" spans="1:11">
      <c r="A14" s="110" t="s">
        <v>277</v>
      </c>
      <c r="B14" s="113" t="s">
        <v>84</v>
      </c>
      <c r="C14" s="113" t="s">
        <v>85</v>
      </c>
      <c r="D14" s="112"/>
      <c r="E14" s="111" t="s">
        <v>278</v>
      </c>
      <c r="F14" s="113" t="s">
        <v>84</v>
      </c>
      <c r="G14" s="113" t="s">
        <v>85</v>
      </c>
      <c r="H14" s="113"/>
      <c r="I14" s="111" t="s">
        <v>279</v>
      </c>
      <c r="J14" s="113" t="s">
        <v>84</v>
      </c>
      <c r="K14" s="125" t="s">
        <v>85</v>
      </c>
    </row>
    <row r="15" spans="1:11">
      <c r="A15" s="114"/>
      <c r="B15" s="120"/>
      <c r="C15" s="120"/>
      <c r="D15" s="115"/>
      <c r="E15" s="114"/>
      <c r="F15" s="120"/>
      <c r="G15" s="120"/>
      <c r="H15" s="120"/>
      <c r="I15" s="114"/>
      <c r="J15" s="120"/>
      <c r="K15" s="120"/>
    </row>
    <row r="16" spans="1:11" s="99" customFormat="1">
      <c r="A16" s="383" t="s">
        <v>280</v>
      </c>
      <c r="B16" s="384"/>
      <c r="C16" s="384"/>
      <c r="D16" s="384"/>
      <c r="E16" s="384"/>
      <c r="F16" s="384"/>
      <c r="G16" s="384"/>
      <c r="H16" s="384"/>
      <c r="I16" s="384"/>
      <c r="J16" s="384"/>
      <c r="K16" s="385"/>
    </row>
    <row r="17" spans="1:11">
      <c r="A17" s="279" t="s">
        <v>281</v>
      </c>
      <c r="B17" s="280"/>
      <c r="C17" s="280"/>
      <c r="D17" s="280"/>
      <c r="E17" s="280"/>
      <c r="F17" s="280"/>
      <c r="G17" s="280"/>
      <c r="H17" s="280"/>
      <c r="I17" s="280"/>
      <c r="J17" s="280"/>
      <c r="K17" s="412"/>
    </row>
    <row r="18" spans="1:11">
      <c r="A18" s="279" t="s">
        <v>282</v>
      </c>
      <c r="B18" s="280"/>
      <c r="C18" s="280"/>
      <c r="D18" s="280"/>
      <c r="E18" s="280"/>
      <c r="F18" s="280"/>
      <c r="G18" s="280"/>
      <c r="H18" s="280"/>
      <c r="I18" s="280"/>
      <c r="J18" s="280"/>
      <c r="K18" s="412"/>
    </row>
    <row r="19" spans="1:11">
      <c r="A19" s="443" t="s">
        <v>283</v>
      </c>
      <c r="B19" s="444"/>
      <c r="C19" s="444"/>
      <c r="D19" s="444"/>
      <c r="E19" s="444"/>
      <c r="F19" s="444"/>
      <c r="G19" s="444"/>
      <c r="H19" s="444"/>
      <c r="I19" s="444"/>
      <c r="J19" s="444"/>
      <c r="K19" s="445"/>
    </row>
    <row r="20" spans="1:11">
      <c r="A20" s="427"/>
      <c r="B20" s="428"/>
      <c r="C20" s="428"/>
      <c r="D20" s="428"/>
      <c r="E20" s="428"/>
      <c r="F20" s="428"/>
      <c r="G20" s="428"/>
      <c r="H20" s="428"/>
      <c r="I20" s="428"/>
      <c r="J20" s="428"/>
      <c r="K20" s="429"/>
    </row>
    <row r="21" spans="1:11">
      <c r="A21" s="427"/>
      <c r="B21" s="428"/>
      <c r="C21" s="428"/>
      <c r="D21" s="428"/>
      <c r="E21" s="428"/>
      <c r="F21" s="428"/>
      <c r="G21" s="428"/>
      <c r="H21" s="428"/>
      <c r="I21" s="428"/>
      <c r="J21" s="428"/>
      <c r="K21" s="429"/>
    </row>
    <row r="22" spans="1:11">
      <c r="A22" s="427"/>
      <c r="B22" s="428"/>
      <c r="C22" s="428"/>
      <c r="D22" s="428"/>
      <c r="E22" s="428"/>
      <c r="F22" s="428"/>
      <c r="G22" s="428"/>
      <c r="H22" s="428"/>
      <c r="I22" s="428"/>
      <c r="J22" s="428"/>
      <c r="K22" s="429"/>
    </row>
    <row r="23" spans="1:11">
      <c r="A23" s="437"/>
      <c r="B23" s="438"/>
      <c r="C23" s="438"/>
      <c r="D23" s="438"/>
      <c r="E23" s="438"/>
      <c r="F23" s="438"/>
      <c r="G23" s="438"/>
      <c r="H23" s="438"/>
      <c r="I23" s="438"/>
      <c r="J23" s="438"/>
      <c r="K23" s="439"/>
    </row>
    <row r="24" spans="1:11">
      <c r="A24" s="279" t="s">
        <v>125</v>
      </c>
      <c r="B24" s="280"/>
      <c r="C24" s="118" t="s">
        <v>66</v>
      </c>
      <c r="D24" s="118" t="s">
        <v>67</v>
      </c>
      <c r="E24" s="374"/>
      <c r="F24" s="374"/>
      <c r="G24" s="374"/>
      <c r="H24" s="374"/>
      <c r="I24" s="374"/>
      <c r="J24" s="374"/>
      <c r="K24" s="375"/>
    </row>
    <row r="25" spans="1:11">
      <c r="A25" s="122" t="s">
        <v>284</v>
      </c>
      <c r="B25" s="431"/>
      <c r="C25" s="431"/>
      <c r="D25" s="431"/>
      <c r="E25" s="431"/>
      <c r="F25" s="431"/>
      <c r="G25" s="431"/>
      <c r="H25" s="431"/>
      <c r="I25" s="431"/>
      <c r="J25" s="431"/>
      <c r="K25" s="432"/>
    </row>
    <row r="26" spans="1:11">
      <c r="A26" s="433"/>
      <c r="B26" s="433"/>
      <c r="C26" s="433"/>
      <c r="D26" s="433"/>
      <c r="E26" s="433"/>
      <c r="F26" s="433"/>
      <c r="G26" s="433"/>
      <c r="H26" s="433"/>
      <c r="I26" s="433"/>
      <c r="J26" s="433"/>
      <c r="K26" s="433"/>
    </row>
    <row r="27" spans="1:11">
      <c r="A27" s="434" t="s">
        <v>285</v>
      </c>
      <c r="B27" s="435"/>
      <c r="C27" s="435"/>
      <c r="D27" s="435"/>
      <c r="E27" s="435"/>
      <c r="F27" s="435"/>
      <c r="G27" s="435"/>
      <c r="H27" s="435"/>
      <c r="I27" s="435"/>
      <c r="J27" s="435"/>
      <c r="K27" s="436"/>
    </row>
    <row r="28" spans="1:11" ht="17.25" customHeight="1">
      <c r="A28" s="424" t="s">
        <v>286</v>
      </c>
      <c r="B28" s="425"/>
      <c r="C28" s="425"/>
      <c r="D28" s="425"/>
      <c r="E28" s="425"/>
      <c r="F28" s="425"/>
      <c r="G28" s="425"/>
      <c r="H28" s="425"/>
      <c r="I28" s="425"/>
      <c r="J28" s="425"/>
      <c r="K28" s="426"/>
    </row>
    <row r="29" spans="1:11" ht="17.25" customHeight="1">
      <c r="A29" s="424" t="s">
        <v>287</v>
      </c>
      <c r="B29" s="425"/>
      <c r="C29" s="425"/>
      <c r="D29" s="425"/>
      <c r="E29" s="425"/>
      <c r="F29" s="425"/>
      <c r="G29" s="425"/>
      <c r="H29" s="425"/>
      <c r="I29" s="425"/>
      <c r="J29" s="425"/>
      <c r="K29" s="426"/>
    </row>
    <row r="30" spans="1:11" ht="17.25" customHeight="1"/>
    <row r="31" spans="1:11" ht="17.25" customHeight="1">
      <c r="A31" s="424"/>
      <c r="B31" s="425"/>
      <c r="C31" s="425"/>
      <c r="D31" s="425"/>
      <c r="E31" s="425"/>
      <c r="F31" s="425"/>
      <c r="G31" s="425"/>
      <c r="H31" s="425"/>
      <c r="I31" s="425"/>
      <c r="J31" s="425"/>
      <c r="K31" s="426"/>
    </row>
    <row r="32" spans="1:11" ht="17.25" customHeight="1">
      <c r="A32" s="424"/>
      <c r="B32" s="425"/>
      <c r="C32" s="425"/>
      <c r="D32" s="425"/>
      <c r="E32" s="425"/>
      <c r="F32" s="425"/>
      <c r="G32" s="425"/>
      <c r="H32" s="425"/>
      <c r="I32" s="425"/>
      <c r="J32" s="425"/>
      <c r="K32" s="426"/>
    </row>
    <row r="33" spans="1:13" ht="17.25" customHeight="1">
      <c r="A33" s="424"/>
      <c r="B33" s="425"/>
      <c r="C33" s="425"/>
      <c r="D33" s="425"/>
      <c r="E33" s="425"/>
      <c r="F33" s="425"/>
      <c r="G33" s="425"/>
      <c r="H33" s="425"/>
      <c r="I33" s="425"/>
      <c r="J33" s="425"/>
      <c r="K33" s="426"/>
    </row>
    <row r="34" spans="1:13" ht="17.25" customHeight="1">
      <c r="A34" s="427"/>
      <c r="B34" s="428"/>
      <c r="C34" s="428"/>
      <c r="D34" s="428"/>
      <c r="E34" s="428"/>
      <c r="F34" s="428"/>
      <c r="G34" s="428"/>
      <c r="H34" s="428"/>
      <c r="I34" s="428"/>
      <c r="J34" s="428"/>
      <c r="K34" s="429"/>
    </row>
    <row r="35" spans="1:13" ht="17.25" customHeight="1">
      <c r="A35" s="430"/>
      <c r="B35" s="428"/>
      <c r="C35" s="428"/>
      <c r="D35" s="428"/>
      <c r="E35" s="428"/>
      <c r="F35" s="428"/>
      <c r="G35" s="428"/>
      <c r="H35" s="428"/>
      <c r="I35" s="428"/>
      <c r="J35" s="428"/>
      <c r="K35" s="429"/>
    </row>
    <row r="36" spans="1:13" ht="17.25" customHeight="1">
      <c r="A36" s="416"/>
      <c r="B36" s="417"/>
      <c r="C36" s="417"/>
      <c r="D36" s="417"/>
      <c r="E36" s="417"/>
      <c r="F36" s="417"/>
      <c r="G36" s="417"/>
      <c r="H36" s="417"/>
      <c r="I36" s="417"/>
      <c r="J36" s="417"/>
      <c r="K36" s="418"/>
    </row>
    <row r="37" spans="1:13" ht="18.75" customHeight="1">
      <c r="A37" s="419" t="s">
        <v>288</v>
      </c>
      <c r="B37" s="420"/>
      <c r="C37" s="420"/>
      <c r="D37" s="420"/>
      <c r="E37" s="420"/>
      <c r="F37" s="420"/>
      <c r="G37" s="420"/>
      <c r="H37" s="420"/>
      <c r="I37" s="420"/>
      <c r="J37" s="420"/>
      <c r="K37" s="421"/>
    </row>
    <row r="38" spans="1:13" s="100" customFormat="1" ht="18.75" customHeight="1">
      <c r="A38" s="279" t="s">
        <v>289</v>
      </c>
      <c r="B38" s="280"/>
      <c r="C38" s="280"/>
      <c r="D38" s="374" t="s">
        <v>290</v>
      </c>
      <c r="E38" s="374"/>
      <c r="F38" s="422" t="s">
        <v>291</v>
      </c>
      <c r="G38" s="423"/>
      <c r="H38" s="280" t="s">
        <v>292</v>
      </c>
      <c r="I38" s="280"/>
      <c r="J38" s="280" t="s">
        <v>293</v>
      </c>
      <c r="K38" s="412"/>
    </row>
    <row r="39" spans="1:13" ht="18.75" customHeight="1">
      <c r="A39" s="107" t="s">
        <v>214</v>
      </c>
      <c r="B39" s="280"/>
      <c r="C39" s="280"/>
      <c r="D39" s="280"/>
      <c r="E39" s="280"/>
      <c r="F39" s="280"/>
      <c r="G39" s="280"/>
      <c r="H39" s="280"/>
      <c r="I39" s="280"/>
      <c r="J39" s="280"/>
      <c r="K39" s="412"/>
      <c r="M39" s="100"/>
    </row>
    <row r="40" spans="1:13" ht="30.95" customHeight="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412"/>
    </row>
    <row r="41" spans="1:13" ht="18.75" customHeight="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412"/>
    </row>
    <row r="42" spans="1:13" ht="32.1" customHeight="1">
      <c r="A42" s="110" t="s">
        <v>137</v>
      </c>
      <c r="B42" s="413" t="s">
        <v>294</v>
      </c>
      <c r="C42" s="413"/>
      <c r="D42" s="111" t="s">
        <v>295</v>
      </c>
      <c r="E42" s="112"/>
      <c r="F42" s="111" t="s">
        <v>141</v>
      </c>
      <c r="G42" s="123"/>
      <c r="H42" s="414" t="s">
        <v>142</v>
      </c>
      <c r="I42" s="414"/>
      <c r="J42" s="413"/>
      <c r="K42" s="415"/>
    </row>
    <row r="43" spans="1:13" ht="16.5" customHeight="1"/>
    <row r="44" spans="1:13" ht="16.5" customHeight="1"/>
    <row r="45" spans="1:13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9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9" name="Check Box 77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0" name="Check Box 78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8"/>
  <sheetViews>
    <sheetView zoomScale="80" zoomScaleNormal="80" workbookViewId="0">
      <selection activeCell="K6" sqref="K6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9.625" style="60" customWidth="1"/>
    <col min="9" max="9" width="1.875" style="60" customWidth="1"/>
    <col min="10" max="10" width="20.25" style="60" customWidth="1"/>
    <col min="11" max="11" width="19" style="61" customWidth="1"/>
    <col min="12" max="12" width="20" style="61" customWidth="1"/>
    <col min="13" max="13" width="18" style="61" customWidth="1"/>
    <col min="14" max="14" width="15.75" style="61" customWidth="1"/>
    <col min="15" max="15" width="16.375" style="61" customWidth="1"/>
    <col min="16" max="16" width="16.125" style="61" customWidth="1"/>
    <col min="17" max="17" width="16.375" style="61" customWidth="1"/>
    <col min="18" max="16384" width="9" style="60"/>
  </cols>
  <sheetData>
    <row r="1" spans="1:17" ht="30" customHeight="1">
      <c r="A1" s="331" t="s">
        <v>145</v>
      </c>
      <c r="B1" s="332"/>
      <c r="C1" s="332"/>
      <c r="D1" s="332"/>
      <c r="E1" s="332"/>
      <c r="F1" s="332"/>
      <c r="G1" s="332"/>
      <c r="H1" s="332"/>
      <c r="I1" s="332"/>
      <c r="J1" s="332"/>
      <c r="K1" s="333"/>
      <c r="L1" s="333"/>
      <c r="M1" s="333"/>
      <c r="N1" s="333"/>
      <c r="O1" s="333"/>
      <c r="P1" s="333"/>
      <c r="Q1" s="333"/>
    </row>
    <row r="2" spans="1:17" ht="29.1" customHeight="1">
      <c r="A2" s="62" t="s">
        <v>62</v>
      </c>
      <c r="B2" s="334" t="s">
        <v>63</v>
      </c>
      <c r="C2" s="334"/>
      <c r="D2" s="63" t="s">
        <v>68</v>
      </c>
      <c r="E2" s="334" t="s">
        <v>69</v>
      </c>
      <c r="F2" s="334"/>
      <c r="G2" s="334"/>
      <c r="H2" s="64"/>
      <c r="I2" s="64"/>
      <c r="J2" s="85" t="s">
        <v>57</v>
      </c>
      <c r="K2" s="335" t="s">
        <v>146</v>
      </c>
      <c r="L2" s="335"/>
      <c r="M2" s="335"/>
      <c r="N2" s="335"/>
      <c r="O2" s="336"/>
      <c r="P2" s="336"/>
      <c r="Q2" s="337"/>
    </row>
    <row r="3" spans="1:17" ht="29.1" customHeight="1">
      <c r="A3" s="345" t="s">
        <v>147</v>
      </c>
      <c r="B3" s="338" t="s">
        <v>148</v>
      </c>
      <c r="C3" s="339"/>
      <c r="D3" s="339"/>
      <c r="E3" s="339"/>
      <c r="F3" s="339"/>
      <c r="G3" s="339"/>
      <c r="H3" s="340"/>
      <c r="I3" s="82"/>
      <c r="J3" s="341" t="s">
        <v>149</v>
      </c>
      <c r="K3" s="342"/>
      <c r="L3" s="342"/>
      <c r="M3" s="342"/>
      <c r="N3" s="342"/>
      <c r="O3" s="343"/>
      <c r="P3" s="343"/>
      <c r="Q3" s="344"/>
    </row>
    <row r="4" spans="1:17" ht="29.1" customHeight="1">
      <c r="A4" s="346"/>
      <c r="B4" s="65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6" t="s">
        <v>116</v>
      </c>
      <c r="I4" s="82"/>
      <c r="J4" s="86"/>
      <c r="K4" s="87" t="s">
        <v>111</v>
      </c>
      <c r="L4" s="87" t="s">
        <v>112</v>
      </c>
      <c r="M4" s="88" t="s">
        <v>113</v>
      </c>
      <c r="N4" s="87" t="s">
        <v>114</v>
      </c>
      <c r="O4" s="87" t="s">
        <v>115</v>
      </c>
      <c r="P4" s="87" t="s">
        <v>116</v>
      </c>
      <c r="Q4" s="79" t="s">
        <v>150</v>
      </c>
    </row>
    <row r="5" spans="1:17" ht="29.1" customHeight="1">
      <c r="A5" s="347"/>
      <c r="B5" s="65" t="s">
        <v>151</v>
      </c>
      <c r="C5" s="66" t="s">
        <v>152</v>
      </c>
      <c r="D5" s="66" t="s">
        <v>153</v>
      </c>
      <c r="E5" s="66" t="s">
        <v>154</v>
      </c>
      <c r="F5" s="66" t="s">
        <v>155</v>
      </c>
      <c r="G5" s="66" t="s">
        <v>156</v>
      </c>
      <c r="H5" s="66" t="s">
        <v>157</v>
      </c>
      <c r="I5" s="82"/>
      <c r="J5" s="86"/>
      <c r="K5" s="89" t="s">
        <v>158</v>
      </c>
      <c r="L5" s="89" t="s">
        <v>159</v>
      </c>
      <c r="M5" s="89" t="s">
        <v>160</v>
      </c>
      <c r="N5" s="89" t="s">
        <v>161</v>
      </c>
      <c r="O5" s="89" t="s">
        <v>162</v>
      </c>
      <c r="P5" s="89" t="s">
        <v>163</v>
      </c>
      <c r="Q5" s="89" t="s">
        <v>164</v>
      </c>
    </row>
    <row r="6" spans="1:17" ht="29.1" customHeight="1">
      <c r="A6" s="67" t="s">
        <v>165</v>
      </c>
      <c r="B6" s="68">
        <f>C6-1</f>
        <v>105</v>
      </c>
      <c r="C6" s="68">
        <f>D6-2</f>
        <v>106</v>
      </c>
      <c r="D6" s="69">
        <v>108</v>
      </c>
      <c r="E6" s="68">
        <f>D6+2</f>
        <v>110</v>
      </c>
      <c r="F6" s="68">
        <f>E6+2</f>
        <v>112</v>
      </c>
      <c r="G6" s="68">
        <f>F6+1</f>
        <v>113</v>
      </c>
      <c r="H6" s="68">
        <f>G6+1</f>
        <v>114</v>
      </c>
      <c r="I6" s="82"/>
      <c r="J6" s="67" t="s">
        <v>165</v>
      </c>
      <c r="K6" s="90"/>
      <c r="L6" s="91" t="s">
        <v>296</v>
      </c>
      <c r="M6" s="90" t="s">
        <v>166</v>
      </c>
      <c r="N6" s="92">
        <f>-0.5-1</f>
        <v>-1.5</v>
      </c>
      <c r="O6" s="90"/>
      <c r="P6" s="90"/>
      <c r="Q6" s="90"/>
    </row>
    <row r="7" spans="1:17" ht="29.1" customHeight="1">
      <c r="A7" s="66" t="s">
        <v>167</v>
      </c>
      <c r="B7" s="68">
        <f>C7-1</f>
        <v>98</v>
      </c>
      <c r="C7" s="68">
        <f>D7-2</f>
        <v>99</v>
      </c>
      <c r="D7" s="69">
        <v>101</v>
      </c>
      <c r="E7" s="68">
        <f>D7+2</f>
        <v>103</v>
      </c>
      <c r="F7" s="68">
        <f>E7+2</f>
        <v>105</v>
      </c>
      <c r="G7" s="68">
        <f>F7+1</f>
        <v>106</v>
      </c>
      <c r="H7" s="68">
        <f>G7+1</f>
        <v>107</v>
      </c>
      <c r="I7" s="82"/>
      <c r="J7" s="66" t="s">
        <v>167</v>
      </c>
      <c r="K7" s="90"/>
      <c r="L7" s="91" t="s">
        <v>184</v>
      </c>
      <c r="M7" s="90" t="s">
        <v>168</v>
      </c>
      <c r="N7" s="92" t="s">
        <v>169</v>
      </c>
      <c r="O7" s="90"/>
      <c r="P7" s="90"/>
      <c r="Q7" s="90"/>
    </row>
    <row r="8" spans="1:17" ht="29.1" customHeight="1">
      <c r="A8" s="66" t="s">
        <v>170</v>
      </c>
      <c r="B8" s="68">
        <f t="shared" ref="B8:B10" si="0">C8-4</f>
        <v>106</v>
      </c>
      <c r="C8" s="68">
        <f t="shared" ref="C8:C10" si="1">D8-4</f>
        <v>110</v>
      </c>
      <c r="D8" s="70" t="s">
        <v>171</v>
      </c>
      <c r="E8" s="68">
        <f t="shared" ref="E8:E10" si="2">D8+4</f>
        <v>118</v>
      </c>
      <c r="F8" s="68">
        <f>E8+4</f>
        <v>122</v>
      </c>
      <c r="G8" s="68">
        <f t="shared" ref="G8:G10" si="3">F8+6</f>
        <v>128</v>
      </c>
      <c r="H8" s="68">
        <f>G8+6</f>
        <v>134</v>
      </c>
      <c r="I8" s="82"/>
      <c r="J8" s="66" t="s">
        <v>170</v>
      </c>
      <c r="K8" s="91"/>
      <c r="L8" s="90" t="s">
        <v>297</v>
      </c>
      <c r="M8" s="91" t="s">
        <v>172</v>
      </c>
      <c r="N8" s="93" t="s">
        <v>173</v>
      </c>
      <c r="O8" s="91"/>
      <c r="P8" s="91"/>
      <c r="Q8" s="91"/>
    </row>
    <row r="9" spans="1:17" ht="29.1" customHeight="1">
      <c r="A9" s="66" t="s">
        <v>174</v>
      </c>
      <c r="B9" s="68">
        <f t="shared" si="0"/>
        <v>103</v>
      </c>
      <c r="C9" s="68">
        <f t="shared" si="1"/>
        <v>107</v>
      </c>
      <c r="D9" s="70" t="s">
        <v>175</v>
      </c>
      <c r="E9" s="68">
        <f t="shared" si="2"/>
        <v>115</v>
      </c>
      <c r="F9" s="68">
        <f>E9+5</f>
        <v>120</v>
      </c>
      <c r="G9" s="68">
        <f t="shared" si="3"/>
        <v>126</v>
      </c>
      <c r="H9" s="68">
        <f>G9+7</f>
        <v>133</v>
      </c>
      <c r="I9" s="82"/>
      <c r="J9" s="66" t="s">
        <v>174</v>
      </c>
      <c r="K9" s="90"/>
      <c r="L9" s="91" t="s">
        <v>189</v>
      </c>
      <c r="M9" s="91" t="s">
        <v>176</v>
      </c>
      <c r="N9" s="90" t="s">
        <v>168</v>
      </c>
      <c r="O9" s="90"/>
      <c r="P9" s="90"/>
      <c r="Q9" s="90"/>
    </row>
    <row r="10" spans="1:17" ht="29.1" customHeight="1">
      <c r="A10" s="66" t="s">
        <v>177</v>
      </c>
      <c r="B10" s="68">
        <f t="shared" si="0"/>
        <v>150</v>
      </c>
      <c r="C10" s="68">
        <f t="shared" si="1"/>
        <v>154</v>
      </c>
      <c r="D10" s="71" t="s">
        <v>178</v>
      </c>
      <c r="E10" s="68">
        <f t="shared" si="2"/>
        <v>162</v>
      </c>
      <c r="F10" s="68">
        <f>E10+5</f>
        <v>167</v>
      </c>
      <c r="G10" s="68">
        <f t="shared" si="3"/>
        <v>173</v>
      </c>
      <c r="H10" s="68">
        <f>G10+7</f>
        <v>180</v>
      </c>
      <c r="I10" s="82"/>
      <c r="J10" s="66" t="s">
        <v>177</v>
      </c>
      <c r="K10" s="91"/>
      <c r="L10" s="90" t="s">
        <v>168</v>
      </c>
      <c r="M10" s="90" t="s">
        <v>179</v>
      </c>
      <c r="N10" s="93" t="s">
        <v>173</v>
      </c>
      <c r="O10" s="91"/>
      <c r="P10" s="91"/>
      <c r="Q10" s="91"/>
    </row>
    <row r="11" spans="1:17" ht="29.1" customHeight="1">
      <c r="A11" s="72" t="s">
        <v>180</v>
      </c>
      <c r="B11" s="73">
        <f>C11-0.5</f>
        <v>57.5</v>
      </c>
      <c r="C11" s="73">
        <f>D11-1</f>
        <v>58</v>
      </c>
      <c r="D11" s="72">
        <v>59</v>
      </c>
      <c r="E11" s="73">
        <f>D11+1</f>
        <v>60</v>
      </c>
      <c r="F11" s="73">
        <f>E11+1</f>
        <v>61</v>
      </c>
      <c r="G11" s="73">
        <f>F11+0.5</f>
        <v>61.5</v>
      </c>
      <c r="H11" s="73">
        <f>G11+0.5</f>
        <v>62</v>
      </c>
      <c r="I11" s="82"/>
      <c r="J11" s="72" t="s">
        <v>180</v>
      </c>
      <c r="K11" s="91"/>
      <c r="L11" s="90" t="s">
        <v>168</v>
      </c>
      <c r="M11" s="91" t="s">
        <v>181</v>
      </c>
      <c r="N11" s="93" t="s">
        <v>182</v>
      </c>
      <c r="O11" s="91"/>
      <c r="P11" s="91"/>
      <c r="Q11" s="91"/>
    </row>
    <row r="12" spans="1:17" ht="29.1" customHeight="1">
      <c r="A12" s="66" t="s">
        <v>183</v>
      </c>
      <c r="B12" s="68">
        <f>C12-0.8</f>
        <v>27.599999999999998</v>
      </c>
      <c r="C12" s="68">
        <f>D12-0.8</f>
        <v>28.4</v>
      </c>
      <c r="D12" s="69">
        <v>29.2</v>
      </c>
      <c r="E12" s="68">
        <f>D12+0.8</f>
        <v>30</v>
      </c>
      <c r="F12" s="68">
        <f>E12+0.8</f>
        <v>30.8</v>
      </c>
      <c r="G12" s="68">
        <f>F12+1.3</f>
        <v>32.1</v>
      </c>
      <c r="H12" s="68">
        <f>G12+1.3</f>
        <v>33.4</v>
      </c>
      <c r="I12" s="82"/>
      <c r="J12" s="66" t="s">
        <v>183</v>
      </c>
      <c r="K12" s="91"/>
      <c r="L12" s="93" t="s">
        <v>195</v>
      </c>
      <c r="M12" s="91" t="s">
        <v>184</v>
      </c>
      <c r="N12" s="93" t="s">
        <v>185</v>
      </c>
      <c r="O12" s="91"/>
      <c r="P12" s="91"/>
      <c r="Q12" s="91"/>
    </row>
    <row r="13" spans="1:17" ht="29.1" customHeight="1">
      <c r="A13" s="66" t="s">
        <v>186</v>
      </c>
      <c r="B13" s="68">
        <f>C13-0.5</f>
        <v>12.5</v>
      </c>
      <c r="C13" s="68">
        <f>D13-0.5</f>
        <v>13</v>
      </c>
      <c r="D13" s="69">
        <v>13.5</v>
      </c>
      <c r="E13" s="68">
        <f>D13+0.5</f>
        <v>14</v>
      </c>
      <c r="F13" s="68">
        <f>E13+0.5</f>
        <v>14.5</v>
      </c>
      <c r="G13" s="68">
        <f>F13+0.7</f>
        <v>15.2</v>
      </c>
      <c r="H13" s="68">
        <f>G13+0.7</f>
        <v>15.899999999999999</v>
      </c>
      <c r="I13" s="82"/>
      <c r="J13" s="66" t="s">
        <v>186</v>
      </c>
      <c r="K13" s="91"/>
      <c r="L13" s="93" t="s">
        <v>197</v>
      </c>
      <c r="M13" s="90" t="s">
        <v>168</v>
      </c>
      <c r="N13" s="93" t="s">
        <v>187</v>
      </c>
      <c r="O13" s="91"/>
      <c r="P13" s="91"/>
      <c r="Q13" s="91"/>
    </row>
    <row r="14" spans="1:17" ht="29.1" customHeight="1">
      <c r="A14" s="66" t="s">
        <v>188</v>
      </c>
      <c r="B14" s="68">
        <f t="shared" ref="B14:B16" si="4">C14</f>
        <v>9</v>
      </c>
      <c r="C14" s="68">
        <f t="shared" ref="C14:C16" si="5">D14</f>
        <v>9</v>
      </c>
      <c r="D14" s="69">
        <v>9</v>
      </c>
      <c r="E14" s="68">
        <f t="shared" ref="E14:H14" si="6">D14</f>
        <v>9</v>
      </c>
      <c r="F14" s="68">
        <f t="shared" si="6"/>
        <v>9</v>
      </c>
      <c r="G14" s="68">
        <f t="shared" si="6"/>
        <v>9</v>
      </c>
      <c r="H14" s="68">
        <f t="shared" si="6"/>
        <v>9</v>
      </c>
      <c r="I14" s="82"/>
      <c r="J14" s="66" t="s">
        <v>188</v>
      </c>
      <c r="K14" s="91"/>
      <c r="L14" s="91" t="s">
        <v>166</v>
      </c>
      <c r="M14" s="91" t="s">
        <v>189</v>
      </c>
      <c r="N14" s="93" t="s">
        <v>190</v>
      </c>
      <c r="O14" s="91"/>
      <c r="P14" s="91"/>
      <c r="Q14" s="91"/>
    </row>
    <row r="15" spans="1:17" ht="29.1" customHeight="1">
      <c r="A15" s="66" t="s">
        <v>191</v>
      </c>
      <c r="B15" s="68">
        <f t="shared" si="4"/>
        <v>5.5</v>
      </c>
      <c r="C15" s="68">
        <f t="shared" si="5"/>
        <v>5.5</v>
      </c>
      <c r="D15" s="69">
        <v>5.5</v>
      </c>
      <c r="E15" s="68">
        <f t="shared" ref="E15:H15" si="7">D15</f>
        <v>5.5</v>
      </c>
      <c r="F15" s="68">
        <f t="shared" si="7"/>
        <v>5.5</v>
      </c>
      <c r="G15" s="68">
        <f t="shared" si="7"/>
        <v>5.5</v>
      </c>
      <c r="H15" s="68">
        <f t="shared" si="7"/>
        <v>5.5</v>
      </c>
      <c r="I15" s="82"/>
      <c r="J15" s="66" t="s">
        <v>191</v>
      </c>
      <c r="K15" s="91"/>
      <c r="L15" s="90" t="s">
        <v>168</v>
      </c>
      <c r="M15" s="90" t="s">
        <v>168</v>
      </c>
      <c r="N15" s="90" t="s">
        <v>168</v>
      </c>
      <c r="O15" s="91"/>
      <c r="P15" s="91"/>
      <c r="Q15" s="91"/>
    </row>
    <row r="16" spans="1:17" ht="29.1" customHeight="1">
      <c r="A16" s="66" t="s">
        <v>192</v>
      </c>
      <c r="B16" s="68">
        <f t="shared" si="4"/>
        <v>3</v>
      </c>
      <c r="C16" s="68">
        <f t="shared" si="5"/>
        <v>3</v>
      </c>
      <c r="D16" s="69">
        <v>3</v>
      </c>
      <c r="E16" s="68">
        <f t="shared" ref="E16:H16" si="8">D16</f>
        <v>3</v>
      </c>
      <c r="F16" s="68">
        <f t="shared" si="8"/>
        <v>3</v>
      </c>
      <c r="G16" s="68">
        <f t="shared" si="8"/>
        <v>3</v>
      </c>
      <c r="H16" s="68">
        <f t="shared" si="8"/>
        <v>3</v>
      </c>
      <c r="I16" s="82"/>
      <c r="J16" s="66" t="s">
        <v>192</v>
      </c>
      <c r="K16" s="91"/>
      <c r="L16" s="90" t="s">
        <v>168</v>
      </c>
      <c r="M16" s="90" t="s">
        <v>168</v>
      </c>
      <c r="N16" s="90" t="s">
        <v>168</v>
      </c>
      <c r="O16" s="91"/>
      <c r="P16" s="90"/>
      <c r="Q16" s="91"/>
    </row>
    <row r="17" spans="1:17" ht="29.1" customHeight="1">
      <c r="A17" s="66" t="s">
        <v>193</v>
      </c>
      <c r="B17" s="68">
        <f>C17-1</f>
        <v>46</v>
      </c>
      <c r="C17" s="68">
        <f t="shared" ref="C17:C21" si="9">D17-1</f>
        <v>47</v>
      </c>
      <c r="D17" s="69">
        <v>48</v>
      </c>
      <c r="E17" s="68">
        <f>D17+1</f>
        <v>49</v>
      </c>
      <c r="F17" s="68">
        <f>E17+1</f>
        <v>50</v>
      </c>
      <c r="G17" s="68">
        <f>F17+1.5</f>
        <v>51.5</v>
      </c>
      <c r="H17" s="68">
        <f>G17+1.5</f>
        <v>53</v>
      </c>
      <c r="I17" s="82"/>
      <c r="J17" s="66" t="s">
        <v>193</v>
      </c>
      <c r="K17" s="91"/>
      <c r="L17" s="90" t="s">
        <v>168</v>
      </c>
      <c r="M17" s="91" t="s">
        <v>194</v>
      </c>
      <c r="N17" s="93" t="s">
        <v>195</v>
      </c>
      <c r="O17" s="91"/>
      <c r="P17" s="91"/>
      <c r="Q17" s="91"/>
    </row>
    <row r="18" spans="1:17" ht="29.1" customHeight="1">
      <c r="A18" s="66" t="s">
        <v>196</v>
      </c>
      <c r="B18" s="68">
        <f t="shared" ref="B18:B22" si="10">C18</f>
        <v>15</v>
      </c>
      <c r="C18" s="68">
        <f t="shared" si="9"/>
        <v>15</v>
      </c>
      <c r="D18" s="74">
        <v>16</v>
      </c>
      <c r="E18" s="68">
        <f>D18</f>
        <v>16</v>
      </c>
      <c r="F18" s="68">
        <f>D18+1.5</f>
        <v>17.5</v>
      </c>
      <c r="G18" s="68">
        <f>D18+1.5</f>
        <v>17.5</v>
      </c>
      <c r="H18" s="68">
        <f>F18</f>
        <v>17.5</v>
      </c>
      <c r="I18" s="82"/>
      <c r="J18" s="66" t="s">
        <v>196</v>
      </c>
      <c r="K18" s="91"/>
      <c r="L18" s="90" t="s">
        <v>168</v>
      </c>
      <c r="M18" s="91" t="s">
        <v>166</v>
      </c>
      <c r="N18" s="93" t="s">
        <v>197</v>
      </c>
      <c r="O18" s="91"/>
      <c r="P18" s="91"/>
      <c r="Q18" s="91"/>
    </row>
    <row r="19" spans="1:17" ht="29.1" customHeight="1">
      <c r="A19" s="66" t="s">
        <v>198</v>
      </c>
      <c r="B19" s="68">
        <f>C19-4</f>
        <v>145</v>
      </c>
      <c r="C19" s="68">
        <f>D19-4</f>
        <v>149</v>
      </c>
      <c r="D19" s="70" t="s">
        <v>199</v>
      </c>
      <c r="E19" s="68">
        <f>D19+4</f>
        <v>157</v>
      </c>
      <c r="F19" s="68">
        <f>E19+5</f>
        <v>162</v>
      </c>
      <c r="G19" s="68">
        <f>F19+6</f>
        <v>168</v>
      </c>
      <c r="H19" s="68">
        <f>G19+7</f>
        <v>175</v>
      </c>
      <c r="I19" s="82"/>
      <c r="J19" s="66" t="s">
        <v>198</v>
      </c>
      <c r="K19" s="91"/>
      <c r="L19" s="91" t="s">
        <v>176</v>
      </c>
      <c r="M19" s="90" t="s">
        <v>241</v>
      </c>
      <c r="N19" s="90" t="s">
        <v>168</v>
      </c>
      <c r="O19" s="91"/>
      <c r="P19" s="91"/>
      <c r="Q19" s="91"/>
    </row>
    <row r="20" spans="1:17" ht="29.1" customHeight="1">
      <c r="A20" s="66" t="s">
        <v>200</v>
      </c>
      <c r="B20" s="68">
        <f t="shared" si="10"/>
        <v>4.5</v>
      </c>
      <c r="C20" s="68">
        <f>D20</f>
        <v>4.5</v>
      </c>
      <c r="D20" s="69">
        <v>4.5</v>
      </c>
      <c r="E20" s="68">
        <f t="shared" ref="E20:H20" si="11">D20</f>
        <v>4.5</v>
      </c>
      <c r="F20" s="68">
        <f t="shared" si="11"/>
        <v>4.5</v>
      </c>
      <c r="G20" s="68">
        <f t="shared" si="11"/>
        <v>4.5</v>
      </c>
      <c r="H20" s="68">
        <f t="shared" si="11"/>
        <v>4.5</v>
      </c>
      <c r="I20" s="82"/>
      <c r="J20" s="66" t="s">
        <v>200</v>
      </c>
      <c r="K20" s="91"/>
      <c r="L20" s="90" t="s">
        <v>179</v>
      </c>
      <c r="M20" s="90" t="s">
        <v>297</v>
      </c>
      <c r="N20" s="90" t="s">
        <v>168</v>
      </c>
      <c r="O20" s="91"/>
      <c r="P20" s="91"/>
      <c r="Q20" s="91"/>
    </row>
    <row r="21" spans="1:17" ht="29.1" customHeight="1">
      <c r="A21" s="66" t="s">
        <v>201</v>
      </c>
      <c r="B21" s="68">
        <f>C21-1</f>
        <v>38</v>
      </c>
      <c r="C21" s="68">
        <f t="shared" si="9"/>
        <v>39</v>
      </c>
      <c r="D21" s="69">
        <v>40</v>
      </c>
      <c r="E21" s="68">
        <f>D21+1</f>
        <v>41</v>
      </c>
      <c r="F21" s="68">
        <f>E21+1</f>
        <v>42</v>
      </c>
      <c r="G21" s="68">
        <f>F21+1.4</f>
        <v>43.4</v>
      </c>
      <c r="H21" s="68">
        <f>G21+1.4</f>
        <v>44.8</v>
      </c>
      <c r="I21" s="82"/>
      <c r="J21" s="66" t="s">
        <v>201</v>
      </c>
      <c r="K21" s="91"/>
      <c r="L21" s="91" t="s">
        <v>181</v>
      </c>
      <c r="M21" s="90" t="s">
        <v>168</v>
      </c>
      <c r="N21" s="90" t="s">
        <v>168</v>
      </c>
      <c r="O21" s="91"/>
      <c r="P21" s="91"/>
      <c r="Q21" s="91"/>
    </row>
    <row r="22" spans="1:17" ht="29.1" customHeight="1">
      <c r="A22" s="66" t="s">
        <v>202</v>
      </c>
      <c r="B22" s="68">
        <f t="shared" si="10"/>
        <v>4</v>
      </c>
      <c r="C22" s="68">
        <f>D22</f>
        <v>4</v>
      </c>
      <c r="D22" s="69">
        <v>4</v>
      </c>
      <c r="E22" s="68">
        <f t="shared" ref="E22:H22" si="12">D22</f>
        <v>4</v>
      </c>
      <c r="F22" s="68">
        <f t="shared" si="12"/>
        <v>4</v>
      </c>
      <c r="G22" s="68">
        <f t="shared" si="12"/>
        <v>4</v>
      </c>
      <c r="H22" s="68">
        <f t="shared" si="12"/>
        <v>4</v>
      </c>
      <c r="I22" s="82"/>
      <c r="J22" s="66" t="s">
        <v>202</v>
      </c>
      <c r="K22" s="91"/>
      <c r="L22" s="91" t="s">
        <v>184</v>
      </c>
      <c r="M22" s="90" t="s">
        <v>168</v>
      </c>
      <c r="N22" s="90" t="s">
        <v>242</v>
      </c>
      <c r="O22" s="91"/>
      <c r="P22" s="91"/>
      <c r="Q22" s="91"/>
    </row>
    <row r="23" spans="1:17" ht="29.1" customHeight="1">
      <c r="A23" s="66"/>
      <c r="B23" s="68"/>
      <c r="C23" s="68"/>
      <c r="D23" s="69"/>
      <c r="E23" s="68"/>
      <c r="F23" s="68"/>
      <c r="G23" s="68"/>
      <c r="H23" s="68"/>
      <c r="I23" s="82"/>
      <c r="J23" s="66"/>
      <c r="K23" s="91"/>
      <c r="L23" s="91"/>
      <c r="M23" s="90"/>
      <c r="N23" s="92"/>
      <c r="O23" s="91"/>
      <c r="P23" s="91"/>
      <c r="Q23" s="91"/>
    </row>
    <row r="24" spans="1:17" ht="29.1" customHeight="1">
      <c r="A24" s="75"/>
      <c r="B24" s="65"/>
      <c r="C24" s="66"/>
      <c r="D24" s="66" t="s">
        <v>203</v>
      </c>
      <c r="E24" s="66"/>
      <c r="F24" s="76"/>
      <c r="G24" s="66"/>
      <c r="H24" s="66"/>
      <c r="I24" s="82"/>
      <c r="J24" s="94"/>
      <c r="K24" s="91"/>
      <c r="L24" s="91"/>
      <c r="M24" s="90"/>
      <c r="N24" s="93"/>
      <c r="O24" s="91"/>
      <c r="P24" s="91"/>
      <c r="Q24" s="91"/>
    </row>
    <row r="25" spans="1:17" ht="29.1" customHeight="1">
      <c r="A25" s="75" t="s">
        <v>204</v>
      </c>
      <c r="B25" s="65" t="s">
        <v>110</v>
      </c>
      <c r="C25" s="66" t="s">
        <v>111</v>
      </c>
      <c r="D25" s="66" t="s">
        <v>112</v>
      </c>
      <c r="E25" s="66" t="s">
        <v>113</v>
      </c>
      <c r="F25" s="66" t="s">
        <v>114</v>
      </c>
      <c r="G25" s="66" t="s">
        <v>115</v>
      </c>
      <c r="H25" s="66" t="s">
        <v>116</v>
      </c>
      <c r="I25" s="82"/>
      <c r="J25" s="95"/>
      <c r="K25" s="66" t="s">
        <v>111</v>
      </c>
      <c r="L25" s="66" t="s">
        <v>112</v>
      </c>
      <c r="M25" s="66" t="s">
        <v>113</v>
      </c>
      <c r="N25" s="66" t="s">
        <v>114</v>
      </c>
      <c r="O25" s="66" t="s">
        <v>115</v>
      </c>
      <c r="P25" s="66" t="s">
        <v>116</v>
      </c>
      <c r="Q25" s="91"/>
    </row>
    <row r="26" spans="1:17" ht="29.1" customHeight="1">
      <c r="A26" s="77" t="s">
        <v>205</v>
      </c>
      <c r="B26" s="65" t="s">
        <v>151</v>
      </c>
      <c r="C26" s="66" t="s">
        <v>152</v>
      </c>
      <c r="D26" s="66" t="s">
        <v>153</v>
      </c>
      <c r="E26" s="66" t="s">
        <v>154</v>
      </c>
      <c r="F26" s="66" t="s">
        <v>155</v>
      </c>
      <c r="G26" s="66" t="s">
        <v>156</v>
      </c>
      <c r="H26" s="66" t="s">
        <v>157</v>
      </c>
      <c r="I26" s="82"/>
      <c r="J26" s="95"/>
      <c r="K26" s="66" t="s">
        <v>152</v>
      </c>
      <c r="L26" s="66" t="s">
        <v>153</v>
      </c>
      <c r="M26" s="66" t="s">
        <v>154</v>
      </c>
      <c r="N26" s="66" t="s">
        <v>155</v>
      </c>
      <c r="O26" s="66" t="s">
        <v>156</v>
      </c>
      <c r="P26" s="66" t="s">
        <v>157</v>
      </c>
      <c r="Q26" s="91"/>
    </row>
    <row r="27" spans="1:17" ht="29.1" customHeight="1">
      <c r="A27" s="67" t="s">
        <v>165</v>
      </c>
      <c r="B27" s="68">
        <f t="shared" ref="B27:B31" si="13">C27-1</f>
        <v>46</v>
      </c>
      <c r="C27" s="68">
        <f>D27-2</f>
        <v>47</v>
      </c>
      <c r="D27" s="69">
        <v>49</v>
      </c>
      <c r="E27" s="68">
        <f t="shared" ref="E27:E32" si="14">D27+2</f>
        <v>51</v>
      </c>
      <c r="F27" s="68">
        <f t="shared" ref="F27:F32" si="15">E27+2</f>
        <v>53</v>
      </c>
      <c r="G27" s="68">
        <f>F27+1</f>
        <v>54</v>
      </c>
      <c r="H27" s="68">
        <f>G27+1</f>
        <v>55</v>
      </c>
      <c r="I27" s="82"/>
      <c r="J27" s="67" t="s">
        <v>165</v>
      </c>
      <c r="K27" s="91"/>
      <c r="L27" s="90" t="s">
        <v>168</v>
      </c>
      <c r="M27" s="90" t="s">
        <v>168</v>
      </c>
      <c r="N27" s="90" t="s">
        <v>168</v>
      </c>
      <c r="O27" s="90"/>
      <c r="P27" s="91"/>
      <c r="Q27" s="91"/>
    </row>
    <row r="28" spans="1:17" ht="29.1" customHeight="1">
      <c r="A28" s="66" t="s">
        <v>167</v>
      </c>
      <c r="B28" s="68">
        <f t="shared" si="13"/>
        <v>39</v>
      </c>
      <c r="C28" s="68">
        <f>D28-2</f>
        <v>40</v>
      </c>
      <c r="D28" s="69">
        <v>42</v>
      </c>
      <c r="E28" s="68">
        <f t="shared" si="14"/>
        <v>44</v>
      </c>
      <c r="F28" s="68">
        <f t="shared" si="15"/>
        <v>46</v>
      </c>
      <c r="G28" s="68">
        <f>F28+1</f>
        <v>47</v>
      </c>
      <c r="H28" s="68">
        <f>G28+1</f>
        <v>48</v>
      </c>
      <c r="I28" s="82"/>
      <c r="J28" s="66" t="s">
        <v>167</v>
      </c>
      <c r="K28" s="91"/>
      <c r="L28" s="92" t="s">
        <v>298</v>
      </c>
      <c r="M28" s="90" t="s">
        <v>168</v>
      </c>
      <c r="N28" s="90" t="s">
        <v>209</v>
      </c>
      <c r="O28" s="90"/>
      <c r="P28" s="91"/>
      <c r="Q28" s="91"/>
    </row>
    <row r="29" spans="1:17" ht="29.1" customHeight="1">
      <c r="A29" s="66" t="s">
        <v>207</v>
      </c>
      <c r="B29" s="68">
        <f>C29-4</f>
        <v>108</v>
      </c>
      <c r="C29" s="68">
        <f>D29-4</f>
        <v>112</v>
      </c>
      <c r="D29" s="70">
        <v>116</v>
      </c>
      <c r="E29" s="68">
        <f>D29+4</f>
        <v>120</v>
      </c>
      <c r="F29" s="68">
        <f>E29+4</f>
        <v>124</v>
      </c>
      <c r="G29" s="68">
        <f>F29+6</f>
        <v>130</v>
      </c>
      <c r="H29" s="68">
        <f>G29+6</f>
        <v>136</v>
      </c>
      <c r="I29" s="82"/>
      <c r="J29" s="66" t="s">
        <v>207</v>
      </c>
      <c r="K29" s="91"/>
      <c r="L29" s="90" t="s">
        <v>168</v>
      </c>
      <c r="M29" s="91" t="s">
        <v>176</v>
      </c>
      <c r="N29" s="91" t="s">
        <v>241</v>
      </c>
      <c r="O29" s="91"/>
      <c r="P29" s="91"/>
      <c r="Q29" s="91"/>
    </row>
    <row r="30" spans="1:17" ht="29.1" customHeight="1">
      <c r="A30" s="66" t="s">
        <v>177</v>
      </c>
      <c r="B30" s="68">
        <f>C30-4</f>
        <v>116</v>
      </c>
      <c r="C30" s="68">
        <f>D30-4</f>
        <v>120</v>
      </c>
      <c r="D30" s="70">
        <v>124</v>
      </c>
      <c r="E30" s="68">
        <f>D30+4</f>
        <v>128</v>
      </c>
      <c r="F30" s="68">
        <f>E30+4</f>
        <v>132</v>
      </c>
      <c r="G30" s="68">
        <f>F30+6</f>
        <v>138</v>
      </c>
      <c r="H30" s="68">
        <f>G30+6</f>
        <v>144</v>
      </c>
      <c r="I30" s="82"/>
      <c r="J30" s="66" t="s">
        <v>177</v>
      </c>
      <c r="K30" s="91"/>
      <c r="L30" s="90" t="s">
        <v>168</v>
      </c>
      <c r="M30" s="90" t="s">
        <v>168</v>
      </c>
      <c r="N30" s="90" t="s">
        <v>299</v>
      </c>
      <c r="O30" s="90"/>
      <c r="P30" s="91"/>
      <c r="Q30" s="91"/>
    </row>
    <row r="31" spans="1:17" ht="29.1" customHeight="1">
      <c r="A31" s="72" t="s">
        <v>208</v>
      </c>
      <c r="B31" s="73">
        <f t="shared" si="13"/>
        <v>45</v>
      </c>
      <c r="C31" s="73">
        <f>D31-1</f>
        <v>46</v>
      </c>
      <c r="D31" s="72">
        <v>47</v>
      </c>
      <c r="E31" s="73">
        <f>D31+1</f>
        <v>48</v>
      </c>
      <c r="F31" s="73">
        <f>E31+1</f>
        <v>49</v>
      </c>
      <c r="G31" s="73">
        <f>F31+1.2</f>
        <v>50.2</v>
      </c>
      <c r="H31" s="73">
        <f>G31+1.2</f>
        <v>51.400000000000006</v>
      </c>
      <c r="I31" s="82"/>
      <c r="J31" s="72" t="s">
        <v>208</v>
      </c>
      <c r="K31" s="91"/>
      <c r="L31" s="90" t="s">
        <v>209</v>
      </c>
      <c r="M31" s="90" t="s">
        <v>168</v>
      </c>
      <c r="N31" s="90" t="s">
        <v>242</v>
      </c>
      <c r="O31" s="90"/>
      <c r="P31" s="91"/>
      <c r="Q31" s="91"/>
    </row>
    <row r="32" spans="1:17" ht="29.1" customHeight="1">
      <c r="A32" s="72" t="s">
        <v>210</v>
      </c>
      <c r="B32" s="73"/>
      <c r="C32" s="73"/>
      <c r="D32" s="72">
        <v>59</v>
      </c>
      <c r="E32" s="73">
        <f t="shared" si="14"/>
        <v>61</v>
      </c>
      <c r="F32" s="73">
        <f t="shared" si="15"/>
        <v>63</v>
      </c>
      <c r="G32" s="73"/>
      <c r="H32" s="73"/>
      <c r="I32" s="82"/>
      <c r="J32" s="72" t="s">
        <v>210</v>
      </c>
      <c r="K32" s="91"/>
      <c r="L32" s="90" t="s">
        <v>168</v>
      </c>
      <c r="M32" s="90" t="s">
        <v>168</v>
      </c>
      <c r="N32" s="90" t="s">
        <v>243</v>
      </c>
      <c r="O32" s="90"/>
      <c r="P32" s="91"/>
      <c r="Q32" s="91"/>
    </row>
    <row r="33" spans="1:17" ht="29.1" customHeight="1">
      <c r="A33" s="72" t="s">
        <v>211</v>
      </c>
      <c r="B33" s="73"/>
      <c r="C33" s="73"/>
      <c r="D33" s="72">
        <v>15</v>
      </c>
      <c r="E33" s="73">
        <f>D33+1</f>
        <v>16</v>
      </c>
      <c r="F33" s="73">
        <f>E33+1</f>
        <v>17</v>
      </c>
      <c r="G33" s="73"/>
      <c r="H33" s="73"/>
      <c r="I33" s="82"/>
      <c r="J33" s="72" t="s">
        <v>211</v>
      </c>
      <c r="K33" s="91"/>
      <c r="L33" s="90" t="s">
        <v>168</v>
      </c>
      <c r="M33" s="90" t="s">
        <v>168</v>
      </c>
      <c r="N33" s="90" t="s">
        <v>168</v>
      </c>
      <c r="O33" s="90"/>
      <c r="P33" s="91"/>
      <c r="Q33" s="91"/>
    </row>
    <row r="34" spans="1:17" ht="29.1" customHeight="1">
      <c r="A34" s="66" t="s">
        <v>212</v>
      </c>
      <c r="B34" s="68"/>
      <c r="C34" s="68"/>
      <c r="D34" s="69" t="s">
        <v>213</v>
      </c>
      <c r="E34" s="68"/>
      <c r="F34" s="68"/>
      <c r="G34" s="68"/>
      <c r="H34" s="68"/>
      <c r="I34" s="82"/>
      <c r="J34" s="66" t="s">
        <v>212</v>
      </c>
      <c r="K34" s="91"/>
      <c r="L34" s="79"/>
      <c r="M34" s="79"/>
      <c r="N34" s="79"/>
      <c r="O34" s="79"/>
      <c r="P34" s="79"/>
      <c r="Q34" s="91"/>
    </row>
    <row r="35" spans="1:17" ht="29.1" customHeight="1">
      <c r="A35" s="78"/>
      <c r="B35" s="79"/>
      <c r="C35" s="80"/>
      <c r="D35" s="80"/>
      <c r="E35" s="81"/>
      <c r="F35" s="81"/>
      <c r="G35" s="79"/>
      <c r="H35" s="82"/>
      <c r="I35" s="82"/>
      <c r="J35" s="79"/>
      <c r="K35" s="79"/>
      <c r="L35" s="91"/>
      <c r="M35" s="79"/>
      <c r="N35" s="79"/>
      <c r="O35" s="79"/>
      <c r="P35" s="79"/>
      <c r="Q35" s="79"/>
    </row>
    <row r="36" spans="1:17" ht="14.25">
      <c r="A36" s="83" t="s">
        <v>214</v>
      </c>
      <c r="D36" s="84"/>
      <c r="E36" s="84"/>
      <c r="F36" s="84"/>
      <c r="G36" s="84"/>
      <c r="H36" s="84"/>
      <c r="I36" s="84"/>
      <c r="J36" s="84"/>
      <c r="K36" s="96"/>
      <c r="L36" s="96"/>
      <c r="M36" s="96"/>
      <c r="N36" s="96"/>
      <c r="O36" s="96"/>
      <c r="P36" s="96"/>
      <c r="Q36" s="96"/>
    </row>
    <row r="37" spans="1:17" ht="14.25">
      <c r="A37" s="60" t="s">
        <v>215</v>
      </c>
      <c r="B37" s="84"/>
      <c r="C37" s="84"/>
      <c r="D37" s="84"/>
      <c r="E37" s="84"/>
      <c r="F37" s="84"/>
      <c r="G37" s="84"/>
      <c r="H37" s="84"/>
      <c r="I37" s="84"/>
      <c r="J37" s="83" t="s">
        <v>216</v>
      </c>
      <c r="K37" s="97"/>
      <c r="L37" s="97" t="s">
        <v>217</v>
      </c>
      <c r="M37" s="97"/>
      <c r="N37" s="97" t="s">
        <v>218</v>
      </c>
      <c r="O37" s="97"/>
      <c r="P37" s="97"/>
    </row>
    <row r="38" spans="1:17" ht="26.1" customHeight="1">
      <c r="A38" s="84"/>
    </row>
  </sheetData>
  <mergeCells count="7">
    <mergeCell ref="A1:Q1"/>
    <mergeCell ref="B2:C2"/>
    <mergeCell ref="E2:G2"/>
    <mergeCell ref="K2:Q2"/>
    <mergeCell ref="B3:H3"/>
    <mergeCell ref="J3:Q3"/>
    <mergeCell ref="A3:A5"/>
  </mergeCells>
  <phoneticPr fontId="4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2022-11-04T08:17:16Z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4712F23CF68645DD989C735E613B458B</vt:lpwstr>
  </property>
</Properties>
</file>