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727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5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<sst xmlns="http://schemas.openxmlformats.org/spreadsheetml/2006/main" count="1568" uniqueCount="452">
  <si>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</si>
  <si>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</si>
  <si>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</si>
  <si>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</si>
  <si>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</si>
  <si>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</si>
  <si>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</si>
  <si>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</si>
  <si>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</si>
  <si>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</si>
  <si>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</si>
  <si>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</si>
  <si>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</si>
  <si>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</si>
  <si>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</si>
  <si>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</si>
  <si>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</si>
  <si>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</si>
  <si>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</si>
  <si>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</si>
  <si>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</si>
  <si>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</si>
  <si>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</si>
  <si>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</si>
  <si>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</si>
  <si>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</si>
  <si>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</si>
  <si>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</si>
  <si>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</si>
  <si>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</si>
  <si>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</si>
  <si>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</si>
  <si>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</si>
  <si>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</si>
  <si>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</si>
  <si>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</si>
  <si>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</si>
  <si>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</si>
  <si>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</si>
  <si>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</si>
  <si>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</si>
  <si>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</si>
  <si>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</si>
  <si>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</si>
  <si>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</si>
  <si>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</si>
  <si>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</si>
  <si>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</si>
  <si>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</si>
  <si>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</si>
  <si>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</si>
  <si>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</si>
  <si>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</si>
  <si>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</si>
  <si>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</si>
  <si>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</si>
  <si>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</si>
  <si>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大连蒂安缇</t>
  </si>
  <si>
    <t>生产工厂</t>
  </si>
  <si>
    <t>大连新帛</t>
  </si>
  <si>
    <t>订单基础信息</t>
  </si>
  <si>
    <t>生产•出货进度</t>
  </si>
  <si>
    <t>指示•确认资料</t>
  </si>
  <si>
    <t>款号</t>
  </si>
  <si>
    <t>TADDAK92060</t>
  </si>
  <si>
    <t>合同交期</t>
  </si>
  <si>
    <t>产前确认样</t>
  </si>
  <si>
    <t>有</t>
  </si>
  <si>
    <t>无</t>
  </si>
  <si>
    <t>品名</t>
  </si>
  <si>
    <t>女式羽绒滑雪服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</si>
  <si>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</si>
  <si>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</si>
  <si>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</si>
  <si>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</si>
  <si>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</si>
  <si>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</si>
  <si>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</si>
  <si>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</si>
  <si>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</si>
  <si>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</si>
  <si>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</si>
  <si>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</si>
  <si>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</si>
  <si>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</si>
  <si>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</si>
  <si>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</si>
  <si>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</si>
  <si>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</si>
  <si>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</si>
  <si>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</si>
  <si>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</si>
  <si>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</si>
  <si>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</si>
  <si>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</si>
  <si>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</si>
  <si>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</si>
  <si>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</si>
  <si>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</si>
  <si>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</si>
  <si>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</si>
  <si>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</si>
  <si>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</si>
  <si>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</si>
  <si>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</si>
  <si>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</si>
  <si>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</si>
  <si>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</si>
  <si>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</si>
  <si>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</si>
  <si>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</si>
  <si>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</si>
  <si>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</si>
  <si>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</si>
  <si>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</si>
  <si>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</si>
  <si>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本白</t>
  </si>
  <si>
    <t>冰紫色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</si>
  <si>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</si>
  <si>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</si>
  <si>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</si>
  <si>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</si>
  <si>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</si>
  <si>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</si>
  <si>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1.门襟拉链下口要回车牢固；</t>
  </si>
  <si>
    <t>2.注意后领窝要平复；</t>
  </si>
  <si>
    <t>3.门襟有起泡的纹路，要保证出货时不能起泡；</t>
  </si>
  <si>
    <t>4.注意袖袢里的缝线要平服。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</si>
  <si>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</si>
  <si>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</si>
  <si>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</si>
  <si>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</si>
  <si>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</si>
  <si>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</si>
  <si>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</si>
  <si>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</si>
  <si>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</si>
  <si>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</si>
  <si>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</si>
  <si>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</si>
  <si>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</si>
  <si>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孙晓伟</t>
  </si>
  <si>
    <t>QC规格测量表</t>
  </si>
  <si>
    <t>部位名称</t>
  </si>
  <si>
    <t>指示规格  FINAL SPEC</t>
  </si>
  <si>
    <t>样品规格  SAMPLE SPEC</t>
  </si>
  <si>
    <t>XS</t>
  </si>
  <si>
    <t>后中长</t>
  </si>
  <si>
    <t>+0.2</t>
  </si>
  <si>
    <t>前中长</t>
  </si>
  <si>
    <t>0</t>
  </si>
  <si>
    <t>前中拉链长</t>
  </si>
  <si>
    <t>胸围</t>
  </si>
  <si>
    <t>-1</t>
  </si>
  <si>
    <t>腰围</t>
  </si>
  <si>
    <t>摆围</t>
  </si>
  <si>
    <t>防风裙（拉量）</t>
  </si>
  <si>
    <t>防风裙（平量）</t>
  </si>
  <si>
    <t>-0.5</t>
  </si>
  <si>
    <t>肩宽</t>
  </si>
  <si>
    <t>前领高</t>
  </si>
  <si>
    <t>后领高</t>
  </si>
  <si>
    <t>上领围</t>
  </si>
  <si>
    <t>下领围</t>
  </si>
  <si>
    <t>肩点袖长</t>
  </si>
  <si>
    <t>袖肥/2（参考值）</t>
  </si>
  <si>
    <t>+0.5</t>
  </si>
  <si>
    <t>袖肘围/2</t>
  </si>
  <si>
    <t>袖口围/2(松量)</t>
  </si>
  <si>
    <t>+0.3</t>
  </si>
  <si>
    <t>帽高</t>
  </si>
  <si>
    <t>帽宽</t>
  </si>
  <si>
    <t>胸袋口长</t>
  </si>
  <si>
    <t>插手袋口长</t>
  </si>
  <si>
    <t>内插手袋口长</t>
  </si>
  <si>
    <t>帽后拉链</t>
  </si>
  <si>
    <t>袖臂拉链袋</t>
  </si>
  <si>
    <t xml:space="preserve">     初期请洗测2-3件，有问题的另加测量数量。</t>
  </si>
  <si>
    <t>验货时间：2022.9.8</t>
  </si>
  <si>
    <t>跟单QC:周苑</t>
  </si>
  <si>
    <t>工厂负责人：孙晓伟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</si>
  <si>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</si>
  <si>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</si>
  <si>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</si>
  <si>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</si>
  <si>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</si>
  <si>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</si>
  <si>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</si>
  <si>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</si>
  <si>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</si>
  <si>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1.门襟双面胶有起泡的纹路，大货要注意。</t>
  </si>
  <si>
    <t>【整改的严重缺陷及整改复核时间】</t>
  </si>
  <si>
    <t>冰紫</t>
  </si>
  <si>
    <t>-2</t>
  </si>
  <si>
    <t>-0.2</t>
  </si>
  <si>
    <t>-0.3</t>
  </si>
  <si>
    <t>验货时间：2022.9.15</t>
  </si>
  <si>
    <t>QC出货报告书</t>
  </si>
  <si>
    <t>产品名称</t>
  </si>
  <si>
    <t>合同日期</t>
  </si>
  <si>
    <t>检验资料确认</t>
  </si>
  <si>
    <t>交货形式</t>
  </si>
  <si>
    <t>天津NDC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</si>
  <si>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</si>
  <si>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</si>
  <si>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</si>
  <si>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</si>
  <si>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</si>
  <si>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</si>
  <si>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</si>
  <si>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</si>
  <si>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</si>
  <si>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</si>
  <si>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</si>
  <si>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</si>
  <si>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</si>
  <si>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</si>
  <si>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</si>
  <si>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</si>
  <si>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</si>
  <si>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</si>
  <si>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</si>
  <si>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</si>
  <si>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</si>
  <si>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</si>
  <si>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</si>
  <si>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</si>
  <si>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</si>
  <si>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</si>
  <si>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r>
      <rPr>
        <b/>
        <sz val="10"/>
        <rFont val="宋体"/>
        <charset val="134"/>
      </rPr>
      <t>②检验明细：</t>
    </r>
    <r>
      <rPr>
        <sz val="10"/>
        <rFont val="宋体"/>
        <charset val="134"/>
      </rPr>
      <t>冰紫色：52#~60#</t>
    </r>
  </si>
  <si>
    <t xml:space="preserve">           本白：61#~86#.</t>
  </si>
  <si>
    <t>情况说明：</t>
  </si>
  <si>
    <t xml:space="preserve">【问题点描述】  </t>
  </si>
  <si>
    <t>1.内里脏污</t>
  </si>
  <si>
    <t>2.暗牌有线头；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</si>
  <si>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</si>
  <si>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</si>
  <si>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</si>
  <si>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</si>
  <si>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</si>
  <si>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</si>
  <si>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</si>
  <si>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</si>
  <si>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</si>
  <si>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</si>
  <si>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2022.10.7</t>
  </si>
  <si>
    <t>0 0</t>
  </si>
  <si>
    <t>0 -0.5</t>
  </si>
  <si>
    <t>-1 0</t>
  </si>
  <si>
    <t>-0.5 0</t>
  </si>
  <si>
    <t>-1 -1</t>
  </si>
  <si>
    <t>-0.5 -1</t>
  </si>
  <si>
    <t>0 -1</t>
  </si>
  <si>
    <t>+0.2 0</t>
  </si>
  <si>
    <t>+0.3 0</t>
  </si>
  <si>
    <t>0 +0.3</t>
  </si>
  <si>
    <t>0.5 0</t>
  </si>
  <si>
    <t>+0.5 0</t>
  </si>
  <si>
    <t>-0.2 0</t>
  </si>
  <si>
    <t>0 -0.3</t>
  </si>
  <si>
    <t>-0.3 0</t>
  </si>
  <si>
    <t>验货时间：2022.10.7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</si>
  <si>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</si>
  <si>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</si>
  <si>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</si>
  <si>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</si>
  <si>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</si>
  <si>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</si>
  <si>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</si>
  <si>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</si>
  <si>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</si>
  <si>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</si>
  <si>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</si>
  <si>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</si>
  <si>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</si>
  <si>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</si>
  <si>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</si>
  <si>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</si>
  <si>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</si>
  <si>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1/1</t>
  </si>
  <si>
    <t>FW10210/三层</t>
  </si>
  <si>
    <t>山东恒利</t>
  </si>
  <si>
    <t>YES</t>
  </si>
  <si>
    <t>制表时间：2022-8-25</t>
  </si>
  <si>
    <t>测试人签名：姚伟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</si>
  <si>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</si>
  <si>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</si>
  <si>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</si>
  <si>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</si>
  <si>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</si>
  <si>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</si>
  <si>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</si>
  <si>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</si>
  <si>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</si>
  <si>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</si>
  <si>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经向1%/纬向0%</t>
  </si>
  <si>
    <t>是</t>
  </si>
  <si>
    <t>制表时间：2022-9-5</t>
  </si>
  <si>
    <t>测试人签名：姜秀芬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</si>
  <si>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</si>
  <si>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</si>
  <si>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</si>
  <si>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</si>
  <si>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</si>
  <si>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</si>
  <si>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</si>
  <si>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</si>
  <si>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</si>
  <si>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</si>
  <si>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G20SSZM007</t>
  </si>
  <si>
    <t>TOREAD主唛</t>
  </si>
  <si>
    <t>博罗县常美印刷</t>
  </si>
  <si>
    <t>G20SSZM011</t>
  </si>
  <si>
    <t xml:space="preserve">TOREAD竖向尺码标 </t>
  </si>
  <si>
    <t>TAZ14S001-2</t>
  </si>
  <si>
    <t>洗水标</t>
  </si>
  <si>
    <t>广州市宝绅科技</t>
  </si>
  <si>
    <t>TY236-65</t>
  </si>
  <si>
    <t>黑色彩红反光装饰胶膜</t>
  </si>
  <si>
    <t>广东盈通</t>
  </si>
  <si>
    <t>ZD00199</t>
  </si>
  <si>
    <t>炫彩反光条织带</t>
  </si>
  <si>
    <t>上海锦湾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</si>
  <si>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</si>
  <si>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物料6</t>
  </si>
  <si>
    <t>物料7</t>
  </si>
  <si>
    <t>物料8</t>
  </si>
  <si>
    <t>物料9</t>
  </si>
  <si>
    <t>物料10</t>
  </si>
  <si>
    <t>G20FW1000</t>
  </si>
  <si>
    <t>G20FW1000/20D无胆防绒</t>
  </si>
  <si>
    <t>南通东丽</t>
  </si>
  <si>
    <t>G20FW1811</t>
  </si>
  <si>
    <t>高弹双面布（黑色）</t>
  </si>
  <si>
    <t>无锡恒诺</t>
  </si>
  <si>
    <t>G11FW1681</t>
  </si>
  <si>
    <t>经编锦纶弹力小网眼面料（黑色）</t>
  </si>
  <si>
    <t>福建乾丰</t>
  </si>
  <si>
    <t>G14FW1100</t>
  </si>
  <si>
    <t>140g超细天鹅绒 （黑色）</t>
  </si>
  <si>
    <t>G09FW0440</t>
  </si>
  <si>
    <t xml:space="preserve">探路者logo210T（黑色） </t>
  </si>
  <si>
    <t>嘉兴台华</t>
  </si>
  <si>
    <t>物料11</t>
  </si>
  <si>
    <t>物料12</t>
  </si>
  <si>
    <t>物料13</t>
  </si>
  <si>
    <t>物料15</t>
  </si>
  <si>
    <t>物料16</t>
  </si>
  <si>
    <t>JB00251</t>
  </si>
  <si>
    <t xml:space="preserve">南极仿金属字体TPU标（大） </t>
  </si>
  <si>
    <t>浙江伟星</t>
  </si>
  <si>
    <t>G16SSKK001</t>
  </si>
  <si>
    <t>小号单耳卡扣</t>
  </si>
  <si>
    <t>QY00024</t>
  </si>
  <si>
    <t>TOREADLOGO弹性漆气眼</t>
  </si>
  <si>
    <t>LP00147</t>
  </si>
  <si>
    <t xml:space="preserve">TOREAD字体镂空海帕龙拉袢（5#拉链含铆钉） </t>
  </si>
  <si>
    <t>东莞龙庆</t>
  </si>
  <si>
    <t>LP00148</t>
  </si>
  <si>
    <t xml:space="preserve">TOREAD字体镂空海帕龙拉袢（3#拉链含铆钉） </t>
  </si>
  <si>
    <t>物料17</t>
  </si>
  <si>
    <t>物料18</t>
  </si>
  <si>
    <t>物料19</t>
  </si>
  <si>
    <t>物料20</t>
  </si>
  <si>
    <t>物料21</t>
  </si>
  <si>
    <t>ZK00062</t>
  </si>
  <si>
    <t>黑电泳哑光漆金属D型环</t>
  </si>
  <si>
    <t>SJ00064</t>
  </si>
  <si>
    <t xml:space="preserve">轻薄铺胶防滑织带 </t>
  </si>
  <si>
    <t>BB00004</t>
  </si>
  <si>
    <t>光面对折弹力包边带 （黑色）</t>
  </si>
  <si>
    <t>MS00018/MS00019</t>
  </si>
  <si>
    <t>魔术贴</t>
  </si>
  <si>
    <t>无锡百和</t>
  </si>
  <si>
    <t>SK00005</t>
  </si>
  <si>
    <t xml:space="preserve">光面金属四件扣(1.3CM) </t>
  </si>
  <si>
    <t>物料22</t>
  </si>
  <si>
    <t>物料23</t>
  </si>
  <si>
    <t>物料24</t>
  </si>
  <si>
    <t>物料25</t>
  </si>
  <si>
    <t>物料26</t>
  </si>
  <si>
    <t>ZD00198</t>
  </si>
  <si>
    <t>TOREAD南北极考察织带</t>
  </si>
  <si>
    <t>东莞泰丰</t>
  </si>
  <si>
    <t>ZD00014</t>
  </si>
  <si>
    <t xml:space="preserve">订卡织带 </t>
  </si>
  <si>
    <t>FZ00004</t>
  </si>
  <si>
    <t xml:space="preserve">小号佛珠 </t>
  </si>
  <si>
    <t>CS00031</t>
  </si>
  <si>
    <t xml:space="preserve">见反光条编织弹力绳（黑色） </t>
  </si>
  <si>
    <t>眼镜布</t>
  </si>
  <si>
    <t>物料27</t>
  </si>
  <si>
    <t>物料28</t>
  </si>
  <si>
    <t>物料29</t>
  </si>
  <si>
    <t>物料30</t>
  </si>
  <si>
    <t>物料31</t>
  </si>
  <si>
    <t>眼镜布挂钩</t>
  </si>
  <si>
    <t>KE00623</t>
  </si>
  <si>
    <t>5#尼龙双开尾反装防水雾面</t>
  </si>
  <si>
    <t>KE</t>
  </si>
  <si>
    <t>KE00064</t>
  </si>
  <si>
    <t>3#尼龙闭尾反装仿防水</t>
  </si>
  <si>
    <t>KE00010</t>
  </si>
  <si>
    <t>3#尼龙闭尾反装</t>
  </si>
  <si>
    <t>KE00009</t>
  </si>
  <si>
    <t>3#尼龙开尾正装</t>
  </si>
  <si>
    <t>制表时间：2022-9-8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</si>
  <si>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</si>
  <si>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</si>
  <si>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</si>
  <si>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</si>
  <si>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</si>
  <si>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</si>
  <si>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</si>
  <si>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5小时</t>
  </si>
  <si>
    <t>批号</t>
  </si>
  <si>
    <t>V20211208A</t>
  </si>
  <si>
    <t>白色</t>
  </si>
  <si>
    <t>江门美力高</t>
  </si>
  <si>
    <t>测试人签名：孙晓伟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</si>
  <si>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</si>
  <si>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</si>
  <si>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</si>
  <si>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</si>
  <si>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</si>
  <si>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</si>
  <si>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</si>
  <si>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袋盖，门襟，后浮水，拉链车库，袖袢/后背，胸兜</t>
  </si>
  <si>
    <t>双面胶</t>
  </si>
  <si>
    <t>黑色彩虹反光装饰胶膜</t>
  </si>
  <si>
    <t>洗测2次</t>
  </si>
  <si>
    <t>FW10211/三层</t>
  </si>
  <si>
    <t>洗测3次</t>
  </si>
  <si>
    <t>FW10212/三层</t>
  </si>
  <si>
    <t>洗测4次</t>
  </si>
  <si>
    <t>FW10213/三层</t>
  </si>
  <si>
    <t>洗测5次</t>
  </si>
  <si>
    <t>FW10214/三层</t>
  </si>
  <si>
    <t>FW10215/三层</t>
  </si>
  <si>
    <t>FW10216/三层</t>
  </si>
  <si>
    <t>FW10217/三层</t>
  </si>
  <si>
    <t>FW10218/三层</t>
  </si>
  <si>
    <t>FW10219/三层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</si>
  <si>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</si>
  <si>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</si>
  <si>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</si>
  <si>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</si>
  <si>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见反光条编织弹力绳</t>
  </si>
  <si>
    <t>黑色</t>
  </si>
  <si>
    <t xml:space="preserve">光面对折弹力包边带 </t>
  </si>
  <si>
    <t>NO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</si>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</sst>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8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微软雅黑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indexed="8"/>
      <name val="微软雅黑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6"/>
    </font>
    <font>
      <sz val="10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8" fillId="0" borderId="0" applyFont="0" applyFill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8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31" fillId="0" borderId="0"/>
    <xf numFmtId="0" fontId="63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8" fillId="13" borderId="83" applyNumberFormat="0" applyFont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84" applyNumberFormat="0" applyFill="0" applyAlignment="0" applyProtection="0">
      <alignment vertical="center"/>
    </xf>
    <xf numFmtId="0" fontId="74" fillId="0" borderId="84" applyNumberFormat="0" applyFill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9" fillId="0" borderId="85" applyNumberFormat="0" applyFill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75" fillId="17" borderId="86" applyNumberFormat="0" applyAlignment="0" applyProtection="0">
      <alignment vertical="center"/>
    </xf>
    <xf numFmtId="0" fontId="76" fillId="0" borderId="0">
      <alignment vertical="center"/>
    </xf>
    <xf numFmtId="0" fontId="77" fillId="17" borderId="82" applyNumberFormat="0" applyAlignment="0" applyProtection="0">
      <alignment vertical="center"/>
    </xf>
    <xf numFmtId="0" fontId="78" fillId="18" borderId="87" applyNumberFormat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79" fillId="0" borderId="88" applyNumberFormat="0" applyFill="0" applyAlignment="0" applyProtection="0">
      <alignment vertical="center"/>
    </xf>
    <xf numFmtId="0" fontId="80" fillId="0" borderId="89" applyNumberFormat="0" applyFill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25" fillId="0" borderId="0">
      <alignment horizontal="center" vertical="center"/>
    </xf>
    <xf numFmtId="0" fontId="25" fillId="0" borderId="0">
      <alignment horizontal="center" vertical="top"/>
    </xf>
    <xf numFmtId="0" fontId="31" fillId="0" borderId="0">
      <alignment vertical="center"/>
    </xf>
    <xf numFmtId="0" fontId="31" fillId="0" borderId="0"/>
    <xf numFmtId="0" fontId="31" fillId="0" borderId="0"/>
    <xf numFmtId="0" fontId="18" fillId="0" borderId="0">
      <alignment vertical="center"/>
    </xf>
    <xf numFmtId="0" fontId="18" fillId="0" borderId="0">
      <alignment vertical="center"/>
    </xf>
    <xf numFmtId="0" fontId="83" fillId="0" borderId="0" applyProtection="0">
      <alignment vertical="center"/>
    </xf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5" xfId="52" applyFont="1" applyBorder="1" applyAlignment="1">
      <alignment horizontal="center" vertical="center" wrapText="1"/>
    </xf>
    <xf numFmtId="0" fontId="5" fillId="0" borderId="6" xfId="5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vertical="center"/>
    </xf>
    <xf numFmtId="0" fontId="5" fillId="0" borderId="6" xfId="52" applyFont="1" applyBorder="1" applyAlignment="1">
      <alignment horizontal="center" vertical="center" wrapText="1"/>
    </xf>
    <xf numFmtId="0" fontId="5" fillId="0" borderId="5" xfId="53" applyFont="1" applyBorder="1" applyAlignment="1">
      <alignment horizontal="center" vertical="top" wrapText="1"/>
    </xf>
    <xf numFmtId="10" fontId="7" fillId="0" borderId="2" xfId="0" applyNumberFormat="1" applyFont="1" applyBorder="1" applyAlignment="1">
      <alignment vertical="center"/>
    </xf>
    <xf numFmtId="0" fontId="5" fillId="0" borderId="2" xfId="52" applyFont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/>
    <xf numFmtId="0" fontId="11" fillId="0" borderId="4" xfId="0" applyFont="1" applyBorder="1" applyAlignment="1">
      <alignment vertical="center"/>
    </xf>
    <xf numFmtId="0" fontId="0" fillId="0" borderId="4" xfId="0" applyBorder="1" applyAlignment="1">
      <alignment vertical="center" shrinkToFit="1"/>
    </xf>
    <xf numFmtId="58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58" fontId="0" fillId="0" borderId="4" xfId="0" applyNumberForma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58" fontId="6" fillId="0" borderId="2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0" fontId="0" fillId="0" borderId="10" xfId="0" applyBorder="1" applyAlignment="1">
      <alignment vertical="center" shrinkToFit="1"/>
    </xf>
    <xf numFmtId="58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/>
    </xf>
    <xf numFmtId="58" fontId="0" fillId="0" borderId="10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 shrinkToFit="1"/>
    </xf>
    <xf numFmtId="58" fontId="6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2" xfId="0" applyNumberFormat="1" applyBorder="1"/>
    <xf numFmtId="0" fontId="18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vertical="center" shrinkToFit="1"/>
    </xf>
    <xf numFmtId="20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top" wrapText="1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20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2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15" xfId="59" applyFont="1" applyBorder="1" applyAlignment="1">
      <alignment horizontal="center" vertical="center" wrapText="1" shrinkToFit="1"/>
    </xf>
    <xf numFmtId="0" fontId="24" fillId="0" borderId="16" xfId="5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5" fillId="0" borderId="2" xfId="52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4" fillId="0" borderId="2" xfId="5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 shrinkToFit="1"/>
    </xf>
    <xf numFmtId="0" fontId="24" fillId="0" borderId="2" xfId="59" applyFont="1" applyBorder="1" applyAlignment="1">
      <alignment horizontal="center" vertical="center" wrapText="1" shrinkToFit="1"/>
    </xf>
    <xf numFmtId="0" fontId="24" fillId="0" borderId="18" xfId="59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5" fillId="0" borderId="5" xfId="52" applyBorder="1" applyAlignment="1">
      <alignment horizontal="center" vertical="center" wrapText="1"/>
    </xf>
    <xf numFmtId="0" fontId="25" fillId="0" borderId="6" xfId="52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25" fillId="0" borderId="20" xfId="52" applyBorder="1" applyAlignment="1">
      <alignment horizontal="center" vertical="center" wrapText="1"/>
    </xf>
    <xf numFmtId="0" fontId="26" fillId="0" borderId="2" xfId="0" applyFont="1" applyBorder="1" applyAlignment="1">
      <alignment vertical="center"/>
    </xf>
    <xf numFmtId="0" fontId="27" fillId="0" borderId="0" xfId="0" applyFont="1"/>
    <xf numFmtId="0" fontId="0" fillId="3" borderId="0" xfId="0" applyFill="1"/>
    <xf numFmtId="0" fontId="28" fillId="0" borderId="1" xfId="0" applyFont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6" fontId="31" fillId="0" borderId="2" xfId="13" applyNumberFormat="1" applyFont="1" applyFill="1" applyBorder="1" applyAlignment="1" applyProtection="1">
      <alignment horizontal="center" vertical="center"/>
    </xf>
    <xf numFmtId="176" fontId="31" fillId="0" borderId="2" xfId="13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top" wrapText="1"/>
    </xf>
    <xf numFmtId="176" fontId="33" fillId="0" borderId="2" xfId="13" applyNumberFormat="1" applyFont="1" applyFill="1" applyBorder="1" applyAlignment="1" applyProtection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176" fontId="33" fillId="0" borderId="2" xfId="13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top" wrapText="1"/>
    </xf>
    <xf numFmtId="0" fontId="34" fillId="0" borderId="7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/>
    </xf>
    <xf numFmtId="0" fontId="38" fillId="4" borderId="3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vertical="center" wrapText="1"/>
    </xf>
    <xf numFmtId="0" fontId="38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vertical="center" wrapText="1"/>
    </xf>
    <xf numFmtId="0" fontId="39" fillId="0" borderId="2" xfId="0" applyFont="1" applyBorder="1" applyAlignment="1">
      <alignment horizontal="center" wrapText="1"/>
    </xf>
    <xf numFmtId="0" fontId="39" fillId="0" borderId="2" xfId="0" applyFont="1" applyBorder="1" applyAlignment="1">
      <alignment horizontal="center"/>
    </xf>
    <xf numFmtId="176" fontId="33" fillId="3" borderId="2" xfId="13" applyNumberFormat="1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wrapText="1"/>
    </xf>
    <xf numFmtId="0" fontId="40" fillId="3" borderId="2" xfId="0" applyFont="1" applyFill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1" fillId="3" borderId="0" xfId="56" applyFont="1" applyFill="1"/>
    <xf numFmtId="0" fontId="42" fillId="3" borderId="0" xfId="56" applyFont="1" applyFill="1" applyAlignment="1">
      <alignment horizontal="center"/>
    </xf>
    <xf numFmtId="0" fontId="41" fillId="3" borderId="0" xfId="56" applyFont="1" applyFill="1" applyAlignment="1">
      <alignment horizontal="center"/>
    </xf>
    <xf numFmtId="0" fontId="42" fillId="3" borderId="21" xfId="54" applyFont="1" applyFill="1" applyBorder="1" applyAlignment="1">
      <alignment horizontal="left" vertical="center"/>
    </xf>
    <xf numFmtId="0" fontId="41" fillId="3" borderId="22" xfId="54" applyFont="1" applyFill="1" applyBorder="1" applyAlignment="1">
      <alignment horizontal="center" vertical="center"/>
    </xf>
    <xf numFmtId="0" fontId="42" fillId="3" borderId="22" xfId="54" applyFont="1" applyFill="1" applyBorder="1">
      <alignment vertical="center"/>
    </xf>
    <xf numFmtId="0" fontId="41" fillId="3" borderId="2" xfId="56" applyFont="1" applyFill="1" applyBorder="1" applyAlignment="1">
      <alignment horizontal="center"/>
    </xf>
    <xf numFmtId="0" fontId="42" fillId="3" borderId="23" xfId="56" applyFont="1" applyFill="1" applyBorder="1" applyAlignment="1">
      <alignment horizontal="center" vertical="center"/>
    </xf>
    <xf numFmtId="0" fontId="42" fillId="3" borderId="2" xfId="56" applyFont="1" applyFill="1" applyBorder="1" applyAlignment="1">
      <alignment horizontal="center" vertical="center"/>
    </xf>
    <xf numFmtId="0" fontId="42" fillId="3" borderId="7" xfId="56" applyFont="1" applyFill="1" applyBorder="1" applyAlignment="1">
      <alignment horizontal="center" vertical="center"/>
    </xf>
    <xf numFmtId="0" fontId="42" fillId="3" borderId="24" xfId="56" applyFont="1" applyFill="1" applyBorder="1" applyAlignment="1">
      <alignment horizontal="center" vertical="center"/>
    </xf>
    <xf numFmtId="0" fontId="27" fillId="0" borderId="2" xfId="56" applyFont="1" applyBorder="1" applyAlignment="1">
      <alignment horizontal="center" vertical="center"/>
    </xf>
    <xf numFmtId="0" fontId="43" fillId="0" borderId="2" xfId="56" applyFont="1" applyBorder="1" applyAlignment="1">
      <alignment horizontal="center" vertical="center"/>
    </xf>
    <xf numFmtId="0" fontId="42" fillId="3" borderId="25" xfId="56" applyFont="1" applyFill="1" applyBorder="1" applyAlignment="1">
      <alignment horizontal="center" vertical="center"/>
    </xf>
    <xf numFmtId="0" fontId="41" fillId="3" borderId="2" xfId="56" applyFont="1" applyFill="1" applyBorder="1"/>
    <xf numFmtId="0" fontId="44" fillId="0" borderId="26" xfId="55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44" fillId="0" borderId="2" xfId="55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4" fillId="0" borderId="27" xfId="55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44" fillId="0" borderId="9" xfId="55" applyFont="1" applyBorder="1" applyAlignment="1">
      <alignment horizontal="center"/>
    </xf>
    <xf numFmtId="0" fontId="42" fillId="3" borderId="0" xfId="56" applyFont="1" applyFill="1"/>
    <xf numFmtId="0" fontId="0" fillId="3" borderId="0" xfId="58" applyFont="1" applyFill="1">
      <alignment vertical="center"/>
    </xf>
    <xf numFmtId="0" fontId="42" fillId="3" borderId="22" xfId="54" applyFont="1" applyFill="1" applyBorder="1" applyAlignment="1">
      <alignment horizontal="left" vertical="center"/>
    </xf>
    <xf numFmtId="0" fontId="41" fillId="3" borderId="28" xfId="54" applyFont="1" applyFill="1" applyBorder="1" applyAlignment="1">
      <alignment horizontal="center" vertical="center"/>
    </xf>
    <xf numFmtId="0" fontId="42" fillId="3" borderId="29" xfId="56" applyFont="1" applyFill="1" applyBorder="1" applyAlignment="1">
      <alignment horizontal="center" vertical="center"/>
    </xf>
    <xf numFmtId="0" fontId="41" fillId="3" borderId="30" xfId="56" applyFont="1" applyFill="1" applyBorder="1"/>
    <xf numFmtId="0" fontId="45" fillId="0" borderId="2" xfId="56" applyFont="1" applyBorder="1" applyAlignment="1">
      <alignment horizontal="center" vertical="center"/>
    </xf>
    <xf numFmtId="0" fontId="45" fillId="0" borderId="7" xfId="56" applyFont="1" applyBorder="1" applyAlignment="1">
      <alignment horizontal="center" vertical="center"/>
    </xf>
    <xf numFmtId="49" fontId="31" fillId="3" borderId="2" xfId="58" applyNumberFormat="1" applyFont="1" applyFill="1" applyBorder="1" applyAlignment="1">
      <alignment horizontal="center" vertical="center"/>
    </xf>
    <xf numFmtId="0" fontId="31" fillId="3" borderId="2" xfId="56" applyFill="1" applyBorder="1" applyAlignment="1">
      <alignment horizontal="center"/>
    </xf>
    <xf numFmtId="0" fontId="31" fillId="3" borderId="7" xfId="56" applyFill="1" applyBorder="1" applyAlignment="1">
      <alignment horizontal="center"/>
    </xf>
    <xf numFmtId="14" fontId="42" fillId="3" borderId="0" xfId="56" applyNumberFormat="1" applyFont="1" applyFill="1"/>
    <xf numFmtId="0" fontId="31" fillId="0" borderId="0" xfId="54" applyAlignment="1">
      <alignment horizontal="left" vertical="center"/>
    </xf>
    <xf numFmtId="0" fontId="46" fillId="0" borderId="31" xfId="54" applyFont="1" applyBorder="1" applyAlignment="1">
      <alignment horizontal="center" vertical="top"/>
    </xf>
    <xf numFmtId="0" fontId="47" fillId="0" borderId="32" xfId="54" applyFont="1" applyBorder="1" applyAlignment="1">
      <alignment horizontal="left" vertical="center"/>
    </xf>
    <xf numFmtId="0" fontId="48" fillId="0" borderId="33" xfId="54" applyFont="1" applyBorder="1" applyAlignment="1">
      <alignment horizontal="center" vertical="center"/>
    </xf>
    <xf numFmtId="0" fontId="47" fillId="0" borderId="33" xfId="54" applyFont="1" applyBorder="1" applyAlignment="1">
      <alignment horizontal="center" vertical="center"/>
    </xf>
    <xf numFmtId="0" fontId="49" fillId="0" borderId="33" xfId="54" applyFont="1" applyBorder="1">
      <alignment vertical="center"/>
    </xf>
    <xf numFmtId="0" fontId="47" fillId="0" borderId="33" xfId="54" applyFont="1" applyBorder="1">
      <alignment vertical="center"/>
    </xf>
    <xf numFmtId="0" fontId="39" fillId="0" borderId="33" xfId="54" applyFont="1" applyBorder="1" applyAlignment="1">
      <alignment horizontal="center" vertical="center"/>
    </xf>
    <xf numFmtId="0" fontId="47" fillId="0" borderId="34" xfId="54" applyFont="1" applyBorder="1">
      <alignment vertical="center"/>
    </xf>
    <xf numFmtId="0" fontId="48" fillId="0" borderId="35" xfId="54" applyFont="1" applyBorder="1" applyAlignment="1">
      <alignment horizontal="center" vertical="center"/>
    </xf>
    <xf numFmtId="0" fontId="47" fillId="0" borderId="35" xfId="54" applyFont="1" applyBorder="1">
      <alignment vertical="center"/>
    </xf>
    <xf numFmtId="58" fontId="39" fillId="0" borderId="35" xfId="54" applyNumberFormat="1" applyFont="1" applyBorder="1" applyAlignment="1">
      <alignment horizontal="center" vertical="center"/>
    </xf>
    <xf numFmtId="0" fontId="39" fillId="0" borderId="35" xfId="54" applyFont="1" applyBorder="1" applyAlignment="1">
      <alignment horizontal="center" vertical="center"/>
    </xf>
    <xf numFmtId="0" fontId="47" fillId="0" borderId="35" xfId="54" applyFont="1" applyBorder="1" applyAlignment="1">
      <alignment horizontal="center" vertical="center"/>
    </xf>
    <xf numFmtId="0" fontId="47" fillId="0" borderId="34" xfId="54" applyFont="1" applyBorder="1" applyAlignment="1">
      <alignment horizontal="left" vertical="center"/>
    </xf>
    <xf numFmtId="0" fontId="48" fillId="0" borderId="35" xfId="54" applyFont="1" applyBorder="1" applyAlignment="1">
      <alignment horizontal="right" vertical="center"/>
    </xf>
    <xf numFmtId="0" fontId="47" fillId="0" borderId="35" xfId="54" applyFont="1" applyBorder="1" applyAlignment="1">
      <alignment horizontal="left" vertical="center"/>
    </xf>
    <xf numFmtId="0" fontId="47" fillId="0" borderId="36" xfId="54" applyFont="1" applyBorder="1">
      <alignment vertical="center"/>
    </xf>
    <xf numFmtId="0" fontId="48" fillId="0" borderId="37" xfId="54" applyFont="1" applyBorder="1" applyAlignment="1">
      <alignment horizontal="center" vertical="center"/>
    </xf>
    <xf numFmtId="0" fontId="47" fillId="0" borderId="37" xfId="54" applyFont="1" applyBorder="1">
      <alignment vertical="center"/>
    </xf>
    <xf numFmtId="0" fontId="39" fillId="0" borderId="37" xfId="54" applyFont="1" applyBorder="1">
      <alignment vertical="center"/>
    </xf>
    <xf numFmtId="0" fontId="50" fillId="0" borderId="37" xfId="54" applyFont="1" applyBorder="1" applyAlignment="1">
      <alignment horizontal="left" vertical="center"/>
    </xf>
    <xf numFmtId="0" fontId="47" fillId="0" borderId="37" xfId="54" applyFont="1" applyBorder="1" applyAlignment="1">
      <alignment horizontal="left" vertical="center"/>
    </xf>
    <xf numFmtId="0" fontId="47" fillId="0" borderId="0" xfId="54" applyFont="1">
      <alignment vertical="center"/>
    </xf>
    <xf numFmtId="0" fontId="39" fillId="0" borderId="0" xfId="54" applyFont="1">
      <alignment vertical="center"/>
    </xf>
    <xf numFmtId="0" fontId="39" fillId="0" borderId="31" xfId="54" applyFont="1" applyBorder="1">
      <alignment vertical="center"/>
    </xf>
    <xf numFmtId="0" fontId="39" fillId="0" borderId="0" xfId="54" applyFont="1" applyAlignment="1">
      <alignment horizontal="left" vertical="center"/>
    </xf>
    <xf numFmtId="0" fontId="47" fillId="0" borderId="32" xfId="54" applyFont="1" applyBorder="1">
      <alignment vertical="center"/>
    </xf>
    <xf numFmtId="0" fontId="39" fillId="0" borderId="38" xfId="54" applyFont="1" applyBorder="1" applyAlignment="1">
      <alignment horizontal="left" vertical="center"/>
    </xf>
    <xf numFmtId="0" fontId="39" fillId="0" borderId="39" xfId="54" applyFont="1" applyBorder="1" applyAlignment="1">
      <alignment horizontal="center" vertical="center"/>
    </xf>
    <xf numFmtId="0" fontId="39" fillId="0" borderId="40" xfId="54" applyFont="1" applyBorder="1" applyAlignment="1">
      <alignment horizontal="center" vertical="center"/>
    </xf>
    <xf numFmtId="0" fontId="39" fillId="0" borderId="35" xfId="54" applyFont="1" applyBorder="1" applyAlignment="1">
      <alignment horizontal="left" vertical="center"/>
    </xf>
    <xf numFmtId="0" fontId="39" fillId="0" borderId="35" xfId="54" applyFont="1" applyBorder="1">
      <alignment vertical="center"/>
    </xf>
    <xf numFmtId="0" fontId="39" fillId="0" borderId="41" xfId="54" applyFont="1" applyBorder="1" applyAlignment="1">
      <alignment horizontal="center" vertical="center"/>
    </xf>
    <xf numFmtId="0" fontId="39" fillId="0" borderId="42" xfId="54" applyFont="1" applyBorder="1" applyAlignment="1">
      <alignment horizontal="center" vertical="center"/>
    </xf>
    <xf numFmtId="0" fontId="51" fillId="0" borderId="43" xfId="54" applyFont="1" applyBorder="1" applyAlignment="1">
      <alignment horizontal="left" vertical="center"/>
    </xf>
    <xf numFmtId="0" fontId="51" fillId="0" borderId="42" xfId="54" applyFont="1" applyBorder="1" applyAlignment="1">
      <alignment horizontal="left" vertical="center"/>
    </xf>
    <xf numFmtId="0" fontId="39" fillId="0" borderId="37" xfId="54" applyFont="1" applyBorder="1" applyAlignment="1">
      <alignment horizontal="left" vertical="center"/>
    </xf>
    <xf numFmtId="0" fontId="47" fillId="0" borderId="33" xfId="54" applyFont="1" applyBorder="1" applyAlignment="1">
      <alignment horizontal="left" vertical="center"/>
    </xf>
    <xf numFmtId="0" fontId="39" fillId="0" borderId="34" xfId="54" applyFont="1" applyBorder="1" applyAlignment="1">
      <alignment horizontal="left" vertical="center"/>
    </xf>
    <xf numFmtId="0" fontId="40" fillId="0" borderId="43" xfId="54" applyFont="1" applyBorder="1" applyAlignment="1">
      <alignment horizontal="left" vertical="center"/>
    </xf>
    <xf numFmtId="0" fontId="40" fillId="0" borderId="42" xfId="54" applyFont="1" applyBorder="1" applyAlignment="1">
      <alignment horizontal="left" vertical="center"/>
    </xf>
    <xf numFmtId="0" fontId="39" fillId="0" borderId="43" xfId="54" applyFont="1" applyBorder="1" applyAlignment="1">
      <alignment horizontal="left" vertical="center"/>
    </xf>
    <xf numFmtId="0" fontId="39" fillId="0" borderId="42" xfId="54" applyFont="1" applyBorder="1" applyAlignment="1">
      <alignment horizontal="left" vertical="center"/>
    </xf>
    <xf numFmtId="0" fontId="39" fillId="0" borderId="34" xfId="54" applyFont="1" applyBorder="1" applyAlignment="1">
      <alignment horizontal="left" vertical="center" wrapText="1"/>
    </xf>
    <xf numFmtId="0" fontId="39" fillId="0" borderId="35" xfId="54" applyFont="1" applyBorder="1" applyAlignment="1">
      <alignment horizontal="left" vertical="center" wrapText="1"/>
    </xf>
    <xf numFmtId="0" fontId="47" fillId="0" borderId="36" xfId="54" applyFont="1" applyBorder="1" applyAlignment="1">
      <alignment horizontal="left" vertical="center"/>
    </xf>
    <xf numFmtId="0" fontId="31" fillId="0" borderId="37" xfId="54" applyBorder="1" applyAlignment="1">
      <alignment horizontal="center" vertical="center"/>
    </xf>
    <xf numFmtId="0" fontId="47" fillId="0" borderId="44" xfId="54" applyFont="1" applyBorder="1" applyAlignment="1">
      <alignment horizontal="center" vertical="center"/>
    </xf>
    <xf numFmtId="0" fontId="47" fillId="0" borderId="45" xfId="54" applyFont="1" applyBorder="1" applyAlignment="1">
      <alignment horizontal="left" vertical="center"/>
    </xf>
    <xf numFmtId="0" fontId="47" fillId="0" borderId="40" xfId="54" applyFont="1" applyBorder="1" applyAlignment="1">
      <alignment horizontal="left" vertical="center"/>
    </xf>
    <xf numFmtId="0" fontId="41" fillId="0" borderId="43" xfId="54" applyFont="1" applyFill="1" applyBorder="1" applyAlignment="1">
      <alignment horizontal="left" vertical="center"/>
    </xf>
    <xf numFmtId="0" fontId="41" fillId="0" borderId="42" xfId="54" applyFont="1" applyFill="1" applyBorder="1" applyAlignment="1">
      <alignment horizontal="left" vertical="center"/>
    </xf>
    <xf numFmtId="0" fontId="31" fillId="0" borderId="43" xfId="54" applyBorder="1" applyAlignment="1">
      <alignment horizontal="left" vertical="center"/>
    </xf>
    <xf numFmtId="0" fontId="31" fillId="0" borderId="42" xfId="54" applyBorder="1" applyAlignment="1">
      <alignment horizontal="left" vertical="center"/>
    </xf>
    <xf numFmtId="0" fontId="52" fillId="0" borderId="43" xfId="54" applyFont="1" applyBorder="1" applyAlignment="1">
      <alignment horizontal="left" vertical="center"/>
    </xf>
    <xf numFmtId="0" fontId="39" fillId="0" borderId="46" xfId="54" applyFont="1" applyBorder="1" applyAlignment="1">
      <alignment horizontal="left" vertical="center"/>
    </xf>
    <xf numFmtId="0" fontId="39" fillId="0" borderId="47" xfId="54" applyFont="1" applyBorder="1" applyAlignment="1">
      <alignment horizontal="left" vertical="center"/>
    </xf>
    <xf numFmtId="0" fontId="51" fillId="0" borderId="32" xfId="54" applyFont="1" applyBorder="1" applyAlignment="1">
      <alignment horizontal="left" vertical="center"/>
    </xf>
    <xf numFmtId="0" fontId="51" fillId="0" borderId="33" xfId="54" applyFont="1" applyBorder="1" applyAlignment="1">
      <alignment horizontal="left" vertical="center"/>
    </xf>
    <xf numFmtId="0" fontId="47" fillId="0" borderId="41" xfId="54" applyFont="1" applyBorder="1" applyAlignment="1">
      <alignment horizontal="left" vertical="center"/>
    </xf>
    <xf numFmtId="0" fontId="47" fillId="0" borderId="48" xfId="54" applyFont="1" applyBorder="1" applyAlignment="1">
      <alignment horizontal="left" vertical="center"/>
    </xf>
    <xf numFmtId="0" fontId="39" fillId="0" borderId="37" xfId="54" applyFont="1" applyBorder="1" applyAlignment="1">
      <alignment horizontal="center" vertical="center"/>
    </xf>
    <xf numFmtId="58" fontId="39" fillId="0" borderId="37" xfId="54" applyNumberFormat="1" applyFont="1" applyBorder="1">
      <alignment vertical="center"/>
    </xf>
    <xf numFmtId="0" fontId="47" fillId="0" borderId="37" xfId="54" applyFont="1" applyBorder="1" applyAlignment="1">
      <alignment horizontal="center" vertical="center"/>
    </xf>
    <xf numFmtId="0" fontId="39" fillId="0" borderId="49" xfId="54" applyFont="1" applyBorder="1" applyAlignment="1">
      <alignment horizontal="center" vertical="center"/>
    </xf>
    <xf numFmtId="0" fontId="47" fillId="0" borderId="50" xfId="54" applyFont="1" applyBorder="1" applyAlignment="1">
      <alignment horizontal="center" vertical="center"/>
    </xf>
    <xf numFmtId="0" fontId="39" fillId="0" borderId="50" xfId="54" applyFont="1" applyBorder="1" applyAlignment="1">
      <alignment horizontal="left" vertical="center"/>
    </xf>
    <xf numFmtId="0" fontId="39" fillId="0" borderId="51" xfId="54" applyFont="1" applyBorder="1" applyAlignment="1">
      <alignment horizontal="left" vertical="center"/>
    </xf>
    <xf numFmtId="0" fontId="39" fillId="0" borderId="52" xfId="54" applyFont="1" applyBorder="1" applyAlignment="1">
      <alignment horizontal="center" vertical="center"/>
    </xf>
    <xf numFmtId="0" fontId="39" fillId="0" borderId="53" xfId="54" applyFont="1" applyBorder="1" applyAlignment="1">
      <alignment horizontal="center" vertical="center"/>
    </xf>
    <xf numFmtId="0" fontId="51" fillId="0" borderId="53" xfId="54" applyFont="1" applyBorder="1" applyAlignment="1">
      <alignment horizontal="left" vertical="center"/>
    </xf>
    <xf numFmtId="0" fontId="47" fillId="0" borderId="49" xfId="54" applyFont="1" applyBorder="1" applyAlignment="1">
      <alignment horizontal="left" vertical="center"/>
    </xf>
    <xf numFmtId="0" fontId="47" fillId="0" borderId="50" xfId="54" applyFont="1" applyBorder="1" applyAlignment="1">
      <alignment horizontal="left" vertical="center"/>
    </xf>
    <xf numFmtId="0" fontId="40" fillId="0" borderId="53" xfId="54" applyFont="1" applyBorder="1" applyAlignment="1">
      <alignment horizontal="left" vertical="center"/>
    </xf>
    <xf numFmtId="0" fontId="39" fillId="0" borderId="53" xfId="54" applyFont="1" applyBorder="1" applyAlignment="1">
      <alignment horizontal="left" vertical="center"/>
    </xf>
    <xf numFmtId="0" fontId="39" fillId="0" borderId="50" xfId="54" applyFont="1" applyBorder="1" applyAlignment="1">
      <alignment horizontal="left" vertical="center" wrapText="1"/>
    </xf>
    <xf numFmtId="0" fontId="31" fillId="0" borderId="51" xfId="54" applyBorder="1" applyAlignment="1">
      <alignment horizontal="center" vertical="center"/>
    </xf>
    <xf numFmtId="0" fontId="47" fillId="0" borderId="52" xfId="54" applyFont="1" applyBorder="1" applyAlignment="1">
      <alignment horizontal="left" vertical="center"/>
    </xf>
    <xf numFmtId="0" fontId="41" fillId="0" borderId="53" xfId="54" applyFont="1" applyFill="1" applyBorder="1" applyAlignment="1">
      <alignment horizontal="left" vertical="center"/>
    </xf>
    <xf numFmtId="0" fontId="31" fillId="0" borderId="53" xfId="54" applyBorder="1" applyAlignment="1">
      <alignment horizontal="left" vertical="center"/>
    </xf>
    <xf numFmtId="0" fontId="39" fillId="0" borderId="54" xfId="54" applyFont="1" applyBorder="1" applyAlignment="1">
      <alignment horizontal="left" vertical="center"/>
    </xf>
    <xf numFmtId="0" fontId="51" fillId="0" borderId="49" xfId="54" applyFont="1" applyBorder="1" applyAlignment="1">
      <alignment horizontal="left" vertical="center"/>
    </xf>
    <xf numFmtId="0" fontId="39" fillId="0" borderId="51" xfId="54" applyFont="1" applyBorder="1" applyAlignment="1">
      <alignment horizontal="center" vertical="center"/>
    </xf>
    <xf numFmtId="0" fontId="27" fillId="0" borderId="7" xfId="56" applyFont="1" applyBorder="1" applyAlignment="1">
      <alignment horizontal="center" vertical="center"/>
    </xf>
    <xf numFmtId="0" fontId="53" fillId="0" borderId="31" xfId="54" applyFont="1" applyBorder="1" applyAlignment="1">
      <alignment horizontal="center" vertical="top"/>
    </xf>
    <xf numFmtId="0" fontId="52" fillId="0" borderId="55" xfId="54" applyFont="1" applyBorder="1" applyAlignment="1">
      <alignment horizontal="left" vertical="center"/>
    </xf>
    <xf numFmtId="0" fontId="48" fillId="0" borderId="56" xfId="54" applyFont="1" applyBorder="1" applyAlignment="1">
      <alignment horizontal="center" vertical="center"/>
    </xf>
    <xf numFmtId="0" fontId="52" fillId="0" borderId="56" xfId="54" applyFont="1" applyBorder="1" applyAlignment="1">
      <alignment horizontal="center" vertical="center"/>
    </xf>
    <xf numFmtId="0" fontId="51" fillId="0" borderId="56" xfId="54" applyFont="1" applyBorder="1" applyAlignment="1">
      <alignment horizontal="left" vertical="center"/>
    </xf>
    <xf numFmtId="0" fontId="51" fillId="0" borderId="32" xfId="54" applyFont="1" applyBorder="1" applyAlignment="1">
      <alignment horizontal="center" vertical="center"/>
    </xf>
    <xf numFmtId="0" fontId="51" fillId="0" borderId="33" xfId="54" applyFont="1" applyBorder="1" applyAlignment="1">
      <alignment horizontal="center" vertical="center"/>
    </xf>
    <xf numFmtId="0" fontId="51" fillId="0" borderId="49" xfId="54" applyFont="1" applyBorder="1" applyAlignment="1">
      <alignment horizontal="center" vertical="center"/>
    </xf>
    <xf numFmtId="0" fontId="52" fillId="0" borderId="32" xfId="54" applyFont="1" applyBorder="1" applyAlignment="1">
      <alignment horizontal="center" vertical="center"/>
    </xf>
    <xf numFmtId="0" fontId="52" fillId="0" borderId="33" xfId="54" applyFont="1" applyBorder="1" applyAlignment="1">
      <alignment horizontal="center" vertical="center"/>
    </xf>
    <xf numFmtId="0" fontId="52" fillId="0" borderId="49" xfId="54" applyFont="1" applyBorder="1" applyAlignment="1">
      <alignment horizontal="center" vertical="center"/>
    </xf>
    <xf numFmtId="0" fontId="51" fillId="0" borderId="34" xfId="54" applyFont="1" applyBorder="1" applyAlignment="1">
      <alignment horizontal="left" vertical="center"/>
    </xf>
    <xf numFmtId="0" fontId="48" fillId="0" borderId="35" xfId="54" applyFont="1" applyBorder="1" applyAlignment="1">
      <alignment horizontal="left" vertical="center"/>
    </xf>
    <xf numFmtId="0" fontId="48" fillId="0" borderId="50" xfId="54" applyFont="1" applyBorder="1" applyAlignment="1">
      <alignment horizontal="left" vertical="center"/>
    </xf>
    <xf numFmtId="0" fontId="51" fillId="0" borderId="35" xfId="54" applyFont="1" applyBorder="1" applyAlignment="1">
      <alignment horizontal="left" vertical="center"/>
    </xf>
    <xf numFmtId="14" fontId="48" fillId="0" borderId="35" xfId="54" applyNumberFormat="1" applyFont="1" applyBorder="1" applyAlignment="1">
      <alignment horizontal="center" vertical="center"/>
    </xf>
    <xf numFmtId="14" fontId="48" fillId="0" borderId="50" xfId="54" applyNumberFormat="1" applyFont="1" applyBorder="1" applyAlignment="1">
      <alignment horizontal="center" vertical="center"/>
    </xf>
    <xf numFmtId="0" fontId="51" fillId="0" borderId="34" xfId="54" applyFont="1" applyBorder="1">
      <alignment vertical="center"/>
    </xf>
    <xf numFmtId="14" fontId="54" fillId="0" borderId="35" xfId="54" applyNumberFormat="1" applyFont="1" applyBorder="1" applyAlignment="1">
      <alignment horizontal="center" vertical="center"/>
    </xf>
    <xf numFmtId="14" fontId="54" fillId="0" borderId="50" xfId="54" applyNumberFormat="1" applyFont="1" applyBorder="1" applyAlignment="1">
      <alignment horizontal="center" vertical="center"/>
    </xf>
    <xf numFmtId="0" fontId="48" fillId="0" borderId="35" xfId="54" applyFont="1" applyBorder="1">
      <alignment vertical="center"/>
    </xf>
    <xf numFmtId="0" fontId="48" fillId="0" borderId="50" xfId="54" applyFont="1" applyBorder="1">
      <alignment vertical="center"/>
    </xf>
    <xf numFmtId="0" fontId="51" fillId="0" borderId="35" xfId="54" applyFont="1" applyBorder="1">
      <alignment vertical="center"/>
    </xf>
    <xf numFmtId="0" fontId="51" fillId="0" borderId="34" xfId="54" applyFont="1" applyBorder="1" applyAlignment="1">
      <alignment horizontal="center" vertical="center"/>
    </xf>
    <xf numFmtId="0" fontId="48" fillId="0" borderId="41" xfId="54" applyFont="1" applyBorder="1" applyAlignment="1">
      <alignment horizontal="left" vertical="center"/>
    </xf>
    <xf numFmtId="0" fontId="48" fillId="0" borderId="53" xfId="54" applyFont="1" applyBorder="1" applyAlignment="1">
      <alignment horizontal="left" vertical="center"/>
    </xf>
    <xf numFmtId="0" fontId="31" fillId="0" borderId="35" xfId="54" applyBorder="1">
      <alignment vertical="center"/>
    </xf>
    <xf numFmtId="0" fontId="48" fillId="0" borderId="34" xfId="54" applyFont="1" applyBorder="1" applyAlignment="1">
      <alignment horizontal="left" vertical="center"/>
    </xf>
    <xf numFmtId="0" fontId="51" fillId="0" borderId="36" xfId="54" applyFont="1" applyBorder="1">
      <alignment vertical="center"/>
    </xf>
    <xf numFmtId="0" fontId="48" fillId="0" borderId="51" xfId="54" applyFont="1" applyBorder="1" applyAlignment="1">
      <alignment horizontal="center" vertical="center"/>
    </xf>
    <xf numFmtId="0" fontId="51" fillId="0" borderId="36" xfId="54" applyFont="1" applyBorder="1" applyAlignment="1">
      <alignment horizontal="left" vertical="center"/>
    </xf>
    <xf numFmtId="0" fontId="51" fillId="0" borderId="37" xfId="54" applyFont="1" applyBorder="1" applyAlignment="1">
      <alignment horizontal="left" vertical="center"/>
    </xf>
    <xf numFmtId="14" fontId="48" fillId="0" borderId="37" xfId="54" applyNumberFormat="1" applyFont="1" applyBorder="1" applyAlignment="1">
      <alignment horizontal="center" vertical="center"/>
    </xf>
    <xf numFmtId="14" fontId="48" fillId="0" borderId="51" xfId="54" applyNumberFormat="1" applyFont="1" applyBorder="1" applyAlignment="1">
      <alignment horizontal="center" vertical="center"/>
    </xf>
    <xf numFmtId="0" fontId="48" fillId="0" borderId="36" xfId="54" applyFont="1" applyBorder="1" applyAlignment="1">
      <alignment horizontal="left" vertical="center"/>
    </xf>
    <xf numFmtId="0" fontId="52" fillId="0" borderId="0" xfId="54" applyFont="1" applyAlignment="1">
      <alignment horizontal="left" vertical="center"/>
    </xf>
    <xf numFmtId="0" fontId="51" fillId="0" borderId="32" xfId="54" applyFont="1" applyBorder="1">
      <alignment vertical="center"/>
    </xf>
    <xf numFmtId="0" fontId="31" fillId="0" borderId="33" xfId="54" applyBorder="1" applyAlignment="1">
      <alignment horizontal="left" vertical="center"/>
    </xf>
    <xf numFmtId="0" fontId="48" fillId="0" borderId="33" xfId="54" applyFont="1" applyBorder="1" applyAlignment="1">
      <alignment horizontal="left" vertical="center"/>
    </xf>
    <xf numFmtId="0" fontId="31" fillId="0" borderId="33" xfId="54" applyBorder="1">
      <alignment vertical="center"/>
    </xf>
    <xf numFmtId="0" fontId="51" fillId="0" borderId="33" xfId="54" applyFont="1" applyBorder="1">
      <alignment vertical="center"/>
    </xf>
    <xf numFmtId="0" fontId="31" fillId="0" borderId="35" xfId="54" applyBorder="1" applyAlignment="1">
      <alignment horizontal="left" vertical="center"/>
    </xf>
    <xf numFmtId="0" fontId="51" fillId="0" borderId="0" xfId="54" applyFont="1" applyAlignment="1">
      <alignment horizontal="left" vertical="center"/>
    </xf>
    <xf numFmtId="0" fontId="39" fillId="0" borderId="32" xfId="54" applyFont="1" applyBorder="1" applyAlignment="1">
      <alignment horizontal="left" vertical="center"/>
    </xf>
    <xf numFmtId="0" fontId="39" fillId="0" borderId="33" xfId="54" applyFont="1" applyBorder="1" applyAlignment="1">
      <alignment horizontal="left" vertical="center"/>
    </xf>
    <xf numFmtId="0" fontId="39" fillId="0" borderId="48" xfId="54" applyFont="1" applyBorder="1" applyAlignment="1">
      <alignment horizontal="left" vertical="center"/>
    </xf>
    <xf numFmtId="0" fontId="39" fillId="0" borderId="41" xfId="54" applyFont="1" applyBorder="1" applyAlignment="1">
      <alignment horizontal="left" vertical="center"/>
    </xf>
    <xf numFmtId="0" fontId="48" fillId="0" borderId="37" xfId="54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1" fillId="0" borderId="36" xfId="54" applyFont="1" applyBorder="1" applyAlignment="1">
      <alignment horizontal="center" vertical="center"/>
    </xf>
    <xf numFmtId="0" fontId="51" fillId="0" borderId="37" xfId="54" applyFont="1" applyBorder="1" applyAlignment="1">
      <alignment horizontal="center" vertical="center"/>
    </xf>
    <xf numFmtId="0" fontId="51" fillId="0" borderId="35" xfId="54" applyFont="1" applyBorder="1" applyAlignment="1">
      <alignment horizontal="center" vertical="center"/>
    </xf>
    <xf numFmtId="0" fontId="51" fillId="0" borderId="46" xfId="54" applyFont="1" applyBorder="1" applyAlignment="1">
      <alignment horizontal="left" vertical="center"/>
    </xf>
    <xf numFmtId="0" fontId="51" fillId="0" borderId="47" xfId="54" applyFont="1" applyBorder="1" applyAlignment="1">
      <alignment horizontal="left" vertical="center"/>
    </xf>
    <xf numFmtId="0" fontId="54" fillId="0" borderId="45" xfId="54" applyFont="1" applyFill="1" applyBorder="1" applyAlignment="1">
      <alignment horizontal="left" vertical="center"/>
    </xf>
    <xf numFmtId="0" fontId="54" fillId="0" borderId="40" xfId="54" applyFont="1" applyFill="1" applyBorder="1" applyAlignment="1">
      <alignment horizontal="left" vertical="center"/>
    </xf>
    <xf numFmtId="0" fontId="54" fillId="0" borderId="43" xfId="54" applyFont="1" applyFill="1" applyBorder="1" applyAlignment="1">
      <alignment horizontal="left" vertical="center"/>
    </xf>
    <xf numFmtId="0" fontId="54" fillId="0" borderId="42" xfId="54" applyFont="1" applyFill="1" applyBorder="1" applyAlignment="1">
      <alignment horizontal="left" vertical="center"/>
    </xf>
    <xf numFmtId="0" fontId="55" fillId="0" borderId="43" xfId="54" applyFont="1" applyBorder="1" applyAlignment="1">
      <alignment horizontal="left" vertical="center"/>
    </xf>
    <xf numFmtId="0" fontId="55" fillId="0" borderId="42" xfId="54" applyFont="1" applyBorder="1" applyAlignment="1">
      <alignment horizontal="left" vertical="center"/>
    </xf>
    <xf numFmtId="0" fontId="48" fillId="0" borderId="43" xfId="54" applyFont="1" applyBorder="1" applyAlignment="1">
      <alignment horizontal="left" vertical="center"/>
    </xf>
    <xf numFmtId="0" fontId="48" fillId="0" borderId="42" xfId="54" applyFont="1" applyBorder="1" applyAlignment="1">
      <alignment horizontal="left" vertical="center"/>
    </xf>
    <xf numFmtId="0" fontId="52" fillId="0" borderId="57" xfId="54" applyFont="1" applyBorder="1">
      <alignment vertical="center"/>
    </xf>
    <xf numFmtId="0" fontId="48" fillId="0" borderId="58" xfId="54" applyFont="1" applyBorder="1" applyAlignment="1">
      <alignment horizontal="center" vertical="center"/>
    </xf>
    <xf numFmtId="0" fontId="52" fillId="0" borderId="58" xfId="54" applyFont="1" applyBorder="1">
      <alignment vertical="center"/>
    </xf>
    <xf numFmtId="0" fontId="48" fillId="0" borderId="58" xfId="54" applyFont="1" applyBorder="1">
      <alignment vertical="center"/>
    </xf>
    <xf numFmtId="58" fontId="31" fillId="0" borderId="58" xfId="54" applyNumberFormat="1" applyBorder="1">
      <alignment vertical="center"/>
    </xf>
    <xf numFmtId="0" fontId="52" fillId="0" borderId="58" xfId="54" applyFont="1" applyBorder="1" applyAlignment="1">
      <alignment horizontal="center" vertical="center"/>
    </xf>
    <xf numFmtId="0" fontId="52" fillId="0" borderId="59" xfId="54" applyFont="1" applyBorder="1" applyAlignment="1">
      <alignment horizontal="left" vertical="center"/>
    </xf>
    <xf numFmtId="0" fontId="52" fillId="0" borderId="58" xfId="54" applyFont="1" applyBorder="1" applyAlignment="1">
      <alignment horizontal="left" vertical="center"/>
    </xf>
    <xf numFmtId="0" fontId="52" fillId="0" borderId="60" xfId="54" applyFont="1" applyBorder="1" applyAlignment="1">
      <alignment horizontal="center" vertical="center"/>
    </xf>
    <xf numFmtId="0" fontId="52" fillId="0" borderId="38" xfId="54" applyFont="1" applyBorder="1" applyAlignment="1">
      <alignment horizontal="center" vertical="center"/>
    </xf>
    <xf numFmtId="0" fontId="52" fillId="0" borderId="36" xfId="54" applyFont="1" applyBorder="1" applyAlignment="1">
      <alignment horizontal="center" vertical="center"/>
    </xf>
    <xf numFmtId="0" fontId="52" fillId="0" borderId="37" xfId="54" applyFont="1" applyBorder="1" applyAlignment="1">
      <alignment horizontal="center" vertical="center"/>
    </xf>
    <xf numFmtId="0" fontId="31" fillId="0" borderId="56" xfId="54" applyBorder="1" applyAlignment="1">
      <alignment horizontal="center" vertical="center"/>
    </xf>
    <xf numFmtId="0" fontId="31" fillId="0" borderId="61" xfId="54" applyBorder="1" applyAlignment="1">
      <alignment horizontal="center" vertical="center"/>
    </xf>
    <xf numFmtId="0" fontId="51" fillId="0" borderId="50" xfId="54" applyFont="1" applyBorder="1" applyAlignment="1">
      <alignment horizontal="center" vertical="center"/>
    </xf>
    <xf numFmtId="0" fontId="48" fillId="0" borderId="51" xfId="54" applyFont="1" applyBorder="1" applyAlignment="1">
      <alignment horizontal="left" vertical="center"/>
    </xf>
    <xf numFmtId="0" fontId="48" fillId="0" borderId="49" xfId="54" applyFont="1" applyBorder="1" applyAlignment="1">
      <alignment horizontal="left" vertical="center"/>
    </xf>
    <xf numFmtId="0" fontId="51" fillId="0" borderId="51" xfId="54" applyFont="1" applyBorder="1" applyAlignment="1">
      <alignment horizontal="left" vertical="center"/>
    </xf>
    <xf numFmtId="0" fontId="47" fillId="0" borderId="42" xfId="54" applyFont="1" applyBorder="1" applyAlignment="1">
      <alignment horizontal="left" vertical="center"/>
    </xf>
    <xf numFmtId="0" fontId="47" fillId="0" borderId="53" xfId="54" applyFont="1" applyBorder="1" applyAlignment="1">
      <alignment horizontal="left" vertical="center"/>
    </xf>
    <xf numFmtId="0" fontId="51" fillId="0" borderId="51" xfId="54" applyFont="1" applyBorder="1" applyAlignment="1">
      <alignment horizontal="center" vertical="center"/>
    </xf>
    <xf numFmtId="0" fontId="51" fillId="0" borderId="54" xfId="54" applyFont="1" applyBorder="1" applyAlignment="1">
      <alignment horizontal="left" vertical="center"/>
    </xf>
    <xf numFmtId="0" fontId="54" fillId="0" borderId="52" xfId="54" applyFont="1" applyFill="1" applyBorder="1" applyAlignment="1">
      <alignment horizontal="left" vertical="center"/>
    </xf>
    <xf numFmtId="0" fontId="54" fillId="0" borderId="53" xfId="54" applyFont="1" applyFill="1" applyBorder="1" applyAlignment="1">
      <alignment horizontal="left" vertical="center"/>
    </xf>
    <xf numFmtId="0" fontId="55" fillId="0" borderId="53" xfId="54" applyFont="1" applyBorder="1" applyAlignment="1">
      <alignment horizontal="left" vertical="center"/>
    </xf>
    <xf numFmtId="0" fontId="48" fillId="0" borderId="62" xfId="54" applyFont="1" applyBorder="1" applyAlignment="1">
      <alignment horizontal="center" vertical="center"/>
    </xf>
    <xf numFmtId="0" fontId="52" fillId="0" borderId="63" xfId="54" applyFont="1" applyBorder="1" applyAlignment="1">
      <alignment horizontal="left" vertical="center"/>
    </xf>
    <xf numFmtId="0" fontId="52" fillId="0" borderId="64" xfId="54" applyFont="1" applyBorder="1" applyAlignment="1">
      <alignment horizontal="center" vertical="center"/>
    </xf>
    <xf numFmtId="0" fontId="52" fillId="0" borderId="51" xfId="54" applyFont="1" applyBorder="1" applyAlignment="1">
      <alignment horizontal="center" vertical="center"/>
    </xf>
    <xf numFmtId="0" fontId="31" fillId="0" borderId="58" xfId="54" applyBorder="1" applyAlignment="1">
      <alignment horizontal="center" vertical="center"/>
    </xf>
    <xf numFmtId="0" fontId="31" fillId="0" borderId="62" xfId="54" applyBorder="1" applyAlignment="1">
      <alignment horizontal="center" vertical="center"/>
    </xf>
    <xf numFmtId="0" fontId="41" fillId="3" borderId="22" xfId="56" applyFont="1" applyFill="1" applyBorder="1" applyAlignment="1">
      <alignment horizontal="center"/>
    </xf>
    <xf numFmtId="0" fontId="42" fillId="3" borderId="65" xfId="56" applyFont="1" applyFill="1" applyBorder="1" applyAlignment="1">
      <alignment horizontal="center" vertical="center"/>
    </xf>
    <xf numFmtId="0" fontId="42" fillId="3" borderId="66" xfId="56" applyFont="1" applyFill="1" applyBorder="1" applyAlignment="1">
      <alignment horizontal="center" vertical="center"/>
    </xf>
    <xf numFmtId="0" fontId="42" fillId="3" borderId="11" xfId="56" applyFont="1" applyFill="1" applyBorder="1" applyAlignment="1">
      <alignment horizontal="center" vertical="center"/>
    </xf>
    <xf numFmtId="0" fontId="56" fillId="0" borderId="2" xfId="56" applyFont="1" applyBorder="1" applyAlignment="1">
      <alignment horizontal="center" vertical="center"/>
    </xf>
    <xf numFmtId="49" fontId="42" fillId="3" borderId="2" xfId="58" applyNumberFormat="1" applyFont="1" applyFill="1" applyBorder="1" applyAlignment="1">
      <alignment horizontal="center" vertical="center"/>
    </xf>
    <xf numFmtId="49" fontId="41" fillId="3" borderId="2" xfId="58" applyNumberFormat="1" applyFont="1" applyFill="1" applyBorder="1" applyAlignment="1">
      <alignment horizontal="center" vertical="center"/>
    </xf>
    <xf numFmtId="49" fontId="33" fillId="3" borderId="2" xfId="58" applyNumberFormat="1" applyFont="1" applyFill="1" applyBorder="1" applyAlignment="1">
      <alignment horizontal="center" vertical="center"/>
    </xf>
    <xf numFmtId="0" fontId="52" fillId="3" borderId="0" xfId="56" applyFont="1" applyFill="1"/>
    <xf numFmtId="0" fontId="57" fillId="0" borderId="31" xfId="54" applyFont="1" applyBorder="1" applyAlignment="1">
      <alignment horizontal="center" vertical="top"/>
    </xf>
    <xf numFmtId="0" fontId="51" fillId="0" borderId="67" xfId="54" applyFont="1" applyBorder="1" applyAlignment="1">
      <alignment horizontal="left" vertical="center"/>
    </xf>
    <xf numFmtId="0" fontId="51" fillId="0" borderId="44" xfId="54" applyFont="1" applyBorder="1" applyAlignment="1">
      <alignment horizontal="left" vertical="center"/>
    </xf>
    <xf numFmtId="0" fontId="51" fillId="0" borderId="60" xfId="54" applyFont="1" applyBorder="1">
      <alignment vertical="center"/>
    </xf>
    <xf numFmtId="0" fontId="31" fillId="0" borderId="38" xfId="54" applyBorder="1" applyAlignment="1">
      <alignment horizontal="left" vertical="center"/>
    </xf>
    <xf numFmtId="0" fontId="48" fillId="0" borderId="38" xfId="54" applyFont="1" applyBorder="1" applyAlignment="1">
      <alignment horizontal="left" vertical="center"/>
    </xf>
    <xf numFmtId="0" fontId="31" fillId="0" borderId="38" xfId="54" applyBorder="1">
      <alignment vertical="center"/>
    </xf>
    <xf numFmtId="0" fontId="51" fillId="0" borderId="38" xfId="54" applyFont="1" applyBorder="1">
      <alignment vertical="center"/>
    </xf>
    <xf numFmtId="0" fontId="51" fillId="0" borderId="60" xfId="54" applyFont="1" applyBorder="1" applyAlignment="1">
      <alignment horizontal="center" vertical="center"/>
    </xf>
    <xf numFmtId="0" fontId="48" fillId="0" borderId="38" xfId="54" applyFont="1" applyBorder="1" applyAlignment="1">
      <alignment horizontal="center" vertical="center"/>
    </xf>
    <xf numFmtId="0" fontId="51" fillId="0" borderId="38" xfId="54" applyFont="1" applyBorder="1" applyAlignment="1">
      <alignment horizontal="center" vertical="center"/>
    </xf>
    <xf numFmtId="0" fontId="31" fillId="0" borderId="38" xfId="54" applyBorder="1" applyAlignment="1">
      <alignment horizontal="center" vertical="center"/>
    </xf>
    <xf numFmtId="0" fontId="31" fillId="0" borderId="35" xfId="54" applyBorder="1" applyAlignment="1">
      <alignment horizontal="center" vertical="center"/>
    </xf>
    <xf numFmtId="0" fontId="51" fillId="0" borderId="46" xfId="54" applyFont="1" applyBorder="1" applyAlignment="1">
      <alignment horizontal="left" vertical="center" wrapText="1"/>
    </xf>
    <xf numFmtId="0" fontId="51" fillId="0" borderId="47" xfId="54" applyFont="1" applyBorder="1" applyAlignment="1">
      <alignment horizontal="left" vertical="center" wrapText="1"/>
    </xf>
    <xf numFmtId="0" fontId="51" fillId="0" borderId="60" xfId="54" applyFont="1" applyBorder="1" applyAlignment="1">
      <alignment horizontal="left" vertical="center"/>
    </xf>
    <xf numFmtId="0" fontId="51" fillId="0" borderId="38" xfId="54" applyFont="1" applyBorder="1" applyAlignment="1">
      <alignment horizontal="left" vertical="center"/>
    </xf>
    <xf numFmtId="0" fontId="58" fillId="0" borderId="68" xfId="54" applyFont="1" applyBorder="1" applyAlignment="1">
      <alignment horizontal="left" vertical="center" wrapText="1"/>
    </xf>
    <xf numFmtId="9" fontId="48" fillId="0" borderId="35" xfId="54" applyNumberFormat="1" applyFont="1" applyBorder="1" applyAlignment="1">
      <alignment horizontal="center" vertical="center"/>
    </xf>
    <xf numFmtId="0" fontId="48" fillId="0" borderId="34" xfId="54" applyFont="1" applyBorder="1" applyAlignment="1">
      <alignment horizontal="left" vertical="center" wrapText="1"/>
    </xf>
    <xf numFmtId="0" fontId="52" fillId="0" borderId="59" xfId="0" applyFont="1" applyBorder="1" applyAlignment="1">
      <alignment horizontal="left" vertical="center"/>
    </xf>
    <xf numFmtId="0" fontId="52" fillId="0" borderId="58" xfId="0" applyFont="1" applyBorder="1" applyAlignment="1">
      <alignment horizontal="left" vertical="center"/>
    </xf>
    <xf numFmtId="9" fontId="48" fillId="0" borderId="45" xfId="54" applyNumberFormat="1" applyFont="1" applyBorder="1" applyAlignment="1">
      <alignment horizontal="left" vertical="center"/>
    </xf>
    <xf numFmtId="9" fontId="48" fillId="0" borderId="40" xfId="54" applyNumberFormat="1" applyFont="1" applyBorder="1" applyAlignment="1">
      <alignment horizontal="left" vertical="center"/>
    </xf>
    <xf numFmtId="9" fontId="48" fillId="0" borderId="46" xfId="54" applyNumberFormat="1" applyFont="1" applyBorder="1" applyAlignment="1">
      <alignment horizontal="left" vertical="center"/>
    </xf>
    <xf numFmtId="9" fontId="48" fillId="0" borderId="47" xfId="54" applyNumberFormat="1" applyFont="1" applyBorder="1" applyAlignment="1">
      <alignment horizontal="left" vertical="center"/>
    </xf>
    <xf numFmtId="0" fontId="47" fillId="0" borderId="60" xfId="54" applyFont="1" applyBorder="1" applyAlignment="1">
      <alignment horizontal="left" vertical="center"/>
    </xf>
    <xf numFmtId="0" fontId="47" fillId="0" borderId="38" xfId="54" applyFont="1" applyBorder="1" applyAlignment="1">
      <alignment horizontal="left" vertical="center"/>
    </xf>
    <xf numFmtId="0" fontId="47" fillId="0" borderId="69" xfId="54" applyFont="1" applyBorder="1" applyAlignment="1">
      <alignment horizontal="left" vertical="center"/>
    </xf>
    <xf numFmtId="0" fontId="47" fillId="0" borderId="47" xfId="54" applyFont="1" applyBorder="1" applyAlignment="1">
      <alignment horizontal="left" vertical="center"/>
    </xf>
    <xf numFmtId="0" fontId="52" fillId="0" borderId="44" xfId="54" applyFont="1" applyBorder="1" applyAlignment="1">
      <alignment horizontal="left" vertical="center"/>
    </xf>
    <xf numFmtId="0" fontId="48" fillId="0" borderId="70" xfId="54" applyFont="1" applyBorder="1" applyAlignment="1">
      <alignment horizontal="left" vertical="center"/>
    </xf>
    <xf numFmtId="0" fontId="48" fillId="0" borderId="71" xfId="54" applyFont="1" applyBorder="1" applyAlignment="1">
      <alignment horizontal="left" vertical="center"/>
    </xf>
    <xf numFmtId="0" fontId="52" fillId="0" borderId="55" xfId="54" applyFont="1" applyBorder="1">
      <alignment vertical="center"/>
    </xf>
    <xf numFmtId="0" fontId="54" fillId="0" borderId="58" xfId="54" applyFont="1" applyBorder="1" applyAlignment="1">
      <alignment horizontal="center" vertical="center"/>
    </xf>
    <xf numFmtId="0" fontId="52" fillId="0" borderId="56" xfId="54" applyFont="1" applyBorder="1">
      <alignment vertical="center"/>
    </xf>
    <xf numFmtId="0" fontId="48" fillId="0" borderId="72" xfId="54" applyFont="1" applyBorder="1">
      <alignment vertical="center"/>
    </xf>
    <xf numFmtId="0" fontId="52" fillId="0" borderId="72" xfId="54" applyFont="1" applyBorder="1">
      <alignment vertical="center"/>
    </xf>
    <xf numFmtId="58" fontId="31" fillId="0" borderId="56" xfId="54" applyNumberFormat="1" applyBorder="1">
      <alignment vertical="center"/>
    </xf>
    <xf numFmtId="0" fontId="52" fillId="0" borderId="44" xfId="54" applyFont="1" applyBorder="1" applyAlignment="1">
      <alignment horizontal="center" vertical="center"/>
    </xf>
    <xf numFmtId="0" fontId="48" fillId="0" borderId="67" xfId="54" applyFont="1" applyBorder="1" applyAlignment="1">
      <alignment horizontal="left" vertical="center"/>
    </xf>
    <xf numFmtId="0" fontId="48" fillId="0" borderId="44" xfId="54" applyFont="1" applyBorder="1" applyAlignment="1">
      <alignment horizontal="left" vertical="center"/>
    </xf>
    <xf numFmtId="0" fontId="31" fillId="0" borderId="72" xfId="54" applyBorder="1">
      <alignment vertical="center"/>
    </xf>
    <xf numFmtId="0" fontId="51" fillId="0" borderId="73" xfId="54" applyFont="1" applyBorder="1" applyAlignment="1">
      <alignment horizontal="left" vertical="center"/>
    </xf>
    <xf numFmtId="0" fontId="48" fillId="0" borderId="64" xfId="54" applyFont="1" applyBorder="1" applyAlignment="1">
      <alignment horizontal="left" vertical="center"/>
    </xf>
    <xf numFmtId="0" fontId="51" fillId="0" borderId="0" xfId="54" applyFont="1">
      <alignment vertical="center"/>
    </xf>
    <xf numFmtId="0" fontId="51" fillId="0" borderId="54" xfId="54" applyFont="1" applyBorder="1" applyAlignment="1">
      <alignment horizontal="left" vertical="center" wrapText="1"/>
    </xf>
    <xf numFmtId="0" fontId="51" fillId="0" borderId="64" xfId="54" applyFont="1" applyBorder="1" applyAlignment="1">
      <alignment horizontal="left" vertical="center"/>
    </xf>
    <xf numFmtId="0" fontId="49" fillId="0" borderId="50" xfId="54" applyFont="1" applyBorder="1" applyAlignment="1">
      <alignment horizontal="left" vertical="center" wrapText="1"/>
    </xf>
    <xf numFmtId="0" fontId="49" fillId="0" borderId="50" xfId="54" applyFont="1" applyBorder="1" applyAlignment="1">
      <alignment horizontal="left" vertical="center"/>
    </xf>
    <xf numFmtId="0" fontId="52" fillId="0" borderId="63" xfId="0" applyFont="1" applyBorder="1" applyAlignment="1">
      <alignment horizontal="left" vertical="center"/>
    </xf>
    <xf numFmtId="9" fontId="48" fillId="0" borderId="52" xfId="54" applyNumberFormat="1" applyFont="1" applyBorder="1" applyAlignment="1">
      <alignment horizontal="left" vertical="center"/>
    </xf>
    <xf numFmtId="9" fontId="48" fillId="0" borderId="54" xfId="54" applyNumberFormat="1" applyFont="1" applyBorder="1" applyAlignment="1">
      <alignment horizontal="left" vertical="center"/>
    </xf>
    <xf numFmtId="0" fontId="47" fillId="0" borderId="64" xfId="54" applyFont="1" applyBorder="1" applyAlignment="1">
      <alignment horizontal="left" vertical="center"/>
    </xf>
    <xf numFmtId="0" fontId="47" fillId="0" borderId="54" xfId="54" applyFont="1" applyBorder="1" applyAlignment="1">
      <alignment horizontal="left" vertical="center"/>
    </xf>
    <xf numFmtId="0" fontId="48" fillId="0" borderId="74" xfId="54" applyFont="1" applyBorder="1" applyAlignment="1">
      <alignment horizontal="left" vertical="center"/>
    </xf>
    <xf numFmtId="0" fontId="52" fillId="0" borderId="75" xfId="54" applyFont="1" applyBorder="1" applyAlignment="1">
      <alignment horizontal="center" vertical="center"/>
    </xf>
    <xf numFmtId="0" fontId="48" fillId="0" borderId="72" xfId="54" applyFont="1" applyBorder="1" applyAlignment="1">
      <alignment horizontal="center" vertical="center"/>
    </xf>
    <xf numFmtId="0" fontId="48" fillId="0" borderId="73" xfId="54" applyFont="1" applyBorder="1" applyAlignment="1">
      <alignment horizontal="center" vertical="center"/>
    </xf>
    <xf numFmtId="0" fontId="48" fillId="0" borderId="73" xfId="54" applyFont="1" applyBorder="1" applyAlignment="1">
      <alignment horizontal="left" vertical="center"/>
    </xf>
    <xf numFmtId="0" fontId="59" fillId="0" borderId="76" xfId="0" applyFont="1" applyBorder="1" applyAlignment="1">
      <alignment horizontal="center" vertical="center" wrapText="1"/>
    </xf>
    <xf numFmtId="0" fontId="59" fillId="0" borderId="77" xfId="0" applyFont="1" applyBorder="1" applyAlignment="1">
      <alignment horizontal="center" vertical="center" wrapText="1"/>
    </xf>
    <xf numFmtId="0" fontId="60" fillId="0" borderId="26" xfId="0" applyFont="1" applyBorder="1"/>
    <xf numFmtId="0" fontId="60" fillId="0" borderId="2" xfId="0" applyFont="1" applyBorder="1"/>
    <xf numFmtId="0" fontId="60" fillId="0" borderId="7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60" fillId="5" borderId="7" xfId="0" applyFont="1" applyFill="1" applyBorder="1" applyAlignment="1">
      <alignment horizontal="center" vertical="center"/>
    </xf>
    <xf numFmtId="0" fontId="60" fillId="5" borderId="8" xfId="0" applyFont="1" applyFill="1" applyBorder="1" applyAlignment="1">
      <alignment horizontal="center" vertical="center"/>
    </xf>
    <xf numFmtId="0" fontId="60" fillId="5" borderId="2" xfId="0" applyFont="1" applyFill="1" applyBorder="1"/>
    <xf numFmtId="0" fontId="0" fillId="0" borderId="26" xfId="0" applyBorder="1"/>
    <xf numFmtId="0" fontId="0" fillId="5" borderId="2" xfId="0" applyFill="1" applyBorder="1"/>
    <xf numFmtId="0" fontId="0" fillId="0" borderId="27" xfId="0" applyBorder="1"/>
    <xf numFmtId="0" fontId="0" fillId="5" borderId="9" xfId="0" applyFill="1" applyBorder="1"/>
    <xf numFmtId="0" fontId="0" fillId="6" borderId="0" xfId="0" applyFill="1"/>
    <xf numFmtId="0" fontId="59" fillId="0" borderId="78" xfId="0" applyFont="1" applyBorder="1" applyAlignment="1">
      <alignment horizontal="center" vertical="center" wrapText="1"/>
    </xf>
    <xf numFmtId="0" fontId="60" fillId="0" borderId="79" xfId="0" applyFont="1" applyBorder="1" applyAlignment="1">
      <alignment horizontal="center" vertical="center"/>
    </xf>
    <xf numFmtId="0" fontId="6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6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60" fillId="7" borderId="2" xfId="0" applyFont="1" applyFill="1" applyBorder="1" applyAlignment="1">
      <alignment vertical="top" wrapText="1"/>
    </xf>
    <xf numFmtId="0" fontId="62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58" fontId="6" fillId="0" borderId="2" xfId="0" applyNumberFormat="1" applyFont="1" applyBorder="1" applyAlignment="1" quotePrefix="1">
      <alignment horizontal="center" vertical="center" wrapText="1"/>
    </xf>
    <xf numFmtId="0" fontId="25" fillId="0" borderId="6" xfId="52" applyBorder="1" applyAlignment="1" quotePrefix="1">
      <alignment horizontal="center" vertical="center" wrapText="1"/>
    </xf>
    <xf numFmtId="0" fontId="25" fillId="0" borderId="20" xfId="52" applyBorder="1" applyAlignment="1" quotePrefix="1">
      <alignment horizontal="center" vertical="center" wrapText="1"/>
    </xf>
    <xf numFmtId="0" fontId="25" fillId="0" borderId="2" xfId="52" applyBorder="1" applyAlignment="1" quotePrefix="1">
      <alignment horizontal="center" vertical="center" wrapText="1"/>
    </xf>
    <xf numFmtId="0" fontId="5" fillId="0" borderId="2" xfId="52" applyFont="1" applyBorder="1" applyAlignment="1" quotePrefix="1">
      <alignment horizontal="center" vertical="center" wrapText="1"/>
    </xf>
    <xf numFmtId="0" fontId="5" fillId="0" borderId="2" xfId="53" applyFont="1" applyBorder="1" applyAlignment="1" quotePrefix="1">
      <alignment horizontal="center" vertical="top" wrapText="1"/>
    </xf>
    <xf numFmtId="0" fontId="25" fillId="0" borderId="5" xfId="52" applyBorder="1" applyAlignment="1" quotePrefix="1">
      <alignment horizontal="center" vertical="center" wrapText="1"/>
    </xf>
    <xf numFmtId="58" fontId="6" fillId="0" borderId="4" xfId="0" applyNumberFormat="1" applyFont="1" applyBorder="1" applyAlignment="1" quotePrefix="1">
      <alignment horizontal="center" vertical="center" wrapText="1"/>
    </xf>
    <xf numFmtId="58" fontId="6" fillId="0" borderId="10" xfId="0" applyNumberFormat="1" applyFont="1" applyBorder="1" applyAlignment="1" quotePrefix="1">
      <alignment horizontal="center" vertical="center" wrapText="1"/>
    </xf>
    <xf numFmtId="58" fontId="6" fillId="0" borderId="9" xfId="0" applyNumberFormat="1" applyFont="1" applyBorder="1" applyAlignment="1" quotePrefix="1">
      <alignment horizontal="center" vertical="center" wrapText="1"/>
    </xf>
    <xf numFmtId="0" fontId="5" fillId="0" borderId="5" xfId="52" applyFont="1" applyBorder="1" applyAlignment="1" quotePrefix="1">
      <alignment horizontal="center" vertical="center" wrapText="1"/>
    </xf>
    <xf numFmtId="0" fontId="5" fillId="0" borderId="6" xfId="53" applyFont="1" applyBorder="1" applyAlignment="1" quotePrefix="1">
      <alignment horizontal="center" vertical="center" wrapText="1"/>
    </xf>
    <xf numFmtId="0" fontId="5" fillId="0" borderId="6" xfId="52" applyFont="1" applyBorder="1" applyAlignment="1" quotePrefix="1">
      <alignment horizontal="center" vertical="center" wrapText="1"/>
    </xf>
    <xf numFmtId="0" fontId="5" fillId="0" borderId="5" xfId="53" applyFont="1" applyBorder="1" applyAlignment="1" quotePrefix="1">
      <alignment horizontal="center"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8 10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S10" xfId="52"/>
    <cellStyle name="S11" xfId="53"/>
    <cellStyle name="常规 2" xfId="54"/>
    <cellStyle name="常规 23" xfId="55"/>
    <cellStyle name="常规 3" xfId="56"/>
    <cellStyle name="常规 71" xfId="57"/>
    <cellStyle name="常规 4" xfId="58"/>
    <cellStyle name="常规_10AW核价-润懋(35款已核，单耗未减)" xfId="59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11</xdr:row>
          <xdr:rowOff>0</xdr:rowOff>
        </xdr:from>
        <xdr:to>
          <xdr:col>2</xdr:col>
          <xdr:colOff>711200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90700" y="2114550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381000</xdr:colOff>
          <xdr:row>46</xdr:row>
          <xdr:rowOff>127000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615300" y="9544050"/>
              <a:ext cx="38100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10</xdr:row>
          <xdr:rowOff>152400</xdr:rowOff>
        </xdr:from>
        <xdr:to>
          <xdr:col>6</xdr:col>
          <xdr:colOff>749300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8400" y="2085975"/>
              <a:ext cx="4953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11</xdr:row>
          <xdr:rowOff>0</xdr:rowOff>
        </xdr:from>
        <xdr:to>
          <xdr:col>1</xdr:col>
          <xdr:colOff>711200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3300" y="2114550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10</xdr:row>
          <xdr:rowOff>152400</xdr:rowOff>
        </xdr:from>
        <xdr:to>
          <xdr:col>10</xdr:col>
          <xdr:colOff>749300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91500" y="2085975"/>
              <a:ext cx="4953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10</xdr:row>
          <xdr:rowOff>0</xdr:rowOff>
        </xdr:from>
        <xdr:to>
          <xdr:col>2</xdr:col>
          <xdr:colOff>711200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90700" y="1933575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482600</xdr:colOff>
          <xdr:row>47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615300" y="9544050"/>
              <a:ext cx="4826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03700" y="1933575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9</xdr:row>
          <xdr:rowOff>215900</xdr:rowOff>
        </xdr:from>
        <xdr:to>
          <xdr:col>6</xdr:col>
          <xdr:colOff>749300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8400" y="1933575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11</xdr:row>
          <xdr:rowOff>0</xdr:rowOff>
        </xdr:from>
        <xdr:to>
          <xdr:col>5</xdr:col>
          <xdr:colOff>749300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114550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10</xdr:row>
          <xdr:rowOff>0</xdr:rowOff>
        </xdr:from>
        <xdr:to>
          <xdr:col>1</xdr:col>
          <xdr:colOff>711200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3300" y="1933575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80300" y="1933575"/>
              <a:ext cx="4572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9</xdr:row>
          <xdr:rowOff>139700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78800" y="1882775"/>
              <a:ext cx="4826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05700" y="2114550"/>
              <a:ext cx="4318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15</xdr:row>
          <xdr:rowOff>12700</xdr:rowOff>
        </xdr:from>
        <xdr:to>
          <xdr:col>1</xdr:col>
          <xdr:colOff>749300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1400" y="2870200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16</xdr:row>
          <xdr:rowOff>12700</xdr:rowOff>
        </xdr:from>
        <xdr:to>
          <xdr:col>1</xdr:col>
          <xdr:colOff>749300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1400" y="30511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6100" y="303847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15</xdr:row>
          <xdr:rowOff>0</xdr:rowOff>
        </xdr:from>
        <xdr:to>
          <xdr:col>2</xdr:col>
          <xdr:colOff>749300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8300" y="303847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15</xdr:row>
          <xdr:rowOff>0</xdr:rowOff>
        </xdr:from>
        <xdr:to>
          <xdr:col>5</xdr:col>
          <xdr:colOff>711200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52900" y="2857500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16</xdr:row>
          <xdr:rowOff>0</xdr:rowOff>
        </xdr:from>
        <xdr:to>
          <xdr:col>6</xdr:col>
          <xdr:colOff>749300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8400" y="30384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15</xdr:row>
          <xdr:rowOff>0</xdr:rowOff>
        </xdr:from>
        <xdr:to>
          <xdr:col>6</xdr:col>
          <xdr:colOff>749300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8400" y="2857500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18400" y="30384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04200" y="30384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18400" y="2857500"/>
              <a:ext cx="4191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04200" y="2857500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6</xdr:row>
          <xdr:rowOff>0</xdr:rowOff>
        </xdr:from>
        <xdr:to>
          <xdr:col>10</xdr:col>
          <xdr:colOff>0</xdr:colOff>
          <xdr:row>6</xdr:row>
          <xdr:rowOff>177800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56500" y="1181100"/>
              <a:ext cx="3810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7</xdr:row>
          <xdr:rowOff>0</xdr:rowOff>
        </xdr:from>
        <xdr:to>
          <xdr:col>10</xdr:col>
          <xdr:colOff>0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56500" y="1362075"/>
              <a:ext cx="381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56500" y="1000125"/>
              <a:ext cx="381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3</xdr:row>
          <xdr:rowOff>203200</xdr:rowOff>
        </xdr:from>
        <xdr:to>
          <xdr:col>10</xdr:col>
          <xdr:colOff>0</xdr:colOff>
          <xdr:row>4</xdr:row>
          <xdr:rowOff>139700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56500" y="819150"/>
              <a:ext cx="3810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215900</xdr:rowOff>
        </xdr:from>
        <xdr:to>
          <xdr:col>10</xdr:col>
          <xdr:colOff>0</xdr:colOff>
          <xdr:row>3</xdr:row>
          <xdr:rowOff>177800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531100" y="638175"/>
              <a:ext cx="4064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2</xdr:row>
          <xdr:rowOff>177800</xdr:rowOff>
        </xdr:from>
        <xdr:to>
          <xdr:col>10</xdr:col>
          <xdr:colOff>723900</xdr:colOff>
          <xdr:row>3</xdr:row>
          <xdr:rowOff>88900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78800" y="635000"/>
              <a:ext cx="482600" cy="92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3</xdr:row>
          <xdr:rowOff>190500</xdr:rowOff>
        </xdr:from>
        <xdr:to>
          <xdr:col>10</xdr:col>
          <xdr:colOff>749300</xdr:colOff>
          <xdr:row>4</xdr:row>
          <xdr:rowOff>101600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19150"/>
              <a:ext cx="495300" cy="101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04200" y="1000125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6</xdr:row>
          <xdr:rowOff>177800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04200" y="1181100"/>
              <a:ext cx="495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04200" y="1362075"/>
              <a:ext cx="495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12</xdr:row>
          <xdr:rowOff>0</xdr:rowOff>
        </xdr:from>
        <xdr:to>
          <xdr:col>2</xdr:col>
          <xdr:colOff>711200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90700" y="2295525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12</xdr:row>
          <xdr:rowOff>0</xdr:rowOff>
        </xdr:from>
        <xdr:to>
          <xdr:col>1</xdr:col>
          <xdr:colOff>711200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3300" y="2295525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03700" y="2295525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12</xdr:row>
          <xdr:rowOff>0</xdr:rowOff>
        </xdr:from>
        <xdr:to>
          <xdr:col>6</xdr:col>
          <xdr:colOff>749300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8400" y="2295525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63500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35700" y="2295525"/>
              <a:ext cx="3048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41</xdr:row>
          <xdr:rowOff>12700</xdr:rowOff>
        </xdr:from>
        <xdr:to>
          <xdr:col>1</xdr:col>
          <xdr:colOff>749300</xdr:colOff>
          <xdr:row>42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1400" y="8623300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42</xdr:row>
          <xdr:rowOff>0</xdr:rowOff>
        </xdr:from>
        <xdr:to>
          <xdr:col>1</xdr:col>
          <xdr:colOff>749300</xdr:colOff>
          <xdr:row>43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1400" y="8791575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42</xdr:row>
          <xdr:rowOff>0</xdr:rowOff>
        </xdr:from>
        <xdr:to>
          <xdr:col>2</xdr:col>
          <xdr:colOff>749300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791575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41</xdr:row>
          <xdr:rowOff>0</xdr:rowOff>
        </xdr:from>
        <xdr:to>
          <xdr:col>2</xdr:col>
          <xdr:colOff>749300</xdr:colOff>
          <xdr:row>42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610600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42</xdr:row>
          <xdr:rowOff>0</xdr:rowOff>
        </xdr:from>
        <xdr:to>
          <xdr:col>6</xdr:col>
          <xdr:colOff>0</xdr:colOff>
          <xdr:row>43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8791575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41</xdr:row>
          <xdr:rowOff>0</xdr:rowOff>
        </xdr:from>
        <xdr:to>
          <xdr:col>5</xdr:col>
          <xdr:colOff>774700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9100" y="8610600"/>
              <a:ext cx="4826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42</xdr:row>
          <xdr:rowOff>0</xdr:rowOff>
        </xdr:from>
        <xdr:to>
          <xdr:col>6</xdr:col>
          <xdr:colOff>711200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0300" y="8791575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41</xdr:row>
          <xdr:rowOff>0</xdr:rowOff>
        </xdr:from>
        <xdr:to>
          <xdr:col>6</xdr:col>
          <xdr:colOff>711200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0300" y="8610600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42</xdr:row>
          <xdr:rowOff>0</xdr:rowOff>
        </xdr:from>
        <xdr:to>
          <xdr:col>10</xdr:col>
          <xdr:colOff>0</xdr:colOff>
          <xdr:row>43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18400" y="8791575"/>
              <a:ext cx="4191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42</xdr:row>
          <xdr:rowOff>0</xdr:rowOff>
        </xdr:from>
        <xdr:to>
          <xdr:col>10</xdr:col>
          <xdr:colOff>762000</xdr:colOff>
          <xdr:row>43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04200" y="8791575"/>
              <a:ext cx="4953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05700" y="8610600"/>
              <a:ext cx="4318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41</xdr:row>
          <xdr:rowOff>0</xdr:rowOff>
        </xdr:from>
        <xdr:to>
          <xdr:col>10</xdr:col>
          <xdr:colOff>762000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04200" y="8610600"/>
              <a:ext cx="495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42</xdr:row>
          <xdr:rowOff>0</xdr:rowOff>
        </xdr:from>
        <xdr:to>
          <xdr:col>8</xdr:col>
          <xdr:colOff>63500</xdr:colOff>
          <xdr:row>43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35700" y="8791575"/>
              <a:ext cx="3048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41</xdr:row>
          <xdr:rowOff>0</xdr:rowOff>
        </xdr:from>
        <xdr:to>
          <xdr:col>8</xdr:col>
          <xdr:colOff>63500</xdr:colOff>
          <xdr:row>42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35700" y="8610600"/>
              <a:ext cx="3048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42</xdr:row>
          <xdr:rowOff>0</xdr:rowOff>
        </xdr:from>
        <xdr:to>
          <xdr:col>4</xdr:col>
          <xdr:colOff>241300</xdr:colOff>
          <xdr:row>43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86100" y="8791575"/>
              <a:ext cx="3048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41</xdr:row>
          <xdr:rowOff>0</xdr:rowOff>
        </xdr:from>
        <xdr:to>
          <xdr:col>4</xdr:col>
          <xdr:colOff>241300</xdr:colOff>
          <xdr:row>42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86100" y="8610600"/>
              <a:ext cx="3048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11</xdr:row>
          <xdr:rowOff>177800</xdr:rowOff>
        </xdr:from>
        <xdr:to>
          <xdr:col>10</xdr:col>
          <xdr:colOff>749300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91500" y="2292350"/>
              <a:ext cx="4953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80300" y="2295525"/>
              <a:ext cx="4572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63500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35700" y="2114550"/>
              <a:ext cx="3048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63500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35700" y="1933575"/>
              <a:ext cx="3048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42</xdr:row>
          <xdr:rowOff>0</xdr:rowOff>
        </xdr:from>
        <xdr:to>
          <xdr:col>8</xdr:col>
          <xdr:colOff>63500</xdr:colOff>
          <xdr:row>43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35700" y="8791575"/>
              <a:ext cx="3048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30</xdr:row>
          <xdr:rowOff>0</xdr:rowOff>
        </xdr:from>
        <xdr:to>
          <xdr:col>2</xdr:col>
          <xdr:colOff>749300</xdr:colOff>
          <xdr:row>31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581775"/>
              <a:ext cx="4953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30</xdr:row>
          <xdr:rowOff>0</xdr:rowOff>
        </xdr:from>
        <xdr:to>
          <xdr:col>3</xdr:col>
          <xdr:colOff>749300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6200" y="6581775"/>
              <a:ext cx="495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29</xdr:row>
      <xdr:rowOff>0</xdr:rowOff>
    </xdr:from>
    <xdr:to>
      <xdr:col>8</xdr:col>
      <xdr:colOff>1123950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6934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1123950</xdr:colOff>
      <xdr:row>28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3251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8</xdr:col>
      <xdr:colOff>1123950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6934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127000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81000" cy="127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9</xdr:row>
          <xdr:rowOff>177800</xdr:rowOff>
        </xdr:from>
        <xdr:to>
          <xdr:col>6</xdr:col>
          <xdr:colOff>723900</xdr:colOff>
          <xdr:row>11</xdr:row>
          <xdr:rowOff>50800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3300" y="2149475"/>
              <a:ext cx="4826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8</xdr:row>
          <xdr:rowOff>215900</xdr:rowOff>
        </xdr:from>
        <xdr:to>
          <xdr:col>2</xdr:col>
          <xdr:colOff>749300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8000" y="19716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482600</xdr:colOff>
          <xdr:row>47</xdr:row>
          <xdr:rowOff>241300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482600" cy="241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9</xdr:row>
          <xdr:rowOff>241300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5300" y="218122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9</xdr:row>
          <xdr:rowOff>0</xdr:rowOff>
        </xdr:from>
        <xdr:to>
          <xdr:col>5</xdr:col>
          <xdr:colOff>749300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64000" y="19716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215900</xdr:colOff>
          <xdr:row>8</xdr:row>
          <xdr:rowOff>190500</xdr:rowOff>
        </xdr:from>
        <xdr:to>
          <xdr:col>6</xdr:col>
          <xdr:colOff>711200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87900" y="1952625"/>
              <a:ext cx="4953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8</xdr:row>
          <xdr:rowOff>241300</xdr:rowOff>
        </xdr:from>
        <xdr:to>
          <xdr:col>1</xdr:col>
          <xdr:colOff>711200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77900" y="19716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10</xdr:row>
          <xdr:rowOff>0</xdr:rowOff>
        </xdr:from>
        <xdr:to>
          <xdr:col>1</xdr:col>
          <xdr:colOff>698500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5200" y="21812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9</xdr:row>
          <xdr:rowOff>0</xdr:rowOff>
        </xdr:from>
        <xdr:to>
          <xdr:col>9</xdr:col>
          <xdr:colOff>698500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61200" y="1971675"/>
              <a:ext cx="4953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8</xdr:row>
          <xdr:rowOff>177800</xdr:rowOff>
        </xdr:from>
        <xdr:to>
          <xdr:col>10</xdr:col>
          <xdr:colOff>698500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823200" y="1939925"/>
              <a:ext cx="4953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10</xdr:row>
          <xdr:rowOff>0</xdr:rowOff>
        </xdr:from>
        <xdr:to>
          <xdr:col>9</xdr:col>
          <xdr:colOff>711200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73900" y="21812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9</xdr:row>
          <xdr:rowOff>177800</xdr:rowOff>
        </xdr:from>
        <xdr:to>
          <xdr:col>10</xdr:col>
          <xdr:colOff>698500</xdr:colOff>
          <xdr:row>11</xdr:row>
          <xdr:rowOff>50800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823200" y="2149475"/>
              <a:ext cx="4953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203200</xdr:rowOff>
        </xdr:from>
        <xdr:to>
          <xdr:col>9</xdr:col>
          <xdr:colOff>711200</xdr:colOff>
          <xdr:row>4</xdr:row>
          <xdr:rowOff>50800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73900" y="708025"/>
              <a:ext cx="4953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2</xdr:row>
          <xdr:rowOff>177800</xdr:rowOff>
        </xdr:from>
        <xdr:to>
          <xdr:col>10</xdr:col>
          <xdr:colOff>711200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35900" y="682625"/>
              <a:ext cx="4953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3</xdr:row>
          <xdr:rowOff>203200</xdr:rowOff>
        </xdr:from>
        <xdr:to>
          <xdr:col>9</xdr:col>
          <xdr:colOff>723900</xdr:colOff>
          <xdr:row>5</xdr:row>
          <xdr:rowOff>50800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99300" y="917575"/>
              <a:ext cx="4826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3</xdr:row>
          <xdr:rowOff>203200</xdr:rowOff>
        </xdr:from>
        <xdr:to>
          <xdr:col>10</xdr:col>
          <xdr:colOff>723900</xdr:colOff>
          <xdr:row>5</xdr:row>
          <xdr:rowOff>50800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61300" y="917575"/>
              <a:ext cx="4826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21</xdr:row>
          <xdr:rowOff>215900</xdr:rowOff>
        </xdr:from>
        <xdr:to>
          <xdr:col>2</xdr:col>
          <xdr:colOff>723900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5300" y="4695825"/>
              <a:ext cx="4826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215900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7300" y="469582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254000</xdr:colOff>
          <xdr:row>26</xdr:row>
          <xdr:rowOff>12700</xdr:rowOff>
        </xdr:from>
        <xdr:to>
          <xdr:col>1</xdr:col>
          <xdr:colOff>749300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16000" y="55467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3300" y="574357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27</xdr:row>
          <xdr:rowOff>0</xdr:rowOff>
        </xdr:from>
        <xdr:to>
          <xdr:col>2</xdr:col>
          <xdr:colOff>711200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39900" y="57435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26</xdr:row>
          <xdr:rowOff>12700</xdr:rowOff>
        </xdr:from>
        <xdr:to>
          <xdr:col>2</xdr:col>
          <xdr:colOff>711200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39900" y="55467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26</xdr:row>
          <xdr:rowOff>241300</xdr:rowOff>
        </xdr:from>
        <xdr:to>
          <xdr:col>5</xdr:col>
          <xdr:colOff>749300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64000" y="57435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26</xdr:row>
          <xdr:rowOff>0</xdr:rowOff>
        </xdr:from>
        <xdr:to>
          <xdr:col>5</xdr:col>
          <xdr:colOff>749300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64000" y="55340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27</xdr:row>
          <xdr:rowOff>0</xdr:rowOff>
        </xdr:from>
        <xdr:to>
          <xdr:col>6</xdr:col>
          <xdr:colOff>749300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26000" y="57435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3300" y="5534025"/>
              <a:ext cx="4826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27</xdr:row>
          <xdr:rowOff>12700</xdr:rowOff>
        </xdr:from>
        <xdr:to>
          <xdr:col>10</xdr:col>
          <xdr:colOff>749300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74000" y="575627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26</xdr:row>
          <xdr:rowOff>0</xdr:rowOff>
        </xdr:from>
        <xdr:to>
          <xdr:col>9</xdr:col>
          <xdr:colOff>749300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12000" y="55340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26</xdr:row>
          <xdr:rowOff>0</xdr:rowOff>
        </xdr:from>
        <xdr:to>
          <xdr:col>10</xdr:col>
          <xdr:colOff>749300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74000" y="553402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749300</xdr:colOff>
          <xdr:row>27</xdr:row>
          <xdr:rowOff>0</xdr:rowOff>
        </xdr:from>
        <xdr:to>
          <xdr:col>8</xdr:col>
          <xdr:colOff>292100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83300" y="57435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749300</xdr:colOff>
          <xdr:row>26</xdr:row>
          <xdr:rowOff>0</xdr:rowOff>
        </xdr:from>
        <xdr:to>
          <xdr:col>8</xdr:col>
          <xdr:colOff>292100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83300" y="553402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749300</xdr:colOff>
          <xdr:row>27</xdr:row>
          <xdr:rowOff>0</xdr:rowOff>
        </xdr:from>
        <xdr:to>
          <xdr:col>4</xdr:col>
          <xdr:colOff>292100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35300" y="57435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749300</xdr:colOff>
          <xdr:row>26</xdr:row>
          <xdr:rowOff>0</xdr:rowOff>
        </xdr:from>
        <xdr:to>
          <xdr:col>4</xdr:col>
          <xdr:colOff>292100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35300" y="553402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749300</xdr:colOff>
          <xdr:row>27</xdr:row>
          <xdr:rowOff>0</xdr:rowOff>
        </xdr:from>
        <xdr:to>
          <xdr:col>8</xdr:col>
          <xdr:colOff>292100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83300" y="57435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1123950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470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1123950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1123950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25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1123950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470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241300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44700" y="2143125"/>
              <a:ext cx="8128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35</xdr:row>
          <xdr:rowOff>0</xdr:rowOff>
        </xdr:from>
        <xdr:to>
          <xdr:col>2</xdr:col>
          <xdr:colOff>101600</xdr:colOff>
          <xdr:row>36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9700" y="7026275"/>
              <a:ext cx="2794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6</xdr:row>
          <xdr:rowOff>63500</xdr:rowOff>
        </xdr:from>
        <xdr:to>
          <xdr:col>2</xdr:col>
          <xdr:colOff>0</xdr:colOff>
          <xdr:row>8</xdr:row>
          <xdr:rowOff>123825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1750"/>
              <a:ext cx="444500" cy="422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35</xdr:row>
          <xdr:rowOff>0</xdr:rowOff>
        </xdr:from>
        <xdr:to>
          <xdr:col>6</xdr:col>
          <xdr:colOff>558800</xdr:colOff>
          <xdr:row>36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84700" y="7026275"/>
              <a:ext cx="4953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35</xdr:row>
          <xdr:rowOff>0</xdr:rowOff>
        </xdr:from>
        <xdr:to>
          <xdr:col>8</xdr:col>
          <xdr:colOff>596900</xdr:colOff>
          <xdr:row>36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9500" y="7026275"/>
              <a:ext cx="4953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35</xdr:row>
          <xdr:rowOff>12700</xdr:rowOff>
        </xdr:from>
        <xdr:to>
          <xdr:col>10</xdr:col>
          <xdr:colOff>571500</xdr:colOff>
          <xdr:row>36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6500" y="7038975"/>
              <a:ext cx="4953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482600</xdr:colOff>
          <xdr:row>13</xdr:row>
          <xdr:rowOff>0</xdr:rowOff>
        </xdr:from>
        <xdr:to>
          <xdr:col>3</xdr:col>
          <xdr:colOff>584200</xdr:colOff>
          <xdr:row>13</xdr:row>
          <xdr:rowOff>177800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70100" y="2505075"/>
              <a:ext cx="8001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241300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143125"/>
              <a:ext cx="3302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520700</xdr:colOff>
          <xdr:row>10</xdr:row>
          <xdr:rowOff>76200</xdr:rowOff>
        </xdr:from>
        <xdr:to>
          <xdr:col>7</xdr:col>
          <xdr:colOff>406400</xdr:colOff>
          <xdr:row>12</xdr:row>
          <xdr:rowOff>101600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1900" y="2038350"/>
              <a:ext cx="609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520700</xdr:colOff>
          <xdr:row>11</xdr:row>
          <xdr:rowOff>76200</xdr:rowOff>
        </xdr:from>
        <xdr:to>
          <xdr:col>7</xdr:col>
          <xdr:colOff>406400</xdr:colOff>
          <xdr:row>13</xdr:row>
          <xdr:rowOff>63500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1900" y="2219325"/>
              <a:ext cx="609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241300</xdr:rowOff>
        </xdr:from>
        <xdr:to>
          <xdr:col>6</xdr:col>
          <xdr:colOff>0</xdr:colOff>
          <xdr:row>13</xdr:row>
          <xdr:rowOff>177800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505075"/>
              <a:ext cx="3302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520700</xdr:colOff>
          <xdr:row>12</xdr:row>
          <xdr:rowOff>101600</xdr:rowOff>
        </xdr:from>
        <xdr:to>
          <xdr:col>7</xdr:col>
          <xdr:colOff>406400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1900" y="2425700"/>
              <a:ext cx="6096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520700</xdr:colOff>
          <xdr:row>10</xdr:row>
          <xdr:rowOff>63500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1000" y="2025650"/>
              <a:ext cx="406400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520700</xdr:colOff>
          <xdr:row>11</xdr:row>
          <xdr:rowOff>76200</xdr:rowOff>
        </xdr:from>
        <xdr:to>
          <xdr:col>11</xdr:col>
          <xdr:colOff>0</xdr:colOff>
          <xdr:row>13</xdr:row>
          <xdr:rowOff>63500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1000" y="2219325"/>
              <a:ext cx="4064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241300</xdr:rowOff>
        </xdr:from>
        <xdr:to>
          <xdr:col>10</xdr:col>
          <xdr:colOff>0</xdr:colOff>
          <xdr:row>13</xdr:row>
          <xdr:rowOff>177800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7400" y="2505075"/>
              <a:ext cx="342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520700</xdr:colOff>
          <xdr:row>12</xdr:row>
          <xdr:rowOff>25400</xdr:rowOff>
        </xdr:from>
        <xdr:to>
          <xdr:col>11</xdr:col>
          <xdr:colOff>0</xdr:colOff>
          <xdr:row>14</xdr:row>
          <xdr:rowOff>177800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1000" y="2349500"/>
              <a:ext cx="4064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5</xdr:row>
          <xdr:rowOff>12700</xdr:rowOff>
        </xdr:from>
        <xdr:to>
          <xdr:col>9</xdr:col>
          <xdr:colOff>774700</xdr:colOff>
          <xdr:row>6</xdr:row>
          <xdr:rowOff>82550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2300" y="1069975"/>
              <a:ext cx="482600" cy="250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292100</xdr:colOff>
          <xdr:row>3</xdr:row>
          <xdr:rowOff>12700</xdr:rowOff>
        </xdr:from>
        <xdr:to>
          <xdr:col>10</xdr:col>
          <xdr:colOff>774700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708025"/>
              <a:ext cx="4826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292100</xdr:colOff>
          <xdr:row>4</xdr:row>
          <xdr:rowOff>12700</xdr:rowOff>
        </xdr:from>
        <xdr:to>
          <xdr:col>10</xdr:col>
          <xdr:colOff>774700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2400" y="889000"/>
              <a:ext cx="4826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44700" y="1600200"/>
              <a:ext cx="8128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8</xdr:row>
          <xdr:rowOff>12700</xdr:rowOff>
        </xdr:from>
        <xdr:to>
          <xdr:col>4</xdr:col>
          <xdr:colOff>254000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92400" y="1612900"/>
              <a:ext cx="5715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9</xdr:row>
          <xdr:rowOff>12700</xdr:rowOff>
        </xdr:from>
        <xdr:to>
          <xdr:col>4</xdr:col>
          <xdr:colOff>254000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92400" y="1793875"/>
              <a:ext cx="5715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7</xdr:row>
          <xdr:rowOff>0</xdr:rowOff>
        </xdr:from>
        <xdr:to>
          <xdr:col>5</xdr:col>
          <xdr:colOff>558800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92500" y="1419225"/>
              <a:ext cx="800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19400" y="1419225"/>
              <a:ext cx="647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596900</xdr:colOff>
          <xdr:row>7</xdr:row>
          <xdr:rowOff>0</xdr:rowOff>
        </xdr:from>
        <xdr:to>
          <xdr:col>6</xdr:col>
          <xdr:colOff>50800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19225"/>
              <a:ext cx="2413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22</xdr:row>
          <xdr:rowOff>203200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8100" y="4333875"/>
              <a:ext cx="4318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7400" y="21431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7400" y="23241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292100</xdr:colOff>
          <xdr:row>5</xdr:row>
          <xdr:rowOff>12700</xdr:rowOff>
        </xdr:from>
        <xdr:to>
          <xdr:col>10</xdr:col>
          <xdr:colOff>774700</xdr:colOff>
          <xdr:row>6</xdr:row>
          <xdr:rowOff>82550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2400" y="1069975"/>
              <a:ext cx="482600" cy="250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4</xdr:row>
          <xdr:rowOff>12700</xdr:rowOff>
        </xdr:from>
        <xdr:to>
          <xdr:col>9</xdr:col>
          <xdr:colOff>774700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2300" y="889000"/>
              <a:ext cx="4826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3</xdr:row>
          <xdr:rowOff>12700</xdr:rowOff>
        </xdr:from>
        <xdr:to>
          <xdr:col>9</xdr:col>
          <xdr:colOff>774700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2300" y="708025"/>
              <a:ext cx="4826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520700</xdr:colOff>
          <xdr:row>11</xdr:row>
          <xdr:rowOff>76200</xdr:rowOff>
        </xdr:from>
        <xdr:to>
          <xdr:col>2</xdr:col>
          <xdr:colOff>101600</xdr:colOff>
          <xdr:row>13</xdr:row>
          <xdr:rowOff>63500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19325"/>
              <a:ext cx="4318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21</xdr:row>
          <xdr:rowOff>203200</xdr:rowOff>
        </xdr:from>
        <xdr:to>
          <xdr:col>3</xdr:col>
          <xdr:colOff>635000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3400" y="4152900"/>
              <a:ext cx="1117600" cy="577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44700" y="2324100"/>
              <a:ext cx="8128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431800</xdr:colOff>
          <xdr:row>12</xdr:row>
          <xdr:rowOff>215900</xdr:rowOff>
        </xdr:from>
        <xdr:to>
          <xdr:col>2</xdr:col>
          <xdr:colOff>152400</xdr:colOff>
          <xdr:row>13</xdr:row>
          <xdr:rowOff>177800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8400" y="2505075"/>
              <a:ext cx="5715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10</xdr:row>
          <xdr:rowOff>215900</xdr:rowOff>
        </xdr:from>
        <xdr:to>
          <xdr:col>2</xdr:col>
          <xdr:colOff>215900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43125"/>
              <a:ext cx="5842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431800</xdr:colOff>
          <xdr:row>11</xdr:row>
          <xdr:rowOff>203200</xdr:rowOff>
        </xdr:from>
        <xdr:to>
          <xdr:col>6</xdr:col>
          <xdr:colOff>317500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5600" y="2324100"/>
              <a:ext cx="6731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44700" y="1419225"/>
              <a:ext cx="8128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9</xdr:row>
          <xdr:rowOff>0</xdr:rowOff>
        </xdr:from>
        <xdr:to>
          <xdr:col>3</xdr:col>
          <xdr:colOff>114300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8500" y="1781175"/>
              <a:ext cx="4318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58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1143000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58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1123950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153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1123950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1123950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25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1123950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1123950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153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40"/>
  <sheetViews>
    <sheetView zoomScale="120" zoomScaleNormal="120" workbookViewId="0">
      <selection activeCell="B17" sqref="B17"/>
    </sheetView>
  </sheetViews>
  <sheetFormatPr defaultColWidth="11" defaultRowHeight="14.25" outlineLevelCol="1"/>
  <cols>
    <col min="1" max="1" width="5.5" customWidth="1"/>
    <col min="2" max="2" width="96.3333333333333" style="475" customWidth="1"/>
    <col min="3" max="3" width="10.1666666666667" customWidth="1"/>
  </cols>
  <sheetData>
    <row r="1" ht="21" customHeight="1" spans="1:2">
      <c r="A1" s="476"/>
      <c r="B1" s="477" t="s">
        <v>0</v>
      </c>
    </row>
    <row r="2" spans="1:2">
      <c r="A2" s="59">
        <v>1</v>
      </c>
      <c r="B2" s="478" t="s">
        <v>1</v>
      </c>
    </row>
    <row r="3" spans="1:2">
      <c r="A3" s="59">
        <v>2</v>
      </c>
      <c r="B3" s="478" t="s">
        <v>2</v>
      </c>
    </row>
    <row r="4" spans="1:2">
      <c r="A4" s="59">
        <v>3</v>
      </c>
      <c r="B4" s="478" t="s">
        <v>3</v>
      </c>
    </row>
    <row r="5" spans="1:2">
      <c r="A5" s="59">
        <v>4</v>
      </c>
      <c r="B5" s="478" t="s">
        <v>4</v>
      </c>
    </row>
    <row r="6" spans="1:2">
      <c r="A6" s="59">
        <v>5</v>
      </c>
      <c r="B6" s="478" t="s">
        <v>5</v>
      </c>
    </row>
    <row r="7" spans="1:2">
      <c r="A7" s="59">
        <v>6</v>
      </c>
      <c r="B7" s="478" t="s">
        <v>6</v>
      </c>
    </row>
    <row r="8" s="474" customFormat="1" ht="15" customHeight="1" spans="1:2">
      <c r="A8" s="479">
        <v>7</v>
      </c>
      <c r="B8" s="480" t="s">
        <v>7</v>
      </c>
    </row>
    <row r="9" ht="19" customHeight="1" spans="1:2">
      <c r="A9" s="476"/>
      <c r="B9" s="481" t="s">
        <v>8</v>
      </c>
    </row>
    <row r="10" ht="16" customHeight="1" spans="1:2">
      <c r="A10" s="59">
        <v>1</v>
      </c>
      <c r="B10" s="482" t="s">
        <v>9</v>
      </c>
    </row>
    <row r="11" spans="1:2">
      <c r="A11" s="59">
        <v>2</v>
      </c>
      <c r="B11" s="478" t="s">
        <v>10</v>
      </c>
    </row>
    <row r="12" spans="1:2">
      <c r="A12" s="59">
        <v>3</v>
      </c>
      <c r="B12" s="480" t="s">
        <v>11</v>
      </c>
    </row>
    <row r="13" spans="1:2">
      <c r="A13" s="59">
        <v>4</v>
      </c>
      <c r="B13" s="478" t="s">
        <v>12</v>
      </c>
    </row>
    <row r="14" spans="1:2">
      <c r="A14" s="59">
        <v>5</v>
      </c>
      <c r="B14" s="478" t="s">
        <v>13</v>
      </c>
    </row>
    <row r="15" spans="1:2">
      <c r="A15" s="59">
        <v>6</v>
      </c>
      <c r="B15" s="478" t="s">
        <v>14</v>
      </c>
    </row>
    <row r="16" spans="1:2">
      <c r="A16" s="59">
        <v>7</v>
      </c>
      <c r="B16" s="478" t="s">
        <v>15</v>
      </c>
    </row>
    <row r="17" spans="1:2">
      <c r="A17" s="59">
        <v>8</v>
      </c>
      <c r="B17" s="478" t="s">
        <v>16</v>
      </c>
    </row>
    <row r="18" spans="1:2">
      <c r="A18" s="59">
        <v>9</v>
      </c>
      <c r="B18" s="478" t="s">
        <v>17</v>
      </c>
    </row>
    <row r="19" spans="1:2">
      <c r="A19" s="59"/>
      <c r="B19" s="478"/>
    </row>
    <row r="20" ht="20.25" spans="1:2">
      <c r="A20" s="476"/>
      <c r="B20" s="477" t="s">
        <v>18</v>
      </c>
    </row>
    <row r="21" spans="1:2">
      <c r="A21" s="59">
        <v>1</v>
      </c>
      <c r="B21" s="478" t="s">
        <v>19</v>
      </c>
    </row>
    <row r="22" spans="1:2">
      <c r="A22" s="59">
        <v>2</v>
      </c>
      <c r="B22" s="478" t="s">
        <v>20</v>
      </c>
    </row>
    <row r="23" spans="1:2">
      <c r="A23" s="59">
        <v>3</v>
      </c>
      <c r="B23" s="478" t="s">
        <v>21</v>
      </c>
    </row>
    <row r="24" spans="1:2">
      <c r="A24" s="59">
        <v>4</v>
      </c>
      <c r="B24" s="478" t="s">
        <v>22</v>
      </c>
    </row>
    <row r="25" spans="1:2">
      <c r="A25" s="59">
        <v>5</v>
      </c>
      <c r="B25" s="478" t="s">
        <v>23</v>
      </c>
    </row>
    <row r="26" spans="1:2">
      <c r="A26" s="59">
        <v>6</v>
      </c>
      <c r="B26" s="478" t="s">
        <v>24</v>
      </c>
    </row>
    <row r="27" spans="1:2">
      <c r="A27" s="59">
        <v>7</v>
      </c>
      <c r="B27" s="478" t="s">
        <v>25</v>
      </c>
    </row>
    <row r="28" spans="1:2">
      <c r="A28" s="59">
        <v>8</v>
      </c>
      <c r="B28" s="478" t="s">
        <v>26</v>
      </c>
    </row>
    <row r="29" spans="1:2">
      <c r="A29" s="59"/>
      <c r="B29" s="478"/>
    </row>
    <row r="30" ht="20.25" spans="1:2">
      <c r="A30" s="476"/>
      <c r="B30" s="477" t="s">
        <v>27</v>
      </c>
    </row>
    <row r="31" spans="1:2">
      <c r="A31" s="59">
        <v>1</v>
      </c>
      <c r="B31" s="478" t="s">
        <v>28</v>
      </c>
    </row>
    <row r="32" spans="1:2">
      <c r="A32" s="59">
        <v>2</v>
      </c>
      <c r="B32" s="478" t="s">
        <v>29</v>
      </c>
    </row>
    <row r="33" spans="1:2">
      <c r="A33" s="59">
        <v>3</v>
      </c>
      <c r="B33" s="478" t="s">
        <v>30</v>
      </c>
    </row>
    <row r="34" spans="1:2">
      <c r="A34" s="59">
        <v>4</v>
      </c>
      <c r="B34" s="478" t="s">
        <v>31</v>
      </c>
    </row>
    <row r="35" spans="1:2">
      <c r="A35" s="59">
        <v>5</v>
      </c>
      <c r="B35" s="478" t="s">
        <v>32</v>
      </c>
    </row>
    <row r="36" spans="1:2">
      <c r="A36" s="59">
        <v>6</v>
      </c>
      <c r="B36" s="478" t="s">
        <v>33</v>
      </c>
    </row>
    <row r="37" spans="1:2">
      <c r="A37" s="59">
        <v>7</v>
      </c>
      <c r="B37" s="478" t="s">
        <v>34</v>
      </c>
    </row>
    <row r="38" spans="1:2">
      <c r="A38" s="59"/>
      <c r="B38" s="478"/>
    </row>
    <row r="40" spans="1:2">
      <c r="A40" s="483" t="s">
        <v>35</v>
      </c>
      <c r="B40" s="4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10"/>
  <sheetViews>
    <sheetView zoomScale="125" zoomScaleNormal="125" workbookViewId="0">
      <selection activeCell="A9" sqref="A9:E9"/>
    </sheetView>
  </sheetViews>
  <sheetFormatPr defaultColWidth="9" defaultRowHeight="14.25"/>
  <cols>
    <col min="1" max="1" width="7" customWidth="1"/>
    <col min="2" max="2" width="10.1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8.66666666666667" customWidth="1"/>
    <col min="12" max="13" width="10.6666666666667" customWidth="1"/>
  </cols>
  <sheetData>
    <row r="1" ht="29.25" spans="1:13">
      <c r="A1" s="135" t="s">
        <v>286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="133" customFormat="1" ht="16.5" customHeight="1" spans="1:13">
      <c r="A2" s="136" t="s">
        <v>263</v>
      </c>
      <c r="B2" s="137" t="s">
        <v>268</v>
      </c>
      <c r="C2" s="137" t="s">
        <v>264</v>
      </c>
      <c r="D2" s="138" t="s">
        <v>287</v>
      </c>
      <c r="E2" s="137" t="s">
        <v>266</v>
      </c>
      <c r="F2" s="137" t="s">
        <v>267</v>
      </c>
      <c r="G2" s="136" t="s">
        <v>288</v>
      </c>
      <c r="H2" s="136"/>
      <c r="I2" s="136" t="s">
        <v>289</v>
      </c>
      <c r="J2" s="136"/>
      <c r="K2" s="160" t="s">
        <v>290</v>
      </c>
      <c r="L2" s="161" t="s">
        <v>291</v>
      </c>
      <c r="M2" s="138" t="s">
        <v>292</v>
      </c>
    </row>
    <row r="3" s="133" customFormat="1" ht="16.5" customHeight="1" spans="1:13">
      <c r="A3" s="136"/>
      <c r="B3" s="139"/>
      <c r="C3" s="139"/>
      <c r="D3" s="140"/>
      <c r="E3" s="139"/>
      <c r="F3" s="139"/>
      <c r="G3" s="136" t="s">
        <v>293</v>
      </c>
      <c r="H3" s="136" t="s">
        <v>294</v>
      </c>
      <c r="I3" s="136" t="s">
        <v>293</v>
      </c>
      <c r="J3" s="136" t="s">
        <v>294</v>
      </c>
      <c r="K3" s="162"/>
      <c r="L3" s="163"/>
      <c r="M3" s="140"/>
    </row>
    <row r="4" ht="30" customHeight="1" spans="1:13">
      <c r="A4" s="141">
        <v>1</v>
      </c>
      <c r="B4" s="75" t="s">
        <v>281</v>
      </c>
      <c r="C4" s="485" t="s">
        <v>279</v>
      </c>
      <c r="D4" s="34" t="s">
        <v>280</v>
      </c>
      <c r="E4" s="74" t="s">
        <v>116</v>
      </c>
      <c r="F4" s="12" t="s">
        <v>64</v>
      </c>
      <c r="G4" s="142">
        <v>0</v>
      </c>
      <c r="H4" s="143">
        <v>0</v>
      </c>
      <c r="I4" s="143">
        <v>0.01</v>
      </c>
      <c r="J4" s="143">
        <v>0</v>
      </c>
      <c r="K4" s="164" t="s">
        <v>295</v>
      </c>
      <c r="L4" s="165" t="s">
        <v>68</v>
      </c>
      <c r="M4" s="165" t="s">
        <v>296</v>
      </c>
    </row>
    <row r="5" ht="30" customHeight="1" spans="1:13">
      <c r="A5" s="144">
        <v>2</v>
      </c>
      <c r="B5" s="75" t="s">
        <v>281</v>
      </c>
      <c r="C5" s="485" t="s">
        <v>279</v>
      </c>
      <c r="D5" s="34" t="s">
        <v>280</v>
      </c>
      <c r="E5" s="145" t="s">
        <v>192</v>
      </c>
      <c r="F5" s="12" t="s">
        <v>64</v>
      </c>
      <c r="G5" s="142">
        <v>0</v>
      </c>
      <c r="H5" s="143">
        <v>0</v>
      </c>
      <c r="I5" s="143">
        <v>0.01</v>
      </c>
      <c r="J5" s="143">
        <v>0</v>
      </c>
      <c r="K5" s="164" t="s">
        <v>295</v>
      </c>
      <c r="L5" s="165" t="s">
        <v>68</v>
      </c>
      <c r="M5" s="165" t="s">
        <v>296</v>
      </c>
    </row>
    <row r="6" s="134" customFormat="1" ht="30" customHeight="1" spans="1:13">
      <c r="A6" s="146"/>
      <c r="B6" s="75"/>
      <c r="C6" s="39"/>
      <c r="D6" s="34"/>
      <c r="E6" s="147"/>
      <c r="F6" s="12"/>
      <c r="G6" s="148"/>
      <c r="H6" s="148"/>
      <c r="I6" s="166"/>
      <c r="J6" s="166"/>
      <c r="K6" s="167"/>
      <c r="L6" s="168"/>
      <c r="M6" s="168"/>
    </row>
    <row r="7" s="134" customFormat="1" ht="30" customHeight="1" spans="1:13">
      <c r="A7" s="146"/>
      <c r="B7" s="75"/>
      <c r="C7" s="39"/>
      <c r="D7" s="34"/>
      <c r="E7" s="149"/>
      <c r="F7" s="12"/>
      <c r="G7" s="150"/>
      <c r="H7" s="150"/>
      <c r="I7" s="166"/>
      <c r="J7" s="166"/>
      <c r="K7" s="167"/>
      <c r="L7" s="169"/>
      <c r="M7" s="168"/>
    </row>
    <row r="8" s="134" customFormat="1" ht="30" customHeight="1" spans="1:13">
      <c r="A8" s="146"/>
      <c r="B8" s="75"/>
      <c r="C8" s="39"/>
      <c r="D8" s="34"/>
      <c r="E8" s="151"/>
      <c r="F8" s="12"/>
      <c r="G8" s="150"/>
      <c r="H8" s="150"/>
      <c r="I8" s="166"/>
      <c r="J8" s="166"/>
      <c r="K8" s="167"/>
      <c r="L8" s="169"/>
      <c r="M8" s="168"/>
    </row>
    <row r="9" s="2" customFormat="1" ht="18.75" spans="1:13">
      <c r="A9" s="152" t="s">
        <v>297</v>
      </c>
      <c r="B9" s="153"/>
      <c r="C9" s="153"/>
      <c r="D9" s="153"/>
      <c r="E9" s="154"/>
      <c r="F9" s="155"/>
      <c r="G9" s="156"/>
      <c r="H9" s="152" t="s">
        <v>298</v>
      </c>
      <c r="I9" s="153"/>
      <c r="J9" s="153"/>
      <c r="K9" s="154"/>
      <c r="L9" s="152"/>
      <c r="M9" s="154"/>
    </row>
    <row r="10" ht="107.25" customHeight="1" spans="1:13">
      <c r="A10" s="157" t="s">
        <v>299</v>
      </c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JI1:JI10 TE1:TE10 ADA1:ADA10 AMW1:AMW10 AWS1:AWS10 BGO1:BGO10 BQK1:BQK10 CAG1:CAG10 CKC1:CKC10 CTY1:CTY10 DDU1:DDU10 DNQ1:DNQ10 DXM1:DXM10 EHI1:EHI10 ERE1:ERE10 FBA1:FBA10 FKW1:FKW10 FUS1:FUS10 GEO1:GEO10 GOK1:GOK10 GYG1:GYG10 HIC1:HIC10 HRY1:HRY10 IBU1:IBU10 ILQ1:ILQ10 IVM1:IVM10 JFI1:JFI10 JPE1:JPE10 JZA1:JZA10 KIW1:KIW10 KSS1:KSS10 LCO1:LCO10 LMK1:LMK10 LWG1:LWG10 MGC1:MGC10 MPY1:MPY10 MZU1:MZU10 NJQ1:NJQ10 NTM1:NTM10 ODI1:ODI10 ONE1:ONE10 OXA1:OXA10 PGW1:PGW10 PQS1:PQS10 QAO1:QAO10 QKK1:QKK10 QUG1:QUG10 REC1:REC10 RNY1:RNY10 RXU1:RXU10 SHQ1:SHQ10 SRM1:SRM10 TBI1:TBI10 TLE1:TLE10 TVA1:TVA10 UEW1:UEW10 UOS1:UOS10 UYO1:UYO10 VIK1:VIK10 VSG1:VSG10 WCC1:WCC10 WLY1:WLY10 WVU1:WVU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37"/>
  <sheetViews>
    <sheetView topLeftCell="A16" workbookViewId="0">
      <selection activeCell="P25" sqref="P25"/>
    </sheetView>
  </sheetViews>
  <sheetFormatPr defaultColWidth="9" defaultRowHeight="14.25"/>
  <cols>
    <col min="1" max="1" width="5.66666666666667" style="2" customWidth="1"/>
    <col min="2" max="2" width="7.33333333333333" style="2" customWidth="1"/>
    <col min="3" max="3" width="5.16666666666667" style="2" customWidth="1"/>
    <col min="4" max="4" width="10.3333333333333" style="2" customWidth="1"/>
    <col min="5" max="5" width="10.3333333333333" style="97" customWidth="1"/>
    <col min="6" max="6" width="11.3333333333333" style="2" customWidth="1"/>
    <col min="7" max="7" width="10.3333333333333" style="2" customWidth="1"/>
    <col min="8" max="8" width="11" style="2" customWidth="1"/>
    <col min="9" max="9" width="6.33333333333333" style="2" customWidth="1"/>
    <col min="10" max="10" width="9.16666666666667" style="2" customWidth="1"/>
    <col min="11" max="11" width="8.16666666666667" style="2" customWidth="1"/>
    <col min="12" max="12" width="6.83333333333333" style="2" customWidth="1"/>
    <col min="13" max="13" width="8.83333333333333" style="2" customWidth="1"/>
    <col min="14" max="14" width="7.83333333333333" style="2" customWidth="1"/>
    <col min="15" max="15" width="6.5" style="2" customWidth="1"/>
    <col min="16" max="20" width="8.16666666666667" style="2" customWidth="1"/>
    <col min="21" max="21" width="7.83333333333333" style="2" customWidth="1"/>
    <col min="22" max="22" width="7" style="2" customWidth="1"/>
    <col min="23" max="23" width="8.5" style="2" customWidth="1"/>
    <col min="24" max="16384" width="9" style="2"/>
  </cols>
  <sheetData>
    <row r="1" ht="29.25" spans="1:23">
      <c r="A1" s="3" t="s">
        <v>300</v>
      </c>
      <c r="B1" s="3"/>
      <c r="C1" s="3"/>
      <c r="D1" s="3"/>
      <c r="E1" s="9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96" customFormat="1" ht="13" customHeight="1" spans="1:23">
      <c r="A2" s="5" t="s">
        <v>301</v>
      </c>
      <c r="B2" s="5" t="s">
        <v>268</v>
      </c>
      <c r="C2" s="5" t="s">
        <v>264</v>
      </c>
      <c r="D2" s="5" t="s">
        <v>265</v>
      </c>
      <c r="E2" s="26" t="s">
        <v>266</v>
      </c>
      <c r="F2" s="26" t="s">
        <v>267</v>
      </c>
      <c r="G2" s="99" t="s">
        <v>302</v>
      </c>
      <c r="H2" s="100"/>
      <c r="I2" s="123"/>
      <c r="J2" s="99" t="s">
        <v>303</v>
      </c>
      <c r="K2" s="100"/>
      <c r="L2" s="123"/>
      <c r="M2" s="99" t="s">
        <v>304</v>
      </c>
      <c r="N2" s="100"/>
      <c r="O2" s="123"/>
      <c r="P2" s="99" t="s">
        <v>305</v>
      </c>
      <c r="Q2" s="100"/>
      <c r="R2" s="123"/>
      <c r="S2" s="100" t="s">
        <v>306</v>
      </c>
      <c r="T2" s="100"/>
      <c r="U2" s="123"/>
      <c r="V2" s="72" t="s">
        <v>307</v>
      </c>
      <c r="W2" s="72" t="s">
        <v>277</v>
      </c>
    </row>
    <row r="3" s="96" customFormat="1" ht="13" customHeight="1" spans="1:23">
      <c r="A3" s="7"/>
      <c r="B3" s="101"/>
      <c r="C3" s="101"/>
      <c r="D3" s="101"/>
      <c r="E3" s="102"/>
      <c r="F3" s="102"/>
      <c r="G3" s="4" t="s">
        <v>308</v>
      </c>
      <c r="H3" s="4" t="s">
        <v>69</v>
      </c>
      <c r="I3" s="4" t="s">
        <v>268</v>
      </c>
      <c r="J3" s="4" t="s">
        <v>308</v>
      </c>
      <c r="K3" s="4" t="s">
        <v>69</v>
      </c>
      <c r="L3" s="4" t="s">
        <v>268</v>
      </c>
      <c r="M3" s="4" t="s">
        <v>308</v>
      </c>
      <c r="N3" s="4" t="s">
        <v>69</v>
      </c>
      <c r="O3" s="4" t="s">
        <v>268</v>
      </c>
      <c r="P3" s="4" t="s">
        <v>308</v>
      </c>
      <c r="Q3" s="4" t="s">
        <v>69</v>
      </c>
      <c r="R3" s="4" t="s">
        <v>268</v>
      </c>
      <c r="S3" s="4" t="s">
        <v>308</v>
      </c>
      <c r="T3" s="4" t="s">
        <v>69</v>
      </c>
      <c r="U3" s="4" t="s">
        <v>268</v>
      </c>
      <c r="V3" s="130"/>
      <c r="W3" s="130"/>
    </row>
    <row r="4" ht="46" customHeight="1" spans="1:23">
      <c r="A4" s="92">
        <v>1</v>
      </c>
      <c r="B4" s="103" t="s">
        <v>281</v>
      </c>
      <c r="C4" s="92">
        <v>1</v>
      </c>
      <c r="D4" s="80" t="s">
        <v>280</v>
      </c>
      <c r="E4" s="103" t="s">
        <v>116</v>
      </c>
      <c r="F4" s="80" t="s">
        <v>64</v>
      </c>
      <c r="G4" s="104" t="s">
        <v>309</v>
      </c>
      <c r="H4" s="105" t="s">
        <v>310</v>
      </c>
      <c r="I4" s="124" t="s">
        <v>311</v>
      </c>
      <c r="J4" s="125" t="s">
        <v>312</v>
      </c>
      <c r="K4" s="125" t="s">
        <v>313</v>
      </c>
      <c r="L4" s="124" t="s">
        <v>311</v>
      </c>
      <c r="M4" s="104" t="s">
        <v>314</v>
      </c>
      <c r="N4" s="126" t="s">
        <v>315</v>
      </c>
      <c r="O4" s="112" t="s">
        <v>316</v>
      </c>
      <c r="P4" s="126" t="s">
        <v>317</v>
      </c>
      <c r="Q4" s="112" t="s">
        <v>318</v>
      </c>
      <c r="R4" s="486" t="s">
        <v>319</v>
      </c>
      <c r="S4" s="487" t="s">
        <v>320</v>
      </c>
      <c r="T4" s="113" t="s">
        <v>321</v>
      </c>
      <c r="U4" s="486" t="s">
        <v>322</v>
      </c>
      <c r="V4" s="9" t="s">
        <v>323</v>
      </c>
      <c r="W4" s="9"/>
    </row>
    <row r="5" ht="20" customHeight="1" spans="1:23">
      <c r="A5" s="106"/>
      <c r="B5" s="107"/>
      <c r="C5" s="106"/>
      <c r="D5" s="108"/>
      <c r="E5" s="107"/>
      <c r="F5" s="108"/>
      <c r="G5" s="4" t="s">
        <v>324</v>
      </c>
      <c r="H5" s="4"/>
      <c r="I5" s="4"/>
      <c r="J5" s="4" t="s">
        <v>325</v>
      </c>
      <c r="K5" s="4"/>
      <c r="L5" s="4"/>
      <c r="M5" s="4" t="s">
        <v>326</v>
      </c>
      <c r="N5" s="4"/>
      <c r="O5" s="4"/>
      <c r="P5" s="4" t="s">
        <v>327</v>
      </c>
      <c r="Q5" s="4"/>
      <c r="R5" s="4"/>
      <c r="S5" s="4" t="s">
        <v>328</v>
      </c>
      <c r="T5" s="4"/>
      <c r="U5" s="4"/>
      <c r="V5" s="9"/>
      <c r="W5" s="9"/>
    </row>
    <row r="6" ht="26" customHeight="1" spans="1:23">
      <c r="A6" s="106"/>
      <c r="B6" s="107"/>
      <c r="C6" s="106"/>
      <c r="D6" s="108"/>
      <c r="E6" s="107"/>
      <c r="F6" s="108"/>
      <c r="G6" s="4" t="s">
        <v>308</v>
      </c>
      <c r="H6" s="4" t="s">
        <v>69</v>
      </c>
      <c r="I6" s="4" t="s">
        <v>268</v>
      </c>
      <c r="J6" s="4" t="s">
        <v>308</v>
      </c>
      <c r="K6" s="4" t="s">
        <v>69</v>
      </c>
      <c r="L6" s="4" t="s">
        <v>268</v>
      </c>
      <c r="M6" s="4" t="s">
        <v>308</v>
      </c>
      <c r="N6" s="4" t="s">
        <v>69</v>
      </c>
      <c r="O6" s="4" t="s">
        <v>268</v>
      </c>
      <c r="P6" s="4" t="s">
        <v>308</v>
      </c>
      <c r="Q6" s="4" t="s">
        <v>69</v>
      </c>
      <c r="R6" s="4" t="s">
        <v>268</v>
      </c>
      <c r="S6" s="4" t="s">
        <v>308</v>
      </c>
      <c r="T6" s="4" t="s">
        <v>69</v>
      </c>
      <c r="U6" s="4" t="s">
        <v>268</v>
      </c>
      <c r="V6" s="9"/>
      <c r="W6" s="9"/>
    </row>
    <row r="7" ht="46" customHeight="1" spans="1:23">
      <c r="A7" s="106"/>
      <c r="B7" s="107"/>
      <c r="C7" s="106"/>
      <c r="D7" s="108"/>
      <c r="E7" s="107"/>
      <c r="F7" s="108"/>
      <c r="G7" s="488" t="s">
        <v>329</v>
      </c>
      <c r="H7" s="110" t="s">
        <v>330</v>
      </c>
      <c r="I7" s="488" t="s">
        <v>331</v>
      </c>
      <c r="J7" s="116" t="s">
        <v>332</v>
      </c>
      <c r="K7" s="111" t="s">
        <v>333</v>
      </c>
      <c r="L7" s="489" t="s">
        <v>334</v>
      </c>
      <c r="M7" s="116" t="s">
        <v>335</v>
      </c>
      <c r="N7" s="112" t="s">
        <v>336</v>
      </c>
      <c r="O7" s="125" t="s">
        <v>337</v>
      </c>
      <c r="P7" s="111" t="s">
        <v>338</v>
      </c>
      <c r="Q7" s="125" t="s">
        <v>339</v>
      </c>
      <c r="R7" s="125" t="s">
        <v>337</v>
      </c>
      <c r="S7" s="112" t="s">
        <v>340</v>
      </c>
      <c r="T7" s="112" t="s">
        <v>341</v>
      </c>
      <c r="U7" s="112" t="s">
        <v>342</v>
      </c>
      <c r="V7" s="9"/>
      <c r="W7" s="9"/>
    </row>
    <row r="8" ht="23" customHeight="1" spans="1:23">
      <c r="A8" s="106"/>
      <c r="B8" s="107"/>
      <c r="C8" s="106"/>
      <c r="D8" s="108"/>
      <c r="E8" s="107"/>
      <c r="F8" s="108"/>
      <c r="G8" s="4" t="s">
        <v>343</v>
      </c>
      <c r="H8" s="4"/>
      <c r="I8" s="4"/>
      <c r="J8" s="4" t="s">
        <v>344</v>
      </c>
      <c r="K8" s="4"/>
      <c r="L8" s="4"/>
      <c r="M8" s="4" t="s">
        <v>345</v>
      </c>
      <c r="N8" s="4"/>
      <c r="O8" s="4"/>
      <c r="P8" s="4" t="s">
        <v>346</v>
      </c>
      <c r="Q8" s="4"/>
      <c r="R8" s="4"/>
      <c r="S8" s="4" t="s">
        <v>347</v>
      </c>
      <c r="T8" s="4"/>
      <c r="U8" s="4"/>
      <c r="V8" s="9"/>
      <c r="W8" s="9"/>
    </row>
    <row r="9" ht="20" customHeight="1" spans="1:23">
      <c r="A9" s="106"/>
      <c r="B9" s="107"/>
      <c r="C9" s="106"/>
      <c r="D9" s="108"/>
      <c r="E9" s="107"/>
      <c r="F9" s="108"/>
      <c r="G9" s="4" t="s">
        <v>308</v>
      </c>
      <c r="H9" s="4" t="s">
        <v>69</v>
      </c>
      <c r="I9" s="4" t="s">
        <v>268</v>
      </c>
      <c r="J9" s="4" t="s">
        <v>308</v>
      </c>
      <c r="K9" s="4" t="s">
        <v>69</v>
      </c>
      <c r="L9" s="4" t="s">
        <v>268</v>
      </c>
      <c r="M9" s="4" t="s">
        <v>308</v>
      </c>
      <c r="N9" s="4" t="s">
        <v>69</v>
      </c>
      <c r="O9" s="4" t="s">
        <v>268</v>
      </c>
      <c r="P9" s="4" t="s">
        <v>308</v>
      </c>
      <c r="Q9" s="4" t="s">
        <v>69</v>
      </c>
      <c r="R9" s="4" t="s">
        <v>268</v>
      </c>
      <c r="S9" s="4" t="s">
        <v>308</v>
      </c>
      <c r="T9" s="4" t="s">
        <v>69</v>
      </c>
      <c r="U9" s="4" t="s">
        <v>268</v>
      </c>
      <c r="V9" s="9"/>
      <c r="W9" s="9"/>
    </row>
    <row r="10" ht="46" customHeight="1" spans="1:23">
      <c r="A10" s="106"/>
      <c r="B10" s="107"/>
      <c r="C10" s="106"/>
      <c r="D10" s="108"/>
      <c r="E10" s="107"/>
      <c r="F10" s="108"/>
      <c r="G10" s="489" t="s">
        <v>348</v>
      </c>
      <c r="H10" s="489" t="s">
        <v>349</v>
      </c>
      <c r="I10" s="489" t="s">
        <v>350</v>
      </c>
      <c r="J10" s="488" t="s">
        <v>351</v>
      </c>
      <c r="K10" s="125" t="s">
        <v>352</v>
      </c>
      <c r="L10" s="488" t="s">
        <v>350</v>
      </c>
      <c r="M10" s="488" t="s">
        <v>353</v>
      </c>
      <c r="N10" s="112" t="s">
        <v>354</v>
      </c>
      <c r="O10" s="488" t="s">
        <v>350</v>
      </c>
      <c r="P10" s="488" t="s">
        <v>355</v>
      </c>
      <c r="Q10" s="488" t="s">
        <v>356</v>
      </c>
      <c r="R10" s="113" t="s">
        <v>357</v>
      </c>
      <c r="S10" s="488" t="s">
        <v>358</v>
      </c>
      <c r="T10" s="488" t="s">
        <v>359</v>
      </c>
      <c r="U10" s="113" t="s">
        <v>357</v>
      </c>
      <c r="V10" s="9"/>
      <c r="W10" s="9"/>
    </row>
    <row r="11" ht="21" customHeight="1" spans="1:23">
      <c r="A11" s="106"/>
      <c r="B11" s="107"/>
      <c r="C11" s="106"/>
      <c r="D11" s="108"/>
      <c r="E11" s="107"/>
      <c r="F11" s="108"/>
      <c r="G11" s="4" t="s">
        <v>360</v>
      </c>
      <c r="H11" s="4"/>
      <c r="I11" s="4"/>
      <c r="J11" s="4" t="s">
        <v>361</v>
      </c>
      <c r="K11" s="4"/>
      <c r="L11" s="4"/>
      <c r="M11" s="4" t="s">
        <v>362</v>
      </c>
      <c r="N11" s="4"/>
      <c r="O11" s="4"/>
      <c r="P11" s="4" t="s">
        <v>363</v>
      </c>
      <c r="Q11" s="4"/>
      <c r="R11" s="4"/>
      <c r="S11" s="4" t="s">
        <v>364</v>
      </c>
      <c r="T11" s="4"/>
      <c r="U11" s="4"/>
      <c r="V11" s="9"/>
      <c r="W11" s="9"/>
    </row>
    <row r="12" ht="14" customHeight="1" spans="1:23">
      <c r="A12" s="106"/>
      <c r="B12" s="107"/>
      <c r="C12" s="106"/>
      <c r="D12" s="108"/>
      <c r="E12" s="107"/>
      <c r="F12" s="108"/>
      <c r="G12" s="4" t="s">
        <v>308</v>
      </c>
      <c r="H12" s="4" t="s">
        <v>69</v>
      </c>
      <c r="I12" s="4" t="s">
        <v>268</v>
      </c>
      <c r="J12" s="4" t="s">
        <v>308</v>
      </c>
      <c r="K12" s="4" t="s">
        <v>69</v>
      </c>
      <c r="L12" s="4" t="s">
        <v>268</v>
      </c>
      <c r="M12" s="4" t="s">
        <v>308</v>
      </c>
      <c r="N12" s="4" t="s">
        <v>69</v>
      </c>
      <c r="O12" s="4" t="s">
        <v>268</v>
      </c>
      <c r="P12" s="4" t="s">
        <v>308</v>
      </c>
      <c r="Q12" s="4" t="s">
        <v>69</v>
      </c>
      <c r="R12" s="4" t="s">
        <v>268</v>
      </c>
      <c r="S12" s="4" t="s">
        <v>308</v>
      </c>
      <c r="T12" s="4" t="s">
        <v>69</v>
      </c>
      <c r="U12" s="4" t="s">
        <v>268</v>
      </c>
      <c r="V12" s="9"/>
      <c r="W12" s="9"/>
    </row>
    <row r="13" ht="46" customHeight="1" spans="1:23">
      <c r="A13" s="106"/>
      <c r="B13" s="107"/>
      <c r="C13" s="106"/>
      <c r="D13" s="108"/>
      <c r="E13" s="107"/>
      <c r="F13" s="108"/>
      <c r="G13" s="489" t="s">
        <v>365</v>
      </c>
      <c r="H13" s="111" t="s">
        <v>366</v>
      </c>
      <c r="I13" s="489" t="s">
        <v>350</v>
      </c>
      <c r="J13" s="488" t="s">
        <v>367</v>
      </c>
      <c r="K13" s="488" t="s">
        <v>368</v>
      </c>
      <c r="L13" s="488" t="s">
        <v>322</v>
      </c>
      <c r="M13" s="489" t="s">
        <v>369</v>
      </c>
      <c r="N13" s="490" t="s">
        <v>370</v>
      </c>
      <c r="O13" s="489" t="s">
        <v>322</v>
      </c>
      <c r="P13" s="111" t="s">
        <v>371</v>
      </c>
      <c r="Q13" s="488" t="s">
        <v>372</v>
      </c>
      <c r="R13" s="489" t="s">
        <v>373</v>
      </c>
      <c r="S13" s="488" t="s">
        <v>374</v>
      </c>
      <c r="T13" s="488" t="s">
        <v>375</v>
      </c>
      <c r="U13" s="489" t="s">
        <v>350</v>
      </c>
      <c r="V13" s="9"/>
      <c r="W13" s="9"/>
    </row>
    <row r="14" ht="18" customHeight="1" spans="1:23">
      <c r="A14" s="106"/>
      <c r="B14" s="107"/>
      <c r="C14" s="106"/>
      <c r="D14" s="108"/>
      <c r="E14" s="107"/>
      <c r="F14" s="108"/>
      <c r="G14" s="4" t="s">
        <v>376</v>
      </c>
      <c r="H14" s="4"/>
      <c r="I14" s="4"/>
      <c r="J14" s="4" t="s">
        <v>377</v>
      </c>
      <c r="K14" s="4"/>
      <c r="L14" s="4"/>
      <c r="M14" s="4" t="s">
        <v>378</v>
      </c>
      <c r="N14" s="4"/>
      <c r="O14" s="4"/>
      <c r="P14" s="4" t="s">
        <v>379</v>
      </c>
      <c r="Q14" s="4"/>
      <c r="R14" s="4"/>
      <c r="S14" s="4" t="s">
        <v>380</v>
      </c>
      <c r="T14" s="4"/>
      <c r="U14" s="4"/>
      <c r="V14" s="9"/>
      <c r="W14" s="9"/>
    </row>
    <row r="15" ht="18" customHeight="1" spans="1:23">
      <c r="A15" s="106"/>
      <c r="B15" s="107"/>
      <c r="C15" s="106"/>
      <c r="D15" s="108"/>
      <c r="E15" s="107"/>
      <c r="F15" s="108"/>
      <c r="G15" s="4" t="s">
        <v>308</v>
      </c>
      <c r="H15" s="4" t="s">
        <v>69</v>
      </c>
      <c r="I15" s="4" t="s">
        <v>268</v>
      </c>
      <c r="J15" s="4" t="s">
        <v>308</v>
      </c>
      <c r="K15" s="4" t="s">
        <v>69</v>
      </c>
      <c r="L15" s="4" t="s">
        <v>268</v>
      </c>
      <c r="M15" s="4" t="s">
        <v>308</v>
      </c>
      <c r="N15" s="4" t="s">
        <v>69</v>
      </c>
      <c r="O15" s="4" t="s">
        <v>268</v>
      </c>
      <c r="P15" s="4" t="s">
        <v>308</v>
      </c>
      <c r="Q15" s="4" t="s">
        <v>69</v>
      </c>
      <c r="R15" s="4" t="s">
        <v>268</v>
      </c>
      <c r="S15" s="4" t="s">
        <v>308</v>
      </c>
      <c r="T15" s="4" t="s">
        <v>69</v>
      </c>
      <c r="U15" s="4" t="s">
        <v>268</v>
      </c>
      <c r="V15" s="9"/>
      <c r="W15" s="9"/>
    </row>
    <row r="16" ht="46" customHeight="1" spans="1:23">
      <c r="A16" s="106"/>
      <c r="B16" s="107"/>
      <c r="C16" s="106"/>
      <c r="D16" s="108"/>
      <c r="E16" s="107"/>
      <c r="F16" s="108"/>
      <c r="G16" s="489" t="s">
        <v>381</v>
      </c>
      <c r="H16" s="112" t="s">
        <v>382</v>
      </c>
      <c r="I16" s="489" t="s">
        <v>383</v>
      </c>
      <c r="J16" s="489" t="s">
        <v>384</v>
      </c>
      <c r="K16" s="490" t="s">
        <v>385</v>
      </c>
      <c r="L16" s="489" t="s">
        <v>322</v>
      </c>
      <c r="M16" s="489" t="s">
        <v>386</v>
      </c>
      <c r="N16" s="490" t="s">
        <v>387</v>
      </c>
      <c r="O16" s="489" t="s">
        <v>350</v>
      </c>
      <c r="P16" s="489" t="s">
        <v>388</v>
      </c>
      <c r="Q16" s="490" t="s">
        <v>389</v>
      </c>
      <c r="R16" s="489" t="s">
        <v>383</v>
      </c>
      <c r="S16" s="19"/>
      <c r="T16" s="132" t="s">
        <v>390</v>
      </c>
      <c r="U16" s="17"/>
      <c r="V16" s="9"/>
      <c r="W16" s="9"/>
    </row>
    <row r="17" ht="21" customHeight="1" spans="1:23">
      <c r="A17" s="106"/>
      <c r="B17" s="107"/>
      <c r="C17" s="106"/>
      <c r="D17" s="108"/>
      <c r="E17" s="107"/>
      <c r="F17" s="108"/>
      <c r="G17" s="4" t="s">
        <v>391</v>
      </c>
      <c r="H17" s="4"/>
      <c r="I17" s="4"/>
      <c r="J17" s="4" t="s">
        <v>392</v>
      </c>
      <c r="K17" s="4"/>
      <c r="L17" s="4"/>
      <c r="M17" s="4" t="s">
        <v>393</v>
      </c>
      <c r="N17" s="4"/>
      <c r="O17" s="4"/>
      <c r="P17" s="4" t="s">
        <v>394</v>
      </c>
      <c r="Q17" s="4"/>
      <c r="R17" s="4"/>
      <c r="S17" s="4" t="s">
        <v>395</v>
      </c>
      <c r="T17" s="4"/>
      <c r="U17" s="4"/>
      <c r="V17" s="9"/>
      <c r="W17" s="9"/>
    </row>
    <row r="18" ht="21" customHeight="1" spans="1:23">
      <c r="A18" s="106"/>
      <c r="B18" s="107"/>
      <c r="C18" s="106"/>
      <c r="D18" s="108"/>
      <c r="E18" s="107"/>
      <c r="F18" s="108"/>
      <c r="G18" s="4" t="s">
        <v>308</v>
      </c>
      <c r="H18" s="4" t="s">
        <v>69</v>
      </c>
      <c r="I18" s="4" t="s">
        <v>268</v>
      </c>
      <c r="J18" s="4" t="s">
        <v>308</v>
      </c>
      <c r="K18" s="4" t="s">
        <v>69</v>
      </c>
      <c r="L18" s="4" t="s">
        <v>268</v>
      </c>
      <c r="M18" s="4" t="s">
        <v>308</v>
      </c>
      <c r="N18" s="4" t="s">
        <v>69</v>
      </c>
      <c r="O18" s="4" t="s">
        <v>268</v>
      </c>
      <c r="P18" s="4" t="s">
        <v>308</v>
      </c>
      <c r="Q18" s="4" t="s">
        <v>69</v>
      </c>
      <c r="R18" s="4" t="s">
        <v>268</v>
      </c>
      <c r="S18" s="4" t="s">
        <v>308</v>
      </c>
      <c r="T18" s="4" t="s">
        <v>69</v>
      </c>
      <c r="U18" s="4" t="s">
        <v>268</v>
      </c>
      <c r="V18" s="9"/>
      <c r="W18" s="9"/>
    </row>
    <row r="19" ht="46" customHeight="1" spans="1:23">
      <c r="A19" s="106"/>
      <c r="B19" s="107"/>
      <c r="C19" s="106"/>
      <c r="D19" s="108"/>
      <c r="E19" s="107"/>
      <c r="F19" s="108"/>
      <c r="G19" s="19"/>
      <c r="H19" s="113" t="s">
        <v>396</v>
      </c>
      <c r="I19" s="19"/>
      <c r="J19" s="491" t="s">
        <v>397</v>
      </c>
      <c r="K19" s="113" t="s">
        <v>398</v>
      </c>
      <c r="L19" s="126" t="s">
        <v>399</v>
      </c>
      <c r="M19" s="486" t="s">
        <v>400</v>
      </c>
      <c r="N19" s="129" t="s">
        <v>401</v>
      </c>
      <c r="O19" s="126" t="s">
        <v>399</v>
      </c>
      <c r="P19" s="486" t="s">
        <v>402</v>
      </c>
      <c r="Q19" s="129" t="s">
        <v>403</v>
      </c>
      <c r="R19" s="126" t="s">
        <v>399</v>
      </c>
      <c r="S19" s="486" t="s">
        <v>404</v>
      </c>
      <c r="T19" s="129" t="s">
        <v>405</v>
      </c>
      <c r="U19" s="126" t="s">
        <v>399</v>
      </c>
      <c r="V19" s="9"/>
      <c r="W19" s="9"/>
    </row>
    <row r="20" ht="47" customHeight="1" spans="1:23">
      <c r="A20" s="9">
        <v>2</v>
      </c>
      <c r="B20" s="114" t="s">
        <v>281</v>
      </c>
      <c r="C20" s="9">
        <v>1</v>
      </c>
      <c r="D20" s="112" t="s">
        <v>280</v>
      </c>
      <c r="E20" s="114" t="s">
        <v>192</v>
      </c>
      <c r="F20" s="115" t="s">
        <v>64</v>
      </c>
      <c r="G20" s="116" t="s">
        <v>309</v>
      </c>
      <c r="H20" s="117" t="s">
        <v>310</v>
      </c>
      <c r="I20" s="124" t="s">
        <v>311</v>
      </c>
      <c r="J20" s="125" t="s">
        <v>312</v>
      </c>
      <c r="K20" s="125" t="s">
        <v>313</v>
      </c>
      <c r="L20" s="124" t="s">
        <v>311</v>
      </c>
      <c r="M20" s="104" t="s">
        <v>314</v>
      </c>
      <c r="N20" s="126" t="s">
        <v>315</v>
      </c>
      <c r="O20" s="112" t="s">
        <v>316</v>
      </c>
      <c r="P20" s="126" t="s">
        <v>317</v>
      </c>
      <c r="Q20" s="112" t="s">
        <v>318</v>
      </c>
      <c r="R20" s="486" t="s">
        <v>319</v>
      </c>
      <c r="S20" s="487" t="s">
        <v>320</v>
      </c>
      <c r="T20" s="113" t="s">
        <v>321</v>
      </c>
      <c r="U20" s="486" t="s">
        <v>322</v>
      </c>
      <c r="V20" s="9" t="s">
        <v>323</v>
      </c>
      <c r="W20" s="9"/>
    </row>
    <row r="21" ht="15" customHeight="1" spans="1:23">
      <c r="A21" s="9"/>
      <c r="B21" s="114"/>
      <c r="C21" s="9"/>
      <c r="D21" s="112"/>
      <c r="E21" s="114"/>
      <c r="F21" s="118"/>
      <c r="G21" s="4" t="s">
        <v>324</v>
      </c>
      <c r="H21" s="4"/>
      <c r="I21" s="4"/>
      <c r="J21" s="4" t="s">
        <v>325</v>
      </c>
      <c r="K21" s="4"/>
      <c r="L21" s="4"/>
      <c r="M21" s="4" t="s">
        <v>326</v>
      </c>
      <c r="N21" s="4"/>
      <c r="O21" s="4"/>
      <c r="P21" s="4" t="s">
        <v>327</v>
      </c>
      <c r="Q21" s="4"/>
      <c r="R21" s="4"/>
      <c r="S21" s="4" t="s">
        <v>328</v>
      </c>
      <c r="T21" s="4"/>
      <c r="U21" s="4"/>
      <c r="V21" s="9"/>
      <c r="W21" s="9"/>
    </row>
    <row r="22" ht="19" customHeight="1" spans="1:23">
      <c r="A22" s="9"/>
      <c r="B22" s="114"/>
      <c r="C22" s="9"/>
      <c r="D22" s="112"/>
      <c r="E22" s="114"/>
      <c r="F22" s="118"/>
      <c r="G22" s="4" t="s">
        <v>308</v>
      </c>
      <c r="H22" s="4" t="s">
        <v>69</v>
      </c>
      <c r="I22" s="4" t="s">
        <v>268</v>
      </c>
      <c r="J22" s="4" t="s">
        <v>308</v>
      </c>
      <c r="K22" s="4" t="s">
        <v>69</v>
      </c>
      <c r="L22" s="4" t="s">
        <v>268</v>
      </c>
      <c r="M22" s="4" t="s">
        <v>308</v>
      </c>
      <c r="N22" s="4" t="s">
        <v>69</v>
      </c>
      <c r="O22" s="4" t="s">
        <v>268</v>
      </c>
      <c r="P22" s="4" t="s">
        <v>308</v>
      </c>
      <c r="Q22" s="4" t="s">
        <v>69</v>
      </c>
      <c r="R22" s="4" t="s">
        <v>268</v>
      </c>
      <c r="S22" s="4" t="s">
        <v>308</v>
      </c>
      <c r="T22" s="4" t="s">
        <v>69</v>
      </c>
      <c r="U22" s="4" t="s">
        <v>268</v>
      </c>
      <c r="V22" s="9"/>
      <c r="W22" s="9"/>
    </row>
    <row r="23" ht="37" customHeight="1" spans="1:23">
      <c r="A23" s="9"/>
      <c r="B23" s="114"/>
      <c r="C23" s="9"/>
      <c r="D23" s="112"/>
      <c r="E23" s="114"/>
      <c r="F23" s="118"/>
      <c r="G23" s="488" t="s">
        <v>329</v>
      </c>
      <c r="H23" s="110" t="s">
        <v>330</v>
      </c>
      <c r="I23" s="488" t="s">
        <v>331</v>
      </c>
      <c r="J23" s="116" t="s">
        <v>332</v>
      </c>
      <c r="K23" s="111" t="s">
        <v>333</v>
      </c>
      <c r="L23" s="489" t="s">
        <v>334</v>
      </c>
      <c r="M23" s="116" t="s">
        <v>335</v>
      </c>
      <c r="N23" s="112" t="s">
        <v>336</v>
      </c>
      <c r="O23" s="125" t="s">
        <v>337</v>
      </c>
      <c r="P23" s="111" t="s">
        <v>338</v>
      </c>
      <c r="Q23" s="125" t="s">
        <v>339</v>
      </c>
      <c r="R23" s="125" t="s">
        <v>337</v>
      </c>
      <c r="S23" s="112" t="s">
        <v>340</v>
      </c>
      <c r="T23" s="112" t="s">
        <v>341</v>
      </c>
      <c r="U23" s="112" t="s">
        <v>342</v>
      </c>
      <c r="V23" s="9"/>
      <c r="W23" s="9"/>
    </row>
    <row r="24" ht="16" customHeight="1" spans="1:23">
      <c r="A24" s="9"/>
      <c r="B24" s="114"/>
      <c r="C24" s="9"/>
      <c r="D24" s="112"/>
      <c r="E24" s="114"/>
      <c r="F24" s="118"/>
      <c r="G24" s="4" t="s">
        <v>343</v>
      </c>
      <c r="H24" s="4"/>
      <c r="I24" s="4"/>
      <c r="J24" s="4" t="s">
        <v>344</v>
      </c>
      <c r="K24" s="4"/>
      <c r="L24" s="4"/>
      <c r="M24" s="4" t="s">
        <v>345</v>
      </c>
      <c r="N24" s="4"/>
      <c r="O24" s="4"/>
      <c r="P24" s="4" t="s">
        <v>346</v>
      </c>
      <c r="Q24" s="4"/>
      <c r="R24" s="4"/>
      <c r="S24" s="4" t="s">
        <v>347</v>
      </c>
      <c r="T24" s="4"/>
      <c r="U24" s="4"/>
      <c r="V24" s="9"/>
      <c r="W24" s="9"/>
    </row>
    <row r="25" ht="19" customHeight="1" spans="1:23">
      <c r="A25" s="9"/>
      <c r="B25" s="114"/>
      <c r="C25" s="9"/>
      <c r="D25" s="112"/>
      <c r="E25" s="114"/>
      <c r="F25" s="118"/>
      <c r="G25" s="4" t="s">
        <v>308</v>
      </c>
      <c r="H25" s="4" t="s">
        <v>69</v>
      </c>
      <c r="I25" s="4" t="s">
        <v>268</v>
      </c>
      <c r="J25" s="4" t="s">
        <v>308</v>
      </c>
      <c r="K25" s="4" t="s">
        <v>69</v>
      </c>
      <c r="L25" s="4" t="s">
        <v>268</v>
      </c>
      <c r="M25" s="4" t="s">
        <v>308</v>
      </c>
      <c r="N25" s="4" t="s">
        <v>69</v>
      </c>
      <c r="O25" s="4" t="s">
        <v>268</v>
      </c>
      <c r="P25" s="4" t="s">
        <v>308</v>
      </c>
      <c r="Q25" s="4" t="s">
        <v>69</v>
      </c>
      <c r="R25" s="4" t="s">
        <v>268</v>
      </c>
      <c r="S25" s="4" t="s">
        <v>308</v>
      </c>
      <c r="T25" s="4" t="s">
        <v>69</v>
      </c>
      <c r="U25" s="4" t="s">
        <v>268</v>
      </c>
      <c r="V25" s="9"/>
      <c r="W25" s="9"/>
    </row>
    <row r="26" ht="39" customHeight="1" spans="1:23">
      <c r="A26" s="9"/>
      <c r="B26" s="114"/>
      <c r="C26" s="9"/>
      <c r="D26" s="112"/>
      <c r="E26" s="114"/>
      <c r="F26" s="118"/>
      <c r="G26" s="489" t="s">
        <v>348</v>
      </c>
      <c r="H26" s="489" t="s">
        <v>349</v>
      </c>
      <c r="I26" s="489" t="s">
        <v>350</v>
      </c>
      <c r="J26" s="488" t="s">
        <v>351</v>
      </c>
      <c r="K26" s="125" t="s">
        <v>352</v>
      </c>
      <c r="L26" s="488" t="s">
        <v>350</v>
      </c>
      <c r="M26" s="488" t="s">
        <v>353</v>
      </c>
      <c r="N26" s="112" t="s">
        <v>354</v>
      </c>
      <c r="O26" s="488" t="s">
        <v>350</v>
      </c>
      <c r="P26" s="488" t="s">
        <v>355</v>
      </c>
      <c r="Q26" s="488" t="s">
        <v>356</v>
      </c>
      <c r="R26" s="113" t="s">
        <v>357</v>
      </c>
      <c r="S26" s="488" t="s">
        <v>358</v>
      </c>
      <c r="T26" s="488" t="s">
        <v>359</v>
      </c>
      <c r="U26" s="113" t="s">
        <v>357</v>
      </c>
      <c r="V26" s="9"/>
      <c r="W26" s="9"/>
    </row>
    <row r="27" ht="18" customHeight="1" spans="1:23">
      <c r="A27" s="9"/>
      <c r="B27" s="114"/>
      <c r="C27" s="9"/>
      <c r="D27" s="112"/>
      <c r="E27" s="114"/>
      <c r="F27" s="118"/>
      <c r="G27" s="4" t="s">
        <v>360</v>
      </c>
      <c r="H27" s="4"/>
      <c r="I27" s="4"/>
      <c r="J27" s="4" t="s">
        <v>361</v>
      </c>
      <c r="K27" s="4"/>
      <c r="L27" s="4"/>
      <c r="M27" s="4" t="s">
        <v>362</v>
      </c>
      <c r="N27" s="4"/>
      <c r="O27" s="4"/>
      <c r="P27" s="4" t="s">
        <v>363</v>
      </c>
      <c r="Q27" s="4"/>
      <c r="R27" s="4"/>
      <c r="S27" s="4" t="s">
        <v>364</v>
      </c>
      <c r="T27" s="4"/>
      <c r="U27" s="4"/>
      <c r="V27" s="9"/>
      <c r="W27" s="9"/>
    </row>
    <row r="28" ht="19" customHeight="1" spans="1:23">
      <c r="A28" s="9"/>
      <c r="B28" s="114"/>
      <c r="C28" s="9"/>
      <c r="D28" s="112"/>
      <c r="E28" s="114"/>
      <c r="F28" s="118"/>
      <c r="G28" s="4" t="s">
        <v>308</v>
      </c>
      <c r="H28" s="4" t="s">
        <v>69</v>
      </c>
      <c r="I28" s="4" t="s">
        <v>268</v>
      </c>
      <c r="J28" s="4" t="s">
        <v>308</v>
      </c>
      <c r="K28" s="4" t="s">
        <v>69</v>
      </c>
      <c r="L28" s="4" t="s">
        <v>268</v>
      </c>
      <c r="M28" s="4" t="s">
        <v>308</v>
      </c>
      <c r="N28" s="4" t="s">
        <v>69</v>
      </c>
      <c r="O28" s="4" t="s">
        <v>268</v>
      </c>
      <c r="P28" s="4" t="s">
        <v>308</v>
      </c>
      <c r="Q28" s="4" t="s">
        <v>69</v>
      </c>
      <c r="R28" s="4" t="s">
        <v>268</v>
      </c>
      <c r="S28" s="4" t="s">
        <v>308</v>
      </c>
      <c r="T28" s="4" t="s">
        <v>69</v>
      </c>
      <c r="U28" s="4" t="s">
        <v>268</v>
      </c>
      <c r="V28" s="9"/>
      <c r="W28" s="9"/>
    </row>
    <row r="29" ht="31" customHeight="1" spans="1:23">
      <c r="A29" s="9"/>
      <c r="B29" s="114"/>
      <c r="C29" s="9"/>
      <c r="D29" s="112"/>
      <c r="E29" s="114"/>
      <c r="F29" s="118"/>
      <c r="G29" s="489" t="s">
        <v>365</v>
      </c>
      <c r="H29" s="111" t="s">
        <v>366</v>
      </c>
      <c r="I29" s="489" t="s">
        <v>350</v>
      </c>
      <c r="J29" s="488" t="s">
        <v>367</v>
      </c>
      <c r="K29" s="488" t="s">
        <v>368</v>
      </c>
      <c r="L29" s="488" t="s">
        <v>322</v>
      </c>
      <c r="M29" s="489" t="s">
        <v>369</v>
      </c>
      <c r="N29" s="490" t="s">
        <v>370</v>
      </c>
      <c r="O29" s="489" t="s">
        <v>322</v>
      </c>
      <c r="P29" s="111" t="s">
        <v>371</v>
      </c>
      <c r="Q29" s="488" t="s">
        <v>372</v>
      </c>
      <c r="R29" s="489" t="s">
        <v>373</v>
      </c>
      <c r="S29" s="488" t="s">
        <v>374</v>
      </c>
      <c r="T29" s="488" t="s">
        <v>375</v>
      </c>
      <c r="U29" s="489" t="s">
        <v>350</v>
      </c>
      <c r="V29" s="9"/>
      <c r="W29" s="9"/>
    </row>
    <row r="30" ht="17" customHeight="1" spans="1:23">
      <c r="A30" s="9"/>
      <c r="B30" s="114"/>
      <c r="C30" s="9"/>
      <c r="D30" s="112"/>
      <c r="E30" s="114"/>
      <c r="F30" s="118"/>
      <c r="G30" s="4" t="s">
        <v>376</v>
      </c>
      <c r="H30" s="4"/>
      <c r="I30" s="4"/>
      <c r="J30" s="4" t="s">
        <v>377</v>
      </c>
      <c r="K30" s="4"/>
      <c r="L30" s="4"/>
      <c r="M30" s="4" t="s">
        <v>378</v>
      </c>
      <c r="N30" s="4"/>
      <c r="O30" s="4"/>
      <c r="P30" s="4" t="s">
        <v>379</v>
      </c>
      <c r="Q30" s="4"/>
      <c r="R30" s="4"/>
      <c r="S30" s="4" t="s">
        <v>380</v>
      </c>
      <c r="T30" s="4"/>
      <c r="U30" s="4"/>
      <c r="V30" s="9"/>
      <c r="W30" s="9"/>
    </row>
    <row r="31" ht="14" customHeight="1" spans="1:23">
      <c r="A31" s="9"/>
      <c r="B31" s="114"/>
      <c r="C31" s="9"/>
      <c r="D31" s="112"/>
      <c r="E31" s="114"/>
      <c r="F31" s="118"/>
      <c r="G31" s="4" t="s">
        <v>308</v>
      </c>
      <c r="H31" s="4" t="s">
        <v>69</v>
      </c>
      <c r="I31" s="4" t="s">
        <v>268</v>
      </c>
      <c r="J31" s="4" t="s">
        <v>308</v>
      </c>
      <c r="K31" s="4" t="s">
        <v>69</v>
      </c>
      <c r="L31" s="4" t="s">
        <v>268</v>
      </c>
      <c r="M31" s="4" t="s">
        <v>308</v>
      </c>
      <c r="N31" s="4" t="s">
        <v>69</v>
      </c>
      <c r="O31" s="4" t="s">
        <v>268</v>
      </c>
      <c r="P31" s="4" t="s">
        <v>308</v>
      </c>
      <c r="Q31" s="4" t="s">
        <v>69</v>
      </c>
      <c r="R31" s="4" t="s">
        <v>268</v>
      </c>
      <c r="S31" s="4" t="s">
        <v>308</v>
      </c>
      <c r="T31" s="4" t="s">
        <v>69</v>
      </c>
      <c r="U31" s="4" t="s">
        <v>268</v>
      </c>
      <c r="V31" s="9"/>
      <c r="W31" s="9"/>
    </row>
    <row r="32" ht="31" customHeight="1" spans="1:23">
      <c r="A32" s="9"/>
      <c r="B32" s="114"/>
      <c r="C32" s="9"/>
      <c r="D32" s="112"/>
      <c r="E32" s="114"/>
      <c r="F32" s="118"/>
      <c r="G32" s="489" t="s">
        <v>381</v>
      </c>
      <c r="H32" s="112" t="s">
        <v>382</v>
      </c>
      <c r="I32" s="489" t="s">
        <v>383</v>
      </c>
      <c r="J32" s="489" t="s">
        <v>384</v>
      </c>
      <c r="K32" s="490" t="s">
        <v>385</v>
      </c>
      <c r="L32" s="489" t="s">
        <v>322</v>
      </c>
      <c r="M32" s="489" t="s">
        <v>386</v>
      </c>
      <c r="N32" s="490" t="s">
        <v>387</v>
      </c>
      <c r="O32" s="489" t="s">
        <v>350</v>
      </c>
      <c r="P32" s="489" t="s">
        <v>388</v>
      </c>
      <c r="Q32" s="490" t="s">
        <v>389</v>
      </c>
      <c r="R32" s="489" t="s">
        <v>383</v>
      </c>
      <c r="S32" s="19"/>
      <c r="T32" s="132" t="s">
        <v>390</v>
      </c>
      <c r="U32" s="17"/>
      <c r="V32" s="9"/>
      <c r="W32" s="9"/>
    </row>
    <row r="33" ht="18" customHeight="1" spans="1:23">
      <c r="A33" s="9"/>
      <c r="B33" s="114"/>
      <c r="C33" s="9"/>
      <c r="D33" s="112"/>
      <c r="E33" s="114"/>
      <c r="F33" s="118"/>
      <c r="G33" s="4" t="s">
        <v>391</v>
      </c>
      <c r="H33" s="4"/>
      <c r="I33" s="4"/>
      <c r="J33" s="4" t="s">
        <v>392</v>
      </c>
      <c r="K33" s="4"/>
      <c r="L33" s="4"/>
      <c r="M33" s="4" t="s">
        <v>393</v>
      </c>
      <c r="N33" s="4"/>
      <c r="O33" s="4"/>
      <c r="P33" s="4" t="s">
        <v>394</v>
      </c>
      <c r="Q33" s="4"/>
      <c r="R33" s="4"/>
      <c r="S33" s="4" t="s">
        <v>395</v>
      </c>
      <c r="T33" s="4"/>
      <c r="U33" s="4"/>
      <c r="V33" s="9"/>
      <c r="W33" s="9"/>
    </row>
    <row r="34" ht="15" customHeight="1" spans="1:23">
      <c r="A34" s="9"/>
      <c r="B34" s="114"/>
      <c r="C34" s="9"/>
      <c r="D34" s="112"/>
      <c r="E34" s="114"/>
      <c r="F34" s="118"/>
      <c r="G34" s="4" t="s">
        <v>308</v>
      </c>
      <c r="H34" s="4" t="s">
        <v>69</v>
      </c>
      <c r="I34" s="4" t="s">
        <v>268</v>
      </c>
      <c r="J34" s="4" t="s">
        <v>308</v>
      </c>
      <c r="K34" s="4" t="s">
        <v>69</v>
      </c>
      <c r="L34" s="4" t="s">
        <v>268</v>
      </c>
      <c r="M34" s="4" t="s">
        <v>308</v>
      </c>
      <c r="N34" s="4" t="s">
        <v>69</v>
      </c>
      <c r="O34" s="4" t="s">
        <v>268</v>
      </c>
      <c r="P34" s="4" t="s">
        <v>308</v>
      </c>
      <c r="Q34" s="4" t="s">
        <v>69</v>
      </c>
      <c r="R34" s="4" t="s">
        <v>268</v>
      </c>
      <c r="S34" s="4" t="s">
        <v>308</v>
      </c>
      <c r="T34" s="4" t="s">
        <v>69</v>
      </c>
      <c r="U34" s="4" t="s">
        <v>268</v>
      </c>
      <c r="V34" s="9"/>
      <c r="W34" s="9"/>
    </row>
    <row r="35" ht="37" customHeight="1" spans="1:23">
      <c r="A35" s="9"/>
      <c r="B35" s="114"/>
      <c r="C35" s="9"/>
      <c r="D35" s="112"/>
      <c r="E35" s="114"/>
      <c r="F35" s="118"/>
      <c r="G35" s="19"/>
      <c r="H35" s="113" t="s">
        <v>396</v>
      </c>
      <c r="I35" s="19"/>
      <c r="J35" s="491" t="s">
        <v>397</v>
      </c>
      <c r="K35" s="113" t="s">
        <v>398</v>
      </c>
      <c r="L35" s="126" t="s">
        <v>399</v>
      </c>
      <c r="M35" s="486" t="s">
        <v>400</v>
      </c>
      <c r="N35" s="129" t="s">
        <v>401</v>
      </c>
      <c r="O35" s="126" t="s">
        <v>399</v>
      </c>
      <c r="P35" s="486" t="s">
        <v>402</v>
      </c>
      <c r="Q35" s="129" t="s">
        <v>403</v>
      </c>
      <c r="R35" s="126" t="s">
        <v>399</v>
      </c>
      <c r="S35" s="486" t="s">
        <v>404</v>
      </c>
      <c r="T35" s="129" t="s">
        <v>405</v>
      </c>
      <c r="U35" s="126" t="s">
        <v>399</v>
      </c>
      <c r="V35" s="9"/>
      <c r="W35" s="9"/>
    </row>
    <row r="36" ht="18.75" spans="1:23">
      <c r="A36" s="20" t="s">
        <v>406</v>
      </c>
      <c r="B36" s="21"/>
      <c r="C36" s="21"/>
      <c r="D36" s="21"/>
      <c r="E36" s="119"/>
      <c r="F36" s="23"/>
      <c r="G36" s="90"/>
      <c r="H36" s="89"/>
      <c r="I36" s="89"/>
      <c r="J36" s="20" t="s">
        <v>298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2"/>
      <c r="V36" s="21"/>
      <c r="W36" s="29"/>
    </row>
    <row r="37" ht="16.5" spans="1:23">
      <c r="A37" s="120" t="s">
        <v>407</v>
      </c>
      <c r="B37" s="120"/>
      <c r="C37" s="121"/>
      <c r="D37" s="121"/>
      <c r="E37" s="122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P11:R11"/>
    <mergeCell ref="S11:U11"/>
    <mergeCell ref="P14:R14"/>
    <mergeCell ref="S14:U14"/>
    <mergeCell ref="P17:R17"/>
    <mergeCell ref="S17:U17"/>
    <mergeCell ref="G21:I21"/>
    <mergeCell ref="J21:L21"/>
    <mergeCell ref="M21:O21"/>
    <mergeCell ref="P21:R21"/>
    <mergeCell ref="S21:U21"/>
    <mergeCell ref="G24:I24"/>
    <mergeCell ref="J24:L24"/>
    <mergeCell ref="M24:O24"/>
    <mergeCell ref="P24:R24"/>
    <mergeCell ref="S24:U24"/>
    <mergeCell ref="P27:R27"/>
    <mergeCell ref="S27:U27"/>
    <mergeCell ref="P30:R30"/>
    <mergeCell ref="S30:U30"/>
    <mergeCell ref="P33:R33"/>
    <mergeCell ref="S33:U33"/>
    <mergeCell ref="A36:E36"/>
    <mergeCell ref="F36:G36"/>
    <mergeCell ref="J36:U36"/>
    <mergeCell ref="A37:W37"/>
    <mergeCell ref="A2:A3"/>
    <mergeCell ref="A4:A19"/>
    <mergeCell ref="A20:A35"/>
    <mergeCell ref="B2:B3"/>
    <mergeCell ref="B4:B19"/>
    <mergeCell ref="B20:B35"/>
    <mergeCell ref="C2:C3"/>
    <mergeCell ref="C4:C19"/>
    <mergeCell ref="C20:C35"/>
    <mergeCell ref="D2:D3"/>
    <mergeCell ref="D4:D19"/>
    <mergeCell ref="D20:D35"/>
    <mergeCell ref="E2:E3"/>
    <mergeCell ref="E4:E19"/>
    <mergeCell ref="E20:E35"/>
    <mergeCell ref="F2:F3"/>
    <mergeCell ref="F4:F19"/>
    <mergeCell ref="F20:F3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scale="6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15"/>
  <sheetViews>
    <sheetView zoomScale="125" zoomScaleNormal="125" workbookViewId="0">
      <selection activeCell="M11" sqref="M11"/>
    </sheetView>
  </sheetViews>
  <sheetFormatPr defaultColWidth="9" defaultRowHeight="14.25"/>
  <cols>
    <col min="1" max="1" width="11" customWidth="1"/>
    <col min="2" max="2" width="8.33333333333333" customWidth="1"/>
    <col min="3" max="3" width="14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2" width="10" customWidth="1"/>
    <col min="13" max="13" width="22.1666666666667" customWidth="1"/>
    <col min="14" max="14" width="10.6666666666667" customWidth="1"/>
  </cols>
  <sheetData>
    <row r="1" ht="29.25" spans="1:14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71" t="s">
        <v>409</v>
      </c>
      <c r="B2" s="72" t="s">
        <v>264</v>
      </c>
      <c r="C2" s="72" t="s">
        <v>265</v>
      </c>
      <c r="D2" s="72" t="s">
        <v>266</v>
      </c>
      <c r="E2" s="72" t="s">
        <v>267</v>
      </c>
      <c r="F2" s="72" t="s">
        <v>268</v>
      </c>
      <c r="G2" s="71" t="s">
        <v>410</v>
      </c>
      <c r="H2" s="71" t="s">
        <v>411</v>
      </c>
      <c r="I2" s="71" t="s">
        <v>412</v>
      </c>
      <c r="J2" s="71" t="s">
        <v>411</v>
      </c>
      <c r="K2" s="71" t="s">
        <v>413</v>
      </c>
      <c r="L2" s="71" t="s">
        <v>411</v>
      </c>
      <c r="M2" s="71" t="s">
        <v>307</v>
      </c>
      <c r="N2" s="72" t="s">
        <v>277</v>
      </c>
    </row>
    <row r="3" ht="17" customHeight="1" spans="1:14">
      <c r="A3" s="73">
        <v>44812</v>
      </c>
      <c r="B3" s="485" t="s">
        <v>279</v>
      </c>
      <c r="C3" s="34" t="s">
        <v>280</v>
      </c>
      <c r="D3" s="74" t="s">
        <v>116</v>
      </c>
      <c r="E3" s="12" t="s">
        <v>64</v>
      </c>
      <c r="F3" s="75" t="s">
        <v>281</v>
      </c>
      <c r="G3" s="76">
        <v>0.336805555555556</v>
      </c>
      <c r="H3" s="77" t="s">
        <v>414</v>
      </c>
      <c r="I3" s="76">
        <v>0.145833333333333</v>
      </c>
      <c r="J3" s="60"/>
      <c r="K3" s="60"/>
      <c r="L3" s="60"/>
      <c r="M3" s="59"/>
      <c r="N3" s="9" t="s">
        <v>282</v>
      </c>
    </row>
    <row r="4" ht="17" customHeight="1" spans="1:14">
      <c r="A4" s="73">
        <v>44812</v>
      </c>
      <c r="B4" s="485" t="s">
        <v>279</v>
      </c>
      <c r="C4" s="34" t="s">
        <v>280</v>
      </c>
      <c r="D4" s="78" t="s">
        <v>192</v>
      </c>
      <c r="E4" s="12" t="s">
        <v>64</v>
      </c>
      <c r="F4" s="75" t="s">
        <v>281</v>
      </c>
      <c r="G4" s="76">
        <v>0.336805555555556</v>
      </c>
      <c r="H4" s="77" t="s">
        <v>414</v>
      </c>
      <c r="I4" s="76">
        <v>0.145833333333333</v>
      </c>
      <c r="J4" s="60"/>
      <c r="K4" s="60"/>
      <c r="L4" s="60"/>
      <c r="M4" s="91"/>
      <c r="N4" s="92" t="s">
        <v>282</v>
      </c>
    </row>
    <row r="5" ht="17" customHeight="1" spans="1:14">
      <c r="A5" s="73"/>
      <c r="B5" s="39"/>
      <c r="C5" s="34"/>
      <c r="D5" s="79"/>
      <c r="E5" s="80"/>
      <c r="F5" s="75"/>
      <c r="G5" s="81"/>
      <c r="H5" s="9"/>
      <c r="I5" s="81"/>
      <c r="J5" s="60"/>
      <c r="K5" s="60"/>
      <c r="L5" s="60"/>
      <c r="M5" s="60"/>
      <c r="N5" s="92"/>
    </row>
    <row r="6" ht="17" customHeight="1" spans="1:14">
      <c r="A6" s="73"/>
      <c r="B6" s="39"/>
      <c r="C6" s="34"/>
      <c r="D6" s="82"/>
      <c r="E6" s="80"/>
      <c r="F6" s="75"/>
      <c r="G6" s="81"/>
      <c r="H6" s="9"/>
      <c r="I6" s="81"/>
      <c r="J6" s="60"/>
      <c r="K6" s="60"/>
      <c r="L6" s="60"/>
      <c r="N6" s="92"/>
    </row>
    <row r="7" ht="17" customHeight="1" spans="1:14">
      <c r="A7" s="73"/>
      <c r="B7" s="39"/>
      <c r="C7" s="34"/>
      <c r="D7" s="83"/>
      <c r="E7" s="80"/>
      <c r="F7" s="75"/>
      <c r="G7" s="81"/>
      <c r="H7" s="9"/>
      <c r="I7" s="81"/>
      <c r="J7" s="60"/>
      <c r="K7" s="60"/>
      <c r="L7" s="60"/>
      <c r="M7" s="91"/>
      <c r="N7" s="92"/>
    </row>
    <row r="8" ht="16.5" spans="1:14">
      <c r="A8" s="84" t="s">
        <v>409</v>
      </c>
      <c r="B8" s="85" t="s">
        <v>415</v>
      </c>
      <c r="C8" s="85" t="s">
        <v>308</v>
      </c>
      <c r="D8" s="85" t="s">
        <v>266</v>
      </c>
      <c r="E8" s="72" t="s">
        <v>267</v>
      </c>
      <c r="F8" s="72" t="s">
        <v>268</v>
      </c>
      <c r="G8" s="71" t="s">
        <v>410</v>
      </c>
      <c r="H8" s="71" t="s">
        <v>411</v>
      </c>
      <c r="I8" s="71" t="s">
        <v>412</v>
      </c>
      <c r="J8" s="71" t="s">
        <v>411</v>
      </c>
      <c r="K8" s="71" t="s">
        <v>413</v>
      </c>
      <c r="L8" s="71" t="s">
        <v>411</v>
      </c>
      <c r="M8" s="72" t="s">
        <v>307</v>
      </c>
      <c r="N8" s="72" t="s">
        <v>277</v>
      </c>
    </row>
    <row r="9" ht="24" customHeight="1" spans="1:14">
      <c r="A9" s="73">
        <v>44812</v>
      </c>
      <c r="B9" s="60"/>
      <c r="C9" s="60" t="s">
        <v>416</v>
      </c>
      <c r="D9" s="74" t="s">
        <v>417</v>
      </c>
      <c r="E9" s="12" t="s">
        <v>64</v>
      </c>
      <c r="F9" s="60" t="s">
        <v>418</v>
      </c>
      <c r="G9" s="86">
        <v>0.336805555555556</v>
      </c>
      <c r="H9" s="87" t="s">
        <v>414</v>
      </c>
      <c r="I9" s="86">
        <v>0.145833333333333</v>
      </c>
      <c r="J9" s="60"/>
      <c r="K9" s="60"/>
      <c r="L9" s="60"/>
      <c r="M9" s="93"/>
      <c r="N9" s="60" t="s">
        <v>282</v>
      </c>
    </row>
    <row r="10" ht="24" customHeight="1" spans="1:14">
      <c r="A10" s="73">
        <v>44812</v>
      </c>
      <c r="B10" s="60"/>
      <c r="C10" s="60" t="s">
        <v>416</v>
      </c>
      <c r="D10" s="78" t="s">
        <v>417</v>
      </c>
      <c r="E10" s="12" t="s">
        <v>64</v>
      </c>
      <c r="F10" s="60" t="s">
        <v>418</v>
      </c>
      <c r="G10" s="86">
        <v>0.336805555555556</v>
      </c>
      <c r="H10" s="87" t="s">
        <v>414</v>
      </c>
      <c r="I10" s="86">
        <v>0.145833333333333</v>
      </c>
      <c r="J10" s="60"/>
      <c r="K10" s="60"/>
      <c r="L10" s="60"/>
      <c r="M10" s="94"/>
      <c r="N10" s="60" t="s">
        <v>282</v>
      </c>
    </row>
    <row r="11" spans="1:14">
      <c r="A11" s="73"/>
      <c r="B11" s="60"/>
      <c r="C11" s="60"/>
      <c r="D11" s="79"/>
      <c r="E11" s="80"/>
      <c r="F11" s="60"/>
      <c r="G11" s="88"/>
      <c r="H11" s="60"/>
      <c r="I11" s="88"/>
      <c r="J11" s="59"/>
      <c r="K11" s="59"/>
      <c r="L11" s="59"/>
      <c r="M11" s="59"/>
      <c r="N11" s="60"/>
    </row>
    <row r="12" spans="1:14">
      <c r="A12" s="73"/>
      <c r="B12" s="60"/>
      <c r="C12" s="60"/>
      <c r="D12" s="82"/>
      <c r="E12" s="80"/>
      <c r="F12" s="60"/>
      <c r="G12" s="88"/>
      <c r="H12" s="60"/>
      <c r="I12" s="88"/>
      <c r="J12" s="59"/>
      <c r="K12" s="59"/>
      <c r="L12" s="59"/>
      <c r="M12" s="95"/>
      <c r="N12" s="60"/>
    </row>
    <row r="13" spans="1:14">
      <c r="A13" s="73"/>
      <c r="B13" s="60"/>
      <c r="C13" s="60"/>
      <c r="D13" s="83"/>
      <c r="E13" s="80"/>
      <c r="F13" s="60"/>
      <c r="G13" s="88"/>
      <c r="H13" s="60"/>
      <c r="I13" s="88"/>
      <c r="J13" s="59"/>
      <c r="K13" s="59"/>
      <c r="L13" s="59"/>
      <c r="M13" s="59"/>
      <c r="N13" s="60"/>
    </row>
    <row r="14" s="2" customFormat="1" ht="18.75" spans="1:14">
      <c r="A14" s="20" t="s">
        <v>297</v>
      </c>
      <c r="B14" s="21"/>
      <c r="C14" s="21"/>
      <c r="D14" s="22"/>
      <c r="E14" s="23"/>
      <c r="F14" s="89"/>
      <c r="G14" s="90"/>
      <c r="H14" s="89"/>
      <c r="I14" s="20" t="s">
        <v>419</v>
      </c>
      <c r="J14" s="21"/>
      <c r="K14" s="21"/>
      <c r="L14" s="21"/>
      <c r="M14" s="21"/>
      <c r="N14" s="29"/>
    </row>
    <row r="15" ht="72" customHeight="1" spans="1:14">
      <c r="A15" s="24" t="s">
        <v>420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</sheetData>
  <mergeCells count="5">
    <mergeCell ref="A1:N1"/>
    <mergeCell ref="A14:D14"/>
    <mergeCell ref="E14:G14"/>
    <mergeCell ref="I14:K14"/>
    <mergeCell ref="A15:N15"/>
  </mergeCells>
  <dataValidations count="1">
    <dataValidation type="list" allowBlank="1" showInputMessage="1" showErrorMessage="1" sqref="N1 N3:N7 N9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4"/>
  <sheetViews>
    <sheetView zoomScale="125" zoomScaleNormal="125" workbookViewId="0">
      <selection activeCell="O11" sqref="O11"/>
    </sheetView>
  </sheetViews>
  <sheetFormatPr defaultColWidth="9" defaultRowHeight="14.25"/>
  <cols>
    <col min="1" max="1" width="7" customWidth="1"/>
    <col min="2" max="2" width="9.66666666666667" customWidth="1"/>
    <col min="3" max="3" width="5.83333333333333" customWidth="1"/>
    <col min="4" max="4" width="10.3333333333333" customWidth="1"/>
    <col min="5" max="5" width="5.83333333333333" customWidth="1"/>
    <col min="6" max="6" width="11.1666666666667" customWidth="1"/>
    <col min="7" max="7" width="12.1666666666667" customWidth="1"/>
    <col min="8" max="9" width="7.83333333333333" customWidth="1"/>
    <col min="10" max="10" width="8.5" customWidth="1"/>
    <col min="11" max="11" width="5.33333333333333" customWidth="1"/>
    <col min="12" max="12" width="31.1666666666667" style="30" customWidth="1"/>
  </cols>
  <sheetData>
    <row r="1" ht="29.25" spans="1:10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4" t="s">
        <v>268</v>
      </c>
      <c r="C2" s="4" t="s">
        <v>264</v>
      </c>
      <c r="D2" s="4" t="s">
        <v>265</v>
      </c>
      <c r="E2" s="4" t="s">
        <v>266</v>
      </c>
      <c r="F2" s="5" t="s">
        <v>267</v>
      </c>
      <c r="G2" s="4" t="s">
        <v>422</v>
      </c>
      <c r="H2" s="4" t="s">
        <v>423</v>
      </c>
      <c r="I2" s="4" t="s">
        <v>424</v>
      </c>
      <c r="J2" s="4" t="s">
        <v>425</v>
      </c>
      <c r="K2" s="4" t="s">
        <v>307</v>
      </c>
      <c r="L2" s="57" t="s">
        <v>277</v>
      </c>
    </row>
    <row r="3" ht="33" customHeight="1" spans="1:12">
      <c r="A3" s="31" t="s">
        <v>426</v>
      </c>
      <c r="B3" s="32" t="s">
        <v>281</v>
      </c>
      <c r="C3" s="492" t="s">
        <v>279</v>
      </c>
      <c r="D3" s="34" t="s">
        <v>280</v>
      </c>
      <c r="E3" s="35" t="s">
        <v>116</v>
      </c>
      <c r="F3" s="12" t="s">
        <v>64</v>
      </c>
      <c r="G3" s="36" t="s">
        <v>427</v>
      </c>
      <c r="H3" s="37" t="s">
        <v>428</v>
      </c>
      <c r="I3" s="58" t="s">
        <v>429</v>
      </c>
      <c r="J3" s="59"/>
      <c r="K3" s="60" t="s">
        <v>94</v>
      </c>
      <c r="L3" s="61"/>
    </row>
    <row r="4" ht="33" customHeight="1" spans="1:12">
      <c r="A4" s="38" t="s">
        <v>430</v>
      </c>
      <c r="B4" s="32" t="s">
        <v>281</v>
      </c>
      <c r="C4" s="485" t="s">
        <v>279</v>
      </c>
      <c r="D4" s="34" t="s">
        <v>431</v>
      </c>
      <c r="E4" s="35" t="s">
        <v>116</v>
      </c>
      <c r="F4" s="12" t="s">
        <v>64</v>
      </c>
      <c r="G4" s="36" t="s">
        <v>427</v>
      </c>
      <c r="H4" s="37" t="s">
        <v>428</v>
      </c>
      <c r="I4" s="58" t="s">
        <v>429</v>
      </c>
      <c r="J4" s="59"/>
      <c r="K4" s="60" t="s">
        <v>94</v>
      </c>
      <c r="L4" s="61"/>
    </row>
    <row r="5" ht="33" customHeight="1" spans="1:12">
      <c r="A5" s="38" t="s">
        <v>432</v>
      </c>
      <c r="B5" s="32" t="s">
        <v>281</v>
      </c>
      <c r="C5" s="492" t="s">
        <v>279</v>
      </c>
      <c r="D5" s="34" t="s">
        <v>433</v>
      </c>
      <c r="E5" s="35" t="s">
        <v>116</v>
      </c>
      <c r="F5" s="12" t="s">
        <v>64</v>
      </c>
      <c r="G5" s="36" t="s">
        <v>427</v>
      </c>
      <c r="H5" s="37" t="s">
        <v>428</v>
      </c>
      <c r="I5" s="58" t="s">
        <v>429</v>
      </c>
      <c r="J5" s="59"/>
      <c r="K5" s="60" t="s">
        <v>94</v>
      </c>
      <c r="L5" s="61"/>
    </row>
    <row r="6" ht="33" customHeight="1" spans="1:12">
      <c r="A6" s="38" t="s">
        <v>434</v>
      </c>
      <c r="B6" s="32" t="s">
        <v>281</v>
      </c>
      <c r="C6" s="485" t="s">
        <v>279</v>
      </c>
      <c r="D6" s="34" t="s">
        <v>435</v>
      </c>
      <c r="E6" s="35" t="s">
        <v>116</v>
      </c>
      <c r="F6" s="12" t="s">
        <v>64</v>
      </c>
      <c r="G6" s="36" t="s">
        <v>427</v>
      </c>
      <c r="H6" s="37" t="s">
        <v>428</v>
      </c>
      <c r="I6" s="58" t="s">
        <v>429</v>
      </c>
      <c r="J6" s="59"/>
      <c r="K6" s="60" t="s">
        <v>94</v>
      </c>
      <c r="L6" s="61"/>
    </row>
    <row r="7" ht="33" customHeight="1" spans="1:12">
      <c r="A7" s="40" t="s">
        <v>436</v>
      </c>
      <c r="B7" s="41" t="s">
        <v>281</v>
      </c>
      <c r="C7" s="493" t="s">
        <v>279</v>
      </c>
      <c r="D7" s="43" t="s">
        <v>437</v>
      </c>
      <c r="E7" s="44" t="s">
        <v>116</v>
      </c>
      <c r="F7" s="45" t="s">
        <v>64</v>
      </c>
      <c r="G7" s="46" t="s">
        <v>427</v>
      </c>
      <c r="H7" s="47" t="s">
        <v>428</v>
      </c>
      <c r="I7" s="62" t="s">
        <v>429</v>
      </c>
      <c r="J7" s="63"/>
      <c r="K7" s="64" t="s">
        <v>94</v>
      </c>
      <c r="L7" s="65"/>
    </row>
    <row r="8" ht="33" customHeight="1" spans="1:12">
      <c r="A8" s="31" t="s">
        <v>426</v>
      </c>
      <c r="B8" s="32" t="s">
        <v>281</v>
      </c>
      <c r="C8" s="492" t="s">
        <v>279</v>
      </c>
      <c r="D8" s="48" t="s">
        <v>438</v>
      </c>
      <c r="E8" s="49" t="s">
        <v>192</v>
      </c>
      <c r="F8" s="50" t="s">
        <v>64</v>
      </c>
      <c r="G8" s="36" t="s">
        <v>427</v>
      </c>
      <c r="H8" s="37" t="s">
        <v>428</v>
      </c>
      <c r="I8" s="58" t="s">
        <v>429</v>
      </c>
      <c r="J8" s="66"/>
      <c r="K8" s="67" t="s">
        <v>94</v>
      </c>
      <c r="L8" s="68"/>
    </row>
    <row r="9" ht="33" customHeight="1" spans="1:12">
      <c r="A9" s="38" t="s">
        <v>430</v>
      </c>
      <c r="B9" s="32" t="s">
        <v>281</v>
      </c>
      <c r="C9" s="485" t="s">
        <v>279</v>
      </c>
      <c r="D9" s="34" t="s">
        <v>439</v>
      </c>
      <c r="E9" s="49" t="s">
        <v>192</v>
      </c>
      <c r="F9" s="12" t="s">
        <v>64</v>
      </c>
      <c r="G9" s="36" t="s">
        <v>427</v>
      </c>
      <c r="H9" s="37" t="s">
        <v>428</v>
      </c>
      <c r="I9" s="58" t="s">
        <v>429</v>
      </c>
      <c r="J9" s="59"/>
      <c r="K9" s="60" t="s">
        <v>94</v>
      </c>
      <c r="L9" s="61"/>
    </row>
    <row r="10" ht="33" customHeight="1" spans="1:12">
      <c r="A10" s="38" t="s">
        <v>432</v>
      </c>
      <c r="B10" s="32" t="s">
        <v>281</v>
      </c>
      <c r="C10" s="492" t="s">
        <v>279</v>
      </c>
      <c r="D10" s="34" t="s">
        <v>440</v>
      </c>
      <c r="E10" s="49" t="s">
        <v>192</v>
      </c>
      <c r="F10" s="12" t="s">
        <v>64</v>
      </c>
      <c r="G10" s="36" t="s">
        <v>427</v>
      </c>
      <c r="H10" s="37" t="s">
        <v>428</v>
      </c>
      <c r="I10" s="58" t="s">
        <v>429</v>
      </c>
      <c r="J10" s="59"/>
      <c r="K10" s="60" t="s">
        <v>94</v>
      </c>
      <c r="L10" s="61"/>
    </row>
    <row r="11" ht="33" customHeight="1" spans="1:12">
      <c r="A11" s="38" t="s">
        <v>434</v>
      </c>
      <c r="B11" s="32" t="s">
        <v>281</v>
      </c>
      <c r="C11" s="485" t="s">
        <v>279</v>
      </c>
      <c r="D11" s="34" t="s">
        <v>441</v>
      </c>
      <c r="E11" s="49" t="s">
        <v>192</v>
      </c>
      <c r="F11" s="12" t="s">
        <v>64</v>
      </c>
      <c r="G11" s="36" t="s">
        <v>427</v>
      </c>
      <c r="H11" s="37" t="s">
        <v>428</v>
      </c>
      <c r="I11" s="58" t="s">
        <v>429</v>
      </c>
      <c r="J11" s="59"/>
      <c r="K11" s="60" t="s">
        <v>94</v>
      </c>
      <c r="L11" s="61"/>
    </row>
    <row r="12" ht="33" customHeight="1" spans="1:12">
      <c r="A12" s="40" t="s">
        <v>436</v>
      </c>
      <c r="B12" s="41" t="s">
        <v>281</v>
      </c>
      <c r="C12" s="494" t="s">
        <v>279</v>
      </c>
      <c r="D12" s="43" t="s">
        <v>442</v>
      </c>
      <c r="E12" s="52" t="s">
        <v>192</v>
      </c>
      <c r="F12" s="45" t="s">
        <v>64</v>
      </c>
      <c r="G12" s="46" t="s">
        <v>427</v>
      </c>
      <c r="H12" s="47" t="s">
        <v>428</v>
      </c>
      <c r="I12" s="62" t="s">
        <v>429</v>
      </c>
      <c r="J12" s="63"/>
      <c r="K12" s="64" t="s">
        <v>94</v>
      </c>
      <c r="L12" s="65"/>
    </row>
    <row r="13" ht="18.75" spans="1:12">
      <c r="A13" s="20" t="s">
        <v>297</v>
      </c>
      <c r="B13" s="53"/>
      <c r="C13" s="53"/>
      <c r="D13" s="53"/>
      <c r="E13" s="54"/>
      <c r="F13" s="55"/>
      <c r="G13" s="56"/>
      <c r="H13" s="20" t="s">
        <v>298</v>
      </c>
      <c r="I13" s="21"/>
      <c r="J13" s="53"/>
      <c r="K13" s="21"/>
      <c r="L13" s="69"/>
    </row>
    <row r="14" ht="16.5" spans="1:12">
      <c r="A14" s="24" t="s">
        <v>443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70"/>
    </row>
  </sheetData>
  <mergeCells count="5">
    <mergeCell ref="A1:J1"/>
    <mergeCell ref="A13:E13"/>
    <mergeCell ref="F13:G13"/>
    <mergeCell ref="H13:J13"/>
    <mergeCell ref="A14:L14"/>
  </mergeCells>
  <pageMargins left="0.75" right="0.75" top="0.550694444444444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I10"/>
  <sheetViews>
    <sheetView zoomScale="125" zoomScaleNormal="125" workbookViewId="0">
      <selection activeCell="J8" sqref="J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263</v>
      </c>
      <c r="B2" s="5" t="s">
        <v>268</v>
      </c>
      <c r="C2" s="5" t="s">
        <v>308</v>
      </c>
      <c r="D2" s="5" t="s">
        <v>266</v>
      </c>
      <c r="E2" s="5" t="s">
        <v>267</v>
      </c>
      <c r="F2" s="4" t="s">
        <v>445</v>
      </c>
      <c r="G2" s="4" t="s">
        <v>289</v>
      </c>
      <c r="H2" s="6" t="s">
        <v>290</v>
      </c>
      <c r="I2" s="26" t="s">
        <v>292</v>
      </c>
    </row>
    <row r="3" s="1" customFormat="1" ht="16.5" spans="1:9">
      <c r="A3" s="4"/>
      <c r="B3" s="7"/>
      <c r="C3" s="7"/>
      <c r="D3" s="7"/>
      <c r="E3" s="7"/>
      <c r="F3" s="4" t="s">
        <v>446</v>
      </c>
      <c r="G3" s="4" t="s">
        <v>293</v>
      </c>
      <c r="H3" s="8"/>
      <c r="I3" s="27"/>
    </row>
    <row r="4" s="2" customFormat="1" ht="15" customHeight="1" spans="1:9">
      <c r="A4" s="9">
        <v>1</v>
      </c>
      <c r="B4" s="495" t="s">
        <v>383</v>
      </c>
      <c r="C4" s="496" t="s">
        <v>447</v>
      </c>
      <c r="D4" s="9" t="s">
        <v>448</v>
      </c>
      <c r="E4" s="12" t="s">
        <v>64</v>
      </c>
      <c r="F4" s="13">
        <v>0.045</v>
      </c>
      <c r="G4" s="13">
        <v>0</v>
      </c>
      <c r="H4" s="13">
        <v>0.045</v>
      </c>
      <c r="I4" s="19" t="s">
        <v>282</v>
      </c>
    </row>
    <row r="5" s="2" customFormat="1" spans="1:9">
      <c r="A5" s="9">
        <v>2</v>
      </c>
      <c r="B5" s="497" t="s">
        <v>322</v>
      </c>
      <c r="C5" s="498" t="s">
        <v>449</v>
      </c>
      <c r="D5" s="9" t="s">
        <v>448</v>
      </c>
      <c r="E5" s="12" t="s">
        <v>64</v>
      </c>
      <c r="F5" s="13">
        <v>0.055</v>
      </c>
      <c r="G5" s="13">
        <v>0.005</v>
      </c>
      <c r="H5" s="16">
        <v>0.06</v>
      </c>
      <c r="I5" s="28" t="s">
        <v>450</v>
      </c>
    </row>
    <row r="6" s="2" customFormat="1" spans="1:9">
      <c r="A6" s="9">
        <v>3</v>
      </c>
      <c r="B6" s="489" t="s">
        <v>322</v>
      </c>
      <c r="C6" s="490" t="s">
        <v>368</v>
      </c>
      <c r="D6" s="9" t="s">
        <v>448</v>
      </c>
      <c r="E6" s="12" t="s">
        <v>64</v>
      </c>
      <c r="F6" s="13">
        <v>0.04</v>
      </c>
      <c r="G6" s="13">
        <v>0.005</v>
      </c>
      <c r="H6" s="13">
        <v>0.045</v>
      </c>
      <c r="I6" s="19" t="s">
        <v>282</v>
      </c>
    </row>
    <row r="7" s="2" customFormat="1" spans="1:9">
      <c r="A7" s="19"/>
      <c r="B7" s="19"/>
      <c r="C7" s="19"/>
      <c r="D7" s="19"/>
      <c r="E7" s="19"/>
      <c r="F7" s="19"/>
      <c r="G7" s="19"/>
      <c r="H7" s="19"/>
      <c r="I7" s="19"/>
    </row>
    <row r="8" s="2" customFormat="1" spans="1:9">
      <c r="A8" s="19"/>
      <c r="B8" s="19"/>
      <c r="C8" s="19"/>
      <c r="D8" s="19"/>
      <c r="E8" s="19"/>
      <c r="F8" s="19"/>
      <c r="G8" s="19"/>
      <c r="H8" s="19"/>
      <c r="I8" s="19"/>
    </row>
    <row r="9" s="2" customFormat="1" ht="18.75" spans="1:9">
      <c r="A9" s="20" t="s">
        <v>297</v>
      </c>
      <c r="B9" s="21"/>
      <c r="C9" s="21"/>
      <c r="D9" s="22"/>
      <c r="E9" s="23"/>
      <c r="F9" s="20" t="s">
        <v>298</v>
      </c>
      <c r="G9" s="21"/>
      <c r="H9" s="22"/>
      <c r="I9" s="29"/>
    </row>
    <row r="10" ht="16.5" spans="1:9">
      <c r="A10" s="24" t="s">
        <v>451</v>
      </c>
      <c r="B10" s="24"/>
      <c r="C10" s="25"/>
      <c r="D10" s="25"/>
      <c r="E10" s="25"/>
      <c r="F10" s="25"/>
      <c r="G10" s="25"/>
      <c r="H10" s="25"/>
      <c r="I10" s="25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55" t="s">
        <v>36</v>
      </c>
      <c r="C2" s="456"/>
      <c r="D2" s="456"/>
      <c r="E2" s="456"/>
      <c r="F2" s="456"/>
      <c r="G2" s="456"/>
      <c r="H2" s="456"/>
      <c r="I2" s="469"/>
    </row>
    <row r="3" ht="28" customHeight="1" spans="2:9">
      <c r="B3" s="457"/>
      <c r="C3" s="458"/>
      <c r="D3" s="459" t="s">
        <v>37</v>
      </c>
      <c r="E3" s="460"/>
      <c r="F3" s="461" t="s">
        <v>38</v>
      </c>
      <c r="G3" s="462"/>
      <c r="H3" s="459" t="s">
        <v>39</v>
      </c>
      <c r="I3" s="470"/>
    </row>
    <row r="4" ht="28" customHeight="1" spans="2:9">
      <c r="B4" s="457" t="s">
        <v>40</v>
      </c>
      <c r="C4" s="458" t="s">
        <v>41</v>
      </c>
      <c r="D4" s="458" t="s">
        <v>42</v>
      </c>
      <c r="E4" s="458" t="s">
        <v>43</v>
      </c>
      <c r="F4" s="463" t="s">
        <v>42</v>
      </c>
      <c r="G4" s="463" t="s">
        <v>43</v>
      </c>
      <c r="H4" s="458" t="s">
        <v>42</v>
      </c>
      <c r="I4" s="471" t="s">
        <v>43</v>
      </c>
    </row>
    <row r="5" ht="28" customHeight="1" spans="2:9">
      <c r="B5" s="464" t="s">
        <v>44</v>
      </c>
      <c r="C5" s="59">
        <v>13</v>
      </c>
      <c r="D5" s="59">
        <v>0</v>
      </c>
      <c r="E5" s="59">
        <v>1</v>
      </c>
      <c r="F5" s="465">
        <v>0</v>
      </c>
      <c r="G5" s="465">
        <v>1</v>
      </c>
      <c r="H5" s="59">
        <v>1</v>
      </c>
      <c r="I5" s="472">
        <v>2</v>
      </c>
    </row>
    <row r="6" ht="28" customHeight="1" spans="2:9">
      <c r="B6" s="464" t="s">
        <v>45</v>
      </c>
      <c r="C6" s="59">
        <v>20</v>
      </c>
      <c r="D6" s="59">
        <v>0</v>
      </c>
      <c r="E6" s="59">
        <v>1</v>
      </c>
      <c r="F6" s="465">
        <v>1</v>
      </c>
      <c r="G6" s="465">
        <v>2</v>
      </c>
      <c r="H6" s="59">
        <v>2</v>
      </c>
      <c r="I6" s="472">
        <v>3</v>
      </c>
    </row>
    <row r="7" ht="28" customHeight="1" spans="2:9">
      <c r="B7" s="464" t="s">
        <v>46</v>
      </c>
      <c r="C7" s="59">
        <v>32</v>
      </c>
      <c r="D7" s="59">
        <v>0</v>
      </c>
      <c r="E7" s="59">
        <v>1</v>
      </c>
      <c r="F7" s="465">
        <v>2</v>
      </c>
      <c r="G7" s="465">
        <v>3</v>
      </c>
      <c r="H7" s="59">
        <v>3</v>
      </c>
      <c r="I7" s="472">
        <v>4</v>
      </c>
    </row>
    <row r="8" ht="28" customHeight="1" spans="2:9">
      <c r="B8" s="464" t="s">
        <v>47</v>
      </c>
      <c r="C8" s="59">
        <v>50</v>
      </c>
      <c r="D8" s="59">
        <v>1</v>
      </c>
      <c r="E8" s="59">
        <v>2</v>
      </c>
      <c r="F8" s="465">
        <v>3</v>
      </c>
      <c r="G8" s="465">
        <v>4</v>
      </c>
      <c r="H8" s="59">
        <v>5</v>
      </c>
      <c r="I8" s="472">
        <v>6</v>
      </c>
    </row>
    <row r="9" ht="28" customHeight="1" spans="2:9">
      <c r="B9" s="464" t="s">
        <v>48</v>
      </c>
      <c r="C9" s="59">
        <v>80</v>
      </c>
      <c r="D9" s="59">
        <v>2</v>
      </c>
      <c r="E9" s="59">
        <v>3</v>
      </c>
      <c r="F9" s="465">
        <v>5</v>
      </c>
      <c r="G9" s="465">
        <v>6</v>
      </c>
      <c r="H9" s="59">
        <v>7</v>
      </c>
      <c r="I9" s="472">
        <v>8</v>
      </c>
    </row>
    <row r="10" ht="28" customHeight="1" spans="2:9">
      <c r="B10" s="464" t="s">
        <v>49</v>
      </c>
      <c r="C10" s="59">
        <v>125</v>
      </c>
      <c r="D10" s="59">
        <v>3</v>
      </c>
      <c r="E10" s="59">
        <v>4</v>
      </c>
      <c r="F10" s="465">
        <v>7</v>
      </c>
      <c r="G10" s="465">
        <v>8</v>
      </c>
      <c r="H10" s="59">
        <v>10</v>
      </c>
      <c r="I10" s="472">
        <v>11</v>
      </c>
    </row>
    <row r="11" ht="28" customHeight="1" spans="2:9">
      <c r="B11" s="464" t="s">
        <v>50</v>
      </c>
      <c r="C11" s="59">
        <v>200</v>
      </c>
      <c r="D11" s="59">
        <v>5</v>
      </c>
      <c r="E11" s="59">
        <v>6</v>
      </c>
      <c r="F11" s="465">
        <v>10</v>
      </c>
      <c r="G11" s="465">
        <v>11</v>
      </c>
      <c r="H11" s="59">
        <v>14</v>
      </c>
      <c r="I11" s="472">
        <v>15</v>
      </c>
    </row>
    <row r="12" ht="28" customHeight="1" spans="2:9">
      <c r="B12" s="466" t="s">
        <v>51</v>
      </c>
      <c r="C12" s="63">
        <v>315</v>
      </c>
      <c r="D12" s="63">
        <v>7</v>
      </c>
      <c r="E12" s="63">
        <v>8</v>
      </c>
      <c r="F12" s="467">
        <v>14</v>
      </c>
      <c r="G12" s="467">
        <v>15</v>
      </c>
      <c r="H12" s="63">
        <v>21</v>
      </c>
      <c r="I12" s="473">
        <v>22</v>
      </c>
    </row>
    <row r="14" spans="2:4">
      <c r="B14" s="468" t="s">
        <v>52</v>
      </c>
      <c r="C14" s="468"/>
      <c r="D14" s="4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0"/>
  <sheetViews>
    <sheetView zoomScale="125" zoomScaleNormal="125" topLeftCell="A3" workbookViewId="0">
      <selection activeCell="A35" sqref="A35"/>
    </sheetView>
  </sheetViews>
  <sheetFormatPr defaultColWidth="10.3333333333333" defaultRowHeight="16.5" customHeight="1"/>
  <cols>
    <col min="1" max="7" width="10.3333333333333" style="208"/>
    <col min="8" max="8" width="12.6666666666667" style="208" customWidth="1"/>
    <col min="9" max="9" width="10.3333333333333" style="208"/>
    <col min="10" max="10" width="8.83333333333333" style="208" customWidth="1"/>
    <col min="11" max="11" width="12" style="208" customWidth="1"/>
    <col min="12" max="16384" width="10.3333333333333" style="208"/>
  </cols>
  <sheetData>
    <row r="1" ht="21" spans="1:11">
      <c r="A1" s="395" t="s">
        <v>53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ht="15" spans="1:11">
      <c r="A2" s="294" t="s">
        <v>54</v>
      </c>
      <c r="B2" s="295" t="s">
        <v>55</v>
      </c>
      <c r="C2" s="295"/>
      <c r="D2" s="296" t="s">
        <v>56</v>
      </c>
      <c r="E2" s="296"/>
      <c r="F2" s="295" t="s">
        <v>57</v>
      </c>
      <c r="G2" s="295"/>
      <c r="H2" s="297" t="s">
        <v>58</v>
      </c>
      <c r="I2" s="367" t="s">
        <v>59</v>
      </c>
      <c r="J2" s="367"/>
      <c r="K2" s="368"/>
    </row>
    <row r="3" ht="14.25" spans="1:11">
      <c r="A3" s="298" t="s">
        <v>60</v>
      </c>
      <c r="B3" s="299"/>
      <c r="C3" s="300"/>
      <c r="D3" s="301" t="s">
        <v>61</v>
      </c>
      <c r="E3" s="302"/>
      <c r="F3" s="302"/>
      <c r="G3" s="303"/>
      <c r="H3" s="301" t="s">
        <v>62</v>
      </c>
      <c r="I3" s="302"/>
      <c r="J3" s="302"/>
      <c r="K3" s="303"/>
    </row>
    <row r="4" ht="14.25" spans="1:11">
      <c r="A4" s="304" t="s">
        <v>63</v>
      </c>
      <c r="B4" s="305" t="s">
        <v>64</v>
      </c>
      <c r="C4" s="306"/>
      <c r="D4" s="304" t="s">
        <v>65</v>
      </c>
      <c r="E4" s="307"/>
      <c r="F4" s="308">
        <v>44834</v>
      </c>
      <c r="G4" s="309"/>
      <c r="H4" s="304" t="s">
        <v>66</v>
      </c>
      <c r="I4" s="307"/>
      <c r="J4" s="305" t="s">
        <v>67</v>
      </c>
      <c r="K4" s="306" t="s">
        <v>68</v>
      </c>
    </row>
    <row r="5" ht="14.25" spans="1:11">
      <c r="A5" s="310" t="s">
        <v>69</v>
      </c>
      <c r="B5" s="305" t="s">
        <v>70</v>
      </c>
      <c r="C5" s="306"/>
      <c r="D5" s="304" t="s">
        <v>71</v>
      </c>
      <c r="E5" s="307"/>
      <c r="F5" s="311">
        <v>44806</v>
      </c>
      <c r="G5" s="312"/>
      <c r="H5" s="304" t="s">
        <v>72</v>
      </c>
      <c r="I5" s="307"/>
      <c r="J5" s="305" t="s">
        <v>67</v>
      </c>
      <c r="K5" s="306" t="s">
        <v>68</v>
      </c>
    </row>
    <row r="6" ht="14.25" spans="1:11">
      <c r="A6" s="304" t="s">
        <v>73</v>
      </c>
      <c r="B6" s="313">
        <v>2</v>
      </c>
      <c r="C6" s="314">
        <v>6</v>
      </c>
      <c r="D6" s="310" t="s">
        <v>74</v>
      </c>
      <c r="E6" s="315"/>
      <c r="F6" s="311">
        <v>44826</v>
      </c>
      <c r="G6" s="312"/>
      <c r="H6" s="304" t="s">
        <v>75</v>
      </c>
      <c r="I6" s="307"/>
      <c r="J6" s="305" t="s">
        <v>67</v>
      </c>
      <c r="K6" s="306" t="s">
        <v>68</v>
      </c>
    </row>
    <row r="7" ht="14.25" spans="1:11">
      <c r="A7" s="304" t="s">
        <v>76</v>
      </c>
      <c r="B7" s="317">
        <v>600</v>
      </c>
      <c r="C7" s="318"/>
      <c r="D7" s="310" t="s">
        <v>77</v>
      </c>
      <c r="E7" s="319"/>
      <c r="F7" s="311">
        <v>44831</v>
      </c>
      <c r="G7" s="312"/>
      <c r="H7" s="304" t="s">
        <v>78</v>
      </c>
      <c r="I7" s="307"/>
      <c r="J7" s="305" t="s">
        <v>67</v>
      </c>
      <c r="K7" s="306" t="s">
        <v>68</v>
      </c>
    </row>
    <row r="8" ht="15" spans="1:11">
      <c r="A8" s="321"/>
      <c r="B8" s="226"/>
      <c r="C8" s="322"/>
      <c r="D8" s="323" t="s">
        <v>79</v>
      </c>
      <c r="E8" s="324"/>
      <c r="F8" s="308">
        <v>44832</v>
      </c>
      <c r="G8" s="309"/>
      <c r="H8" s="323" t="s">
        <v>80</v>
      </c>
      <c r="I8" s="324"/>
      <c r="J8" s="340" t="s">
        <v>67</v>
      </c>
      <c r="K8" s="370" t="s">
        <v>68</v>
      </c>
    </row>
    <row r="9" ht="15" spans="1:11">
      <c r="A9" s="396" t="s">
        <v>81</v>
      </c>
      <c r="B9" s="397"/>
      <c r="C9" s="397"/>
      <c r="D9" s="397"/>
      <c r="E9" s="397"/>
      <c r="F9" s="397"/>
      <c r="G9" s="397"/>
      <c r="H9" s="397"/>
      <c r="I9" s="397"/>
      <c r="J9" s="397"/>
      <c r="K9" s="438"/>
    </row>
    <row r="10" ht="15" spans="1:11">
      <c r="A10" s="361" t="s">
        <v>82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81"/>
    </row>
    <row r="11" ht="14.25" spans="1:11">
      <c r="A11" s="398" t="s">
        <v>83</v>
      </c>
      <c r="B11" s="399" t="s">
        <v>84</v>
      </c>
      <c r="C11" s="400" t="s">
        <v>85</v>
      </c>
      <c r="D11" s="401"/>
      <c r="E11" s="402" t="s">
        <v>86</v>
      </c>
      <c r="F11" s="399" t="s">
        <v>84</v>
      </c>
      <c r="G11" s="400" t="s">
        <v>85</v>
      </c>
      <c r="H11" s="400" t="s">
        <v>87</v>
      </c>
      <c r="I11" s="402" t="s">
        <v>88</v>
      </c>
      <c r="J11" s="399" t="s">
        <v>84</v>
      </c>
      <c r="K11" s="439" t="s">
        <v>85</v>
      </c>
    </row>
    <row r="12" ht="14.25" spans="1:11">
      <c r="A12" s="310" t="s">
        <v>89</v>
      </c>
      <c r="B12" s="334" t="s">
        <v>84</v>
      </c>
      <c r="C12" s="305" t="s">
        <v>85</v>
      </c>
      <c r="D12" s="319"/>
      <c r="E12" s="315" t="s">
        <v>90</v>
      </c>
      <c r="F12" s="334" t="s">
        <v>84</v>
      </c>
      <c r="G12" s="305" t="s">
        <v>85</v>
      </c>
      <c r="H12" s="305" t="s">
        <v>87</v>
      </c>
      <c r="I12" s="315" t="s">
        <v>91</v>
      </c>
      <c r="J12" s="334" t="s">
        <v>84</v>
      </c>
      <c r="K12" s="306" t="s">
        <v>85</v>
      </c>
    </row>
    <row r="13" ht="14.25" spans="1:11">
      <c r="A13" s="310" t="s">
        <v>92</v>
      </c>
      <c r="B13" s="334" t="s">
        <v>84</v>
      </c>
      <c r="C13" s="305" t="s">
        <v>85</v>
      </c>
      <c r="D13" s="319"/>
      <c r="E13" s="315" t="s">
        <v>93</v>
      </c>
      <c r="F13" s="305" t="s">
        <v>94</v>
      </c>
      <c r="G13" s="305" t="s">
        <v>95</v>
      </c>
      <c r="H13" s="305" t="s">
        <v>87</v>
      </c>
      <c r="I13" s="315" t="s">
        <v>96</v>
      </c>
      <c r="J13" s="334" t="s">
        <v>84</v>
      </c>
      <c r="K13" s="306" t="s">
        <v>85</v>
      </c>
    </row>
    <row r="14" ht="15" spans="1:11">
      <c r="A14" s="323" t="s">
        <v>97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2"/>
    </row>
    <row r="15" ht="15" spans="1:11">
      <c r="A15" s="361" t="s">
        <v>98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81"/>
    </row>
    <row r="16" ht="14.25" spans="1:11">
      <c r="A16" s="403" t="s">
        <v>99</v>
      </c>
      <c r="B16" s="400" t="s">
        <v>94</v>
      </c>
      <c r="C16" s="400" t="s">
        <v>95</v>
      </c>
      <c r="D16" s="404"/>
      <c r="E16" s="405" t="s">
        <v>100</v>
      </c>
      <c r="F16" s="400" t="s">
        <v>94</v>
      </c>
      <c r="G16" s="400" t="s">
        <v>95</v>
      </c>
      <c r="H16" s="406"/>
      <c r="I16" s="405" t="s">
        <v>101</v>
      </c>
      <c r="J16" s="400" t="s">
        <v>94</v>
      </c>
      <c r="K16" s="439" t="s">
        <v>95</v>
      </c>
    </row>
    <row r="17" customHeight="1" spans="1:22">
      <c r="A17" s="316" t="s">
        <v>102</v>
      </c>
      <c r="B17" s="305" t="s">
        <v>94</v>
      </c>
      <c r="C17" s="305" t="s">
        <v>95</v>
      </c>
      <c r="D17" s="217"/>
      <c r="E17" s="344" t="s">
        <v>103</v>
      </c>
      <c r="F17" s="305" t="s">
        <v>94</v>
      </c>
      <c r="G17" s="305" t="s">
        <v>95</v>
      </c>
      <c r="H17" s="407"/>
      <c r="I17" s="344" t="s">
        <v>104</v>
      </c>
      <c r="J17" s="305" t="s">
        <v>94</v>
      </c>
      <c r="K17" s="306" t="s">
        <v>95</v>
      </c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</row>
    <row r="18" ht="18" customHeight="1" spans="1:11">
      <c r="A18" s="408" t="s">
        <v>105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41"/>
    </row>
    <row r="19" ht="18" customHeight="1" spans="1:11">
      <c r="A19" s="361" t="s">
        <v>106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81"/>
    </row>
    <row r="20" customHeight="1" spans="1:11">
      <c r="A20" s="410" t="s">
        <v>107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42"/>
    </row>
    <row r="21" ht="21.75" customHeight="1" spans="1:11">
      <c r="A21" s="412" t="s">
        <v>108</v>
      </c>
      <c r="B21" s="344" t="s">
        <v>109</v>
      </c>
      <c r="C21" s="344" t="s">
        <v>110</v>
      </c>
      <c r="D21" s="344" t="s">
        <v>111</v>
      </c>
      <c r="E21" s="344" t="s">
        <v>112</v>
      </c>
      <c r="F21" s="344" t="s">
        <v>113</v>
      </c>
      <c r="G21" s="344" t="s">
        <v>114</v>
      </c>
      <c r="I21" s="344"/>
      <c r="J21" s="344"/>
      <c r="K21" s="281" t="s">
        <v>115</v>
      </c>
    </row>
    <row r="22" ht="22" customHeight="1" spans="1:11">
      <c r="A22" s="320" t="s">
        <v>116</v>
      </c>
      <c r="B22" s="413">
        <v>1</v>
      </c>
      <c r="C22" s="413">
        <v>1</v>
      </c>
      <c r="D22" s="413">
        <v>1</v>
      </c>
      <c r="E22" s="413">
        <v>1</v>
      </c>
      <c r="F22" s="413">
        <v>1</v>
      </c>
      <c r="G22" s="413">
        <v>1</v>
      </c>
      <c r="H22" s="413"/>
      <c r="I22" s="413"/>
      <c r="J22" s="413"/>
      <c r="K22" s="443"/>
    </row>
    <row r="23" ht="31" customHeight="1" spans="1:11">
      <c r="A23" s="414" t="s">
        <v>117</v>
      </c>
      <c r="B23" s="413">
        <v>1</v>
      </c>
      <c r="C23" s="413">
        <v>1</v>
      </c>
      <c r="D23" s="413">
        <v>1</v>
      </c>
      <c r="E23" s="413">
        <v>1</v>
      </c>
      <c r="F23" s="413">
        <v>1</v>
      </c>
      <c r="G23" s="413">
        <v>1</v>
      </c>
      <c r="H23" s="413"/>
      <c r="I23" s="413"/>
      <c r="J23" s="413"/>
      <c r="K23" s="444"/>
    </row>
    <row r="24" ht="31" customHeight="1" spans="1:11">
      <c r="A24" s="414"/>
      <c r="B24" s="413"/>
      <c r="C24" s="413"/>
      <c r="D24" s="413"/>
      <c r="E24" s="413"/>
      <c r="F24" s="413"/>
      <c r="G24" s="413"/>
      <c r="H24" s="413"/>
      <c r="I24" s="413"/>
      <c r="J24" s="413"/>
      <c r="K24" s="444"/>
    </row>
    <row r="25" customHeight="1" spans="1:11">
      <c r="A25" s="320"/>
      <c r="B25" s="413"/>
      <c r="C25" s="413"/>
      <c r="D25" s="413"/>
      <c r="E25" s="413"/>
      <c r="F25" s="413"/>
      <c r="G25" s="413"/>
      <c r="H25" s="413"/>
      <c r="I25" s="413"/>
      <c r="J25" s="413"/>
      <c r="K25" s="275"/>
    </row>
    <row r="26" ht="18" customHeight="1" spans="1:11">
      <c r="A26" s="415" t="s">
        <v>118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45"/>
    </row>
    <row r="27" ht="18.75" customHeight="1" spans="1:11">
      <c r="A27" s="417"/>
      <c r="B27" s="418"/>
      <c r="C27" s="418"/>
      <c r="D27" s="418"/>
      <c r="E27" s="418"/>
      <c r="F27" s="418"/>
      <c r="G27" s="418"/>
      <c r="H27" s="418"/>
      <c r="I27" s="418"/>
      <c r="J27" s="418"/>
      <c r="K27" s="446"/>
    </row>
    <row r="28" ht="18.75" customHeight="1" spans="1:11">
      <c r="A28" s="419"/>
      <c r="B28" s="420"/>
      <c r="C28" s="420"/>
      <c r="D28" s="420"/>
      <c r="E28" s="420"/>
      <c r="F28" s="420"/>
      <c r="G28" s="420"/>
      <c r="H28" s="420"/>
      <c r="I28" s="420"/>
      <c r="J28" s="420"/>
      <c r="K28" s="447"/>
    </row>
    <row r="29" ht="18" customHeight="1" spans="1:11">
      <c r="A29" s="415" t="s">
        <v>119</v>
      </c>
      <c r="B29" s="416"/>
      <c r="C29" s="416"/>
      <c r="D29" s="416"/>
      <c r="E29" s="416"/>
      <c r="F29" s="416"/>
      <c r="G29" s="416"/>
      <c r="H29" s="416"/>
      <c r="I29" s="416"/>
      <c r="J29" s="416"/>
      <c r="K29" s="445"/>
    </row>
    <row r="30" ht="14.25" spans="1:11">
      <c r="A30" s="421" t="s">
        <v>120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48"/>
    </row>
    <row r="31" ht="15" spans="1:11">
      <c r="A31" s="222" t="s">
        <v>121</v>
      </c>
      <c r="B31" s="224"/>
      <c r="C31" s="305" t="s">
        <v>67</v>
      </c>
      <c r="D31" s="305" t="s">
        <v>68</v>
      </c>
      <c r="E31" s="423" t="s">
        <v>122</v>
      </c>
      <c r="F31" s="424"/>
      <c r="G31" s="424"/>
      <c r="H31" s="424"/>
      <c r="I31" s="424"/>
      <c r="J31" s="424"/>
      <c r="K31" s="449"/>
    </row>
    <row r="32" ht="15" spans="1:11">
      <c r="A32" s="425" t="s">
        <v>123</v>
      </c>
      <c r="B32" s="425"/>
      <c r="C32" s="425"/>
      <c r="D32" s="425"/>
      <c r="E32" s="425"/>
      <c r="F32" s="425"/>
      <c r="G32" s="425"/>
      <c r="H32" s="425"/>
      <c r="I32" s="425"/>
      <c r="J32" s="425"/>
      <c r="K32" s="425"/>
    </row>
    <row r="33" ht="14.25" spans="1:11">
      <c r="A33" s="426" t="s">
        <v>124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50"/>
    </row>
    <row r="34" ht="14.25" spans="1:11">
      <c r="A34" s="353" t="s">
        <v>125</v>
      </c>
      <c r="B34" s="354"/>
      <c r="C34" s="354"/>
      <c r="D34" s="354"/>
      <c r="E34" s="354"/>
      <c r="F34" s="354"/>
      <c r="G34" s="354"/>
      <c r="H34" s="354"/>
      <c r="I34" s="354"/>
      <c r="J34" s="354"/>
      <c r="K34" s="318"/>
    </row>
    <row r="35" ht="14.25" spans="1:1">
      <c r="A35" s="208" t="s">
        <v>126</v>
      </c>
    </row>
    <row r="36" ht="14.25" spans="1:11">
      <c r="A36" s="353" t="s">
        <v>127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18"/>
    </row>
    <row r="37" ht="14.25" spans="1:11">
      <c r="A37" s="351"/>
      <c r="B37" s="352"/>
      <c r="C37" s="352"/>
      <c r="D37" s="352"/>
      <c r="E37" s="352"/>
      <c r="F37" s="352"/>
      <c r="G37" s="352"/>
      <c r="H37" s="352"/>
      <c r="I37" s="352"/>
      <c r="J37" s="352"/>
      <c r="K37" s="379"/>
    </row>
    <row r="38" ht="14.25" spans="1:11">
      <c r="A38" s="351"/>
      <c r="B38" s="352"/>
      <c r="C38" s="352"/>
      <c r="D38" s="352"/>
      <c r="E38" s="352"/>
      <c r="F38" s="352"/>
      <c r="G38" s="352"/>
      <c r="H38" s="352"/>
      <c r="I38" s="352"/>
      <c r="J38" s="352"/>
      <c r="K38" s="379"/>
    </row>
    <row r="39" ht="14.25" spans="1:11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79"/>
    </row>
    <row r="40" ht="15" spans="1:11">
      <c r="A40" s="345" t="s">
        <v>128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76"/>
    </row>
    <row r="41" ht="15" spans="1:11">
      <c r="A41" s="361" t="s">
        <v>129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81"/>
    </row>
    <row r="42" ht="14.25" spans="1:11">
      <c r="A42" s="403" t="s">
        <v>130</v>
      </c>
      <c r="B42" s="400" t="s">
        <v>94</v>
      </c>
      <c r="C42" s="400" t="s">
        <v>95</v>
      </c>
      <c r="D42" s="400" t="s">
        <v>87</v>
      </c>
      <c r="E42" s="405" t="s">
        <v>131</v>
      </c>
      <c r="F42" s="400" t="s">
        <v>94</v>
      </c>
      <c r="G42" s="400" t="s">
        <v>95</v>
      </c>
      <c r="H42" s="400" t="s">
        <v>87</v>
      </c>
      <c r="I42" s="405" t="s">
        <v>132</v>
      </c>
      <c r="J42" s="400" t="s">
        <v>94</v>
      </c>
      <c r="K42" s="439" t="s">
        <v>95</v>
      </c>
    </row>
    <row r="43" ht="14.25" spans="1:11">
      <c r="A43" s="316" t="s">
        <v>86</v>
      </c>
      <c r="B43" s="305" t="s">
        <v>94</v>
      </c>
      <c r="C43" s="305" t="s">
        <v>95</v>
      </c>
      <c r="D43" s="305" t="s">
        <v>87</v>
      </c>
      <c r="E43" s="344" t="s">
        <v>93</v>
      </c>
      <c r="F43" s="305" t="s">
        <v>94</v>
      </c>
      <c r="G43" s="305" t="s">
        <v>95</v>
      </c>
      <c r="H43" s="305" t="s">
        <v>87</v>
      </c>
      <c r="I43" s="344" t="s">
        <v>104</v>
      </c>
      <c r="J43" s="305" t="s">
        <v>94</v>
      </c>
      <c r="K43" s="306" t="s">
        <v>95</v>
      </c>
    </row>
    <row r="44" ht="15" spans="1:11">
      <c r="A44" s="323" t="s">
        <v>97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72"/>
    </row>
    <row r="45" ht="15" spans="1:11">
      <c r="A45" s="425" t="s">
        <v>133</v>
      </c>
      <c r="B45" s="425"/>
      <c r="C45" s="425"/>
      <c r="D45" s="425"/>
      <c r="E45" s="425"/>
      <c r="F45" s="425"/>
      <c r="G45" s="425"/>
      <c r="H45" s="425"/>
      <c r="I45" s="425"/>
      <c r="J45" s="425"/>
      <c r="K45" s="425"/>
    </row>
    <row r="46" ht="15" spans="1:11">
      <c r="A46" s="426"/>
      <c r="B46" s="427"/>
      <c r="C46" s="427"/>
      <c r="D46" s="427"/>
      <c r="E46" s="427"/>
      <c r="F46" s="427"/>
      <c r="G46" s="427"/>
      <c r="H46" s="427"/>
      <c r="I46" s="427"/>
      <c r="J46" s="427"/>
      <c r="K46" s="450"/>
    </row>
    <row r="47" ht="15" spans="1:11">
      <c r="A47" s="428" t="s">
        <v>134</v>
      </c>
      <c r="B47" s="429" t="s">
        <v>135</v>
      </c>
      <c r="C47" s="429"/>
      <c r="D47" s="430" t="s">
        <v>136</v>
      </c>
      <c r="E47" s="431"/>
      <c r="F47" s="432" t="s">
        <v>137</v>
      </c>
      <c r="G47" s="433"/>
      <c r="H47" s="434" t="s">
        <v>138</v>
      </c>
      <c r="I47" s="451"/>
      <c r="J47" s="452"/>
      <c r="K47" s="453"/>
    </row>
    <row r="48" ht="15" spans="1:11">
      <c r="A48" s="425" t="s">
        <v>139</v>
      </c>
      <c r="B48" s="425"/>
      <c r="C48" s="425"/>
      <c r="D48" s="425"/>
      <c r="E48" s="425"/>
      <c r="F48" s="425"/>
      <c r="G48" s="425"/>
      <c r="H48" s="425"/>
      <c r="I48" s="425"/>
      <c r="J48" s="425"/>
      <c r="K48" s="425"/>
    </row>
    <row r="49" ht="15" spans="1:11">
      <c r="A49" s="435"/>
      <c r="B49" s="436"/>
      <c r="C49" s="436"/>
      <c r="D49" s="436"/>
      <c r="E49" s="436"/>
      <c r="F49" s="436"/>
      <c r="G49" s="436"/>
      <c r="H49" s="436"/>
      <c r="I49" s="436"/>
      <c r="J49" s="436"/>
      <c r="K49" s="454"/>
    </row>
    <row r="50" ht="15" spans="1:11">
      <c r="A50" s="428" t="s">
        <v>134</v>
      </c>
      <c r="B50" s="429" t="s">
        <v>135</v>
      </c>
      <c r="C50" s="429"/>
      <c r="D50" s="430" t="s">
        <v>136</v>
      </c>
      <c r="E50" s="437"/>
      <c r="F50" s="432" t="s">
        <v>140</v>
      </c>
      <c r="G50" s="433"/>
      <c r="H50" s="434" t="s">
        <v>138</v>
      </c>
      <c r="I50" s="451"/>
      <c r="J50" s="452" t="s">
        <v>141</v>
      </c>
      <c r="K50" s="453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215900</xdr:colOff>
                    <xdr:row>11</xdr:row>
                    <xdr:rowOff>0</xdr:rowOff>
                  </from>
                  <to>
                    <xdr:col>2</xdr:col>
                    <xdr:colOff>711200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381000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254000</xdr:colOff>
                    <xdr:row>10</xdr:row>
                    <xdr:rowOff>152400</xdr:rowOff>
                  </from>
                  <to>
                    <xdr:col>6</xdr:col>
                    <xdr:colOff>749300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215900</xdr:colOff>
                    <xdr:row>11</xdr:row>
                    <xdr:rowOff>0</xdr:rowOff>
                  </from>
                  <to>
                    <xdr:col>1</xdr:col>
                    <xdr:colOff>711200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254000</xdr:colOff>
                    <xdr:row>10</xdr:row>
                    <xdr:rowOff>152400</xdr:rowOff>
                  </from>
                  <to>
                    <xdr:col>10</xdr:col>
                    <xdr:colOff>749300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215900</xdr:colOff>
                    <xdr:row>10</xdr:row>
                    <xdr:rowOff>0</xdr:rowOff>
                  </from>
                  <to>
                    <xdr:col>2</xdr:col>
                    <xdr:colOff>711200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482600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254000</xdr:colOff>
                    <xdr:row>9</xdr:row>
                    <xdr:rowOff>215900</xdr:rowOff>
                  </from>
                  <to>
                    <xdr:col>6</xdr:col>
                    <xdr:colOff>749300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254000</xdr:colOff>
                    <xdr:row>11</xdr:row>
                    <xdr:rowOff>0</xdr:rowOff>
                  </from>
                  <to>
                    <xdr:col>5</xdr:col>
                    <xdr:colOff>749300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215900</xdr:colOff>
                    <xdr:row>10</xdr:row>
                    <xdr:rowOff>0</xdr:rowOff>
                  </from>
                  <to>
                    <xdr:col>1</xdr:col>
                    <xdr:colOff>711200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215900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241300</xdr:colOff>
                    <xdr:row>9</xdr:row>
                    <xdr:rowOff>139700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241300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254000</xdr:colOff>
                    <xdr:row>15</xdr:row>
                    <xdr:rowOff>12700</xdr:rowOff>
                  </from>
                  <to>
                    <xdr:col>1</xdr:col>
                    <xdr:colOff>749300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254000</xdr:colOff>
                    <xdr:row>16</xdr:row>
                    <xdr:rowOff>12700</xdr:rowOff>
                  </from>
                  <to>
                    <xdr:col>1</xdr:col>
                    <xdr:colOff>749300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241300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254000</xdr:colOff>
                    <xdr:row>15</xdr:row>
                    <xdr:rowOff>0</xdr:rowOff>
                  </from>
                  <to>
                    <xdr:col>2</xdr:col>
                    <xdr:colOff>749300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241300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215900</xdr:colOff>
                    <xdr:row>15</xdr:row>
                    <xdr:rowOff>0</xdr:rowOff>
                  </from>
                  <to>
                    <xdr:col>5</xdr:col>
                    <xdr:colOff>711200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254000</xdr:colOff>
                    <xdr:row>16</xdr:row>
                    <xdr:rowOff>0</xdr:rowOff>
                  </from>
                  <to>
                    <xdr:col>6</xdr:col>
                    <xdr:colOff>749300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254000</xdr:colOff>
                    <xdr:row>15</xdr:row>
                    <xdr:rowOff>0</xdr:rowOff>
                  </from>
                  <to>
                    <xdr:col>6</xdr:col>
                    <xdr:colOff>749300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254000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254000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292100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292100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292100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292100</xdr:colOff>
                    <xdr:row>3</xdr:row>
                    <xdr:rowOff>203200</xdr:rowOff>
                  </from>
                  <to>
                    <xdr:col>10</xdr:col>
                    <xdr:colOff>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215900</xdr:rowOff>
                  </from>
                  <to>
                    <xdr:col>10</xdr:col>
                    <xdr:colOff>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241300</xdr:colOff>
                    <xdr:row>2</xdr:row>
                    <xdr:rowOff>177800</xdr:rowOff>
                  </from>
                  <to>
                    <xdr:col>10</xdr:col>
                    <xdr:colOff>723900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254000</xdr:colOff>
                    <xdr:row>3</xdr:row>
                    <xdr:rowOff>190500</xdr:rowOff>
                  </from>
                  <to>
                    <xdr:col>10</xdr:col>
                    <xdr:colOff>749300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215900</xdr:colOff>
                    <xdr:row>12</xdr:row>
                    <xdr:rowOff>0</xdr:rowOff>
                  </from>
                  <to>
                    <xdr:col>2</xdr:col>
                    <xdr:colOff>711200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215900</xdr:colOff>
                    <xdr:row>12</xdr:row>
                    <xdr:rowOff>0</xdr:rowOff>
                  </from>
                  <to>
                    <xdr:col>1</xdr:col>
                    <xdr:colOff>711200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254000</xdr:colOff>
                    <xdr:row>12</xdr:row>
                    <xdr:rowOff>0</xdr:rowOff>
                  </from>
                  <to>
                    <xdr:col>6</xdr:col>
                    <xdr:colOff>749300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63500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254000</xdr:colOff>
                    <xdr:row>41</xdr:row>
                    <xdr:rowOff>12700</xdr:rowOff>
                  </from>
                  <to>
                    <xdr:col>1</xdr:col>
                    <xdr:colOff>749300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254000</xdr:colOff>
                    <xdr:row>42</xdr:row>
                    <xdr:rowOff>0</xdr:rowOff>
                  </from>
                  <to>
                    <xdr:col>1</xdr:col>
                    <xdr:colOff>749300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254000</xdr:colOff>
                    <xdr:row>42</xdr:row>
                    <xdr:rowOff>0</xdr:rowOff>
                  </from>
                  <to>
                    <xdr:col>2</xdr:col>
                    <xdr:colOff>749300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254000</xdr:colOff>
                    <xdr:row>41</xdr:row>
                    <xdr:rowOff>0</xdr:rowOff>
                  </from>
                  <to>
                    <xdr:col>2</xdr:col>
                    <xdr:colOff>749300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292100</xdr:colOff>
                    <xdr:row>42</xdr:row>
                    <xdr:rowOff>0</xdr:rowOff>
                  </from>
                  <to>
                    <xdr:col>6</xdr:col>
                    <xdr:colOff>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292100</xdr:colOff>
                    <xdr:row>41</xdr:row>
                    <xdr:rowOff>0</xdr:rowOff>
                  </from>
                  <to>
                    <xdr:col>5</xdr:col>
                    <xdr:colOff>774700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215900</xdr:colOff>
                    <xdr:row>42</xdr:row>
                    <xdr:rowOff>0</xdr:rowOff>
                  </from>
                  <to>
                    <xdr:col>6</xdr:col>
                    <xdr:colOff>711200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215900</xdr:colOff>
                    <xdr:row>41</xdr:row>
                    <xdr:rowOff>0</xdr:rowOff>
                  </from>
                  <to>
                    <xdr:col>6</xdr:col>
                    <xdr:colOff>711200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254000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42</xdr:row>
                    <xdr:rowOff>0</xdr:rowOff>
                  </from>
                  <to>
                    <xdr:col>10</xdr:col>
                    <xdr:colOff>762000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241300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41</xdr:row>
                    <xdr:rowOff>0</xdr:rowOff>
                  </from>
                  <to>
                    <xdr:col>10</xdr:col>
                    <xdr:colOff>762000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42</xdr:row>
                    <xdr:rowOff>0</xdr:rowOff>
                  </from>
                  <to>
                    <xdr:col>8</xdr:col>
                    <xdr:colOff>63500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41</xdr:row>
                    <xdr:rowOff>0</xdr:rowOff>
                  </from>
                  <to>
                    <xdr:col>8</xdr:col>
                    <xdr:colOff>63500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42</xdr:row>
                    <xdr:rowOff>0</xdr:rowOff>
                  </from>
                  <to>
                    <xdr:col>4</xdr:col>
                    <xdr:colOff>241300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41</xdr:row>
                    <xdr:rowOff>0</xdr:rowOff>
                  </from>
                  <to>
                    <xdr:col>4</xdr:col>
                    <xdr:colOff>241300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254000</xdr:colOff>
                    <xdr:row>11</xdr:row>
                    <xdr:rowOff>177800</xdr:rowOff>
                  </from>
                  <to>
                    <xdr:col>10</xdr:col>
                    <xdr:colOff>749300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215900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63500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63500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42</xdr:row>
                    <xdr:rowOff>0</xdr:rowOff>
                  </from>
                  <to>
                    <xdr:col>8</xdr:col>
                    <xdr:colOff>63500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254000</xdr:colOff>
                    <xdr:row>30</xdr:row>
                    <xdr:rowOff>0</xdr:rowOff>
                  </from>
                  <to>
                    <xdr:col>2</xdr:col>
                    <xdr:colOff>749300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254000</xdr:colOff>
                    <xdr:row>30</xdr:row>
                    <xdr:rowOff>0</xdr:rowOff>
                  </from>
                  <to>
                    <xdr:col>3</xdr:col>
                    <xdr:colOff>749300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32"/>
  <sheetViews>
    <sheetView workbookViewId="0">
      <selection activeCell="K17" sqref="K17"/>
    </sheetView>
  </sheetViews>
  <sheetFormatPr defaultColWidth="9" defaultRowHeight="26" customHeight="1"/>
  <cols>
    <col min="1" max="1" width="17.1666666666667" style="174" customWidth="1"/>
    <col min="2" max="7" width="9.33333333333333" style="174" customWidth="1"/>
    <col min="8" max="8" width="1.33333333333333" style="174" customWidth="1"/>
    <col min="9" max="9" width="16.5" style="174" customWidth="1"/>
    <col min="10" max="10" width="17" style="174" customWidth="1"/>
    <col min="11" max="11" width="18.5" style="174" customWidth="1"/>
    <col min="12" max="12" width="16.6666666666667" style="174" customWidth="1"/>
    <col min="13" max="13" width="14.1666666666667" style="174" customWidth="1"/>
    <col min="14" max="14" width="16.3333333333333" style="174" customWidth="1"/>
    <col min="15" max="16384" width="9" style="174"/>
  </cols>
  <sheetData>
    <row r="1" ht="30" customHeight="1" spans="1:14">
      <c r="A1" s="175" t="s">
        <v>142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ht="29" customHeight="1" spans="1:14">
      <c r="A2" s="177" t="s">
        <v>63</v>
      </c>
      <c r="B2" s="178" t="s">
        <v>64</v>
      </c>
      <c r="C2" s="178"/>
      <c r="D2" s="179" t="s">
        <v>69</v>
      </c>
      <c r="E2" s="178" t="s">
        <v>70</v>
      </c>
      <c r="F2" s="178"/>
      <c r="G2" s="178"/>
      <c r="H2" s="386"/>
      <c r="I2" s="198" t="s">
        <v>58</v>
      </c>
      <c r="J2" s="178" t="s">
        <v>59</v>
      </c>
      <c r="K2" s="178"/>
      <c r="L2" s="178"/>
      <c r="M2" s="178"/>
      <c r="N2" s="199"/>
    </row>
    <row r="3" ht="29" customHeight="1" spans="1:14">
      <c r="A3" s="387" t="s">
        <v>143</v>
      </c>
      <c r="B3" s="182" t="s">
        <v>144</v>
      </c>
      <c r="C3" s="182"/>
      <c r="D3" s="182"/>
      <c r="E3" s="182"/>
      <c r="F3" s="182"/>
      <c r="G3" s="182"/>
      <c r="H3" s="180"/>
      <c r="I3" s="182" t="s">
        <v>145</v>
      </c>
      <c r="J3" s="182"/>
      <c r="K3" s="182"/>
      <c r="L3" s="182"/>
      <c r="M3" s="182"/>
      <c r="N3" s="200"/>
    </row>
    <row r="4" ht="29" customHeight="1" spans="1:14">
      <c r="A4" s="388"/>
      <c r="B4" s="185" t="s">
        <v>146</v>
      </c>
      <c r="C4" s="185" t="s">
        <v>109</v>
      </c>
      <c r="D4" s="186" t="s">
        <v>110</v>
      </c>
      <c r="E4" s="185" t="s">
        <v>111</v>
      </c>
      <c r="F4" s="185" t="s">
        <v>112</v>
      </c>
      <c r="G4" s="185" t="s">
        <v>113</v>
      </c>
      <c r="H4" s="180"/>
      <c r="I4" s="185" t="s">
        <v>146</v>
      </c>
      <c r="J4" s="185" t="s">
        <v>109</v>
      </c>
      <c r="K4" s="186" t="s">
        <v>110</v>
      </c>
      <c r="L4" s="185" t="s">
        <v>111</v>
      </c>
      <c r="M4" s="185" t="s">
        <v>112</v>
      </c>
      <c r="N4" s="185" t="s">
        <v>113</v>
      </c>
    </row>
    <row r="5" ht="29" customHeight="1" spans="1:14">
      <c r="A5" s="389"/>
      <c r="B5" s="185"/>
      <c r="C5" s="186"/>
      <c r="D5" s="185"/>
      <c r="E5" s="185"/>
      <c r="F5" s="185"/>
      <c r="G5" s="185"/>
      <c r="H5" s="180"/>
      <c r="I5" s="185"/>
      <c r="K5" s="186" t="s">
        <v>117</v>
      </c>
      <c r="L5" s="185"/>
      <c r="M5" s="390"/>
      <c r="N5" s="185"/>
    </row>
    <row r="6" ht="29" customHeight="1" spans="1:14">
      <c r="A6" s="189" t="s">
        <v>147</v>
      </c>
      <c r="B6" s="190">
        <v>77</v>
      </c>
      <c r="C6" s="191">
        <f>D6-2</f>
        <v>78</v>
      </c>
      <c r="D6" s="191">
        <v>80</v>
      </c>
      <c r="E6" s="191">
        <f t="shared" ref="E6:F8" si="0">D6+2</f>
        <v>82</v>
      </c>
      <c r="F6" s="191">
        <f t="shared" si="0"/>
        <v>84</v>
      </c>
      <c r="G6" s="191">
        <f>F6+1</f>
        <v>85</v>
      </c>
      <c r="H6" s="180"/>
      <c r="I6" s="391"/>
      <c r="J6" s="391"/>
      <c r="K6" s="392" t="s">
        <v>148</v>
      </c>
      <c r="L6" s="391"/>
      <c r="M6" s="393"/>
      <c r="N6" s="391"/>
    </row>
    <row r="7" ht="29" customHeight="1" spans="1:14">
      <c r="A7" s="189" t="s">
        <v>149</v>
      </c>
      <c r="B7" s="192">
        <v>75</v>
      </c>
      <c r="C7" s="191">
        <f t="shared" ref="C7:C8" si="1">D7-2</f>
        <v>76</v>
      </c>
      <c r="D7" s="191">
        <v>78</v>
      </c>
      <c r="E7" s="191">
        <f t="shared" si="0"/>
        <v>80</v>
      </c>
      <c r="F7" s="191">
        <f t="shared" si="0"/>
        <v>82</v>
      </c>
      <c r="G7" s="191">
        <f>F7+1</f>
        <v>83</v>
      </c>
      <c r="H7" s="180"/>
      <c r="I7" s="391"/>
      <c r="J7" s="391"/>
      <c r="K7" s="392" t="s">
        <v>150</v>
      </c>
      <c r="L7" s="391"/>
      <c r="M7" s="393"/>
      <c r="N7" s="391"/>
    </row>
    <row r="8" ht="29" customHeight="1" spans="1:14">
      <c r="A8" s="189" t="s">
        <v>151</v>
      </c>
      <c r="B8" s="192">
        <v>75</v>
      </c>
      <c r="C8" s="191">
        <f t="shared" si="1"/>
        <v>76</v>
      </c>
      <c r="D8" s="191">
        <v>78</v>
      </c>
      <c r="E8" s="191">
        <f t="shared" si="0"/>
        <v>80</v>
      </c>
      <c r="F8" s="191">
        <f t="shared" si="0"/>
        <v>82</v>
      </c>
      <c r="G8" s="191">
        <f>F8+1</f>
        <v>83</v>
      </c>
      <c r="H8" s="180"/>
      <c r="I8" s="391"/>
      <c r="J8" s="391"/>
      <c r="K8" s="392" t="s">
        <v>150</v>
      </c>
      <c r="L8" s="391"/>
      <c r="M8" s="393"/>
      <c r="N8" s="391"/>
    </row>
    <row r="9" ht="29" customHeight="1" spans="1:14">
      <c r="A9" s="189" t="s">
        <v>152</v>
      </c>
      <c r="B9" s="192">
        <v>104</v>
      </c>
      <c r="C9" s="191">
        <f>D9-4</f>
        <v>108</v>
      </c>
      <c r="D9" s="191">
        <v>112</v>
      </c>
      <c r="E9" s="191">
        <f>D9+4</f>
        <v>116</v>
      </c>
      <c r="F9" s="191">
        <f>E9+4</f>
        <v>120</v>
      </c>
      <c r="G9" s="191">
        <f>F9+6</f>
        <v>126</v>
      </c>
      <c r="H9" s="180"/>
      <c r="I9" s="391"/>
      <c r="J9" s="391"/>
      <c r="K9" s="392" t="s">
        <v>153</v>
      </c>
      <c r="L9" s="391"/>
      <c r="M9" s="393"/>
      <c r="N9" s="391"/>
    </row>
    <row r="10" ht="29" customHeight="1" spans="1:14">
      <c r="A10" s="189" t="s">
        <v>154</v>
      </c>
      <c r="B10" s="192">
        <v>100</v>
      </c>
      <c r="C10" s="191">
        <f>D10-4</f>
        <v>104</v>
      </c>
      <c r="D10" s="191">
        <v>108</v>
      </c>
      <c r="E10" s="191">
        <f>D10+4</f>
        <v>112</v>
      </c>
      <c r="F10" s="191">
        <f>E10+5</f>
        <v>117</v>
      </c>
      <c r="G10" s="191">
        <f>F10+6</f>
        <v>123</v>
      </c>
      <c r="H10" s="180"/>
      <c r="I10" s="391"/>
      <c r="J10" s="391"/>
      <c r="K10" s="392" t="s">
        <v>150</v>
      </c>
      <c r="L10" s="391"/>
      <c r="M10" s="393"/>
      <c r="N10" s="391"/>
    </row>
    <row r="11" ht="29" customHeight="1" spans="1:14">
      <c r="A11" s="189" t="s">
        <v>155</v>
      </c>
      <c r="B11" s="192">
        <v>110</v>
      </c>
      <c r="C11" s="191">
        <f>D11-4</f>
        <v>114</v>
      </c>
      <c r="D11" s="191">
        <v>118</v>
      </c>
      <c r="E11" s="191">
        <f>D11+4</f>
        <v>122</v>
      </c>
      <c r="F11" s="191">
        <f>E11+5</f>
        <v>127</v>
      </c>
      <c r="G11" s="191">
        <f>F11+6</f>
        <v>133</v>
      </c>
      <c r="H11" s="180"/>
      <c r="I11" s="391"/>
      <c r="J11" s="391"/>
      <c r="K11" s="392" t="s">
        <v>150</v>
      </c>
      <c r="L11" s="391"/>
      <c r="M11" s="393"/>
      <c r="N11" s="391"/>
    </row>
    <row r="12" ht="29" customHeight="1" spans="1:14">
      <c r="A12" s="189" t="s">
        <v>156</v>
      </c>
      <c r="B12" s="192">
        <v>104</v>
      </c>
      <c r="C12" s="191">
        <f>D12-4</f>
        <v>108</v>
      </c>
      <c r="D12" s="191">
        <v>112</v>
      </c>
      <c r="E12" s="191">
        <f>D12+4</f>
        <v>116</v>
      </c>
      <c r="F12" s="191">
        <f>E12+4</f>
        <v>120</v>
      </c>
      <c r="G12" s="191">
        <f>F12+6</f>
        <v>126</v>
      </c>
      <c r="H12" s="180"/>
      <c r="I12" s="391"/>
      <c r="J12" s="391"/>
      <c r="K12" s="392" t="s">
        <v>150</v>
      </c>
      <c r="L12" s="391"/>
      <c r="M12" s="393"/>
      <c r="N12" s="391"/>
    </row>
    <row r="13" ht="29" customHeight="1" spans="1:14">
      <c r="A13" s="189" t="s">
        <v>157</v>
      </c>
      <c r="B13" s="192">
        <v>84</v>
      </c>
      <c r="C13" s="191">
        <f>D13-4</f>
        <v>88</v>
      </c>
      <c r="D13" s="191">
        <v>92</v>
      </c>
      <c r="E13" s="191">
        <f>D13+4</f>
        <v>96</v>
      </c>
      <c r="F13" s="191">
        <f>E13+4</f>
        <v>100</v>
      </c>
      <c r="G13" s="191">
        <f>F13+6</f>
        <v>106</v>
      </c>
      <c r="H13" s="180"/>
      <c r="I13" s="391"/>
      <c r="J13" s="391"/>
      <c r="K13" s="392" t="s">
        <v>158</v>
      </c>
      <c r="L13" s="391"/>
      <c r="M13" s="393"/>
      <c r="N13" s="391"/>
    </row>
    <row r="14" ht="29" customHeight="1" spans="1:14">
      <c r="A14" s="189" t="s">
        <v>159</v>
      </c>
      <c r="B14" s="192">
        <v>41</v>
      </c>
      <c r="C14" s="191">
        <f>D14-1</f>
        <v>42</v>
      </c>
      <c r="D14" s="191">
        <v>43</v>
      </c>
      <c r="E14" s="191">
        <f>D14+1</f>
        <v>44</v>
      </c>
      <c r="F14" s="191">
        <f>E14+1</f>
        <v>45</v>
      </c>
      <c r="G14" s="191">
        <f>F14+1.2</f>
        <v>46.2</v>
      </c>
      <c r="H14" s="180"/>
      <c r="I14" s="391"/>
      <c r="J14" s="391"/>
      <c r="K14" s="392" t="s">
        <v>150</v>
      </c>
      <c r="L14" s="391"/>
      <c r="M14" s="393"/>
      <c r="N14" s="391"/>
    </row>
    <row r="15" ht="29" customHeight="1" spans="1:14">
      <c r="A15" s="189" t="s">
        <v>160</v>
      </c>
      <c r="B15" s="192">
        <f>C15</f>
        <v>10.5</v>
      </c>
      <c r="C15" s="191">
        <f>D15</f>
        <v>10.5</v>
      </c>
      <c r="D15" s="191">
        <v>10.5</v>
      </c>
      <c r="E15" s="191">
        <f t="shared" ref="E15:G16" si="2">D15</f>
        <v>10.5</v>
      </c>
      <c r="F15" s="191">
        <f t="shared" si="2"/>
        <v>10.5</v>
      </c>
      <c r="G15" s="191">
        <f t="shared" si="2"/>
        <v>10.5</v>
      </c>
      <c r="H15" s="180"/>
      <c r="I15" s="391"/>
      <c r="J15" s="391"/>
      <c r="K15" s="392" t="s">
        <v>150</v>
      </c>
      <c r="L15" s="391"/>
      <c r="M15" s="393"/>
      <c r="N15" s="391"/>
    </row>
    <row r="16" ht="29" customHeight="1" spans="1:14">
      <c r="A16" s="189" t="s">
        <v>161</v>
      </c>
      <c r="B16" s="192">
        <v>10</v>
      </c>
      <c r="C16" s="191">
        <f>D16</f>
        <v>10</v>
      </c>
      <c r="D16" s="191">
        <v>10</v>
      </c>
      <c r="E16" s="191">
        <f t="shared" si="2"/>
        <v>10</v>
      </c>
      <c r="F16" s="191">
        <f t="shared" si="2"/>
        <v>10</v>
      </c>
      <c r="G16" s="191">
        <f t="shared" si="2"/>
        <v>10</v>
      </c>
      <c r="H16" s="180"/>
      <c r="I16" s="391"/>
      <c r="J16" s="391"/>
      <c r="K16" s="392" t="s">
        <v>150</v>
      </c>
      <c r="L16" s="391"/>
      <c r="M16" s="393"/>
      <c r="N16" s="391"/>
    </row>
    <row r="17" ht="29" customHeight="1" spans="1:14">
      <c r="A17" s="189" t="s">
        <v>162</v>
      </c>
      <c r="B17" s="192">
        <v>59</v>
      </c>
      <c r="C17" s="191">
        <f>D17-1</f>
        <v>59.5</v>
      </c>
      <c r="D17" s="191">
        <v>60.5</v>
      </c>
      <c r="E17" s="191">
        <f t="shared" ref="E17:F19" si="3">D17+1</f>
        <v>61.5</v>
      </c>
      <c r="F17" s="191">
        <f t="shared" si="3"/>
        <v>62.5</v>
      </c>
      <c r="G17" s="191">
        <f>F17+1.5</f>
        <v>64</v>
      </c>
      <c r="H17" s="180"/>
      <c r="I17" s="391"/>
      <c r="J17" s="391"/>
      <c r="K17" s="392" t="s">
        <v>158</v>
      </c>
      <c r="L17" s="391"/>
      <c r="M17" s="393"/>
      <c r="N17" s="391"/>
    </row>
    <row r="18" ht="29" customHeight="1" spans="1:14">
      <c r="A18" s="189" t="s">
        <v>163</v>
      </c>
      <c r="B18" s="192">
        <v>56</v>
      </c>
      <c r="C18" s="191">
        <f>D18-1</f>
        <v>57</v>
      </c>
      <c r="D18" s="191">
        <v>58</v>
      </c>
      <c r="E18" s="191">
        <f t="shared" si="3"/>
        <v>59</v>
      </c>
      <c r="F18" s="191">
        <f t="shared" si="3"/>
        <v>60</v>
      </c>
      <c r="G18" s="191">
        <f>F18+1.5</f>
        <v>61.5</v>
      </c>
      <c r="H18" s="180"/>
      <c r="I18" s="391"/>
      <c r="J18" s="391"/>
      <c r="K18" s="392" t="s">
        <v>150</v>
      </c>
      <c r="L18" s="391"/>
      <c r="M18" s="393"/>
      <c r="N18" s="391"/>
    </row>
    <row r="19" ht="29" customHeight="1" spans="1:14">
      <c r="A19" s="189" t="s">
        <v>164</v>
      </c>
      <c r="B19" s="192">
        <v>64</v>
      </c>
      <c r="C19" s="191">
        <f>D19-1</f>
        <v>64</v>
      </c>
      <c r="D19" s="191">
        <v>65</v>
      </c>
      <c r="E19" s="191">
        <f t="shared" si="3"/>
        <v>66</v>
      </c>
      <c r="F19" s="191">
        <f t="shared" si="3"/>
        <v>67</v>
      </c>
      <c r="G19" s="191">
        <f>F19+0.5</f>
        <v>67.5</v>
      </c>
      <c r="H19" s="180"/>
      <c r="I19" s="391"/>
      <c r="J19" s="391"/>
      <c r="K19" s="392" t="s">
        <v>150</v>
      </c>
      <c r="L19" s="391"/>
      <c r="M19" s="393"/>
      <c r="N19" s="391"/>
    </row>
    <row r="20" ht="29" customHeight="1" spans="1:14">
      <c r="A20" s="189" t="s">
        <v>165</v>
      </c>
      <c r="B20" s="192">
        <v>20</v>
      </c>
      <c r="C20" s="191">
        <f>D20-0.8</f>
        <v>20.7</v>
      </c>
      <c r="D20" s="191">
        <v>21.5</v>
      </c>
      <c r="E20" s="191">
        <f>D20+0.8</f>
        <v>22.3</v>
      </c>
      <c r="F20" s="191">
        <f>E20+0.8</f>
        <v>23.1</v>
      </c>
      <c r="G20" s="191">
        <f>F20+1.3</f>
        <v>24.4</v>
      </c>
      <c r="H20" s="180"/>
      <c r="I20" s="391"/>
      <c r="J20" s="391"/>
      <c r="K20" s="392" t="s">
        <v>166</v>
      </c>
      <c r="L20" s="391"/>
      <c r="M20" s="393"/>
      <c r="N20" s="391"/>
    </row>
    <row r="21" ht="29" customHeight="1" spans="1:14">
      <c r="A21" s="189" t="s">
        <v>167</v>
      </c>
      <c r="B21" s="192">
        <v>17</v>
      </c>
      <c r="C21" s="191">
        <f>D21-0.7</f>
        <v>17.8</v>
      </c>
      <c r="D21" s="191">
        <v>18.5</v>
      </c>
      <c r="E21" s="191">
        <f>D21+0.7</f>
        <v>19.2</v>
      </c>
      <c r="F21" s="191">
        <f>E21+0.7</f>
        <v>19.9</v>
      </c>
      <c r="G21" s="191">
        <f>F21+0.9</f>
        <v>20.8</v>
      </c>
      <c r="H21" s="180"/>
      <c r="I21" s="391"/>
      <c r="J21" s="391"/>
      <c r="K21" s="392" t="s">
        <v>150</v>
      </c>
      <c r="L21" s="391"/>
      <c r="M21" s="393"/>
      <c r="N21" s="391"/>
    </row>
    <row r="22" ht="29" customHeight="1" spans="1:14">
      <c r="A22" s="189" t="s">
        <v>168</v>
      </c>
      <c r="B22" s="192">
        <v>13</v>
      </c>
      <c r="C22" s="191">
        <f>D22-0.5</f>
        <v>13.5</v>
      </c>
      <c r="D22" s="191">
        <v>14</v>
      </c>
      <c r="E22" s="191">
        <f t="shared" ref="E22:F24" si="4">D22+0.5</f>
        <v>14.5</v>
      </c>
      <c r="F22" s="191">
        <f t="shared" si="4"/>
        <v>15</v>
      </c>
      <c r="G22" s="191">
        <f>F22+0.7</f>
        <v>15.7</v>
      </c>
      <c r="H22" s="180"/>
      <c r="I22" s="392"/>
      <c r="J22" s="392"/>
      <c r="K22" s="392" t="s">
        <v>169</v>
      </c>
      <c r="L22" s="392"/>
      <c r="M22" s="393"/>
      <c r="N22" s="392"/>
    </row>
    <row r="23" ht="29" customHeight="1" spans="1:14">
      <c r="A23" s="189" t="s">
        <v>170</v>
      </c>
      <c r="B23" s="192">
        <v>39</v>
      </c>
      <c r="C23" s="191">
        <f>D23-0.5</f>
        <v>39.5</v>
      </c>
      <c r="D23" s="191">
        <v>40</v>
      </c>
      <c r="E23" s="191">
        <f t="shared" si="4"/>
        <v>40.5</v>
      </c>
      <c r="F23" s="191">
        <f t="shared" si="4"/>
        <v>41</v>
      </c>
      <c r="G23" s="191">
        <f>F23+0.5</f>
        <v>41.5</v>
      </c>
      <c r="H23" s="180"/>
      <c r="I23" s="392"/>
      <c r="J23" s="392"/>
      <c r="K23" s="392" t="s">
        <v>150</v>
      </c>
      <c r="L23" s="392"/>
      <c r="M23" s="393"/>
      <c r="N23" s="392"/>
    </row>
    <row r="24" ht="29" customHeight="1" spans="1:14">
      <c r="A24" s="189" t="s">
        <v>171</v>
      </c>
      <c r="B24" s="192">
        <v>28</v>
      </c>
      <c r="C24" s="191">
        <f>D24-0.5</f>
        <v>28</v>
      </c>
      <c r="D24" s="191">
        <v>28.5</v>
      </c>
      <c r="E24" s="191">
        <f t="shared" si="4"/>
        <v>29</v>
      </c>
      <c r="F24" s="191">
        <f t="shared" si="4"/>
        <v>29.5</v>
      </c>
      <c r="G24" s="191">
        <f>F24+0.75</f>
        <v>30.25</v>
      </c>
      <c r="H24" s="180"/>
      <c r="I24" s="392"/>
      <c r="J24" s="392"/>
      <c r="K24" s="392" t="s">
        <v>166</v>
      </c>
      <c r="L24" s="392"/>
      <c r="M24" s="393"/>
      <c r="N24" s="392"/>
    </row>
    <row r="25" ht="29" customHeight="1" spans="1:14">
      <c r="A25" s="189" t="s">
        <v>172</v>
      </c>
      <c r="B25" s="192">
        <v>17</v>
      </c>
      <c r="C25" s="191">
        <v>17</v>
      </c>
      <c r="D25" s="191">
        <v>18</v>
      </c>
      <c r="E25" s="191">
        <v>18</v>
      </c>
      <c r="F25" s="191">
        <v>19</v>
      </c>
      <c r="G25" s="191">
        <v>19</v>
      </c>
      <c r="H25" s="180"/>
      <c r="I25" s="392"/>
      <c r="J25" s="392"/>
      <c r="K25" s="392" t="s">
        <v>150</v>
      </c>
      <c r="L25" s="392"/>
      <c r="M25" s="393"/>
      <c r="N25" s="392"/>
    </row>
    <row r="26" ht="29" customHeight="1" spans="1:14">
      <c r="A26" s="189" t="s">
        <v>173</v>
      </c>
      <c r="B26" s="192">
        <v>17</v>
      </c>
      <c r="C26" s="191">
        <f>D26-1</f>
        <v>17</v>
      </c>
      <c r="D26" s="191">
        <v>18</v>
      </c>
      <c r="E26" s="191">
        <f>D26</f>
        <v>18</v>
      </c>
      <c r="F26" s="191">
        <v>19</v>
      </c>
      <c r="G26" s="191">
        <v>19</v>
      </c>
      <c r="H26" s="180"/>
      <c r="I26" s="392"/>
      <c r="J26" s="392"/>
      <c r="K26" s="392" t="s">
        <v>150</v>
      </c>
      <c r="L26" s="392"/>
      <c r="M26" s="393"/>
      <c r="N26" s="392"/>
    </row>
    <row r="27" ht="29" customHeight="1" spans="1:14">
      <c r="A27" s="189" t="s">
        <v>174</v>
      </c>
      <c r="B27" s="192">
        <v>16</v>
      </c>
      <c r="C27" s="191">
        <f>D27-1</f>
        <v>16</v>
      </c>
      <c r="D27" s="191">
        <v>17</v>
      </c>
      <c r="E27" s="191">
        <f>D27</f>
        <v>17</v>
      </c>
      <c r="F27" s="191">
        <v>18.5</v>
      </c>
      <c r="G27" s="191">
        <v>18.5</v>
      </c>
      <c r="H27" s="180"/>
      <c r="I27" s="391"/>
      <c r="J27" s="391"/>
      <c r="K27" s="392" t="s">
        <v>150</v>
      </c>
      <c r="L27" s="391"/>
      <c r="M27" s="393"/>
      <c r="N27" s="391"/>
    </row>
    <row r="28" ht="29" customHeight="1" spans="1:14">
      <c r="A28" s="189" t="s">
        <v>175</v>
      </c>
      <c r="B28" s="192">
        <v>41</v>
      </c>
      <c r="C28" s="191">
        <v>41</v>
      </c>
      <c r="D28" s="191">
        <v>42</v>
      </c>
      <c r="E28" s="191">
        <f>D28</f>
        <v>42</v>
      </c>
      <c r="F28" s="191">
        <v>43</v>
      </c>
      <c r="G28" s="191">
        <v>43</v>
      </c>
      <c r="H28" s="180"/>
      <c r="I28" s="392"/>
      <c r="J28" s="392"/>
      <c r="K28" s="392" t="s">
        <v>150</v>
      </c>
      <c r="L28" s="392"/>
      <c r="M28" s="393"/>
      <c r="N28" s="392"/>
    </row>
    <row r="29" ht="29" customHeight="1" spans="1:14">
      <c r="A29" s="193" t="s">
        <v>176</v>
      </c>
      <c r="B29" s="194">
        <v>13</v>
      </c>
      <c r="C29" s="195">
        <v>13</v>
      </c>
      <c r="D29" s="195">
        <v>14</v>
      </c>
      <c r="E29" s="195">
        <v>14</v>
      </c>
      <c r="F29" s="195">
        <v>15</v>
      </c>
      <c r="G29" s="195">
        <v>15</v>
      </c>
      <c r="H29" s="180"/>
      <c r="I29" s="392"/>
      <c r="J29" s="392"/>
      <c r="K29" s="392" t="s">
        <v>150</v>
      </c>
      <c r="L29" s="392"/>
      <c r="M29" s="393"/>
      <c r="N29" s="392"/>
    </row>
    <row r="30" ht="14.25" spans="1:14">
      <c r="A30" s="196" t="s">
        <v>122</v>
      </c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</row>
    <row r="31" ht="14.25" spans="1:14">
      <c r="A31" s="174" t="s">
        <v>177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</row>
    <row r="32" ht="14.25" spans="1:13">
      <c r="A32" s="197"/>
      <c r="B32" s="197"/>
      <c r="C32" s="197"/>
      <c r="D32" s="197"/>
      <c r="E32" s="197"/>
      <c r="F32" s="197"/>
      <c r="G32" s="197"/>
      <c r="H32" s="197"/>
      <c r="I32" s="394" t="s">
        <v>178</v>
      </c>
      <c r="J32" s="207"/>
      <c r="K32" s="196" t="s">
        <v>179</v>
      </c>
      <c r="L32" s="196"/>
      <c r="M32" s="196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9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35" sqref="A32:K35"/>
    </sheetView>
  </sheetViews>
  <sheetFormatPr defaultColWidth="10" defaultRowHeight="16.5" customHeight="1"/>
  <cols>
    <col min="1" max="16384" width="10" style="208"/>
  </cols>
  <sheetData>
    <row r="1" ht="22.5" customHeight="1" spans="1:11">
      <c r="A1" s="293" t="s">
        <v>181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7.25" customHeight="1" spans="1:11">
      <c r="A2" s="294" t="s">
        <v>54</v>
      </c>
      <c r="B2" s="295" t="s">
        <v>55</v>
      </c>
      <c r="C2" s="295"/>
      <c r="D2" s="296" t="s">
        <v>56</v>
      </c>
      <c r="E2" s="296"/>
      <c r="F2" s="295" t="s">
        <v>57</v>
      </c>
      <c r="G2" s="295"/>
      <c r="H2" s="297" t="s">
        <v>58</v>
      </c>
      <c r="I2" s="367" t="s">
        <v>59</v>
      </c>
      <c r="J2" s="367"/>
      <c r="K2" s="368"/>
    </row>
    <row r="3" customHeight="1" spans="1:11">
      <c r="A3" s="298" t="s">
        <v>60</v>
      </c>
      <c r="B3" s="299"/>
      <c r="C3" s="300"/>
      <c r="D3" s="301" t="s">
        <v>61</v>
      </c>
      <c r="E3" s="302"/>
      <c r="F3" s="302"/>
      <c r="G3" s="303"/>
      <c r="H3" s="301" t="s">
        <v>62</v>
      </c>
      <c r="I3" s="302"/>
      <c r="J3" s="302"/>
      <c r="K3" s="303"/>
    </row>
    <row r="4" customHeight="1" spans="1:11">
      <c r="A4" s="304" t="s">
        <v>63</v>
      </c>
      <c r="B4" s="305" t="s">
        <v>64</v>
      </c>
      <c r="C4" s="306"/>
      <c r="D4" s="304" t="s">
        <v>65</v>
      </c>
      <c r="E4" s="307"/>
      <c r="F4" s="308">
        <v>44834</v>
      </c>
      <c r="G4" s="309"/>
      <c r="H4" s="304" t="s">
        <v>182</v>
      </c>
      <c r="I4" s="307"/>
      <c r="J4" s="305" t="s">
        <v>67</v>
      </c>
      <c r="K4" s="306" t="s">
        <v>68</v>
      </c>
    </row>
    <row r="5" customHeight="1" spans="1:11">
      <c r="A5" s="310" t="s">
        <v>69</v>
      </c>
      <c r="B5" s="305" t="s">
        <v>70</v>
      </c>
      <c r="C5" s="306"/>
      <c r="D5" s="304" t="s">
        <v>71</v>
      </c>
      <c r="E5" s="307"/>
      <c r="F5" s="311">
        <v>44806</v>
      </c>
      <c r="G5" s="312"/>
      <c r="H5" s="304" t="s">
        <v>183</v>
      </c>
      <c r="I5" s="307"/>
      <c r="J5" s="305" t="s">
        <v>67</v>
      </c>
      <c r="K5" s="306" t="s">
        <v>68</v>
      </c>
    </row>
    <row r="6" customHeight="1" spans="1:11">
      <c r="A6" s="304" t="s">
        <v>73</v>
      </c>
      <c r="B6" s="313">
        <v>2</v>
      </c>
      <c r="C6" s="314">
        <v>6</v>
      </c>
      <c r="D6" s="310" t="s">
        <v>74</v>
      </c>
      <c r="E6" s="315"/>
      <c r="F6" s="311">
        <v>44826</v>
      </c>
      <c r="G6" s="312"/>
      <c r="H6" s="316" t="s">
        <v>184</v>
      </c>
      <c r="I6" s="344"/>
      <c r="J6" s="344"/>
      <c r="K6" s="369"/>
    </row>
    <row r="7" customHeight="1" spans="1:11">
      <c r="A7" s="304" t="s">
        <v>76</v>
      </c>
      <c r="B7" s="317">
        <v>600</v>
      </c>
      <c r="C7" s="318"/>
      <c r="D7" s="310" t="s">
        <v>77</v>
      </c>
      <c r="E7" s="319"/>
      <c r="F7" s="311">
        <v>44831</v>
      </c>
      <c r="G7" s="312"/>
      <c r="H7" s="320"/>
      <c r="I7" s="305"/>
      <c r="J7" s="305"/>
      <c r="K7" s="306"/>
    </row>
    <row r="8" customHeight="1" spans="1:11">
      <c r="A8" s="321"/>
      <c r="B8" s="226"/>
      <c r="C8" s="322"/>
      <c r="D8" s="323" t="s">
        <v>79</v>
      </c>
      <c r="E8" s="324"/>
      <c r="F8" s="325">
        <v>44832</v>
      </c>
      <c r="G8" s="326"/>
      <c r="H8" s="327"/>
      <c r="I8" s="340"/>
      <c r="J8" s="340"/>
      <c r="K8" s="370"/>
    </row>
    <row r="9" customHeight="1" spans="1:11">
      <c r="A9" s="328" t="s">
        <v>185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customHeight="1" spans="1:11">
      <c r="A10" s="329" t="s">
        <v>83</v>
      </c>
      <c r="B10" s="330" t="s">
        <v>84</v>
      </c>
      <c r="C10" s="331" t="s">
        <v>85</v>
      </c>
      <c r="D10" s="332"/>
      <c r="E10" s="333" t="s">
        <v>88</v>
      </c>
      <c r="F10" s="330" t="s">
        <v>84</v>
      </c>
      <c r="G10" s="331" t="s">
        <v>85</v>
      </c>
      <c r="H10" s="330"/>
      <c r="I10" s="333" t="s">
        <v>86</v>
      </c>
      <c r="J10" s="330" t="s">
        <v>84</v>
      </c>
      <c r="K10" s="371" t="s">
        <v>85</v>
      </c>
    </row>
    <row r="11" customHeight="1" spans="1:11">
      <c r="A11" s="310" t="s">
        <v>89</v>
      </c>
      <c r="B11" s="334" t="s">
        <v>84</v>
      </c>
      <c r="C11" s="305" t="s">
        <v>85</v>
      </c>
      <c r="D11" s="319"/>
      <c r="E11" s="315" t="s">
        <v>91</v>
      </c>
      <c r="F11" s="334" t="s">
        <v>84</v>
      </c>
      <c r="G11" s="305" t="s">
        <v>85</v>
      </c>
      <c r="H11" s="334"/>
      <c r="I11" s="315" t="s">
        <v>96</v>
      </c>
      <c r="J11" s="334" t="s">
        <v>84</v>
      </c>
      <c r="K11" s="306" t="s">
        <v>85</v>
      </c>
    </row>
    <row r="12" customHeight="1" spans="1:11">
      <c r="A12" s="323" t="s">
        <v>122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2"/>
    </row>
    <row r="13" customHeight="1" spans="1:11">
      <c r="A13" s="335" t="s">
        <v>186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</row>
    <row r="14" customHeight="1" spans="1:11">
      <c r="A14" s="336"/>
      <c r="B14" s="337"/>
      <c r="C14" s="337"/>
      <c r="D14" s="337"/>
      <c r="E14" s="337"/>
      <c r="F14" s="337"/>
      <c r="G14" s="337"/>
      <c r="H14" s="337"/>
      <c r="I14" s="246"/>
      <c r="J14" s="246"/>
      <c r="K14" s="280"/>
    </row>
    <row r="15" customHeight="1" spans="1:11">
      <c r="A15" s="250"/>
      <c r="B15" s="251"/>
      <c r="C15" s="251"/>
      <c r="D15" s="338"/>
      <c r="E15" s="339"/>
      <c r="F15" s="251"/>
      <c r="G15" s="251"/>
      <c r="H15" s="338"/>
      <c r="I15" s="268"/>
      <c r="J15" s="373"/>
      <c r="K15" s="374"/>
    </row>
    <row r="16" customHeight="1" spans="1:11">
      <c r="A16" s="327"/>
      <c r="B16" s="340"/>
      <c r="C16" s="340"/>
      <c r="D16" s="340"/>
      <c r="E16" s="340"/>
      <c r="F16" s="340"/>
      <c r="G16" s="340"/>
      <c r="H16" s="340"/>
      <c r="I16" s="340"/>
      <c r="J16" s="340"/>
      <c r="K16" s="370"/>
    </row>
    <row r="17" customHeight="1" spans="1:11">
      <c r="A17" s="335" t="s">
        <v>187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5"/>
    </row>
    <row r="18" customHeight="1" spans="1:11">
      <c r="A18" s="336"/>
      <c r="B18" s="337"/>
      <c r="C18" s="337"/>
      <c r="D18" s="337"/>
      <c r="E18" s="337"/>
      <c r="F18" s="337"/>
      <c r="G18" s="337"/>
      <c r="H18" s="337"/>
      <c r="I18" s="246"/>
      <c r="J18" s="246"/>
      <c r="K18" s="280"/>
    </row>
    <row r="19" customHeight="1" spans="1:11">
      <c r="A19" s="250"/>
      <c r="B19" s="251"/>
      <c r="C19" s="251"/>
      <c r="D19" s="338"/>
      <c r="E19" s="339"/>
      <c r="F19" s="251"/>
      <c r="G19" s="251"/>
      <c r="H19" s="338"/>
      <c r="I19" s="268"/>
      <c r="J19" s="373"/>
      <c r="K19" s="374"/>
    </row>
    <row r="20" customHeight="1" spans="1:11">
      <c r="A20" s="327"/>
      <c r="B20" s="340"/>
      <c r="C20" s="340"/>
      <c r="D20" s="340"/>
      <c r="E20" s="340"/>
      <c r="F20" s="340"/>
      <c r="G20" s="340"/>
      <c r="H20" s="340"/>
      <c r="I20" s="340"/>
      <c r="J20" s="340"/>
      <c r="K20" s="370"/>
    </row>
    <row r="21" customHeight="1" spans="1:11">
      <c r="A21" s="341" t="s">
        <v>119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customHeight="1" spans="1:11">
      <c r="A22" s="210" t="s">
        <v>120</v>
      </c>
      <c r="B22" s="246"/>
      <c r="C22" s="246"/>
      <c r="D22" s="246"/>
      <c r="E22" s="246"/>
      <c r="F22" s="246"/>
      <c r="G22" s="246"/>
      <c r="H22" s="246"/>
      <c r="I22" s="246"/>
      <c r="J22" s="246"/>
      <c r="K22" s="280"/>
    </row>
    <row r="23" customHeight="1" spans="1:11">
      <c r="A23" s="222" t="s">
        <v>121</v>
      </c>
      <c r="B23" s="224"/>
      <c r="C23" s="305" t="s">
        <v>67</v>
      </c>
      <c r="D23" s="305" t="s">
        <v>68</v>
      </c>
      <c r="E23" s="221"/>
      <c r="F23" s="221"/>
      <c r="G23" s="221"/>
      <c r="H23" s="221"/>
      <c r="I23" s="221"/>
      <c r="J23" s="221"/>
      <c r="K23" s="274"/>
    </row>
    <row r="24" customHeight="1" spans="1:11">
      <c r="A24" s="304" t="s">
        <v>188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customHeight="1" spans="1:11">
      <c r="A25" s="342"/>
      <c r="B25" s="343"/>
      <c r="C25" s="343"/>
      <c r="D25" s="343"/>
      <c r="E25" s="343"/>
      <c r="F25" s="343"/>
      <c r="G25" s="343"/>
      <c r="H25" s="343"/>
      <c r="I25" s="343"/>
      <c r="J25" s="343"/>
      <c r="K25" s="375"/>
    </row>
    <row r="26" customHeight="1" spans="1:11">
      <c r="A26" s="328" t="s">
        <v>129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customHeight="1" spans="1:11">
      <c r="A27" s="298" t="s">
        <v>130</v>
      </c>
      <c r="B27" s="331" t="s">
        <v>94</v>
      </c>
      <c r="C27" s="331" t="s">
        <v>95</v>
      </c>
      <c r="D27" s="331" t="s">
        <v>87</v>
      </c>
      <c r="E27" s="299" t="s">
        <v>131</v>
      </c>
      <c r="F27" s="331" t="s">
        <v>94</v>
      </c>
      <c r="G27" s="331" t="s">
        <v>95</v>
      </c>
      <c r="H27" s="331" t="s">
        <v>87</v>
      </c>
      <c r="I27" s="299" t="s">
        <v>132</v>
      </c>
      <c r="J27" s="331" t="s">
        <v>94</v>
      </c>
      <c r="K27" s="371" t="s">
        <v>95</v>
      </c>
    </row>
    <row r="28" customHeight="1" spans="1:11">
      <c r="A28" s="316" t="s">
        <v>86</v>
      </c>
      <c r="B28" s="305" t="s">
        <v>94</v>
      </c>
      <c r="C28" s="305" t="s">
        <v>95</v>
      </c>
      <c r="D28" s="305" t="s">
        <v>87</v>
      </c>
      <c r="E28" s="344" t="s">
        <v>93</v>
      </c>
      <c r="F28" s="305" t="s">
        <v>94</v>
      </c>
      <c r="G28" s="305" t="s">
        <v>95</v>
      </c>
      <c r="H28" s="305" t="s">
        <v>87</v>
      </c>
      <c r="I28" s="344" t="s">
        <v>104</v>
      </c>
      <c r="J28" s="305" t="s">
        <v>94</v>
      </c>
      <c r="K28" s="306" t="s">
        <v>95</v>
      </c>
    </row>
    <row r="29" customHeight="1" spans="1:11">
      <c r="A29" s="304" t="s">
        <v>97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81"/>
    </row>
    <row r="30" customHeight="1" spans="1:11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76"/>
    </row>
    <row r="31" customHeight="1" spans="1:11">
      <c r="A31" s="328" t="s">
        <v>189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ht="17.25" customHeight="1" spans="1:11">
      <c r="A32" s="347" t="s">
        <v>190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77"/>
    </row>
    <row r="33" ht="17.25" customHeight="1" spans="1:11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78"/>
    </row>
    <row r="34" ht="17.25" customHeight="1" spans="1:1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78"/>
    </row>
    <row r="35" ht="17.25" customHeight="1" spans="1:1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78"/>
    </row>
    <row r="36" ht="17.25" customHeight="1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79"/>
    </row>
    <row r="37" ht="17.25" customHeight="1" spans="1:11">
      <c r="A37" s="351"/>
      <c r="B37" s="352"/>
      <c r="C37" s="352"/>
      <c r="D37" s="352"/>
      <c r="E37" s="352"/>
      <c r="F37" s="352"/>
      <c r="G37" s="352"/>
      <c r="H37" s="352"/>
      <c r="I37" s="352"/>
      <c r="J37" s="352"/>
      <c r="K37" s="379"/>
    </row>
    <row r="38" ht="17.25" customHeight="1" spans="1:11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18"/>
    </row>
    <row r="39" ht="17.25" customHeight="1" spans="1:11">
      <c r="A39" s="353"/>
      <c r="B39" s="354"/>
      <c r="C39" s="354"/>
      <c r="D39" s="354"/>
      <c r="E39" s="354"/>
      <c r="F39" s="354"/>
      <c r="G39" s="354"/>
      <c r="H39" s="354"/>
      <c r="I39" s="354"/>
      <c r="J39" s="354"/>
      <c r="K39" s="318"/>
    </row>
    <row r="40" ht="17.25" customHeight="1" spans="1:11">
      <c r="A40" s="353"/>
      <c r="B40" s="354"/>
      <c r="C40" s="354"/>
      <c r="D40" s="354"/>
      <c r="E40" s="354"/>
      <c r="F40" s="354"/>
      <c r="G40" s="354"/>
      <c r="H40" s="354"/>
      <c r="I40" s="354"/>
      <c r="J40" s="354"/>
      <c r="K40" s="318"/>
    </row>
    <row r="41" ht="17.25" customHeight="1" spans="1:11">
      <c r="A41" s="353"/>
      <c r="B41" s="354"/>
      <c r="C41" s="354"/>
      <c r="D41" s="354"/>
      <c r="E41" s="354"/>
      <c r="F41" s="354"/>
      <c r="G41" s="354"/>
      <c r="H41" s="354"/>
      <c r="I41" s="354"/>
      <c r="J41" s="354"/>
      <c r="K41" s="318"/>
    </row>
    <row r="42" ht="17.25" customHeight="1" spans="1:11">
      <c r="A42" s="353"/>
      <c r="B42" s="354"/>
      <c r="C42" s="354"/>
      <c r="D42" s="354"/>
      <c r="E42" s="354"/>
      <c r="F42" s="354"/>
      <c r="G42" s="354"/>
      <c r="H42" s="354"/>
      <c r="I42" s="354"/>
      <c r="J42" s="354"/>
      <c r="K42" s="318"/>
    </row>
    <row r="43" ht="17.25" customHeight="1" spans="1:11">
      <c r="A43" s="345" t="s">
        <v>128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76"/>
    </row>
    <row r="44" customHeight="1" spans="1:11">
      <c r="A44" s="328" t="s">
        <v>191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ht="18" customHeight="1" spans="1:11">
      <c r="A45" s="243" t="s">
        <v>122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9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9"/>
    </row>
    <row r="47" ht="18" customHeight="1" spans="1:11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75"/>
    </row>
    <row r="48" ht="21" customHeight="1" spans="1:11">
      <c r="A48" s="355" t="s">
        <v>134</v>
      </c>
      <c r="B48" s="356" t="s">
        <v>135</v>
      </c>
      <c r="C48" s="356"/>
      <c r="D48" s="357" t="s">
        <v>136</v>
      </c>
      <c r="E48" s="358"/>
      <c r="F48" s="357" t="s">
        <v>137</v>
      </c>
      <c r="G48" s="359"/>
      <c r="H48" s="360" t="s">
        <v>138</v>
      </c>
      <c r="I48" s="360"/>
      <c r="J48" s="356"/>
      <c r="K48" s="380"/>
    </row>
    <row r="49" customHeight="1" spans="1:11">
      <c r="A49" s="361" t="s">
        <v>139</v>
      </c>
      <c r="B49" s="362"/>
      <c r="C49" s="362"/>
      <c r="D49" s="362"/>
      <c r="E49" s="362"/>
      <c r="F49" s="362"/>
      <c r="G49" s="362"/>
      <c r="H49" s="362"/>
      <c r="I49" s="362"/>
      <c r="J49" s="362"/>
      <c r="K49" s="381"/>
    </row>
    <row r="50" customHeight="1" spans="1:11">
      <c r="A50" s="363"/>
      <c r="B50" s="364"/>
      <c r="C50" s="364"/>
      <c r="D50" s="364"/>
      <c r="E50" s="364"/>
      <c r="F50" s="364"/>
      <c r="G50" s="364"/>
      <c r="H50" s="364"/>
      <c r="I50" s="364"/>
      <c r="J50" s="364"/>
      <c r="K50" s="382"/>
    </row>
    <row r="51" customHeight="1" spans="1:11">
      <c r="A51" s="365"/>
      <c r="B51" s="366"/>
      <c r="C51" s="366"/>
      <c r="D51" s="366"/>
      <c r="E51" s="366"/>
      <c r="F51" s="366"/>
      <c r="G51" s="366"/>
      <c r="H51" s="366"/>
      <c r="I51" s="366"/>
      <c r="J51" s="366"/>
      <c r="K51" s="383"/>
    </row>
    <row r="52" ht="21" customHeight="1" spans="1:11">
      <c r="A52" s="355" t="s">
        <v>134</v>
      </c>
      <c r="B52" s="356" t="s">
        <v>135</v>
      </c>
      <c r="C52" s="356"/>
      <c r="D52" s="357" t="s">
        <v>136</v>
      </c>
      <c r="E52" s="357"/>
      <c r="F52" s="357" t="s">
        <v>137</v>
      </c>
      <c r="G52" s="357"/>
      <c r="H52" s="360" t="s">
        <v>138</v>
      </c>
      <c r="I52" s="360"/>
      <c r="J52" s="384" t="s">
        <v>141</v>
      </c>
      <c r="K52" s="38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241300</xdr:colOff>
                    <xdr:row>9</xdr:row>
                    <xdr:rowOff>177800</xdr:rowOff>
                  </from>
                  <to>
                    <xdr:col>6</xdr:col>
                    <xdr:colOff>723900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254000</xdr:colOff>
                    <xdr:row>8</xdr:row>
                    <xdr:rowOff>215900</xdr:rowOff>
                  </from>
                  <to>
                    <xdr:col>2</xdr:col>
                    <xdr:colOff>749300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482600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241300</xdr:colOff>
                    <xdr:row>9</xdr:row>
                    <xdr:rowOff>241300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254000</xdr:colOff>
                    <xdr:row>9</xdr:row>
                    <xdr:rowOff>0</xdr:rowOff>
                  </from>
                  <to>
                    <xdr:col>5</xdr:col>
                    <xdr:colOff>749300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215900</xdr:colOff>
                    <xdr:row>8</xdr:row>
                    <xdr:rowOff>190500</xdr:rowOff>
                  </from>
                  <to>
                    <xdr:col>6</xdr:col>
                    <xdr:colOff>711200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215900</xdr:colOff>
                    <xdr:row>8</xdr:row>
                    <xdr:rowOff>241300</xdr:rowOff>
                  </from>
                  <to>
                    <xdr:col>1</xdr:col>
                    <xdr:colOff>711200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203200</xdr:colOff>
                    <xdr:row>10</xdr:row>
                    <xdr:rowOff>0</xdr:rowOff>
                  </from>
                  <to>
                    <xdr:col>1</xdr:col>
                    <xdr:colOff>698500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203200</xdr:colOff>
                    <xdr:row>9</xdr:row>
                    <xdr:rowOff>0</xdr:rowOff>
                  </from>
                  <to>
                    <xdr:col>9</xdr:col>
                    <xdr:colOff>698500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203200</xdr:colOff>
                    <xdr:row>8</xdr:row>
                    <xdr:rowOff>177800</xdr:rowOff>
                  </from>
                  <to>
                    <xdr:col>10</xdr:col>
                    <xdr:colOff>698500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215900</xdr:colOff>
                    <xdr:row>10</xdr:row>
                    <xdr:rowOff>0</xdr:rowOff>
                  </from>
                  <to>
                    <xdr:col>9</xdr:col>
                    <xdr:colOff>711200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203200</xdr:colOff>
                    <xdr:row>9</xdr:row>
                    <xdr:rowOff>177800</xdr:rowOff>
                  </from>
                  <to>
                    <xdr:col>10</xdr:col>
                    <xdr:colOff>698500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203200</xdr:rowOff>
                  </from>
                  <to>
                    <xdr:col>9</xdr:col>
                    <xdr:colOff>711200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215900</xdr:colOff>
                    <xdr:row>2</xdr:row>
                    <xdr:rowOff>177800</xdr:rowOff>
                  </from>
                  <to>
                    <xdr:col>10</xdr:col>
                    <xdr:colOff>711200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241300</xdr:colOff>
                    <xdr:row>3</xdr:row>
                    <xdr:rowOff>203200</xdr:rowOff>
                  </from>
                  <to>
                    <xdr:col>9</xdr:col>
                    <xdr:colOff>723900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241300</xdr:colOff>
                    <xdr:row>3</xdr:row>
                    <xdr:rowOff>203200</xdr:rowOff>
                  </from>
                  <to>
                    <xdr:col>10</xdr:col>
                    <xdr:colOff>723900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241300</xdr:colOff>
                    <xdr:row>21</xdr:row>
                    <xdr:rowOff>215900</xdr:rowOff>
                  </from>
                  <to>
                    <xdr:col>2</xdr:col>
                    <xdr:colOff>723900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215900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254000</xdr:colOff>
                    <xdr:row>26</xdr:row>
                    <xdr:rowOff>12700</xdr:rowOff>
                  </from>
                  <to>
                    <xdr:col>1</xdr:col>
                    <xdr:colOff>749300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241300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215900</xdr:colOff>
                    <xdr:row>27</xdr:row>
                    <xdr:rowOff>0</xdr:rowOff>
                  </from>
                  <to>
                    <xdr:col>2</xdr:col>
                    <xdr:colOff>711200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215900</xdr:colOff>
                    <xdr:row>26</xdr:row>
                    <xdr:rowOff>12700</xdr:rowOff>
                  </from>
                  <to>
                    <xdr:col>2</xdr:col>
                    <xdr:colOff>711200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254000</xdr:colOff>
                    <xdr:row>26</xdr:row>
                    <xdr:rowOff>241300</xdr:rowOff>
                  </from>
                  <to>
                    <xdr:col>5</xdr:col>
                    <xdr:colOff>749300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254000</xdr:colOff>
                    <xdr:row>26</xdr:row>
                    <xdr:rowOff>0</xdr:rowOff>
                  </from>
                  <to>
                    <xdr:col>5</xdr:col>
                    <xdr:colOff>749300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254000</xdr:colOff>
                    <xdr:row>27</xdr:row>
                    <xdr:rowOff>0</xdr:rowOff>
                  </from>
                  <to>
                    <xdr:col>6</xdr:col>
                    <xdr:colOff>749300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241300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254000</xdr:colOff>
                    <xdr:row>27</xdr:row>
                    <xdr:rowOff>12700</xdr:rowOff>
                  </from>
                  <to>
                    <xdr:col>10</xdr:col>
                    <xdr:colOff>749300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254000</xdr:colOff>
                    <xdr:row>26</xdr:row>
                    <xdr:rowOff>0</xdr:rowOff>
                  </from>
                  <to>
                    <xdr:col>9</xdr:col>
                    <xdr:colOff>749300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254000</xdr:colOff>
                    <xdr:row>26</xdr:row>
                    <xdr:rowOff>0</xdr:rowOff>
                  </from>
                  <to>
                    <xdr:col>10</xdr:col>
                    <xdr:colOff>749300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749300</xdr:colOff>
                    <xdr:row>27</xdr:row>
                    <xdr:rowOff>0</xdr:rowOff>
                  </from>
                  <to>
                    <xdr:col>8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749300</xdr:colOff>
                    <xdr:row>26</xdr:row>
                    <xdr:rowOff>0</xdr:rowOff>
                  </from>
                  <to>
                    <xdr:col>8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749300</xdr:colOff>
                    <xdr:row>27</xdr:row>
                    <xdr:rowOff>0</xdr:rowOff>
                  </from>
                  <to>
                    <xdr:col>4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749300</xdr:colOff>
                    <xdr:row>26</xdr:row>
                    <xdr:rowOff>0</xdr:rowOff>
                  </from>
                  <to>
                    <xdr:col>4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749300</xdr:colOff>
                    <xdr:row>27</xdr:row>
                    <xdr:rowOff>0</xdr:rowOff>
                  </from>
                  <to>
                    <xdr:col>8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O31"/>
  <sheetViews>
    <sheetView topLeftCell="A11" workbookViewId="0">
      <selection activeCell="I5" sqref="I5:N29"/>
    </sheetView>
  </sheetViews>
  <sheetFormatPr defaultColWidth="9" defaultRowHeight="26" customHeight="1"/>
  <cols>
    <col min="1" max="1" width="17.1666666666667" style="174" customWidth="1"/>
    <col min="2" max="7" width="9.33333333333333" style="174" customWidth="1"/>
    <col min="8" max="8" width="1.33333333333333" style="174" customWidth="1"/>
    <col min="9" max="9" width="16.5" style="174" customWidth="1"/>
    <col min="10" max="10" width="17" style="174" customWidth="1"/>
    <col min="11" max="11" width="18.5" style="174" customWidth="1"/>
    <col min="12" max="12" width="16.6666666666667" style="174" customWidth="1"/>
    <col min="13" max="13" width="14.1666666666667" style="174" customWidth="1"/>
    <col min="14" max="14" width="16.3333333333333" style="174" customWidth="1"/>
    <col min="15" max="16384" width="9" style="174"/>
  </cols>
  <sheetData>
    <row r="1" ht="30" customHeight="1" spans="1:14">
      <c r="A1" s="175" t="s">
        <v>142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ht="29" customHeight="1" spans="1:14">
      <c r="A2" s="177" t="s">
        <v>63</v>
      </c>
      <c r="B2" s="178" t="s">
        <v>64</v>
      </c>
      <c r="C2" s="178"/>
      <c r="D2" s="179" t="s">
        <v>69</v>
      </c>
      <c r="E2" s="178" t="s">
        <v>70</v>
      </c>
      <c r="F2" s="178"/>
      <c r="G2" s="178"/>
      <c r="H2" s="180"/>
      <c r="I2" s="198" t="s">
        <v>58</v>
      </c>
      <c r="J2" s="178" t="s">
        <v>59</v>
      </c>
      <c r="K2" s="178"/>
      <c r="L2" s="178"/>
      <c r="M2" s="178"/>
      <c r="N2" s="199"/>
    </row>
    <row r="3" ht="29" customHeight="1" spans="1:14">
      <c r="A3" s="181" t="s">
        <v>143</v>
      </c>
      <c r="B3" s="182" t="s">
        <v>144</v>
      </c>
      <c r="C3" s="182"/>
      <c r="D3" s="182"/>
      <c r="E3" s="182"/>
      <c r="F3" s="182"/>
      <c r="G3" s="183"/>
      <c r="H3" s="180"/>
      <c r="I3" s="182" t="s">
        <v>145</v>
      </c>
      <c r="J3" s="182"/>
      <c r="K3" s="182"/>
      <c r="L3" s="182"/>
      <c r="M3" s="182"/>
      <c r="N3" s="200"/>
    </row>
    <row r="4" ht="29" customHeight="1" spans="1:15">
      <c r="A4" s="184"/>
      <c r="B4" s="185" t="s">
        <v>146</v>
      </c>
      <c r="C4" s="185" t="s">
        <v>109</v>
      </c>
      <c r="D4" s="186" t="s">
        <v>110</v>
      </c>
      <c r="E4" s="185" t="s">
        <v>111</v>
      </c>
      <c r="F4" s="185" t="s">
        <v>112</v>
      </c>
      <c r="G4" s="185" t="s">
        <v>113</v>
      </c>
      <c r="H4" s="180"/>
      <c r="I4" s="185" t="s">
        <v>146</v>
      </c>
      <c r="J4" s="185" t="s">
        <v>109</v>
      </c>
      <c r="K4" s="186" t="s">
        <v>110</v>
      </c>
      <c r="L4" s="185" t="s">
        <v>111</v>
      </c>
      <c r="M4" s="185" t="s">
        <v>112</v>
      </c>
      <c r="N4" s="185" t="s">
        <v>113</v>
      </c>
      <c r="O4" s="201"/>
    </row>
    <row r="5" ht="29" customHeight="1" spans="1:15">
      <c r="A5" s="187"/>
      <c r="B5" s="185"/>
      <c r="C5" s="186"/>
      <c r="D5" s="185"/>
      <c r="E5" s="185"/>
      <c r="F5" s="185"/>
      <c r="G5" s="292"/>
      <c r="H5" s="180"/>
      <c r="I5" s="202" t="s">
        <v>192</v>
      </c>
      <c r="J5" s="202" t="s">
        <v>116</v>
      </c>
      <c r="K5" s="202" t="s">
        <v>116</v>
      </c>
      <c r="L5" s="202" t="s">
        <v>192</v>
      </c>
      <c r="M5" s="202" t="s">
        <v>192</v>
      </c>
      <c r="N5" s="203" t="s">
        <v>116</v>
      </c>
      <c r="O5" s="201"/>
    </row>
    <row r="6" ht="29" customHeight="1" spans="1:15">
      <c r="A6" s="189" t="s">
        <v>147</v>
      </c>
      <c r="B6" s="190">
        <v>77</v>
      </c>
      <c r="C6" s="191">
        <f>D6-2</f>
        <v>78</v>
      </c>
      <c r="D6" s="191">
        <v>80</v>
      </c>
      <c r="E6" s="191">
        <f t="shared" ref="E6:F8" si="0">D6+2</f>
        <v>82</v>
      </c>
      <c r="F6" s="191">
        <f t="shared" si="0"/>
        <v>84</v>
      </c>
      <c r="G6" s="191">
        <f>F6+1</f>
        <v>85</v>
      </c>
      <c r="H6" s="180"/>
      <c r="I6" s="204" t="s">
        <v>150</v>
      </c>
      <c r="J6" s="204" t="s">
        <v>150</v>
      </c>
      <c r="K6" s="204" t="s">
        <v>150</v>
      </c>
      <c r="L6" s="204" t="s">
        <v>150</v>
      </c>
      <c r="M6" s="204" t="s">
        <v>150</v>
      </c>
      <c r="N6" s="204" t="s">
        <v>150</v>
      </c>
      <c r="O6" s="201"/>
    </row>
    <row r="7" ht="29" customHeight="1" spans="1:15">
      <c r="A7" s="189" t="s">
        <v>149</v>
      </c>
      <c r="B7" s="192">
        <v>75</v>
      </c>
      <c r="C7" s="191">
        <f t="shared" ref="C7:C8" si="1">D7-2</f>
        <v>76</v>
      </c>
      <c r="D7" s="191">
        <v>78</v>
      </c>
      <c r="E7" s="191">
        <f t="shared" si="0"/>
        <v>80</v>
      </c>
      <c r="F7" s="191">
        <f t="shared" si="0"/>
        <v>82</v>
      </c>
      <c r="G7" s="191">
        <f>F7+1</f>
        <v>83</v>
      </c>
      <c r="H7" s="180"/>
      <c r="I7" s="204" t="s">
        <v>150</v>
      </c>
      <c r="J7" s="204" t="s">
        <v>150</v>
      </c>
      <c r="K7" s="204" t="s">
        <v>150</v>
      </c>
      <c r="L7" s="204" t="s">
        <v>150</v>
      </c>
      <c r="M7" s="204" t="s">
        <v>150</v>
      </c>
      <c r="N7" s="204" t="s">
        <v>150</v>
      </c>
      <c r="O7" s="201"/>
    </row>
    <row r="8" ht="29" customHeight="1" spans="1:15">
      <c r="A8" s="189" t="s">
        <v>151</v>
      </c>
      <c r="B8" s="192">
        <v>75</v>
      </c>
      <c r="C8" s="191">
        <f t="shared" si="1"/>
        <v>76</v>
      </c>
      <c r="D8" s="191">
        <v>78</v>
      </c>
      <c r="E8" s="191">
        <f t="shared" si="0"/>
        <v>80</v>
      </c>
      <c r="F8" s="191">
        <f t="shared" si="0"/>
        <v>82</v>
      </c>
      <c r="G8" s="191">
        <f>F8+1</f>
        <v>83</v>
      </c>
      <c r="H8" s="180"/>
      <c r="I8" s="204" t="s">
        <v>150</v>
      </c>
      <c r="J8" s="204" t="s">
        <v>150</v>
      </c>
      <c r="K8" s="204" t="s">
        <v>150</v>
      </c>
      <c r="L8" s="204" t="s">
        <v>150</v>
      </c>
      <c r="M8" s="204" t="s">
        <v>150</v>
      </c>
      <c r="N8" s="204" t="s">
        <v>150</v>
      </c>
      <c r="O8" s="201"/>
    </row>
    <row r="9" ht="29" customHeight="1" spans="1:15">
      <c r="A9" s="189" t="s">
        <v>152</v>
      </c>
      <c r="B9" s="192">
        <v>104</v>
      </c>
      <c r="C9" s="191">
        <f>D9-4</f>
        <v>108</v>
      </c>
      <c r="D9" s="191">
        <v>112</v>
      </c>
      <c r="E9" s="191">
        <f>D9+4</f>
        <v>116</v>
      </c>
      <c r="F9" s="191">
        <f>E9+4</f>
        <v>120</v>
      </c>
      <c r="G9" s="191">
        <f>F9+6</f>
        <v>126</v>
      </c>
      <c r="H9" s="180"/>
      <c r="I9" s="204" t="s">
        <v>150</v>
      </c>
      <c r="J9" s="204" t="s">
        <v>153</v>
      </c>
      <c r="K9" s="204" t="s">
        <v>193</v>
      </c>
      <c r="L9" s="204" t="s">
        <v>153</v>
      </c>
      <c r="M9" s="204" t="s">
        <v>153</v>
      </c>
      <c r="N9" s="204" t="s">
        <v>150</v>
      </c>
      <c r="O9" s="201"/>
    </row>
    <row r="10" ht="29" customHeight="1" spans="1:15">
      <c r="A10" s="189" t="s">
        <v>154</v>
      </c>
      <c r="B10" s="192">
        <v>100</v>
      </c>
      <c r="C10" s="191">
        <f>D10-4</f>
        <v>104</v>
      </c>
      <c r="D10" s="191">
        <v>108</v>
      </c>
      <c r="E10" s="191">
        <f>D10+4</f>
        <v>112</v>
      </c>
      <c r="F10" s="191">
        <f>E10+5</f>
        <v>117</v>
      </c>
      <c r="G10" s="191">
        <f>F10+6</f>
        <v>123</v>
      </c>
      <c r="H10" s="180"/>
      <c r="I10" s="204" t="s">
        <v>150</v>
      </c>
      <c r="J10" s="204" t="s">
        <v>153</v>
      </c>
      <c r="K10" s="204" t="s">
        <v>150</v>
      </c>
      <c r="L10" s="204" t="s">
        <v>150</v>
      </c>
      <c r="M10" s="204" t="s">
        <v>150</v>
      </c>
      <c r="N10" s="204" t="s">
        <v>153</v>
      </c>
      <c r="O10" s="201"/>
    </row>
    <row r="11" ht="29" customHeight="1" spans="1:15">
      <c r="A11" s="189" t="s">
        <v>155</v>
      </c>
      <c r="B11" s="192">
        <v>110</v>
      </c>
      <c r="C11" s="191">
        <f>D11-4</f>
        <v>114</v>
      </c>
      <c r="D11" s="191">
        <v>118</v>
      </c>
      <c r="E11" s="191">
        <f>D11+4</f>
        <v>122</v>
      </c>
      <c r="F11" s="191">
        <f>E11+5</f>
        <v>127</v>
      </c>
      <c r="G11" s="191">
        <f>F11+6</f>
        <v>133</v>
      </c>
      <c r="H11" s="180"/>
      <c r="I11" s="204" t="s">
        <v>153</v>
      </c>
      <c r="J11" s="204" t="s">
        <v>153</v>
      </c>
      <c r="K11" s="204" t="s">
        <v>150</v>
      </c>
      <c r="L11" s="204" t="s">
        <v>150</v>
      </c>
      <c r="M11" s="204" t="s">
        <v>150</v>
      </c>
      <c r="N11" s="204" t="s">
        <v>153</v>
      </c>
      <c r="O11" s="201"/>
    </row>
    <row r="12" ht="29" customHeight="1" spans="1:15">
      <c r="A12" s="189" t="s">
        <v>156</v>
      </c>
      <c r="B12" s="192">
        <v>104</v>
      </c>
      <c r="C12" s="191">
        <f>D12-4</f>
        <v>108</v>
      </c>
      <c r="D12" s="191">
        <v>112</v>
      </c>
      <c r="E12" s="191">
        <f>D12+4</f>
        <v>116</v>
      </c>
      <c r="F12" s="191">
        <f>E12+4</f>
        <v>120</v>
      </c>
      <c r="G12" s="191">
        <f>F12+6</f>
        <v>126</v>
      </c>
      <c r="H12" s="180"/>
      <c r="I12" s="204" t="s">
        <v>150</v>
      </c>
      <c r="J12" s="204" t="s">
        <v>150</v>
      </c>
      <c r="K12" s="204" t="s">
        <v>150</v>
      </c>
      <c r="L12" s="204" t="s">
        <v>150</v>
      </c>
      <c r="M12" s="204" t="s">
        <v>150</v>
      </c>
      <c r="N12" s="204" t="s">
        <v>150</v>
      </c>
      <c r="O12" s="201"/>
    </row>
    <row r="13" ht="29" customHeight="1" spans="1:15">
      <c r="A13" s="189" t="s">
        <v>157</v>
      </c>
      <c r="B13" s="192">
        <v>84</v>
      </c>
      <c r="C13" s="191">
        <f>D13-4</f>
        <v>88</v>
      </c>
      <c r="D13" s="191">
        <v>92</v>
      </c>
      <c r="E13" s="191">
        <f>D13+4</f>
        <v>96</v>
      </c>
      <c r="F13" s="191">
        <f>E13+4</f>
        <v>100</v>
      </c>
      <c r="G13" s="191">
        <f>F13+6</f>
        <v>106</v>
      </c>
      <c r="H13" s="180"/>
      <c r="I13" s="204" t="s">
        <v>153</v>
      </c>
      <c r="J13" s="204" t="s">
        <v>150</v>
      </c>
      <c r="K13" s="204" t="s">
        <v>153</v>
      </c>
      <c r="L13" s="204" t="s">
        <v>150</v>
      </c>
      <c r="M13" s="204" t="s">
        <v>193</v>
      </c>
      <c r="N13" s="204" t="s">
        <v>193</v>
      </c>
      <c r="O13" s="201"/>
    </row>
    <row r="14" ht="29" customHeight="1" spans="1:15">
      <c r="A14" s="189" t="s">
        <v>159</v>
      </c>
      <c r="B14" s="192">
        <v>41</v>
      </c>
      <c r="C14" s="191">
        <f>D14-1</f>
        <v>42</v>
      </c>
      <c r="D14" s="191">
        <v>43</v>
      </c>
      <c r="E14" s="191">
        <f>D14+1</f>
        <v>44</v>
      </c>
      <c r="F14" s="191">
        <f>E14+1</f>
        <v>45</v>
      </c>
      <c r="G14" s="191">
        <f>F14+1.2</f>
        <v>46.2</v>
      </c>
      <c r="H14" s="180"/>
      <c r="I14" s="204" t="s">
        <v>150</v>
      </c>
      <c r="J14" s="204" t="s">
        <v>150</v>
      </c>
      <c r="K14" s="204" t="s">
        <v>150</v>
      </c>
      <c r="L14" s="204" t="s">
        <v>150</v>
      </c>
      <c r="M14" s="204" t="s">
        <v>150</v>
      </c>
      <c r="N14" s="204" t="s">
        <v>150</v>
      </c>
      <c r="O14" s="201"/>
    </row>
    <row r="15" ht="29" customHeight="1" spans="1:15">
      <c r="A15" s="189" t="s">
        <v>160</v>
      </c>
      <c r="B15" s="192">
        <f>C15</f>
        <v>10.5</v>
      </c>
      <c r="C15" s="191">
        <f>D15</f>
        <v>10.5</v>
      </c>
      <c r="D15" s="191">
        <v>10.5</v>
      </c>
      <c r="E15" s="191">
        <f t="shared" ref="E15:G16" si="2">D15</f>
        <v>10.5</v>
      </c>
      <c r="F15" s="191">
        <f t="shared" si="2"/>
        <v>10.5</v>
      </c>
      <c r="G15" s="191">
        <f t="shared" si="2"/>
        <v>10.5</v>
      </c>
      <c r="H15" s="180"/>
      <c r="I15" s="204" t="s">
        <v>150</v>
      </c>
      <c r="J15" s="204" t="s">
        <v>150</v>
      </c>
      <c r="K15" s="204" t="s">
        <v>150</v>
      </c>
      <c r="L15" s="204" t="s">
        <v>150</v>
      </c>
      <c r="M15" s="204" t="s">
        <v>150</v>
      </c>
      <c r="N15" s="204" t="s">
        <v>150</v>
      </c>
      <c r="O15" s="201"/>
    </row>
    <row r="16" ht="29" customHeight="1" spans="1:15">
      <c r="A16" s="189" t="s">
        <v>161</v>
      </c>
      <c r="B16" s="192">
        <v>10</v>
      </c>
      <c r="C16" s="191">
        <f>D16</f>
        <v>10</v>
      </c>
      <c r="D16" s="191">
        <v>10</v>
      </c>
      <c r="E16" s="191">
        <f t="shared" si="2"/>
        <v>10</v>
      </c>
      <c r="F16" s="191">
        <f t="shared" si="2"/>
        <v>10</v>
      </c>
      <c r="G16" s="191">
        <f t="shared" si="2"/>
        <v>10</v>
      </c>
      <c r="H16" s="180"/>
      <c r="I16" s="204" t="s">
        <v>150</v>
      </c>
      <c r="J16" s="204" t="s">
        <v>150</v>
      </c>
      <c r="K16" s="204" t="s">
        <v>150</v>
      </c>
      <c r="L16" s="204" t="s">
        <v>150</v>
      </c>
      <c r="M16" s="204" t="s">
        <v>150</v>
      </c>
      <c r="N16" s="204" t="s">
        <v>150</v>
      </c>
      <c r="O16" s="201"/>
    </row>
    <row r="17" ht="29" customHeight="1" spans="1:15">
      <c r="A17" s="189" t="s">
        <v>162</v>
      </c>
      <c r="B17" s="192">
        <v>59</v>
      </c>
      <c r="C17" s="191">
        <f>D17-1</f>
        <v>59.5</v>
      </c>
      <c r="D17" s="191">
        <v>60.5</v>
      </c>
      <c r="E17" s="191">
        <f t="shared" ref="E17:F19" si="3">D17+1</f>
        <v>61.5</v>
      </c>
      <c r="F17" s="191">
        <f t="shared" si="3"/>
        <v>62.5</v>
      </c>
      <c r="G17" s="191">
        <f>F17+1.5</f>
        <v>64</v>
      </c>
      <c r="H17" s="180"/>
      <c r="I17" s="204" t="s">
        <v>150</v>
      </c>
      <c r="J17" s="204" t="s">
        <v>150</v>
      </c>
      <c r="K17" s="204" t="s">
        <v>150</v>
      </c>
      <c r="L17" s="204" t="s">
        <v>150</v>
      </c>
      <c r="M17" s="204" t="s">
        <v>150</v>
      </c>
      <c r="N17" s="204" t="s">
        <v>150</v>
      </c>
      <c r="O17" s="201"/>
    </row>
    <row r="18" ht="29" customHeight="1" spans="1:15">
      <c r="A18" s="189" t="s">
        <v>163</v>
      </c>
      <c r="B18" s="192">
        <v>56</v>
      </c>
      <c r="C18" s="191">
        <f>D18-1</f>
        <v>57</v>
      </c>
      <c r="D18" s="191">
        <v>58</v>
      </c>
      <c r="E18" s="191">
        <f t="shared" si="3"/>
        <v>59</v>
      </c>
      <c r="F18" s="191">
        <f t="shared" si="3"/>
        <v>60</v>
      </c>
      <c r="G18" s="191">
        <f>F18+1.5</f>
        <v>61.5</v>
      </c>
      <c r="H18" s="180"/>
      <c r="I18" s="204" t="s">
        <v>150</v>
      </c>
      <c r="J18" s="204" t="s">
        <v>150</v>
      </c>
      <c r="K18" s="204" t="s">
        <v>150</v>
      </c>
      <c r="L18" s="204" t="s">
        <v>150</v>
      </c>
      <c r="M18" s="204" t="s">
        <v>150</v>
      </c>
      <c r="N18" s="204" t="s">
        <v>150</v>
      </c>
      <c r="O18" s="201"/>
    </row>
    <row r="19" ht="29" customHeight="1" spans="1:15">
      <c r="A19" s="189" t="s">
        <v>164</v>
      </c>
      <c r="B19" s="192">
        <v>64</v>
      </c>
      <c r="C19" s="191">
        <f>D19-1</f>
        <v>64</v>
      </c>
      <c r="D19" s="191">
        <v>65</v>
      </c>
      <c r="E19" s="191">
        <f t="shared" si="3"/>
        <v>66</v>
      </c>
      <c r="F19" s="191">
        <f t="shared" si="3"/>
        <v>67</v>
      </c>
      <c r="G19" s="191">
        <f>F19+0.5</f>
        <v>67.5</v>
      </c>
      <c r="H19" s="180"/>
      <c r="I19" s="204" t="s">
        <v>150</v>
      </c>
      <c r="J19" s="204" t="s">
        <v>150</v>
      </c>
      <c r="K19" s="204" t="s">
        <v>150</v>
      </c>
      <c r="L19" s="204" t="s">
        <v>150</v>
      </c>
      <c r="M19" s="204" t="s">
        <v>150</v>
      </c>
      <c r="N19" s="204" t="s">
        <v>150</v>
      </c>
      <c r="O19" s="201"/>
    </row>
    <row r="20" ht="29" customHeight="1" spans="1:15">
      <c r="A20" s="189" t="s">
        <v>165</v>
      </c>
      <c r="B20" s="192">
        <v>20</v>
      </c>
      <c r="C20" s="191">
        <f>D20-0.8</f>
        <v>20.7</v>
      </c>
      <c r="D20" s="191">
        <v>21.5</v>
      </c>
      <c r="E20" s="191">
        <f>D20+0.8</f>
        <v>22.3</v>
      </c>
      <c r="F20" s="191">
        <f>E20+0.8</f>
        <v>23.1</v>
      </c>
      <c r="G20" s="191">
        <f>F20+1.3</f>
        <v>24.4</v>
      </c>
      <c r="H20" s="180"/>
      <c r="I20" s="204" t="s">
        <v>150</v>
      </c>
      <c r="J20" s="204" t="s">
        <v>169</v>
      </c>
      <c r="K20" s="204" t="s">
        <v>166</v>
      </c>
      <c r="L20" s="204" t="s">
        <v>148</v>
      </c>
      <c r="M20" s="204" t="s">
        <v>150</v>
      </c>
      <c r="N20" s="204" t="s">
        <v>150</v>
      </c>
      <c r="O20" s="201"/>
    </row>
    <row r="21" ht="29" customHeight="1" spans="1:15">
      <c r="A21" s="189" t="s">
        <v>167</v>
      </c>
      <c r="B21" s="192">
        <v>17</v>
      </c>
      <c r="C21" s="191">
        <f>D21-0.7</f>
        <v>17.8</v>
      </c>
      <c r="D21" s="191">
        <v>18.5</v>
      </c>
      <c r="E21" s="191">
        <f>D21+0.7</f>
        <v>19.2</v>
      </c>
      <c r="F21" s="191">
        <f>E21+0.7</f>
        <v>19.9</v>
      </c>
      <c r="G21" s="191">
        <f>F21+0.9</f>
        <v>20.8</v>
      </c>
      <c r="H21" s="180"/>
      <c r="I21" s="204" t="s">
        <v>150</v>
      </c>
      <c r="J21" s="204" t="s">
        <v>150</v>
      </c>
      <c r="K21" s="204" t="s">
        <v>150</v>
      </c>
      <c r="L21" s="204" t="s">
        <v>150</v>
      </c>
      <c r="M21" s="204" t="s">
        <v>150</v>
      </c>
      <c r="N21" s="204" t="s">
        <v>150</v>
      </c>
      <c r="O21" s="201"/>
    </row>
    <row r="22" ht="29" customHeight="1" spans="1:15">
      <c r="A22" s="189" t="s">
        <v>168</v>
      </c>
      <c r="B22" s="192">
        <v>13</v>
      </c>
      <c r="C22" s="191">
        <f>D22-0.5</f>
        <v>13.5</v>
      </c>
      <c r="D22" s="191">
        <v>14</v>
      </c>
      <c r="E22" s="191">
        <f t="shared" ref="E22:F24" si="4">D22+0.5</f>
        <v>14.5</v>
      </c>
      <c r="F22" s="191">
        <f t="shared" si="4"/>
        <v>15</v>
      </c>
      <c r="G22" s="191">
        <f>F22+0.7</f>
        <v>15.7</v>
      </c>
      <c r="H22" s="180"/>
      <c r="I22" s="204" t="s">
        <v>150</v>
      </c>
      <c r="J22" s="204" t="s">
        <v>150</v>
      </c>
      <c r="K22" s="204" t="s">
        <v>150</v>
      </c>
      <c r="L22" s="204" t="s">
        <v>150</v>
      </c>
      <c r="M22" s="204" t="s">
        <v>150</v>
      </c>
      <c r="N22" s="204" t="s">
        <v>150</v>
      </c>
      <c r="O22" s="201"/>
    </row>
    <row r="23" ht="29" customHeight="1" spans="1:15">
      <c r="A23" s="189" t="s">
        <v>170</v>
      </c>
      <c r="B23" s="192">
        <v>39</v>
      </c>
      <c r="C23" s="191">
        <f>D23-0.5</f>
        <v>39.5</v>
      </c>
      <c r="D23" s="191">
        <v>40</v>
      </c>
      <c r="E23" s="191">
        <f t="shared" si="4"/>
        <v>40.5</v>
      </c>
      <c r="F23" s="191">
        <f t="shared" si="4"/>
        <v>41</v>
      </c>
      <c r="G23" s="191">
        <f>F23+0.5</f>
        <v>41.5</v>
      </c>
      <c r="H23" s="180"/>
      <c r="I23" s="205">
        <v>0</v>
      </c>
      <c r="J23" s="205">
        <v>0</v>
      </c>
      <c r="K23" s="204" t="s">
        <v>150</v>
      </c>
      <c r="L23" s="204" t="s">
        <v>150</v>
      </c>
      <c r="M23" s="204" t="s">
        <v>150</v>
      </c>
      <c r="N23" s="206">
        <v>0</v>
      </c>
      <c r="O23" s="201"/>
    </row>
    <row r="24" ht="29" customHeight="1" spans="1:15">
      <c r="A24" s="189" t="s">
        <v>171</v>
      </c>
      <c r="B24" s="192">
        <v>28</v>
      </c>
      <c r="C24" s="191">
        <f>D24-0.5</f>
        <v>28</v>
      </c>
      <c r="D24" s="191">
        <v>28.5</v>
      </c>
      <c r="E24" s="191">
        <f t="shared" si="4"/>
        <v>29</v>
      </c>
      <c r="F24" s="191">
        <f t="shared" si="4"/>
        <v>29.5</v>
      </c>
      <c r="G24" s="191">
        <f>F24+0.75</f>
        <v>30.25</v>
      </c>
      <c r="H24" s="180"/>
      <c r="I24" s="205">
        <v>0</v>
      </c>
      <c r="J24" s="205">
        <v>0</v>
      </c>
      <c r="K24" s="204" t="s">
        <v>166</v>
      </c>
      <c r="L24" s="204" t="s">
        <v>150</v>
      </c>
      <c r="M24" s="204" t="s">
        <v>150</v>
      </c>
      <c r="N24" s="206">
        <v>0</v>
      </c>
      <c r="O24" s="201"/>
    </row>
    <row r="25" ht="29" customHeight="1" spans="1:15">
      <c r="A25" s="189" t="s">
        <v>172</v>
      </c>
      <c r="B25" s="192">
        <v>17</v>
      </c>
      <c r="C25" s="191">
        <v>17</v>
      </c>
      <c r="D25" s="191">
        <v>18</v>
      </c>
      <c r="E25" s="191">
        <v>18</v>
      </c>
      <c r="F25" s="191">
        <v>19</v>
      </c>
      <c r="G25" s="191">
        <v>19</v>
      </c>
      <c r="H25" s="180"/>
      <c r="I25" s="205">
        <v>0</v>
      </c>
      <c r="J25" s="205">
        <v>0</v>
      </c>
      <c r="K25" s="204" t="s">
        <v>150</v>
      </c>
      <c r="L25" s="204" t="s">
        <v>150</v>
      </c>
      <c r="M25" s="204" t="s">
        <v>150</v>
      </c>
      <c r="N25" s="206">
        <v>0</v>
      </c>
      <c r="O25" s="201"/>
    </row>
    <row r="26" ht="29" customHeight="1" spans="1:15">
      <c r="A26" s="189" t="s">
        <v>173</v>
      </c>
      <c r="B26" s="192">
        <v>17</v>
      </c>
      <c r="C26" s="191">
        <f>D26-1</f>
        <v>17</v>
      </c>
      <c r="D26" s="191">
        <v>18</v>
      </c>
      <c r="E26" s="191">
        <f>D26</f>
        <v>18</v>
      </c>
      <c r="F26" s="191">
        <v>19</v>
      </c>
      <c r="G26" s="191">
        <v>19</v>
      </c>
      <c r="H26" s="180"/>
      <c r="I26" s="205">
        <v>0</v>
      </c>
      <c r="J26" s="205">
        <v>0</v>
      </c>
      <c r="K26" s="204" t="s">
        <v>150</v>
      </c>
      <c r="L26" s="204" t="s">
        <v>150</v>
      </c>
      <c r="M26" s="204" t="s">
        <v>150</v>
      </c>
      <c r="N26" s="206">
        <v>0</v>
      </c>
      <c r="O26" s="201"/>
    </row>
    <row r="27" ht="33" customHeight="1" spans="1:15">
      <c r="A27" s="189" t="s">
        <v>174</v>
      </c>
      <c r="B27" s="192">
        <v>16</v>
      </c>
      <c r="C27" s="191">
        <f>D27-1</f>
        <v>16</v>
      </c>
      <c r="D27" s="191">
        <v>17</v>
      </c>
      <c r="E27" s="191">
        <f>D27</f>
        <v>17</v>
      </c>
      <c r="F27" s="191">
        <v>18.5</v>
      </c>
      <c r="G27" s="191">
        <v>18.5</v>
      </c>
      <c r="H27" s="180"/>
      <c r="I27" s="205">
        <v>0</v>
      </c>
      <c r="J27" s="205">
        <v>0</v>
      </c>
      <c r="K27" s="204" t="s">
        <v>194</v>
      </c>
      <c r="L27" s="204" t="s">
        <v>150</v>
      </c>
      <c r="M27" s="204" t="s">
        <v>195</v>
      </c>
      <c r="N27" s="204" t="s">
        <v>150</v>
      </c>
      <c r="O27" s="201"/>
    </row>
    <row r="28" ht="33" customHeight="1" spans="1:15">
      <c r="A28" s="189" t="s">
        <v>175</v>
      </c>
      <c r="B28" s="192">
        <v>41</v>
      </c>
      <c r="C28" s="191">
        <v>41</v>
      </c>
      <c r="D28" s="191">
        <v>42</v>
      </c>
      <c r="E28" s="191">
        <f>D28</f>
        <v>42</v>
      </c>
      <c r="F28" s="191">
        <v>43</v>
      </c>
      <c r="G28" s="191">
        <v>43</v>
      </c>
      <c r="H28" s="180"/>
      <c r="I28" s="205">
        <v>0</v>
      </c>
      <c r="J28" s="205">
        <v>0</v>
      </c>
      <c r="K28" s="204" t="s">
        <v>150</v>
      </c>
      <c r="L28" s="204" t="s">
        <v>150</v>
      </c>
      <c r="M28" s="204" t="s">
        <v>150</v>
      </c>
      <c r="N28" s="204" t="s">
        <v>150</v>
      </c>
      <c r="O28" s="201"/>
    </row>
    <row r="29" ht="33" customHeight="1" spans="1:15">
      <c r="A29" s="193" t="s">
        <v>176</v>
      </c>
      <c r="B29" s="194">
        <v>13</v>
      </c>
      <c r="C29" s="195">
        <v>13</v>
      </c>
      <c r="D29" s="195">
        <v>14</v>
      </c>
      <c r="E29" s="195">
        <v>14</v>
      </c>
      <c r="F29" s="195">
        <v>15</v>
      </c>
      <c r="G29" s="195">
        <v>15</v>
      </c>
      <c r="H29" s="180"/>
      <c r="I29" s="205">
        <v>0</v>
      </c>
      <c r="J29" s="205">
        <v>0</v>
      </c>
      <c r="K29" s="204" t="s">
        <v>150</v>
      </c>
      <c r="L29" s="204" t="s">
        <v>150</v>
      </c>
      <c r="M29" s="205">
        <v>0</v>
      </c>
      <c r="N29" s="204" t="s">
        <v>150</v>
      </c>
      <c r="O29" s="201"/>
    </row>
    <row r="30" customHeight="1" spans="1:14">
      <c r="A30" s="196" t="s">
        <v>122</v>
      </c>
      <c r="D30" s="197"/>
      <c r="E30" s="197"/>
      <c r="F30" s="197"/>
      <c r="G30" s="197"/>
      <c r="I30" s="197"/>
      <c r="J30" s="197"/>
      <c r="K30" s="197"/>
      <c r="L30" s="197"/>
      <c r="M30" s="197"/>
      <c r="N30" s="197"/>
    </row>
    <row r="31" customHeight="1" spans="1:14">
      <c r="A31" s="174" t="s">
        <v>177</v>
      </c>
      <c r="D31" s="197"/>
      <c r="E31" s="197"/>
      <c r="F31" s="197"/>
      <c r="G31" s="197"/>
      <c r="I31" s="196" t="s">
        <v>196</v>
      </c>
      <c r="J31" s="207"/>
      <c r="K31" s="196" t="s">
        <v>179</v>
      </c>
      <c r="L31" s="196"/>
      <c r="M31" s="196" t="s">
        <v>180</v>
      </c>
      <c r="N31" s="19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9"/>
  </mergeCells>
  <pageMargins left="0.75" right="0.75" top="1" bottom="1" header="0.5" footer="0.5"/>
  <pageSetup paperSize="9" scale="6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43"/>
  <sheetViews>
    <sheetView zoomScale="125" zoomScaleNormal="125" workbookViewId="0">
      <selection activeCell="B6" sqref="B6:C6"/>
    </sheetView>
  </sheetViews>
  <sheetFormatPr defaultColWidth="10.1666666666667" defaultRowHeight="14.25"/>
  <cols>
    <col min="1" max="1" width="9.66666666666667" style="208" customWidth="1"/>
    <col min="2" max="2" width="11.1666666666667" style="208" customWidth="1"/>
    <col min="3" max="3" width="9.16666666666667" style="208" customWidth="1"/>
    <col min="4" max="5" width="9.5" style="208" customWidth="1"/>
    <col min="6" max="6" width="10.3333333333333" style="208" customWidth="1"/>
    <col min="7" max="7" width="9.5" style="208" customWidth="1"/>
    <col min="8" max="8" width="10.6666666666667" style="208" customWidth="1"/>
    <col min="9" max="9" width="8.16666666666667" style="208" customWidth="1"/>
    <col min="10" max="10" width="10.5" style="208" customWidth="1"/>
    <col min="11" max="11" width="12.1666666666667" style="208" customWidth="1"/>
    <col min="12" max="16384" width="10.1666666666667" style="208"/>
  </cols>
  <sheetData>
    <row r="1" ht="26.25" spans="1:11">
      <c r="A1" s="209" t="s">
        <v>197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>
      <c r="A2" s="210" t="s">
        <v>54</v>
      </c>
      <c r="B2" s="211" t="s">
        <v>55</v>
      </c>
      <c r="C2" s="211"/>
      <c r="D2" s="212" t="s">
        <v>63</v>
      </c>
      <c r="E2" s="213" t="s">
        <v>64</v>
      </c>
      <c r="F2" s="214" t="s">
        <v>198</v>
      </c>
      <c r="G2" s="215" t="s">
        <v>70</v>
      </c>
      <c r="H2" s="215"/>
      <c r="I2" s="246" t="s">
        <v>58</v>
      </c>
      <c r="J2" s="215" t="s">
        <v>59</v>
      </c>
      <c r="K2" s="273"/>
    </row>
    <row r="3" spans="1:11">
      <c r="A3" s="216" t="s">
        <v>76</v>
      </c>
      <c r="B3" s="217">
        <v>600</v>
      </c>
      <c r="C3" s="217"/>
      <c r="D3" s="218" t="s">
        <v>199</v>
      </c>
      <c r="E3" s="219">
        <v>44834</v>
      </c>
      <c r="F3" s="220"/>
      <c r="G3" s="220"/>
      <c r="H3" s="221" t="s">
        <v>200</v>
      </c>
      <c r="I3" s="221"/>
      <c r="J3" s="221"/>
      <c r="K3" s="274"/>
    </row>
    <row r="4" spans="1:11">
      <c r="A4" s="222" t="s">
        <v>73</v>
      </c>
      <c r="B4" s="223">
        <v>2</v>
      </c>
      <c r="C4" s="223">
        <v>6</v>
      </c>
      <c r="D4" s="224" t="s">
        <v>201</v>
      </c>
      <c r="E4" s="220" t="s">
        <v>202</v>
      </c>
      <c r="F4" s="220"/>
      <c r="G4" s="220"/>
      <c r="H4" s="224" t="s">
        <v>203</v>
      </c>
      <c r="I4" s="224"/>
      <c r="J4" s="239" t="s">
        <v>67</v>
      </c>
      <c r="K4" s="275" t="s">
        <v>68</v>
      </c>
    </row>
    <row r="5" spans="1:11">
      <c r="A5" s="222" t="s">
        <v>204</v>
      </c>
      <c r="B5" s="217">
        <v>2</v>
      </c>
      <c r="C5" s="217"/>
      <c r="D5" s="218" t="s">
        <v>205</v>
      </c>
      <c r="E5" s="218"/>
      <c r="F5" s="218" t="s">
        <v>206</v>
      </c>
      <c r="G5" s="218" t="s">
        <v>207</v>
      </c>
      <c r="H5" s="224" t="s">
        <v>208</v>
      </c>
      <c r="I5" s="224"/>
      <c r="J5" s="239" t="s">
        <v>67</v>
      </c>
      <c r="K5" s="275" t="s">
        <v>68</v>
      </c>
    </row>
    <row r="6" spans="1:11">
      <c r="A6" s="225" t="s">
        <v>209</v>
      </c>
      <c r="B6" s="226">
        <v>32</v>
      </c>
      <c r="C6" s="226"/>
      <c r="D6" s="227" t="s">
        <v>210</v>
      </c>
      <c r="E6" s="228"/>
      <c r="F6" s="229">
        <v>275</v>
      </c>
      <c r="G6" s="227"/>
      <c r="H6" s="230" t="s">
        <v>211</v>
      </c>
      <c r="I6" s="230"/>
      <c r="J6" s="245" t="s">
        <v>67</v>
      </c>
      <c r="K6" s="276" t="s">
        <v>68</v>
      </c>
    </row>
    <row r="7" spans="1:11">
      <c r="A7" s="231"/>
      <c r="B7" s="232"/>
      <c r="C7" s="233"/>
      <c r="D7" s="231"/>
      <c r="E7" s="232"/>
      <c r="F7" s="234"/>
      <c r="G7" s="231"/>
      <c r="H7" s="234"/>
      <c r="I7" s="232"/>
      <c r="J7" s="232"/>
      <c r="K7" s="232"/>
    </row>
    <row r="8" spans="1:11">
      <c r="A8" s="235" t="s">
        <v>212</v>
      </c>
      <c r="B8" s="214" t="s">
        <v>213</v>
      </c>
      <c r="C8" s="236" t="s">
        <v>214</v>
      </c>
      <c r="D8" s="214" t="s">
        <v>215</v>
      </c>
      <c r="E8" s="214" t="s">
        <v>216</v>
      </c>
      <c r="F8" s="214" t="s">
        <v>217</v>
      </c>
      <c r="G8" s="237"/>
      <c r="H8" s="238"/>
      <c r="I8" s="238"/>
      <c r="J8" s="238"/>
      <c r="K8" s="277"/>
    </row>
    <row r="9" spans="1:11">
      <c r="A9" s="222" t="s">
        <v>218</v>
      </c>
      <c r="B9" s="224"/>
      <c r="C9" s="239" t="s">
        <v>67</v>
      </c>
      <c r="D9" s="239" t="s">
        <v>68</v>
      </c>
      <c r="E9" s="218" t="s">
        <v>219</v>
      </c>
      <c r="F9" s="240"/>
      <c r="G9" s="241"/>
      <c r="H9" s="242"/>
      <c r="I9" s="242"/>
      <c r="J9" s="242"/>
      <c r="K9" s="278"/>
    </row>
    <row r="10" spans="1:11">
      <c r="A10" s="222" t="s">
        <v>220</v>
      </c>
      <c r="B10" s="224"/>
      <c r="C10" s="239" t="s">
        <v>67</v>
      </c>
      <c r="D10" s="239" t="s">
        <v>68</v>
      </c>
      <c r="E10" s="218" t="s">
        <v>221</v>
      </c>
      <c r="F10" s="240"/>
      <c r="G10" s="241"/>
      <c r="H10" s="242"/>
      <c r="I10" s="242"/>
      <c r="J10" s="242"/>
      <c r="K10" s="278"/>
    </row>
    <row r="11" spans="1:11">
      <c r="A11" s="243" t="s">
        <v>185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79"/>
    </row>
    <row r="12" spans="1:11">
      <c r="A12" s="216" t="s">
        <v>88</v>
      </c>
      <c r="B12" s="239" t="s">
        <v>84</v>
      </c>
      <c r="C12" s="239" t="s">
        <v>85</v>
      </c>
      <c r="D12" s="240"/>
      <c r="E12" s="218" t="s">
        <v>86</v>
      </c>
      <c r="F12" s="239" t="s">
        <v>84</v>
      </c>
      <c r="G12" s="239" t="s">
        <v>85</v>
      </c>
      <c r="H12" s="239"/>
      <c r="I12" s="218" t="s">
        <v>222</v>
      </c>
      <c r="J12" s="239" t="s">
        <v>84</v>
      </c>
      <c r="K12" s="275" t="s">
        <v>85</v>
      </c>
    </row>
    <row r="13" spans="1:11">
      <c r="A13" s="216" t="s">
        <v>91</v>
      </c>
      <c r="B13" s="239" t="s">
        <v>84</v>
      </c>
      <c r="C13" s="239" t="s">
        <v>85</v>
      </c>
      <c r="D13" s="240"/>
      <c r="E13" s="218" t="s">
        <v>96</v>
      </c>
      <c r="F13" s="239" t="s">
        <v>84</v>
      </c>
      <c r="G13" s="239" t="s">
        <v>85</v>
      </c>
      <c r="H13" s="239"/>
      <c r="I13" s="218" t="s">
        <v>223</v>
      </c>
      <c r="J13" s="239" t="s">
        <v>84</v>
      </c>
      <c r="K13" s="275" t="s">
        <v>85</v>
      </c>
    </row>
    <row r="14" ht="15" spans="1:11">
      <c r="A14" s="225" t="s">
        <v>224</v>
      </c>
      <c r="B14" s="245" t="s">
        <v>84</v>
      </c>
      <c r="C14" s="245" t="s">
        <v>85</v>
      </c>
      <c r="D14" s="228"/>
      <c r="E14" s="227" t="s">
        <v>225</v>
      </c>
      <c r="F14" s="245" t="s">
        <v>84</v>
      </c>
      <c r="G14" s="245" t="s">
        <v>85</v>
      </c>
      <c r="H14" s="245"/>
      <c r="I14" s="227" t="s">
        <v>226</v>
      </c>
      <c r="J14" s="245" t="s">
        <v>84</v>
      </c>
      <c r="K14" s="276" t="s">
        <v>85</v>
      </c>
    </row>
    <row r="15" ht="15" spans="1:11">
      <c r="A15" s="231"/>
      <c r="B15" s="234"/>
      <c r="C15" s="234"/>
      <c r="D15" s="232"/>
      <c r="E15" s="231"/>
      <c r="F15" s="234"/>
      <c r="G15" s="234"/>
      <c r="H15" s="234"/>
      <c r="I15" s="231"/>
      <c r="J15" s="234"/>
      <c r="K15" s="234"/>
    </row>
    <row r="16" spans="1:11">
      <c r="A16" s="210" t="s">
        <v>227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80"/>
    </row>
    <row r="17" spans="1:11">
      <c r="A17" s="222" t="s">
        <v>228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81"/>
    </row>
    <row r="18" spans="1:11">
      <c r="A18" s="222" t="s">
        <v>229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81"/>
    </row>
    <row r="19" spans="1:11">
      <c r="A19" s="247" t="s">
        <v>230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75"/>
    </row>
    <row r="20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82"/>
    </row>
    <row r="21" spans="1:11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82"/>
    </row>
    <row r="22" spans="1:11">
      <c r="A22" s="250"/>
      <c r="B22" s="251"/>
      <c r="C22" s="251"/>
      <c r="D22" s="251"/>
      <c r="E22" s="251"/>
      <c r="F22" s="251"/>
      <c r="G22" s="251"/>
      <c r="H22" s="251"/>
      <c r="I22" s="251"/>
      <c r="J22" s="251"/>
      <c r="K22" s="283"/>
    </row>
    <row r="23" spans="1:11">
      <c r="A23" s="252"/>
      <c r="B23" s="253"/>
      <c r="C23" s="253"/>
      <c r="D23" s="253"/>
      <c r="E23" s="253"/>
      <c r="F23" s="253"/>
      <c r="G23" s="253"/>
      <c r="H23" s="253"/>
      <c r="I23" s="253"/>
      <c r="J23" s="253"/>
      <c r="K23" s="284"/>
    </row>
    <row r="24" spans="1:11">
      <c r="A24" s="222" t="s">
        <v>121</v>
      </c>
      <c r="B24" s="224"/>
      <c r="C24" s="239" t="s">
        <v>67</v>
      </c>
      <c r="D24" s="239" t="s">
        <v>68</v>
      </c>
      <c r="E24" s="221"/>
      <c r="F24" s="221"/>
      <c r="G24" s="221"/>
      <c r="H24" s="221"/>
      <c r="I24" s="221"/>
      <c r="J24" s="221"/>
      <c r="K24" s="274"/>
    </row>
    <row r="25" ht="15" spans="1:11">
      <c r="A25" s="254" t="s">
        <v>231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85"/>
    </row>
    <row r="26" ht="15" spans="1:11">
      <c r="A26" s="256"/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spans="1:11">
      <c r="A27" s="257" t="s">
        <v>232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86"/>
    </row>
    <row r="28" spans="1:11">
      <c r="A28" s="259"/>
      <c r="B28" s="260"/>
      <c r="C28" s="260"/>
      <c r="D28" s="260"/>
      <c r="E28" s="260"/>
      <c r="F28" s="260"/>
      <c r="G28" s="260"/>
      <c r="H28" s="260"/>
      <c r="I28" s="260"/>
      <c r="J28" s="260"/>
      <c r="K28" s="287"/>
    </row>
    <row r="29" spans="1:11">
      <c r="A29" s="259" t="s">
        <v>233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87"/>
    </row>
    <row r="30" spans="1:11">
      <c r="A30" s="259" t="s">
        <v>234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87"/>
    </row>
    <row r="31" ht="23" customHeight="1" spans="1:1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88"/>
    </row>
    <row r="32" ht="23" customHeight="1" spans="1:11">
      <c r="A32" s="250"/>
      <c r="B32" s="251"/>
      <c r="C32" s="251"/>
      <c r="D32" s="251"/>
      <c r="E32" s="251"/>
      <c r="F32" s="251"/>
      <c r="G32" s="251"/>
      <c r="H32" s="251"/>
      <c r="I32" s="251"/>
      <c r="J32" s="251"/>
      <c r="K32" s="283"/>
    </row>
    <row r="33" ht="23" customHeight="1" spans="1:11">
      <c r="A33" s="263"/>
      <c r="B33" s="251"/>
      <c r="C33" s="251"/>
      <c r="D33" s="251"/>
      <c r="E33" s="251"/>
      <c r="F33" s="251"/>
      <c r="G33" s="251"/>
      <c r="H33" s="251"/>
      <c r="I33" s="251"/>
      <c r="J33" s="251"/>
      <c r="K33" s="283"/>
    </row>
    <row r="34" ht="23" customHeight="1" spans="1:1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89"/>
    </row>
    <row r="35" ht="18.75" customHeight="1" spans="1:11">
      <c r="A35" s="266" t="s">
        <v>235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90"/>
    </row>
    <row r="36" ht="18.75" customHeight="1" spans="1:11">
      <c r="A36" s="222" t="s">
        <v>236</v>
      </c>
      <c r="B36" s="224"/>
      <c r="C36" s="224"/>
      <c r="D36" s="221" t="s">
        <v>237</v>
      </c>
      <c r="E36" s="221"/>
      <c r="F36" s="268" t="s">
        <v>238</v>
      </c>
      <c r="G36" s="269"/>
      <c r="H36" s="224" t="s">
        <v>239</v>
      </c>
      <c r="I36" s="224"/>
      <c r="J36" s="224" t="s">
        <v>240</v>
      </c>
      <c r="K36" s="281"/>
    </row>
    <row r="37" ht="18.75" customHeight="1" spans="1:11">
      <c r="A37" s="222" t="s">
        <v>122</v>
      </c>
      <c r="B37" s="224" t="s">
        <v>241</v>
      </c>
      <c r="C37" s="224"/>
      <c r="D37" s="224"/>
      <c r="E37" s="224"/>
      <c r="F37" s="224"/>
      <c r="G37" s="224"/>
      <c r="H37" s="224"/>
      <c r="I37" s="224"/>
      <c r="J37" s="224"/>
      <c r="K37" s="281"/>
    </row>
    <row r="38" ht="31" customHeight="1" spans="1:11">
      <c r="A38" s="222"/>
      <c r="B38" s="224"/>
      <c r="C38" s="224"/>
      <c r="D38" s="224"/>
      <c r="E38" s="224"/>
      <c r="F38" s="224"/>
      <c r="G38" s="224"/>
      <c r="H38" s="224"/>
      <c r="I38" s="224"/>
      <c r="J38" s="224"/>
      <c r="K38" s="281"/>
    </row>
    <row r="39" ht="18.75" customHeight="1" spans="1:11">
      <c r="A39" s="222"/>
      <c r="B39" s="224"/>
      <c r="C39" s="224"/>
      <c r="D39" s="224"/>
      <c r="E39" s="224"/>
      <c r="F39" s="224"/>
      <c r="G39" s="224"/>
      <c r="H39" s="224"/>
      <c r="I39" s="224"/>
      <c r="J39" s="224"/>
      <c r="K39" s="281"/>
    </row>
    <row r="40" ht="32" customHeight="1" spans="1:11">
      <c r="A40" s="225" t="s">
        <v>134</v>
      </c>
      <c r="B40" s="270" t="s">
        <v>242</v>
      </c>
      <c r="C40" s="270"/>
      <c r="D40" s="227" t="s">
        <v>243</v>
      </c>
      <c r="E40" s="228" t="s">
        <v>244</v>
      </c>
      <c r="F40" s="227" t="s">
        <v>137</v>
      </c>
      <c r="G40" s="271" t="s">
        <v>245</v>
      </c>
      <c r="H40" s="272" t="s">
        <v>138</v>
      </c>
      <c r="I40" s="272"/>
      <c r="J40" s="270" t="s">
        <v>141</v>
      </c>
      <c r="K40" s="291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241300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673100</xdr:colOff>
                    <xdr:row>35</xdr:row>
                    <xdr:rowOff>0</xdr:rowOff>
                  </from>
                  <to>
                    <xdr:col>2</xdr:col>
                    <xdr:colOff>101600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406400</xdr:colOff>
                    <xdr:row>6</xdr:row>
                    <xdr:rowOff>63500</xdr:rowOff>
                  </from>
                  <to>
                    <xdr:col>2</xdr:col>
                    <xdr:colOff>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63500</xdr:colOff>
                    <xdr:row>35</xdr:row>
                    <xdr:rowOff>0</xdr:rowOff>
                  </from>
                  <to>
                    <xdr:col>6</xdr:col>
                    <xdr:colOff>558800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101600</xdr:colOff>
                    <xdr:row>35</xdr:row>
                    <xdr:rowOff>0</xdr:rowOff>
                  </from>
                  <to>
                    <xdr:col>8</xdr:col>
                    <xdr:colOff>596900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35</xdr:row>
                    <xdr:rowOff>12700</xdr:rowOff>
                  </from>
                  <to>
                    <xdr:col>10</xdr:col>
                    <xdr:colOff>571500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482600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241300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520700</xdr:colOff>
                    <xdr:row>10</xdr:row>
                    <xdr:rowOff>76200</xdr:rowOff>
                  </from>
                  <to>
                    <xdr:col>7</xdr:col>
                    <xdr:colOff>406400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520700</xdr:colOff>
                    <xdr:row>11</xdr:row>
                    <xdr:rowOff>76200</xdr:rowOff>
                  </from>
                  <to>
                    <xdr:col>7</xdr:col>
                    <xdr:colOff>406400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241300</xdr:rowOff>
                  </from>
                  <to>
                    <xdr:col>6</xdr:col>
                    <xdr:colOff>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520700</xdr:colOff>
                    <xdr:row>12</xdr:row>
                    <xdr:rowOff>101600</xdr:rowOff>
                  </from>
                  <to>
                    <xdr:col>7</xdr:col>
                    <xdr:colOff>406400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520700</xdr:colOff>
                    <xdr:row>10</xdr:row>
                    <xdr:rowOff>63500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520700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241300</xdr:rowOff>
                  </from>
                  <to>
                    <xdr:col>10</xdr:col>
                    <xdr:colOff>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520700</xdr:colOff>
                    <xdr:row>12</xdr:row>
                    <xdr:rowOff>25400</xdr:rowOff>
                  </from>
                  <to>
                    <xdr:col>11</xdr:col>
                    <xdr:colOff>0</xdr:colOff>
                    <xdr:row>14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292100</xdr:colOff>
                    <xdr:row>5</xdr:row>
                    <xdr:rowOff>12700</xdr:rowOff>
                  </from>
                  <to>
                    <xdr:col>9</xdr:col>
                    <xdr:colOff>774700</xdr:colOff>
                    <xdr:row>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292100</xdr:colOff>
                    <xdr:row>3</xdr:row>
                    <xdr:rowOff>12700</xdr:rowOff>
                  </from>
                  <to>
                    <xdr:col>10</xdr:col>
                    <xdr:colOff>774700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292100</xdr:colOff>
                    <xdr:row>4</xdr:row>
                    <xdr:rowOff>12700</xdr:rowOff>
                  </from>
                  <to>
                    <xdr:col>10</xdr:col>
                    <xdr:colOff>774700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406400</xdr:colOff>
                    <xdr:row>8</xdr:row>
                    <xdr:rowOff>12700</xdr:rowOff>
                  </from>
                  <to>
                    <xdr:col>4</xdr:col>
                    <xdr:colOff>254000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406400</xdr:colOff>
                    <xdr:row>9</xdr:row>
                    <xdr:rowOff>12700</xdr:rowOff>
                  </from>
                  <to>
                    <xdr:col>4</xdr:col>
                    <xdr:colOff>254000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482600</xdr:colOff>
                    <xdr:row>7</xdr:row>
                    <xdr:rowOff>0</xdr:rowOff>
                  </from>
                  <to>
                    <xdr:col>5</xdr:col>
                    <xdr:colOff>558800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596900</xdr:colOff>
                    <xdr:row>7</xdr:row>
                    <xdr:rowOff>0</xdr:rowOff>
                  </from>
                  <to>
                    <xdr:col>6</xdr:col>
                    <xdr:colOff>50800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292100</xdr:colOff>
                    <xdr:row>22</xdr:row>
                    <xdr:rowOff>203200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292100</xdr:colOff>
                    <xdr:row>5</xdr:row>
                    <xdr:rowOff>12700</xdr:rowOff>
                  </from>
                  <to>
                    <xdr:col>10</xdr:col>
                    <xdr:colOff>774700</xdr:colOff>
                    <xdr:row>6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292100</xdr:colOff>
                    <xdr:row>4</xdr:row>
                    <xdr:rowOff>12700</xdr:rowOff>
                  </from>
                  <to>
                    <xdr:col>9</xdr:col>
                    <xdr:colOff>774700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292100</xdr:colOff>
                    <xdr:row>3</xdr:row>
                    <xdr:rowOff>12700</xdr:rowOff>
                  </from>
                  <to>
                    <xdr:col>9</xdr:col>
                    <xdr:colOff>774700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520700</xdr:colOff>
                    <xdr:row>11</xdr:row>
                    <xdr:rowOff>76200</xdr:rowOff>
                  </from>
                  <to>
                    <xdr:col>2</xdr:col>
                    <xdr:colOff>101600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215900</xdr:colOff>
                    <xdr:row>21</xdr:row>
                    <xdr:rowOff>203200</xdr:rowOff>
                  </from>
                  <to>
                    <xdr:col>3</xdr:col>
                    <xdr:colOff>635000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431800</xdr:colOff>
                    <xdr:row>12</xdr:row>
                    <xdr:rowOff>215900</xdr:rowOff>
                  </from>
                  <to>
                    <xdr:col>2</xdr:col>
                    <xdr:colOff>152400</xdr:colOff>
                    <xdr:row>13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482600</xdr:colOff>
                    <xdr:row>10</xdr:row>
                    <xdr:rowOff>215900</xdr:rowOff>
                  </from>
                  <to>
                    <xdr:col>2</xdr:col>
                    <xdr:colOff>215900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431800</xdr:colOff>
                    <xdr:row>11</xdr:row>
                    <xdr:rowOff>203200</xdr:rowOff>
                  </from>
                  <to>
                    <xdr:col>6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381000</xdr:colOff>
                    <xdr:row>9</xdr:row>
                    <xdr:rowOff>0</xdr:rowOff>
                  </from>
                  <to>
                    <xdr:col>3</xdr:col>
                    <xdr:colOff>114300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O31"/>
  <sheetViews>
    <sheetView tabSelected="1" workbookViewId="0">
      <selection activeCell="J26" sqref="J26"/>
    </sheetView>
  </sheetViews>
  <sheetFormatPr defaultColWidth="9" defaultRowHeight="26" customHeight="1"/>
  <cols>
    <col min="1" max="1" width="17.1666666666667" style="174" customWidth="1"/>
    <col min="2" max="7" width="9.33333333333333" style="174" customWidth="1"/>
    <col min="8" max="8" width="1.33333333333333" style="174" customWidth="1"/>
    <col min="9" max="9" width="16.5" style="174" customWidth="1"/>
    <col min="10" max="10" width="17" style="174" customWidth="1"/>
    <col min="11" max="11" width="18.5" style="174" customWidth="1"/>
    <col min="12" max="12" width="16.6666666666667" style="174" customWidth="1"/>
    <col min="13" max="13" width="14.1666666666667" style="174" customWidth="1"/>
    <col min="14" max="14" width="16.3333333333333" style="174" customWidth="1"/>
    <col min="15" max="16384" width="9" style="174"/>
  </cols>
  <sheetData>
    <row r="1" ht="30" customHeight="1" spans="1:14">
      <c r="A1" s="175" t="s">
        <v>142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ht="29" customHeight="1" spans="1:14">
      <c r="A2" s="177" t="s">
        <v>63</v>
      </c>
      <c r="B2" s="178" t="s">
        <v>64</v>
      </c>
      <c r="C2" s="178"/>
      <c r="D2" s="179" t="s">
        <v>69</v>
      </c>
      <c r="E2" s="178" t="s">
        <v>70</v>
      </c>
      <c r="F2" s="178"/>
      <c r="G2" s="178"/>
      <c r="H2" s="180"/>
      <c r="I2" s="198" t="s">
        <v>58</v>
      </c>
      <c r="J2" s="178" t="s">
        <v>59</v>
      </c>
      <c r="K2" s="178"/>
      <c r="L2" s="178"/>
      <c r="M2" s="178"/>
      <c r="N2" s="199"/>
    </row>
    <row r="3" ht="29" customHeight="1" spans="1:14">
      <c r="A3" s="181" t="s">
        <v>143</v>
      </c>
      <c r="B3" s="182" t="s">
        <v>144</v>
      </c>
      <c r="C3" s="182"/>
      <c r="D3" s="182"/>
      <c r="E3" s="182"/>
      <c r="F3" s="182"/>
      <c r="G3" s="183"/>
      <c r="H3" s="180"/>
      <c r="I3" s="182" t="s">
        <v>145</v>
      </c>
      <c r="J3" s="182"/>
      <c r="K3" s="182"/>
      <c r="L3" s="182"/>
      <c r="M3" s="182"/>
      <c r="N3" s="200"/>
    </row>
    <row r="4" ht="29" customHeight="1" spans="1:15">
      <c r="A4" s="184"/>
      <c r="B4" s="185" t="s">
        <v>146</v>
      </c>
      <c r="C4" s="185" t="s">
        <v>109</v>
      </c>
      <c r="D4" s="186" t="s">
        <v>110</v>
      </c>
      <c r="E4" s="185" t="s">
        <v>111</v>
      </c>
      <c r="F4" s="185" t="s">
        <v>112</v>
      </c>
      <c r="G4" s="185" t="s">
        <v>113</v>
      </c>
      <c r="H4" s="180"/>
      <c r="I4" s="185" t="s">
        <v>146</v>
      </c>
      <c r="J4" s="185" t="s">
        <v>109</v>
      </c>
      <c r="K4" s="186" t="s">
        <v>110</v>
      </c>
      <c r="L4" s="185" t="s">
        <v>111</v>
      </c>
      <c r="M4" s="185" t="s">
        <v>112</v>
      </c>
      <c r="N4" s="185" t="s">
        <v>113</v>
      </c>
      <c r="O4" s="201"/>
    </row>
    <row r="5" ht="29" customHeight="1" spans="1:15">
      <c r="A5" s="187"/>
      <c r="B5" s="188"/>
      <c r="C5" s="188"/>
      <c r="D5" s="188"/>
      <c r="E5" s="188"/>
      <c r="F5" s="188"/>
      <c r="G5" s="188"/>
      <c r="H5" s="180"/>
      <c r="I5" s="202" t="s">
        <v>116</v>
      </c>
      <c r="J5" s="202" t="s">
        <v>192</v>
      </c>
      <c r="K5" s="202" t="s">
        <v>192</v>
      </c>
      <c r="L5" s="202" t="s">
        <v>192</v>
      </c>
      <c r="M5" s="202" t="s">
        <v>116</v>
      </c>
      <c r="N5" s="203" t="s">
        <v>192</v>
      </c>
      <c r="O5" s="201"/>
    </row>
    <row r="6" ht="29" customHeight="1" spans="1:15">
      <c r="A6" s="189" t="s">
        <v>147</v>
      </c>
      <c r="B6" s="190">
        <v>77</v>
      </c>
      <c r="C6" s="191">
        <f>D6-2</f>
        <v>78</v>
      </c>
      <c r="D6" s="191">
        <v>80</v>
      </c>
      <c r="E6" s="191">
        <f t="shared" ref="E6:F8" si="0">D6+2</f>
        <v>82</v>
      </c>
      <c r="F6" s="191">
        <f t="shared" si="0"/>
        <v>84</v>
      </c>
      <c r="G6" s="191">
        <f>F6+1</f>
        <v>85</v>
      </c>
      <c r="H6" s="180"/>
      <c r="I6" s="204" t="s">
        <v>246</v>
      </c>
      <c r="J6" s="204" t="s">
        <v>246</v>
      </c>
      <c r="K6" s="204" t="s">
        <v>247</v>
      </c>
      <c r="L6" s="204" t="s">
        <v>247</v>
      </c>
      <c r="M6" s="204" t="s">
        <v>246</v>
      </c>
      <c r="N6" s="204" t="s">
        <v>246</v>
      </c>
      <c r="O6" s="201"/>
    </row>
    <row r="7" ht="29" customHeight="1" spans="1:15">
      <c r="A7" s="189" t="s">
        <v>149</v>
      </c>
      <c r="B7" s="192">
        <v>75</v>
      </c>
      <c r="C7" s="191">
        <f t="shared" ref="C7:C8" si="1">D7-2</f>
        <v>76</v>
      </c>
      <c r="D7" s="191">
        <v>78</v>
      </c>
      <c r="E7" s="191">
        <f t="shared" si="0"/>
        <v>80</v>
      </c>
      <c r="F7" s="191">
        <f t="shared" si="0"/>
        <v>82</v>
      </c>
      <c r="G7" s="191">
        <f>F7+1</f>
        <v>83</v>
      </c>
      <c r="H7" s="180"/>
      <c r="I7" s="204" t="s">
        <v>246</v>
      </c>
      <c r="J7" s="204" t="s">
        <v>246</v>
      </c>
      <c r="K7" s="204" t="s">
        <v>246</v>
      </c>
      <c r="L7" s="204" t="s">
        <v>246</v>
      </c>
      <c r="M7" s="204" t="s">
        <v>246</v>
      </c>
      <c r="N7" s="204" t="s">
        <v>246</v>
      </c>
      <c r="O7" s="201"/>
    </row>
    <row r="8" ht="29" customHeight="1" spans="1:15">
      <c r="A8" s="189" t="s">
        <v>151</v>
      </c>
      <c r="B8" s="192">
        <v>75</v>
      </c>
      <c r="C8" s="191">
        <f t="shared" si="1"/>
        <v>76</v>
      </c>
      <c r="D8" s="191">
        <v>78</v>
      </c>
      <c r="E8" s="191">
        <f t="shared" si="0"/>
        <v>80</v>
      </c>
      <c r="F8" s="191">
        <f t="shared" si="0"/>
        <v>82</v>
      </c>
      <c r="G8" s="191">
        <f>F8+1</f>
        <v>83</v>
      </c>
      <c r="H8" s="180"/>
      <c r="I8" s="204" t="s">
        <v>246</v>
      </c>
      <c r="J8" s="204" t="s">
        <v>246</v>
      </c>
      <c r="K8" s="204" t="s">
        <v>246</v>
      </c>
      <c r="L8" s="204" t="s">
        <v>246</v>
      </c>
      <c r="M8" s="204" t="s">
        <v>246</v>
      </c>
      <c r="N8" s="204" t="s">
        <v>246</v>
      </c>
      <c r="O8" s="201"/>
    </row>
    <row r="9" ht="29" customHeight="1" spans="1:15">
      <c r="A9" s="189" t="s">
        <v>152</v>
      </c>
      <c r="B9" s="192">
        <v>104</v>
      </c>
      <c r="C9" s="191">
        <f>D9-4</f>
        <v>108</v>
      </c>
      <c r="D9" s="191">
        <v>112</v>
      </c>
      <c r="E9" s="191">
        <f>D9+4</f>
        <v>116</v>
      </c>
      <c r="F9" s="191">
        <f>E9+4</f>
        <v>120</v>
      </c>
      <c r="G9" s="191">
        <f>F9+6</f>
        <v>126</v>
      </c>
      <c r="H9" s="180"/>
      <c r="I9" s="204" t="s">
        <v>248</v>
      </c>
      <c r="J9" s="204" t="s">
        <v>246</v>
      </c>
      <c r="K9" s="204" t="s">
        <v>249</v>
      </c>
      <c r="L9" s="204" t="s">
        <v>248</v>
      </c>
      <c r="M9" s="204" t="s">
        <v>250</v>
      </c>
      <c r="N9" s="204" t="s">
        <v>248</v>
      </c>
      <c r="O9" s="201"/>
    </row>
    <row r="10" ht="29" customHeight="1" spans="1:15">
      <c r="A10" s="189" t="s">
        <v>154</v>
      </c>
      <c r="B10" s="192">
        <v>100</v>
      </c>
      <c r="C10" s="191">
        <f>D10-4</f>
        <v>104</v>
      </c>
      <c r="D10" s="191">
        <v>108</v>
      </c>
      <c r="E10" s="191">
        <f>D10+4</f>
        <v>112</v>
      </c>
      <c r="F10" s="191">
        <f>E10+5</f>
        <v>117</v>
      </c>
      <c r="G10" s="191">
        <f>F10+6</f>
        <v>123</v>
      </c>
      <c r="H10" s="180"/>
      <c r="I10" s="204" t="s">
        <v>246</v>
      </c>
      <c r="J10" s="204" t="s">
        <v>249</v>
      </c>
      <c r="K10" s="204" t="s">
        <v>246</v>
      </c>
      <c r="L10" s="204" t="s">
        <v>248</v>
      </c>
      <c r="M10" s="204" t="s">
        <v>246</v>
      </c>
      <c r="N10" s="204" t="s">
        <v>246</v>
      </c>
      <c r="O10" s="201"/>
    </row>
    <row r="11" ht="29" customHeight="1" spans="1:15">
      <c r="A11" s="189" t="s">
        <v>155</v>
      </c>
      <c r="B11" s="192">
        <v>110</v>
      </c>
      <c r="C11" s="191">
        <f>D11-4</f>
        <v>114</v>
      </c>
      <c r="D11" s="191">
        <v>118</v>
      </c>
      <c r="E11" s="191">
        <f>D11+4</f>
        <v>122</v>
      </c>
      <c r="F11" s="191">
        <f>E11+5</f>
        <v>127</v>
      </c>
      <c r="G11" s="191">
        <f>F11+6</f>
        <v>133</v>
      </c>
      <c r="H11" s="180"/>
      <c r="I11" s="204" t="s">
        <v>246</v>
      </c>
      <c r="J11" s="204" t="s">
        <v>248</v>
      </c>
      <c r="K11" s="204" t="s">
        <v>251</v>
      </c>
      <c r="L11" s="204" t="s">
        <v>248</v>
      </c>
      <c r="M11" s="204" t="s">
        <v>246</v>
      </c>
      <c r="N11" s="204" t="s">
        <v>249</v>
      </c>
      <c r="O11" s="201"/>
    </row>
    <row r="12" ht="29" customHeight="1" spans="1:15">
      <c r="A12" s="189" t="s">
        <v>156</v>
      </c>
      <c r="B12" s="192">
        <v>104</v>
      </c>
      <c r="C12" s="191">
        <f>D12-4</f>
        <v>108</v>
      </c>
      <c r="D12" s="191">
        <v>112</v>
      </c>
      <c r="E12" s="191">
        <f>D12+4</f>
        <v>116</v>
      </c>
      <c r="F12" s="191">
        <f>E12+4</f>
        <v>120</v>
      </c>
      <c r="G12" s="191">
        <f>F12+6</f>
        <v>126</v>
      </c>
      <c r="H12" s="180"/>
      <c r="I12" s="204" t="s">
        <v>246</v>
      </c>
      <c r="J12" s="204" t="s">
        <v>246</v>
      </c>
      <c r="K12" s="204" t="s">
        <v>246</v>
      </c>
      <c r="L12" s="204" t="s">
        <v>246</v>
      </c>
      <c r="M12" s="204" t="s">
        <v>246</v>
      </c>
      <c r="N12" s="204" t="s">
        <v>246</v>
      </c>
      <c r="O12" s="201"/>
    </row>
    <row r="13" ht="29" customHeight="1" spans="1:15">
      <c r="A13" s="189" t="s">
        <v>157</v>
      </c>
      <c r="B13" s="192">
        <v>84</v>
      </c>
      <c r="C13" s="191">
        <f>D13-4</f>
        <v>88</v>
      </c>
      <c r="D13" s="191">
        <v>92</v>
      </c>
      <c r="E13" s="191">
        <f>D13+4</f>
        <v>96</v>
      </c>
      <c r="F13" s="191">
        <f>E13+4</f>
        <v>100</v>
      </c>
      <c r="G13" s="191">
        <f>F13+6</f>
        <v>106</v>
      </c>
      <c r="H13" s="180"/>
      <c r="I13" s="204" t="s">
        <v>252</v>
      </c>
      <c r="J13" s="204" t="s">
        <v>248</v>
      </c>
      <c r="K13" s="204" t="s">
        <v>248</v>
      </c>
      <c r="L13" s="204" t="s">
        <v>248</v>
      </c>
      <c r="M13" s="204" t="s">
        <v>248</v>
      </c>
      <c r="N13" s="204" t="s">
        <v>248</v>
      </c>
      <c r="O13" s="201"/>
    </row>
    <row r="14" ht="29" customHeight="1" spans="1:15">
      <c r="A14" s="189" t="s">
        <v>159</v>
      </c>
      <c r="B14" s="192">
        <v>41</v>
      </c>
      <c r="C14" s="191">
        <f>D14-1</f>
        <v>42</v>
      </c>
      <c r="D14" s="191">
        <v>43</v>
      </c>
      <c r="E14" s="191">
        <f>D14+1</f>
        <v>44</v>
      </c>
      <c r="F14" s="191">
        <f>E14+1</f>
        <v>45</v>
      </c>
      <c r="G14" s="191">
        <f>F14+1.2</f>
        <v>46.2</v>
      </c>
      <c r="H14" s="180"/>
      <c r="I14" s="204" t="s">
        <v>246</v>
      </c>
      <c r="J14" s="204" t="s">
        <v>246</v>
      </c>
      <c r="K14" s="204" t="s">
        <v>246</v>
      </c>
      <c r="L14" s="204" t="s">
        <v>246</v>
      </c>
      <c r="M14" s="204" t="s">
        <v>246</v>
      </c>
      <c r="N14" s="204" t="s">
        <v>246</v>
      </c>
      <c r="O14" s="201"/>
    </row>
    <row r="15" ht="29" customHeight="1" spans="1:15">
      <c r="A15" s="189" t="s">
        <v>160</v>
      </c>
      <c r="B15" s="192">
        <f>C15</f>
        <v>10.5</v>
      </c>
      <c r="C15" s="191">
        <f>D15</f>
        <v>10.5</v>
      </c>
      <c r="D15" s="191">
        <v>10.5</v>
      </c>
      <c r="E15" s="191">
        <f t="shared" ref="E15:G16" si="2">D15</f>
        <v>10.5</v>
      </c>
      <c r="F15" s="191">
        <f t="shared" si="2"/>
        <v>10.5</v>
      </c>
      <c r="G15" s="191">
        <f t="shared" si="2"/>
        <v>10.5</v>
      </c>
      <c r="H15" s="180"/>
      <c r="I15" s="204" t="s">
        <v>246</v>
      </c>
      <c r="J15" s="204" t="s">
        <v>246</v>
      </c>
      <c r="K15" s="204" t="s">
        <v>246</v>
      </c>
      <c r="L15" s="204" t="s">
        <v>246</v>
      </c>
      <c r="M15" s="204" t="s">
        <v>246</v>
      </c>
      <c r="N15" s="204" t="s">
        <v>246</v>
      </c>
      <c r="O15" s="201"/>
    </row>
    <row r="16" ht="29" customHeight="1" spans="1:15">
      <c r="A16" s="189" t="s">
        <v>161</v>
      </c>
      <c r="B16" s="192">
        <v>10</v>
      </c>
      <c r="C16" s="191">
        <f>D16</f>
        <v>10</v>
      </c>
      <c r="D16" s="191">
        <v>10</v>
      </c>
      <c r="E16" s="191">
        <f t="shared" si="2"/>
        <v>10</v>
      </c>
      <c r="F16" s="191">
        <f t="shared" si="2"/>
        <v>10</v>
      </c>
      <c r="G16" s="191">
        <f t="shared" si="2"/>
        <v>10</v>
      </c>
      <c r="H16" s="180"/>
      <c r="I16" s="204" t="s">
        <v>246</v>
      </c>
      <c r="J16" s="204" t="s">
        <v>246</v>
      </c>
      <c r="K16" s="204" t="s">
        <v>246</v>
      </c>
      <c r="L16" s="204" t="s">
        <v>246</v>
      </c>
      <c r="M16" s="204" t="s">
        <v>246</v>
      </c>
      <c r="N16" s="204" t="s">
        <v>246</v>
      </c>
      <c r="O16" s="201"/>
    </row>
    <row r="17" ht="29" customHeight="1" spans="1:15">
      <c r="A17" s="189" t="s">
        <v>162</v>
      </c>
      <c r="B17" s="192">
        <v>59</v>
      </c>
      <c r="C17" s="191">
        <f>D17-1</f>
        <v>59.5</v>
      </c>
      <c r="D17" s="191">
        <v>60.5</v>
      </c>
      <c r="E17" s="191">
        <f t="shared" ref="E17:F19" si="3">D17+1</f>
        <v>61.5</v>
      </c>
      <c r="F17" s="191">
        <f t="shared" si="3"/>
        <v>62.5</v>
      </c>
      <c r="G17" s="191">
        <f>F17+1.5</f>
        <v>64</v>
      </c>
      <c r="H17" s="180"/>
      <c r="I17" s="204" t="s">
        <v>246</v>
      </c>
      <c r="J17" s="204" t="s">
        <v>246</v>
      </c>
      <c r="K17" s="204" t="s">
        <v>246</v>
      </c>
      <c r="L17" s="204" t="s">
        <v>246</v>
      </c>
      <c r="M17" s="204" t="s">
        <v>246</v>
      </c>
      <c r="N17" s="204" t="s">
        <v>246</v>
      </c>
      <c r="O17" s="201"/>
    </row>
    <row r="18" ht="29" customHeight="1" spans="1:15">
      <c r="A18" s="189" t="s">
        <v>163</v>
      </c>
      <c r="B18" s="192">
        <v>56</v>
      </c>
      <c r="C18" s="191">
        <f>D18-1</f>
        <v>57</v>
      </c>
      <c r="D18" s="191">
        <v>58</v>
      </c>
      <c r="E18" s="191">
        <f t="shared" si="3"/>
        <v>59</v>
      </c>
      <c r="F18" s="191">
        <f t="shared" si="3"/>
        <v>60</v>
      </c>
      <c r="G18" s="191">
        <f>F18+1.5</f>
        <v>61.5</v>
      </c>
      <c r="H18" s="180"/>
      <c r="I18" s="204" t="s">
        <v>249</v>
      </c>
      <c r="J18" s="204" t="s">
        <v>246</v>
      </c>
      <c r="K18" s="204" t="s">
        <v>247</v>
      </c>
      <c r="L18" s="204" t="s">
        <v>246</v>
      </c>
      <c r="M18" s="204" t="s">
        <v>247</v>
      </c>
      <c r="N18" s="204" t="s">
        <v>246</v>
      </c>
      <c r="O18" s="201"/>
    </row>
    <row r="19" ht="29" customHeight="1" spans="1:15">
      <c r="A19" s="189" t="s">
        <v>164</v>
      </c>
      <c r="B19" s="192">
        <v>64</v>
      </c>
      <c r="C19" s="191">
        <f>D19-1</f>
        <v>64</v>
      </c>
      <c r="D19" s="191">
        <v>65</v>
      </c>
      <c r="E19" s="191">
        <f t="shared" si="3"/>
        <v>66</v>
      </c>
      <c r="F19" s="191">
        <f t="shared" si="3"/>
        <v>67</v>
      </c>
      <c r="G19" s="191">
        <f>F19+0.5</f>
        <v>67.5</v>
      </c>
      <c r="H19" s="180"/>
      <c r="I19" s="204" t="s">
        <v>246</v>
      </c>
      <c r="J19" s="204" t="s">
        <v>246</v>
      </c>
      <c r="K19" s="204" t="s">
        <v>246</v>
      </c>
      <c r="L19" s="204" t="s">
        <v>246</v>
      </c>
      <c r="M19" s="204" t="s">
        <v>246</v>
      </c>
      <c r="N19" s="204" t="s">
        <v>246</v>
      </c>
      <c r="O19" s="201"/>
    </row>
    <row r="20" ht="29" customHeight="1" spans="1:15">
      <c r="A20" s="189" t="s">
        <v>165</v>
      </c>
      <c r="B20" s="192">
        <v>20</v>
      </c>
      <c r="C20" s="191">
        <f>D20-0.8</f>
        <v>20.7</v>
      </c>
      <c r="D20" s="191">
        <v>21.5</v>
      </c>
      <c r="E20" s="191">
        <f>D20+0.8</f>
        <v>22.3</v>
      </c>
      <c r="F20" s="191">
        <f>E20+0.8</f>
        <v>23.1</v>
      </c>
      <c r="G20" s="191">
        <f>F20+1.3</f>
        <v>24.4</v>
      </c>
      <c r="H20" s="180"/>
      <c r="I20" s="204" t="s">
        <v>246</v>
      </c>
      <c r="J20" s="204" t="s">
        <v>253</v>
      </c>
      <c r="K20" s="204" t="s">
        <v>246</v>
      </c>
      <c r="L20" s="204" t="s">
        <v>254</v>
      </c>
      <c r="M20" s="204" t="s">
        <v>246</v>
      </c>
      <c r="N20" s="204" t="s">
        <v>255</v>
      </c>
      <c r="O20" s="201"/>
    </row>
    <row r="21" ht="29" customHeight="1" spans="1:15">
      <c r="A21" s="189" t="s">
        <v>167</v>
      </c>
      <c r="B21" s="192">
        <v>17</v>
      </c>
      <c r="C21" s="191">
        <f>D21-0.7</f>
        <v>17.8</v>
      </c>
      <c r="D21" s="191">
        <v>18.5</v>
      </c>
      <c r="E21" s="191">
        <f>D21+0.7</f>
        <v>19.2</v>
      </c>
      <c r="F21" s="191">
        <f>E21+0.7</f>
        <v>19.9</v>
      </c>
      <c r="G21" s="191">
        <f>F21+0.9</f>
        <v>20.8</v>
      </c>
      <c r="H21" s="180"/>
      <c r="I21" s="204" t="s">
        <v>246</v>
      </c>
      <c r="J21" s="204" t="s">
        <v>246</v>
      </c>
      <c r="K21" s="204" t="s">
        <v>246</v>
      </c>
      <c r="L21" s="204" t="s">
        <v>246</v>
      </c>
      <c r="M21" s="204" t="s">
        <v>246</v>
      </c>
      <c r="N21" s="204" t="s">
        <v>246</v>
      </c>
      <c r="O21" s="201"/>
    </row>
    <row r="22" ht="29" customHeight="1" spans="1:15">
      <c r="A22" s="189" t="s">
        <v>168</v>
      </c>
      <c r="B22" s="192">
        <v>13</v>
      </c>
      <c r="C22" s="191">
        <f>D22-0.5</f>
        <v>13.5</v>
      </c>
      <c r="D22" s="191">
        <v>14</v>
      </c>
      <c r="E22" s="191">
        <f t="shared" ref="E22:F24" si="4">D22+0.5</f>
        <v>14.5</v>
      </c>
      <c r="F22" s="191">
        <f t="shared" si="4"/>
        <v>15</v>
      </c>
      <c r="G22" s="191">
        <f>F22+0.7</f>
        <v>15.7</v>
      </c>
      <c r="H22" s="180"/>
      <c r="I22" s="204" t="s">
        <v>246</v>
      </c>
      <c r="J22" s="204" t="s">
        <v>246</v>
      </c>
      <c r="K22" s="204" t="s">
        <v>246</v>
      </c>
      <c r="L22" s="204" t="s">
        <v>246</v>
      </c>
      <c r="M22" s="204" t="s">
        <v>246</v>
      </c>
      <c r="N22" s="204" t="s">
        <v>246</v>
      </c>
      <c r="O22" s="201"/>
    </row>
    <row r="23" ht="29" customHeight="1" spans="1:15">
      <c r="A23" s="189" t="s">
        <v>170</v>
      </c>
      <c r="B23" s="192">
        <v>39</v>
      </c>
      <c r="C23" s="191">
        <f>D23-0.5</f>
        <v>39.5</v>
      </c>
      <c r="D23" s="191">
        <v>40</v>
      </c>
      <c r="E23" s="191">
        <f t="shared" si="4"/>
        <v>40.5</v>
      </c>
      <c r="F23" s="191">
        <f t="shared" si="4"/>
        <v>41</v>
      </c>
      <c r="G23" s="191">
        <f>F23+0.5</f>
        <v>41.5</v>
      </c>
      <c r="H23" s="180"/>
      <c r="I23" s="205" t="s">
        <v>246</v>
      </c>
      <c r="J23" s="205" t="s">
        <v>246</v>
      </c>
      <c r="K23" s="204" t="s">
        <v>246</v>
      </c>
      <c r="L23" s="204" t="s">
        <v>246</v>
      </c>
      <c r="M23" s="204" t="s">
        <v>246</v>
      </c>
      <c r="N23" s="206" t="s">
        <v>246</v>
      </c>
      <c r="O23" s="201"/>
    </row>
    <row r="24" ht="29" customHeight="1" spans="1:15">
      <c r="A24" s="189" t="s">
        <v>171</v>
      </c>
      <c r="B24" s="192">
        <v>28</v>
      </c>
      <c r="C24" s="191">
        <f>D24-0.5</f>
        <v>28</v>
      </c>
      <c r="D24" s="191">
        <v>28.5</v>
      </c>
      <c r="E24" s="191">
        <f t="shared" si="4"/>
        <v>29</v>
      </c>
      <c r="F24" s="191">
        <f t="shared" si="4"/>
        <v>29.5</v>
      </c>
      <c r="G24" s="191">
        <f>F24+0.75</f>
        <v>30.25</v>
      </c>
      <c r="H24" s="180"/>
      <c r="I24" s="205" t="s">
        <v>246</v>
      </c>
      <c r="J24" s="205" t="s">
        <v>256</v>
      </c>
      <c r="K24" s="204" t="s">
        <v>246</v>
      </c>
      <c r="L24" s="204" t="s">
        <v>246</v>
      </c>
      <c r="M24" s="204" t="s">
        <v>257</v>
      </c>
      <c r="N24" s="206" t="s">
        <v>246</v>
      </c>
      <c r="O24" s="201"/>
    </row>
    <row r="25" ht="29" customHeight="1" spans="1:15">
      <c r="A25" s="189" t="s">
        <v>172</v>
      </c>
      <c r="B25" s="192">
        <v>17</v>
      </c>
      <c r="C25" s="191">
        <v>17</v>
      </c>
      <c r="D25" s="191">
        <v>18</v>
      </c>
      <c r="E25" s="191">
        <v>18</v>
      </c>
      <c r="F25" s="191">
        <v>19</v>
      </c>
      <c r="G25" s="191">
        <v>19</v>
      </c>
      <c r="H25" s="180"/>
      <c r="I25" s="205" t="s">
        <v>246</v>
      </c>
      <c r="J25" s="205" t="s">
        <v>246</v>
      </c>
      <c r="K25" s="204" t="s">
        <v>246</v>
      </c>
      <c r="L25" s="204" t="s">
        <v>246</v>
      </c>
      <c r="M25" s="204" t="s">
        <v>246</v>
      </c>
      <c r="N25" s="206" t="s">
        <v>246</v>
      </c>
      <c r="O25" s="201"/>
    </row>
    <row r="26" ht="29" customHeight="1" spans="1:15">
      <c r="A26" s="189" t="s">
        <v>173</v>
      </c>
      <c r="B26" s="192">
        <v>17</v>
      </c>
      <c r="C26" s="191">
        <f>D26-1</f>
        <v>17</v>
      </c>
      <c r="D26" s="191">
        <v>18</v>
      </c>
      <c r="E26" s="191">
        <f>D26</f>
        <v>18</v>
      </c>
      <c r="F26" s="191">
        <v>19</v>
      </c>
      <c r="G26" s="191">
        <v>19</v>
      </c>
      <c r="H26" s="180"/>
      <c r="I26" s="205" t="s">
        <v>246</v>
      </c>
      <c r="J26" s="205" t="s">
        <v>246</v>
      </c>
      <c r="K26" s="204" t="s">
        <v>246</v>
      </c>
      <c r="L26" s="204" t="s">
        <v>246</v>
      </c>
      <c r="M26" s="204" t="s">
        <v>246</v>
      </c>
      <c r="N26" s="206" t="s">
        <v>246</v>
      </c>
      <c r="O26" s="201"/>
    </row>
    <row r="27" ht="29" customHeight="1" spans="1:15">
      <c r="A27" s="189" t="s">
        <v>174</v>
      </c>
      <c r="B27" s="192">
        <v>16</v>
      </c>
      <c r="C27" s="191">
        <f>D27-1</f>
        <v>16</v>
      </c>
      <c r="D27" s="191">
        <v>17</v>
      </c>
      <c r="E27" s="191">
        <f>D27</f>
        <v>17</v>
      </c>
      <c r="F27" s="191">
        <v>18.5</v>
      </c>
      <c r="G27" s="191">
        <v>18.5</v>
      </c>
      <c r="H27" s="180"/>
      <c r="I27" s="205" t="s">
        <v>246</v>
      </c>
      <c r="J27" s="205" t="s">
        <v>246</v>
      </c>
      <c r="K27" s="204" t="s">
        <v>258</v>
      </c>
      <c r="L27" s="204" t="s">
        <v>259</v>
      </c>
      <c r="M27" s="204" t="s">
        <v>260</v>
      </c>
      <c r="N27" s="204" t="s">
        <v>246</v>
      </c>
      <c r="O27" s="201"/>
    </row>
    <row r="28" ht="33" customHeight="1" spans="1:15">
      <c r="A28" s="189" t="s">
        <v>175</v>
      </c>
      <c r="B28" s="192">
        <v>41</v>
      </c>
      <c r="C28" s="191">
        <v>41</v>
      </c>
      <c r="D28" s="191">
        <v>42</v>
      </c>
      <c r="E28" s="191">
        <f>D28</f>
        <v>42</v>
      </c>
      <c r="F28" s="191">
        <v>43</v>
      </c>
      <c r="G28" s="191">
        <v>43</v>
      </c>
      <c r="H28" s="180"/>
      <c r="I28" s="205" t="s">
        <v>246</v>
      </c>
      <c r="J28" s="205" t="s">
        <v>246</v>
      </c>
      <c r="K28" s="204" t="s">
        <v>246</v>
      </c>
      <c r="L28" s="204" t="s">
        <v>246</v>
      </c>
      <c r="M28" s="204" t="s">
        <v>246</v>
      </c>
      <c r="N28" s="204" t="s">
        <v>246</v>
      </c>
      <c r="O28" s="201"/>
    </row>
    <row r="29" ht="33" customHeight="1" spans="1:15">
      <c r="A29" s="193" t="s">
        <v>176</v>
      </c>
      <c r="B29" s="194">
        <v>13</v>
      </c>
      <c r="C29" s="195">
        <v>13</v>
      </c>
      <c r="D29" s="195">
        <v>14</v>
      </c>
      <c r="E29" s="195">
        <v>14</v>
      </c>
      <c r="F29" s="195">
        <v>15</v>
      </c>
      <c r="G29" s="195">
        <v>15</v>
      </c>
      <c r="H29" s="180"/>
      <c r="I29" s="205" t="s">
        <v>246</v>
      </c>
      <c r="J29" s="205" t="s">
        <v>246</v>
      </c>
      <c r="K29" s="204" t="s">
        <v>246</v>
      </c>
      <c r="L29" s="204" t="s">
        <v>246</v>
      </c>
      <c r="M29" s="205" t="s">
        <v>246</v>
      </c>
      <c r="N29" s="204" t="s">
        <v>246</v>
      </c>
      <c r="O29" s="201"/>
    </row>
    <row r="30" customHeight="1" spans="1:14">
      <c r="A30" s="196" t="s">
        <v>122</v>
      </c>
      <c r="D30" s="197"/>
      <c r="E30" s="197"/>
      <c r="F30" s="197"/>
      <c r="G30" s="197"/>
      <c r="I30" s="197"/>
      <c r="J30" s="197"/>
      <c r="K30" s="197"/>
      <c r="L30" s="197"/>
      <c r="M30" s="197"/>
      <c r="N30" s="197"/>
    </row>
    <row r="31" customHeight="1" spans="1:14">
      <c r="A31" s="174" t="s">
        <v>177</v>
      </c>
      <c r="D31" s="197"/>
      <c r="E31" s="197"/>
      <c r="F31" s="197"/>
      <c r="G31" s="197"/>
      <c r="I31" s="196" t="s">
        <v>261</v>
      </c>
      <c r="J31" s="207"/>
      <c r="K31" s="196" t="s">
        <v>179</v>
      </c>
      <c r="L31" s="196"/>
      <c r="M31" s="196" t="s">
        <v>180</v>
      </c>
      <c r="N31" s="19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9"/>
  </mergeCells>
  <pageMargins left="0.75" right="0.75" top="1" bottom="1" header="0.5" footer="0.5"/>
  <pageSetup paperSize="9" scale="6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9"/>
  <sheetViews>
    <sheetView zoomScale="125" zoomScaleNormal="125" workbookViewId="0">
      <selection activeCell="A8" sqref="A8:D8"/>
    </sheetView>
  </sheetViews>
  <sheetFormatPr defaultColWidth="9" defaultRowHeight="14.25"/>
  <cols>
    <col min="1" max="1" width="5.66666666666667" customWidth="1"/>
    <col min="2" max="2" width="9.66666666666667" customWidth="1"/>
    <col min="3" max="3" width="12.1666666666667" customWidth="1"/>
    <col min="4" max="4" width="13.6666666666667" customWidth="1"/>
    <col min="5" max="5" width="11.8333333333333" customWidth="1"/>
    <col min="6" max="6" width="11.3333333333333" customWidth="1"/>
    <col min="7" max="7" width="8" customWidth="1"/>
    <col min="8" max="8" width="9" customWidth="1"/>
    <col min="9" max="9" width="9.16666666666667" customWidth="1"/>
    <col min="10" max="10" width="7.66666666666667" customWidth="1"/>
    <col min="11" max="11" width="7.33333333333333" customWidth="1"/>
    <col min="12" max="12" width="10" customWidth="1"/>
    <col min="13" max="13" width="9.16666666666667" customWidth="1"/>
    <col min="14" max="14" width="6.83333333333333" customWidth="1"/>
    <col min="15" max="15" width="8.33333333333333" customWidth="1"/>
  </cols>
  <sheetData>
    <row r="1" ht="29.25" spans="1:1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263</v>
      </c>
      <c r="B2" s="5" t="s">
        <v>264</v>
      </c>
      <c r="C2" s="5" t="s">
        <v>265</v>
      </c>
      <c r="D2" s="5" t="s">
        <v>266</v>
      </c>
      <c r="E2" s="5" t="s">
        <v>267</v>
      </c>
      <c r="F2" s="5" t="s">
        <v>268</v>
      </c>
      <c r="G2" s="5" t="s">
        <v>269</v>
      </c>
      <c r="H2" s="26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</row>
    <row r="3" s="1" customFormat="1" ht="16.5" spans="1:15">
      <c r="A3" s="4"/>
      <c r="B3" s="7"/>
      <c r="C3" s="7"/>
      <c r="D3" s="7"/>
      <c r="E3" s="7"/>
      <c r="F3" s="7"/>
      <c r="G3" s="7"/>
      <c r="H3" s="27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7"/>
      <c r="O3" s="7"/>
    </row>
    <row r="4" ht="30" customHeight="1" spans="1:15">
      <c r="A4" s="9">
        <v>1</v>
      </c>
      <c r="B4" s="485" t="s">
        <v>279</v>
      </c>
      <c r="C4" s="34" t="s">
        <v>280</v>
      </c>
      <c r="D4" s="74" t="s">
        <v>116</v>
      </c>
      <c r="E4" s="12" t="s">
        <v>64</v>
      </c>
      <c r="F4" s="75" t="s">
        <v>281</v>
      </c>
      <c r="G4" s="28" t="s">
        <v>67</v>
      </c>
      <c r="H4" s="59"/>
      <c r="I4" s="172"/>
      <c r="J4" s="172"/>
      <c r="K4" s="9">
        <v>2</v>
      </c>
      <c r="L4" s="172">
        <v>1</v>
      </c>
      <c r="M4" s="172">
        <v>3</v>
      </c>
      <c r="N4" s="172">
        <v>6</v>
      </c>
      <c r="O4" s="9" t="s">
        <v>282</v>
      </c>
    </row>
    <row r="5" ht="30" customHeight="1" spans="1:15">
      <c r="A5" s="9">
        <v>2</v>
      </c>
      <c r="B5" s="485" t="s">
        <v>279</v>
      </c>
      <c r="C5" s="34" t="s">
        <v>280</v>
      </c>
      <c r="D5" s="74" t="s">
        <v>116</v>
      </c>
      <c r="E5" s="12" t="s">
        <v>64</v>
      </c>
      <c r="F5" s="75" t="s">
        <v>281</v>
      </c>
      <c r="G5" s="28" t="s">
        <v>67</v>
      </c>
      <c r="H5" s="59"/>
      <c r="I5" s="172">
        <v>1</v>
      </c>
      <c r="J5" s="172"/>
      <c r="K5" s="172">
        <v>2</v>
      </c>
      <c r="L5" s="172"/>
      <c r="M5" s="172">
        <v>2</v>
      </c>
      <c r="N5" s="172">
        <v>5</v>
      </c>
      <c r="O5" s="9" t="s">
        <v>282</v>
      </c>
    </row>
    <row r="6" ht="30" customHeight="1" spans="1:15">
      <c r="A6" s="9">
        <v>3</v>
      </c>
      <c r="B6" s="485" t="s">
        <v>279</v>
      </c>
      <c r="C6" s="34" t="s">
        <v>280</v>
      </c>
      <c r="D6" s="78" t="s">
        <v>192</v>
      </c>
      <c r="E6" s="12" t="s">
        <v>64</v>
      </c>
      <c r="F6" s="75" t="s">
        <v>281</v>
      </c>
      <c r="G6" s="28" t="s">
        <v>67</v>
      </c>
      <c r="H6" s="59"/>
      <c r="I6" s="9">
        <v>1</v>
      </c>
      <c r="J6" s="59"/>
      <c r="K6" s="9">
        <v>1</v>
      </c>
      <c r="L6" s="9">
        <v>1</v>
      </c>
      <c r="M6" s="59"/>
      <c r="N6" s="9">
        <v>3</v>
      </c>
      <c r="O6" s="60" t="s">
        <v>282</v>
      </c>
    </row>
    <row r="7" ht="30" customHeight="1" spans="1:15">
      <c r="A7" s="9">
        <v>4</v>
      </c>
      <c r="B7" s="485" t="s">
        <v>279</v>
      </c>
      <c r="C7" s="34" t="s">
        <v>280</v>
      </c>
      <c r="D7" s="78" t="s">
        <v>192</v>
      </c>
      <c r="E7" s="12" t="s">
        <v>64</v>
      </c>
      <c r="F7" s="75" t="s">
        <v>281</v>
      </c>
      <c r="G7" s="28" t="s">
        <v>67</v>
      </c>
      <c r="H7" s="59"/>
      <c r="I7" s="59"/>
      <c r="J7" s="9"/>
      <c r="K7" s="9">
        <v>1</v>
      </c>
      <c r="L7" s="9">
        <v>2</v>
      </c>
      <c r="M7" s="59"/>
      <c r="N7" s="9">
        <v>3</v>
      </c>
      <c r="O7" s="60" t="s">
        <v>282</v>
      </c>
    </row>
    <row r="8" s="2" customFormat="1" ht="18.75" spans="1:15">
      <c r="A8" s="170" t="s">
        <v>283</v>
      </c>
      <c r="B8" s="53"/>
      <c r="C8" s="53"/>
      <c r="D8" s="54"/>
      <c r="E8" s="55"/>
      <c r="F8" s="171"/>
      <c r="G8" s="171"/>
      <c r="H8" s="171"/>
      <c r="I8" s="56"/>
      <c r="J8" s="170" t="s">
        <v>284</v>
      </c>
      <c r="K8" s="53"/>
      <c r="L8" s="53"/>
      <c r="M8" s="54"/>
      <c r="N8" s="53"/>
      <c r="O8" s="173"/>
    </row>
    <row r="9" ht="49.5" customHeight="1" spans="1:15">
      <c r="A9" s="24" t="s">
        <v>285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2022-10-08T10:59:45Z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28FC1E46663147E89A1B446D92E986B0</vt:lpwstr>
  </property>
</Properties>
</file>