
<file path=[Content_Types].xml><?xml version="1.0" encoding="utf-8"?>
<Types xmlns="http://schemas.openxmlformats.org/package/2006/content-types">
  <Default Extension="wmf" ContentType="image/x-wmf"/>
  <Default Extension="vml" ContentType="application/vnd.openxmlformats-officedocument.vmlDrawi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8820" tabRatio="727" activeTab="6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" sheetId="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calcPr calcId="144525" concurrentCalc="0"/>
</workbook>
</file>

<file path=xl/sharedStrings.xml><?xml version="1.0" encoding="utf-8"?>
<sst xmlns="http://schemas.openxmlformats.org/spreadsheetml/2006/main" count="1136" uniqueCount="379">
  <si>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</si>
  <si>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</si>
  <si>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</si>
  <si>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</si>
  <si>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</si>
  <si>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</si>
  <si>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</si>
  <si>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</si>
  <si>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</si>
  <si>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</si>
  <si>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</si>
  <si>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</si>
  <si>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</si>
  <si>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</si>
  <si>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</si>
  <si>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</si>
  <si>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</si>
  <si>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</si>
  <si>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</si>
  <si>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</si>
  <si>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</si>
  <si>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</si>
  <si>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</si>
  <si>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</si>
  <si>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</si>
  <si>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</si>
  <si>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</si>
  <si>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</si>
  <si>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</si>
  <si>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</si>
  <si>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</si>
  <si>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</si>
  <si>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</si>
  <si>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</si>
  <si>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</si>
  <si>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</si>
  <si>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</si>
  <si>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</si>
  <si>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</si>
  <si>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</si>
  <si>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</si>
  <si>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</si>
  <si>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</si>
  <si>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</si>
  <si>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</si>
  <si>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</si>
  <si>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</si>
  <si>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</si>
  <si>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</si>
  <si>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</si>
  <si>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</si>
  <si>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</si>
  <si>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</si>
  <si>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</si>
  <si>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</si>
  <si>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</si>
  <si>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青岛麦莎</t>
  </si>
  <si>
    <t>生产工厂</t>
  </si>
  <si>
    <t>东港麦莎</t>
  </si>
  <si>
    <t>订单基础信息</t>
  </si>
  <si>
    <t>生产•出货进度</t>
  </si>
  <si>
    <t>指示•确认资料</t>
  </si>
  <si>
    <t>款号</t>
  </si>
  <si>
    <t>TAMMAK92057</t>
  </si>
  <si>
    <t>合同交期</t>
  </si>
  <si>
    <t>产前确认样</t>
  </si>
  <si>
    <t>有</t>
  </si>
  <si>
    <t>无</t>
  </si>
  <si>
    <t>品名</t>
  </si>
  <si>
    <t>女式单板滑雪裤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</si>
  <si>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</si>
  <si>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</si>
  <si>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</si>
  <si>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</si>
  <si>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</si>
  <si>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</si>
  <si>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</si>
  <si>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</si>
  <si>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</si>
  <si>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TOREAD-PO-FZ-202203110004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</si>
  <si>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</si>
  <si>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</si>
  <si>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</si>
  <si>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</si>
  <si>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</si>
  <si>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</si>
  <si>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</si>
  <si>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</si>
  <si>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</si>
  <si>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</si>
  <si>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</si>
  <si>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</si>
  <si>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</si>
  <si>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</si>
  <si>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</si>
  <si>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</si>
  <si>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</si>
  <si>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</si>
  <si>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</si>
  <si>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</si>
  <si>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</si>
  <si>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</si>
  <si>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</si>
  <si>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</si>
  <si>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</si>
  <si>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</si>
  <si>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</si>
  <si>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</si>
  <si>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</si>
  <si>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</si>
  <si>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</si>
  <si>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</si>
  <si>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</si>
  <si>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</si>
  <si>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</si>
  <si>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</si>
  <si>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</si>
  <si>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</si>
  <si>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</si>
  <si>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</si>
  <si>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</t>
  </si>
  <si>
    <t>本白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</si>
  <si>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</si>
  <si>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</si>
  <si>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</si>
  <si>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</si>
  <si>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</si>
  <si>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</si>
  <si>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1.前中襟拐角起包</t>
  </si>
  <si>
    <t>2.露暗线</t>
  </si>
  <si>
    <t>3、脏污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</si>
  <si>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</si>
  <si>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</si>
  <si>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</si>
  <si>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</si>
  <si>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</si>
  <si>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</si>
  <si>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</si>
  <si>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</si>
  <si>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</si>
  <si>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谭深娟</t>
  </si>
  <si>
    <t>查验时间</t>
  </si>
  <si>
    <t>工厂负责人</t>
  </si>
  <si>
    <t>唐永超</t>
  </si>
  <si>
    <t>【整改结果】</t>
  </si>
  <si>
    <t>复核时间</t>
  </si>
  <si>
    <t>QC规格测量表</t>
  </si>
  <si>
    <t>TAMMAK92058</t>
  </si>
  <si>
    <t>女式单板滑雪服</t>
  </si>
  <si>
    <t>部位名称</t>
  </si>
  <si>
    <t>指示规格  FINAL SPEC</t>
  </si>
  <si>
    <t>样品规格  SAMPLE SPEC</t>
  </si>
  <si>
    <t>洗前</t>
  </si>
  <si>
    <t>洗后</t>
  </si>
  <si>
    <t>155/74B</t>
  </si>
  <si>
    <t>160/78B</t>
  </si>
  <si>
    <t>165/82B</t>
  </si>
  <si>
    <t>170/86B</t>
  </si>
  <si>
    <t>175/90B</t>
  </si>
  <si>
    <t>裤外侧长</t>
  </si>
  <si>
    <t>√</t>
  </si>
  <si>
    <t>内裆长</t>
  </si>
  <si>
    <t>-0.5</t>
  </si>
  <si>
    <t>-0.3</t>
  </si>
  <si>
    <t>腰围平量</t>
  </si>
  <si>
    <t>+0.5</t>
  </si>
  <si>
    <t>腰围拉量</t>
  </si>
  <si>
    <t>臀围</t>
  </si>
  <si>
    <t>腿围/2</t>
  </si>
  <si>
    <t>+0.3</t>
  </si>
  <si>
    <t>膝围/2</t>
  </si>
  <si>
    <t>脚口/2(滑雪裤)</t>
  </si>
  <si>
    <t>-0.4</t>
  </si>
  <si>
    <t>前裆长 含腰</t>
  </si>
  <si>
    <t>后裆长 含腰</t>
  </si>
  <si>
    <t>-0.2</t>
  </si>
  <si>
    <r>
      <rPr>
        <sz val="12"/>
        <rFont val="仿宋_GB2312"/>
        <charset val="134"/>
      </rPr>
      <t>前门襟</t>
    </r>
    <r>
      <rPr>
        <sz val="12"/>
        <rFont val="Microsoft YaHei UI"/>
        <charset val="134"/>
      </rPr>
      <t>宽</t>
    </r>
  </si>
  <si>
    <r>
      <rPr>
        <sz val="12"/>
        <rFont val="仿宋_GB2312"/>
        <charset val="134"/>
      </rPr>
      <t>侧</t>
    </r>
    <r>
      <rPr>
        <sz val="12"/>
        <rFont val="Microsoft YaHei UI"/>
        <charset val="134"/>
      </rPr>
      <t>上</t>
    </r>
    <r>
      <rPr>
        <sz val="12"/>
        <rFont val="仿宋_GB2312"/>
        <charset val="134"/>
      </rPr>
      <t>袋口长</t>
    </r>
  </si>
  <si>
    <t>后袋长</t>
  </si>
  <si>
    <r>
      <rPr>
        <sz val="12"/>
        <rFont val="Microsoft YaHei UI"/>
        <charset val="134"/>
      </rPr>
      <t>前</t>
    </r>
    <r>
      <rPr>
        <sz val="12"/>
        <rFont val="仿宋_GB2312"/>
        <charset val="134"/>
      </rPr>
      <t>腰宽</t>
    </r>
  </si>
  <si>
    <t>4.8</t>
  </si>
  <si>
    <r>
      <rPr>
        <sz val="12"/>
        <rFont val="Microsoft YaHei UI"/>
        <charset val="134"/>
      </rPr>
      <t>后</t>
    </r>
    <r>
      <rPr>
        <sz val="12"/>
        <rFont val="仿宋_GB2312"/>
        <charset val="134"/>
      </rPr>
      <t>腰宽</t>
    </r>
  </si>
  <si>
    <t>6.6</t>
  </si>
  <si>
    <t>雪裙下口/2平量</t>
  </si>
  <si>
    <t>雪裙下口/2拉量</t>
  </si>
  <si>
    <t>雪裙高</t>
  </si>
  <si>
    <r>
      <rPr>
        <sz val="12"/>
        <rFont val="仿宋_GB2312"/>
        <charset val="134"/>
      </rPr>
      <t>雪裙</t>
    </r>
    <r>
      <rPr>
        <sz val="12"/>
        <rFont val="Microsoft YaHei UI"/>
        <charset val="134"/>
      </rPr>
      <t>露出脚口</t>
    </r>
  </si>
  <si>
    <t>脚口开叉长</t>
  </si>
  <si>
    <t>26</t>
  </si>
  <si>
    <t>侧拉链长</t>
  </si>
  <si>
    <t xml:space="preserve">     初期请洗测2-3件，有问题的另加测量数量。</t>
  </si>
  <si>
    <t>验货时间：2022-9-19</t>
  </si>
  <si>
    <t>跟单QC:谭深娟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</si>
  <si>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</si>
  <si>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</si>
  <si>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</si>
  <si>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</si>
  <si>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</si>
  <si>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</si>
  <si>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</si>
  <si>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</si>
  <si>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 xml:space="preserve">无 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</si>
  <si>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</si>
  <si>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</si>
  <si>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</si>
  <si>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</si>
  <si>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</si>
  <si>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白色有脏污</t>
  </si>
  <si>
    <t>前门有气泡</t>
  </si>
  <si>
    <t>线头要清理干净</t>
  </si>
  <si>
    <t>【整改的严重缺陷及整改复核时间】</t>
  </si>
  <si>
    <t>TAMMAK91058</t>
  </si>
  <si>
    <t>0/0</t>
  </si>
  <si>
    <t>-0.5/0</t>
  </si>
  <si>
    <t>-0.2/0</t>
  </si>
  <si>
    <t>-0.3/0</t>
  </si>
  <si>
    <t>0/+0.2</t>
  </si>
  <si>
    <t>0/+0.5</t>
  </si>
  <si>
    <t>+0.3/+0.3</t>
  </si>
  <si>
    <t>+0.2/0</t>
  </si>
  <si>
    <t>+0.5/0</t>
  </si>
  <si>
    <t xml:space="preserve">     齐色齐码请洗测2-3件，有问题的另加测量数量。</t>
  </si>
  <si>
    <t>验货时间：2022-9-23</t>
  </si>
  <si>
    <t>QC出货报告书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</si>
  <si>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</si>
  <si>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</si>
  <si>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</si>
  <si>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</si>
  <si>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</si>
  <si>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</si>
  <si>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</si>
  <si>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</si>
  <si>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</si>
  <si>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</si>
  <si>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</si>
  <si>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</si>
  <si>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</si>
  <si>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</si>
  <si>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</si>
  <si>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</si>
  <si>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</si>
  <si>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</si>
  <si>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</si>
  <si>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</si>
  <si>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采购凭证编号：TOREAD-PO-FZ-202203110004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</si>
  <si>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</si>
  <si>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</si>
  <si>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</si>
  <si>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</si>
  <si>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</si>
  <si>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</si>
  <si>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</si>
  <si>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</si>
  <si>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</si>
  <si>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</si>
  <si>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</si>
  <si>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</si>
  <si>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</si>
  <si>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</si>
  <si>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</si>
  <si>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</si>
  <si>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</si>
  <si>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白色脏污清理干净</t>
  </si>
  <si>
    <t>线头清理干净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</si>
  <si>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</si>
  <si>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</si>
  <si>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</si>
  <si>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</si>
  <si>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</si>
  <si>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</si>
  <si>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</si>
  <si>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</si>
  <si>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</si>
  <si>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 xml:space="preserve">     齐色齐码各2-3件，有问题的另加测量数量。</t>
  </si>
  <si>
    <t>验货时间：2022-9-26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</si>
  <si>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</si>
  <si>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</si>
  <si>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</si>
  <si>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</si>
  <si>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</si>
  <si>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</si>
  <si>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</si>
  <si>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</si>
  <si>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</si>
  <si>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</si>
  <si>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</si>
  <si>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</si>
  <si>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</si>
  <si>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</si>
  <si>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</si>
  <si>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</si>
  <si>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</si>
  <si>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G21FW2710/尼龙塔丝隆</t>
  </si>
  <si>
    <t>TAMMAK91057</t>
  </si>
  <si>
    <t>台华</t>
  </si>
  <si>
    <t>YES</t>
  </si>
  <si>
    <t>G17FW0420/南北极500D牛津布</t>
  </si>
  <si>
    <t>19SS黑色</t>
  </si>
  <si>
    <t>G09FW0440/探路者LOGO 210T</t>
  </si>
  <si>
    <t>19SS高级灰</t>
  </si>
  <si>
    <t>G14FW1100/140G超细天鹅绒</t>
  </si>
  <si>
    <t>福建乾丰</t>
  </si>
  <si>
    <t>制表时间：2020/4/14</t>
  </si>
  <si>
    <t>测试人签名：李志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</si>
  <si>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</si>
  <si>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</si>
  <si>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</si>
  <si>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</si>
  <si>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</si>
  <si>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</si>
  <si>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</si>
  <si>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</si>
  <si>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</si>
  <si>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制表时间：2022-5-20</t>
  </si>
  <si>
    <t>测试人签名：刘晓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</si>
  <si>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</si>
  <si>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</si>
  <si>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</si>
  <si>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</si>
  <si>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</si>
  <si>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</si>
  <si>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</si>
  <si>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</si>
  <si>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</si>
  <si>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</si>
  <si>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</si>
  <si>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G17FW0420</t>
  </si>
  <si>
    <t>牛津布</t>
  </si>
  <si>
    <t>G09FW0440</t>
  </si>
  <si>
    <t>探路者LOGO 210T</t>
  </si>
  <si>
    <t>YK00104</t>
  </si>
  <si>
    <t>拉链</t>
  </si>
  <si>
    <t>YKK</t>
  </si>
  <si>
    <t>YK00137</t>
  </si>
  <si>
    <t>YK00028</t>
  </si>
  <si>
    <t>物料6</t>
  </si>
  <si>
    <t>物料7</t>
  </si>
  <si>
    <t>物料8</t>
  </si>
  <si>
    <t>物料9</t>
  </si>
  <si>
    <t>物料10</t>
  </si>
  <si>
    <t>SJ00064</t>
  </si>
  <si>
    <t>防滑织带</t>
  </si>
  <si>
    <t>上海锦湾</t>
  </si>
  <si>
    <t>SJ00018</t>
  </si>
  <si>
    <t>松紧带</t>
  </si>
  <si>
    <t>自备</t>
  </si>
  <si>
    <t>ZM00056</t>
  </si>
  <si>
    <t>主唛</t>
  </si>
  <si>
    <t>常美</t>
  </si>
  <si>
    <t>ZM00057</t>
  </si>
  <si>
    <t>尺码唛</t>
  </si>
  <si>
    <t>洗测2次</t>
  </si>
  <si>
    <t>洗测3次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</si>
  <si>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</si>
  <si>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</si>
  <si>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</si>
  <si>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</si>
  <si>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</si>
  <si>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</si>
  <si>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</si>
  <si>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</si>
  <si>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</si>
  <si>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</si>
  <si>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</si>
  <si>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</si>
  <si>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</si>
  <si>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</si>
  <si>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</si>
  <si>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</si>
  <si>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洗测4次</t>
  </si>
  <si>
    <t>洗测5次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</si>
  <si>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</si>
  <si>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</si>
  <si>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</si>
  <si>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</si>
  <si>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轻薄铺胶防滑织带SJ00064</t>
  </si>
  <si>
    <t>12C黑</t>
  </si>
  <si>
    <t>双面磨毛尼龙松紧带SJ00018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</si>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</sst>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64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b/>
      <sz val="11"/>
      <color rgb="FFFF0000"/>
      <name val="宋体"/>
      <charset val="134"/>
    </font>
    <font>
      <sz val="12"/>
      <name val="仿宋_GB2312"/>
      <charset val="134"/>
    </font>
    <font>
      <b/>
      <sz val="12"/>
      <color rgb="FFFF0000"/>
      <name val="仿宋_GB2312"/>
      <charset val="134"/>
    </font>
    <font>
      <sz val="11"/>
      <name val="仿宋_GB2312"/>
      <charset val="134"/>
    </font>
    <font>
      <b/>
      <sz val="11"/>
      <color rgb="FFFF0000"/>
      <name val="仿宋_GB2312"/>
      <charset val="134"/>
    </font>
    <font>
      <b/>
      <sz val="11"/>
      <name val="仿宋_GB2312"/>
      <charset val="134"/>
    </font>
    <font>
      <b/>
      <sz val="11"/>
      <color rgb="FFFF0000"/>
      <name val="宋体"/>
      <charset val="134"/>
      <scheme val="minor"/>
    </font>
    <font>
      <b/>
      <sz val="12"/>
      <name val="仿宋_GB2312"/>
      <charset val="134"/>
    </font>
    <font>
      <sz val="12"/>
      <name val="宋体"/>
      <charset val="134"/>
      <scheme val="major"/>
    </font>
    <font>
      <b/>
      <sz val="11"/>
      <color indexed="8"/>
      <name val="华文细黑"/>
      <charset val="134"/>
    </font>
    <font>
      <b/>
      <sz val="11"/>
      <color rgb="FFFF0000"/>
      <name val="华文细黑"/>
      <charset val="134"/>
    </font>
    <font>
      <b/>
      <sz val="11"/>
      <name val="华文细黑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sz val="12"/>
      <name val="Microsoft YaHei UI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/>
    <xf numFmtId="42" fontId="42" fillId="0" borderId="0" applyFont="0" applyFill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4" fillId="10" borderId="79" applyNumberFormat="0" applyAlignment="0" applyProtection="0">
      <alignment vertical="center"/>
    </xf>
    <xf numFmtId="44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43" fontId="42" fillId="0" borderId="0" applyFont="0" applyFill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2" fillId="0" borderId="0">
      <alignment vertical="center"/>
    </xf>
    <xf numFmtId="9" fontId="42" fillId="0" borderId="0" applyFon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2" fillId="14" borderId="80" applyNumberFormat="0" applyFont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0" borderId="81" applyNumberFormat="0" applyFill="0" applyAlignment="0" applyProtection="0">
      <alignment vertical="center"/>
    </xf>
    <xf numFmtId="0" fontId="54" fillId="0" borderId="81" applyNumberFormat="0" applyFill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49" fillId="0" borderId="82" applyNumberFormat="0" applyFill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55" fillId="18" borderId="83" applyNumberFormat="0" applyAlignment="0" applyProtection="0">
      <alignment vertical="center"/>
    </xf>
    <xf numFmtId="0" fontId="56" fillId="18" borderId="79" applyNumberFormat="0" applyAlignment="0" applyProtection="0">
      <alignment vertical="center"/>
    </xf>
    <xf numFmtId="0" fontId="57" fillId="19" borderId="84" applyNumberFormat="0" applyAlignment="0" applyProtection="0">
      <alignment vertical="center"/>
    </xf>
    <xf numFmtId="0" fontId="26" fillId="0" borderId="0">
      <alignment vertical="center"/>
    </xf>
    <xf numFmtId="0" fontId="43" fillId="20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58" fillId="0" borderId="85" applyNumberFormat="0" applyFill="0" applyAlignment="0" applyProtection="0">
      <alignment vertical="center"/>
    </xf>
    <xf numFmtId="0" fontId="59" fillId="0" borderId="86" applyNumberFormat="0" applyFill="0" applyAlignment="0" applyProtection="0">
      <alignment vertical="center"/>
    </xf>
    <xf numFmtId="0" fontId="60" fillId="22" borderId="0" applyNumberFormat="0" applyBorder="0" applyAlignment="0" applyProtection="0">
      <alignment vertical="center"/>
    </xf>
    <xf numFmtId="0" fontId="61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6" fillId="25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6" fillId="6" borderId="0" applyNumberFormat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6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46" fillId="7" borderId="0" applyNumberFormat="0" applyBorder="0" applyAlignment="0" applyProtection="0">
      <alignment vertical="center"/>
    </xf>
    <xf numFmtId="0" fontId="46" fillId="34" borderId="0" applyNumberFormat="0" applyBorder="0" applyAlignment="0" applyProtection="0">
      <alignment vertical="center"/>
    </xf>
    <xf numFmtId="0" fontId="43" fillId="35" borderId="0" applyNumberFormat="0" applyBorder="0" applyAlignment="0" applyProtection="0">
      <alignment vertical="center"/>
    </xf>
    <xf numFmtId="0" fontId="46" fillId="36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/>
    <xf numFmtId="0" fontId="42" fillId="0" borderId="0">
      <alignment vertical="center"/>
    </xf>
    <xf numFmtId="0" fontId="62" fillId="0" borderId="0">
      <alignment vertical="center"/>
    </xf>
    <xf numFmtId="0" fontId="26" fillId="0" borderId="0">
      <alignment vertical="center"/>
    </xf>
  </cellStyleXfs>
  <cellXfs count="407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10" fontId="0" fillId="0" borderId="2" xfId="0" applyNumberFormat="1" applyFont="1" applyFill="1" applyBorder="1" applyAlignment="1">
      <alignment horizontal="center"/>
    </xf>
    <xf numFmtId="9" fontId="0" fillId="0" borderId="2" xfId="0" applyNumberFormat="1" applyBorder="1" applyAlignment="1">
      <alignment horizontal="center"/>
    </xf>
    <xf numFmtId="9" fontId="0" fillId="0" borderId="2" xfId="0" applyNumberFormat="1" applyFill="1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0" fillId="0" borderId="2" xfId="0" applyBorder="1" applyAlignment="1">
      <alignment horizontal="center" wrapText="1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" wrapText="1"/>
    </xf>
    <xf numFmtId="0" fontId="9" fillId="0" borderId="2" xfId="0" applyFont="1" applyBorder="1" applyAlignment="1">
      <alignment horizontal="center" wrapText="1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8" xfId="0" applyBorder="1" applyAlignment="1">
      <alignment horizont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center" wrapText="1"/>
    </xf>
    <xf numFmtId="0" fontId="9" fillId="0" borderId="3" xfId="0" applyFont="1" applyBorder="1" applyAlignment="1">
      <alignment horizontal="center" wrapText="1"/>
    </xf>
    <xf numFmtId="0" fontId="9" fillId="0" borderId="4" xfId="0" applyFont="1" applyBorder="1" applyAlignment="1">
      <alignment horizontal="center" wrapText="1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10" fontId="0" fillId="0" borderId="2" xfId="0" applyNumberFormat="1" applyBorder="1" applyAlignment="1">
      <alignment horizontal="center"/>
    </xf>
    <xf numFmtId="49" fontId="0" fillId="0" borderId="2" xfId="0" applyNumberFormat="1" applyBorder="1" applyAlignment="1">
      <alignment horizontal="center"/>
    </xf>
    <xf numFmtId="0" fontId="0" fillId="0" borderId="2" xfId="0" applyBorder="1" applyAlignment="1">
      <alignment wrapText="1"/>
    </xf>
    <xf numFmtId="0" fontId="7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10" fontId="0" fillId="0" borderId="2" xfId="0" applyNumberFormat="1" applyFill="1" applyBorder="1" applyAlignment="1">
      <alignment horizontal="center"/>
    </xf>
    <xf numFmtId="10" fontId="0" fillId="0" borderId="2" xfId="0" applyNumberFormat="1" applyFill="1" applyBorder="1"/>
    <xf numFmtId="10" fontId="0" fillId="0" borderId="2" xfId="0" applyNumberFormat="1" applyBorder="1"/>
    <xf numFmtId="0" fontId="0" fillId="0" borderId="2" xfId="0" applyFill="1" applyBorder="1"/>
    <xf numFmtId="0" fontId="5" fillId="0" borderId="5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0" fillId="3" borderId="0" xfId="52" applyFont="1" applyFill="1"/>
    <xf numFmtId="0" fontId="11" fillId="3" borderId="0" xfId="52" applyFont="1" applyFill="1" applyBorder="1" applyAlignment="1">
      <alignment horizontal="center"/>
    </xf>
    <xf numFmtId="0" fontId="10" fillId="3" borderId="0" xfId="52" applyFont="1" applyFill="1" applyBorder="1" applyAlignment="1">
      <alignment horizontal="center"/>
    </xf>
    <xf numFmtId="0" fontId="11" fillId="3" borderId="9" xfId="51" applyFont="1" applyFill="1" applyBorder="1" applyAlignment="1">
      <alignment horizontal="left" vertical="center"/>
    </xf>
    <xf numFmtId="0" fontId="10" fillId="3" borderId="10" xfId="51" applyFont="1" applyFill="1" applyBorder="1" applyAlignment="1">
      <alignment horizontal="center" vertical="center"/>
    </xf>
    <xf numFmtId="0" fontId="11" fillId="3" borderId="10" xfId="51" applyFont="1" applyFill="1" applyBorder="1" applyAlignment="1">
      <alignment vertical="center"/>
    </xf>
    <xf numFmtId="0" fontId="10" fillId="3" borderId="10" xfId="52" applyFont="1" applyFill="1" applyBorder="1" applyAlignment="1">
      <alignment horizontal="center"/>
    </xf>
    <xf numFmtId="0" fontId="11" fillId="3" borderId="11" xfId="52" applyFont="1" applyFill="1" applyBorder="1" applyAlignment="1" applyProtection="1">
      <alignment horizontal="center" vertical="center"/>
    </xf>
    <xf numFmtId="0" fontId="11" fillId="3" borderId="2" xfId="52" applyFont="1" applyFill="1" applyBorder="1" applyAlignment="1">
      <alignment horizontal="center" vertical="center"/>
    </xf>
    <xf numFmtId="0" fontId="10" fillId="3" borderId="2" xfId="52" applyFont="1" applyFill="1" applyBorder="1" applyAlignment="1">
      <alignment horizontal="center"/>
    </xf>
    <xf numFmtId="176" fontId="0" fillId="3" borderId="2" xfId="0" applyNumberFormat="1" applyFont="1" applyFill="1" applyBorder="1" applyAlignment="1">
      <alignment horizontal="center"/>
    </xf>
    <xf numFmtId="176" fontId="12" fillId="3" borderId="2" xfId="0" applyNumberFormat="1" applyFont="1" applyFill="1" applyBorder="1" applyAlignment="1">
      <alignment horizontal="center"/>
    </xf>
    <xf numFmtId="176" fontId="0" fillId="0" borderId="2" xfId="0" applyNumberFormat="1" applyFont="1" applyFill="1" applyBorder="1" applyAlignment="1">
      <alignment horizontal="center"/>
    </xf>
    <xf numFmtId="176" fontId="13" fillId="0" borderId="2" xfId="0" applyNumberFormat="1" applyFont="1" applyFill="1" applyBorder="1" applyAlignment="1">
      <alignment horizontal="center"/>
    </xf>
    <xf numFmtId="176" fontId="14" fillId="0" borderId="2" xfId="0" applyNumberFormat="1" applyFont="1" applyFill="1" applyBorder="1" applyAlignment="1">
      <alignment horizontal="center"/>
    </xf>
    <xf numFmtId="0" fontId="15" fillId="0" borderId="2" xfId="0" applyFont="1" applyFill="1" applyBorder="1" applyAlignment="1">
      <alignment horizontal="center"/>
    </xf>
    <xf numFmtId="176" fontId="15" fillId="0" borderId="2" xfId="0" applyNumberFormat="1" applyFont="1" applyFill="1" applyBorder="1" applyAlignment="1">
      <alignment horizontal="center"/>
    </xf>
    <xf numFmtId="176" fontId="16" fillId="0" borderId="2" xfId="0" applyNumberFormat="1" applyFont="1" applyFill="1" applyBorder="1" applyAlignment="1">
      <alignment horizontal="center"/>
    </xf>
    <xf numFmtId="176" fontId="17" fillId="4" borderId="2" xfId="0" applyNumberFormat="1" applyFont="1" applyFill="1" applyBorder="1" applyAlignment="1">
      <alignment horizontal="center"/>
    </xf>
    <xf numFmtId="176" fontId="18" fillId="0" borderId="2" xfId="0" applyNumberFormat="1" applyFont="1" applyFill="1" applyBorder="1" applyAlignment="1">
      <alignment horizontal="center"/>
    </xf>
    <xf numFmtId="176" fontId="17" fillId="0" borderId="2" xfId="0" applyNumberFormat="1" applyFont="1" applyFill="1" applyBorder="1" applyAlignment="1">
      <alignment horizontal="center"/>
    </xf>
    <xf numFmtId="176" fontId="15" fillId="4" borderId="2" xfId="0" applyNumberFormat="1" applyFont="1" applyFill="1" applyBorder="1" applyAlignment="1">
      <alignment horizontal="center"/>
    </xf>
    <xf numFmtId="176" fontId="19" fillId="4" borderId="2" xfId="0" applyNumberFormat="1" applyFont="1" applyFill="1" applyBorder="1" applyAlignment="1">
      <alignment horizontal="center"/>
    </xf>
    <xf numFmtId="49" fontId="20" fillId="0" borderId="2" xfId="28" applyNumberFormat="1" applyFont="1" applyFill="1" applyBorder="1" applyAlignment="1">
      <alignment horizontal="center" vertical="center"/>
    </xf>
    <xf numFmtId="176" fontId="19" fillId="0" borderId="2" xfId="0" applyNumberFormat="1" applyFont="1" applyFill="1" applyBorder="1" applyAlignment="1">
      <alignment horizontal="center"/>
    </xf>
    <xf numFmtId="176" fontId="21" fillId="0" borderId="2" xfId="0" applyNumberFormat="1" applyFont="1" applyFill="1" applyBorder="1" applyAlignment="1">
      <alignment horizontal="center"/>
    </xf>
    <xf numFmtId="176" fontId="21" fillId="5" borderId="2" xfId="0" applyNumberFormat="1" applyFont="1" applyFill="1" applyBorder="1" applyAlignment="1">
      <alignment horizontal="center"/>
    </xf>
    <xf numFmtId="176" fontId="16" fillId="5" borderId="2" xfId="0" applyNumberFormat="1" applyFont="1" applyFill="1" applyBorder="1" applyAlignment="1">
      <alignment horizontal="center"/>
    </xf>
    <xf numFmtId="176" fontId="17" fillId="0" borderId="2" xfId="0" applyNumberFormat="1" applyFont="1" applyFill="1" applyBorder="1" applyAlignment="1"/>
    <xf numFmtId="0" fontId="20" fillId="0" borderId="2" xfId="28" applyNumberFormat="1" applyFont="1" applyFill="1" applyBorder="1" applyAlignment="1">
      <alignment horizontal="center" vertical="center"/>
    </xf>
    <xf numFmtId="176" fontId="19" fillId="0" borderId="2" xfId="0" applyNumberFormat="1" applyFont="1" applyFill="1" applyBorder="1" applyAlignment="1"/>
    <xf numFmtId="176" fontId="19" fillId="4" borderId="2" xfId="0" applyNumberFormat="1" applyFont="1" applyFill="1" applyBorder="1" applyAlignment="1"/>
    <xf numFmtId="176" fontId="17" fillId="4" borderId="2" xfId="0" applyNumberFormat="1" applyFont="1" applyFill="1" applyBorder="1" applyAlignment="1"/>
    <xf numFmtId="0" fontId="22" fillId="0" borderId="2" xfId="55" applyFont="1" applyFill="1" applyBorder="1" applyAlignment="1">
      <alignment horizontal="left"/>
    </xf>
    <xf numFmtId="0" fontId="23" fillId="0" borderId="2" xfId="54" applyNumberFormat="1" applyFont="1" applyFill="1" applyBorder="1" applyAlignment="1">
      <alignment horizontal="left" vertical="center" wrapText="1"/>
    </xf>
    <xf numFmtId="176" fontId="15" fillId="0" borderId="2" xfId="0" applyNumberFormat="1" applyFont="1" applyFill="1" applyBorder="1" applyAlignment="1"/>
    <xf numFmtId="0" fontId="24" fillId="0" borderId="2" xfId="28" applyNumberFormat="1" applyFont="1" applyFill="1" applyBorder="1" applyAlignment="1">
      <alignment horizontal="center" vertical="center"/>
    </xf>
    <xf numFmtId="0" fontId="25" fillId="0" borderId="2" xfId="28" applyNumberFormat="1" applyFont="1" applyFill="1" applyBorder="1" applyAlignment="1">
      <alignment horizontal="left" vertical="center" wrapText="1"/>
    </xf>
    <xf numFmtId="0" fontId="10" fillId="3" borderId="12" xfId="52" applyFont="1" applyFill="1" applyBorder="1" applyAlignment="1">
      <alignment horizontal="center"/>
    </xf>
    <xf numFmtId="0" fontId="11" fillId="3" borderId="0" xfId="52" applyFont="1" applyFill="1"/>
    <xf numFmtId="0" fontId="0" fillId="3" borderId="0" xfId="53" applyFont="1" applyFill="1">
      <alignment vertical="center"/>
    </xf>
    <xf numFmtId="0" fontId="11" fillId="3" borderId="10" xfId="51" applyFont="1" applyFill="1" applyBorder="1" applyAlignment="1">
      <alignment horizontal="left" vertical="center"/>
    </xf>
    <xf numFmtId="0" fontId="10" fillId="3" borderId="13" xfId="51" applyFont="1" applyFill="1" applyBorder="1" applyAlignment="1">
      <alignment horizontal="center" vertical="center"/>
    </xf>
    <xf numFmtId="0" fontId="11" fillId="3" borderId="2" xfId="52" applyFont="1" applyFill="1" applyBorder="1" applyAlignment="1" applyProtection="1">
      <alignment horizontal="center" vertical="center"/>
    </xf>
    <xf numFmtId="0" fontId="11" fillId="3" borderId="14" xfId="52" applyFont="1" applyFill="1" applyBorder="1" applyAlignment="1" applyProtection="1">
      <alignment horizontal="center" vertical="center"/>
    </xf>
    <xf numFmtId="0" fontId="11" fillId="3" borderId="2" xfId="53" applyFont="1" applyFill="1" applyBorder="1" applyAlignment="1">
      <alignment horizontal="center" vertical="center"/>
    </xf>
    <xf numFmtId="0" fontId="11" fillId="3" borderId="15" xfId="53" applyFont="1" applyFill="1" applyBorder="1" applyAlignment="1">
      <alignment horizontal="center" vertical="center"/>
    </xf>
    <xf numFmtId="49" fontId="11" fillId="3" borderId="2" xfId="53" applyNumberFormat="1" applyFont="1" applyFill="1" applyBorder="1" applyAlignment="1">
      <alignment horizontal="center" vertical="center"/>
    </xf>
    <xf numFmtId="49" fontId="11" fillId="3" borderId="5" xfId="53" applyNumberFormat="1" applyFont="1" applyFill="1" applyBorder="1" applyAlignment="1">
      <alignment horizontal="center" vertical="center"/>
    </xf>
    <xf numFmtId="49" fontId="11" fillId="3" borderId="16" xfId="53" applyNumberFormat="1" applyFont="1" applyFill="1" applyBorder="1" applyAlignment="1">
      <alignment horizontal="center" vertical="center"/>
    </xf>
    <xf numFmtId="49" fontId="10" fillId="3" borderId="2" xfId="53" applyNumberFormat="1" applyFont="1" applyFill="1" applyBorder="1" applyAlignment="1">
      <alignment horizontal="center" vertical="center"/>
    </xf>
    <xf numFmtId="49" fontId="10" fillId="3" borderId="16" xfId="53" applyNumberFormat="1" applyFont="1" applyFill="1" applyBorder="1" applyAlignment="1">
      <alignment horizontal="center" vertical="center"/>
    </xf>
    <xf numFmtId="14" fontId="11" fillId="3" borderId="0" xfId="52" applyNumberFormat="1" applyFont="1" applyFill="1"/>
    <xf numFmtId="0" fontId="26" fillId="0" borderId="0" xfId="51" applyFill="1" applyBorder="1" applyAlignment="1">
      <alignment horizontal="left" vertical="center"/>
    </xf>
    <xf numFmtId="0" fontId="26" fillId="0" borderId="0" xfId="51" applyFont="1" applyFill="1" applyAlignment="1">
      <alignment horizontal="left" vertical="center"/>
    </xf>
    <xf numFmtId="0" fontId="26" fillId="0" borderId="0" xfId="51" applyFill="1" applyAlignment="1">
      <alignment horizontal="left" vertical="center"/>
    </xf>
    <xf numFmtId="0" fontId="27" fillId="0" borderId="17" xfId="51" applyFont="1" applyFill="1" applyBorder="1" applyAlignment="1">
      <alignment horizontal="center" vertical="top"/>
    </xf>
    <xf numFmtId="0" fontId="28" fillId="0" borderId="18" xfId="51" applyFont="1" applyFill="1" applyBorder="1" applyAlignment="1">
      <alignment horizontal="left" vertical="center"/>
    </xf>
    <xf numFmtId="0" fontId="13" fillId="0" borderId="19" xfId="51" applyFont="1" applyFill="1" applyBorder="1" applyAlignment="1">
      <alignment horizontal="center" vertical="center"/>
    </xf>
    <xf numFmtId="0" fontId="28" fillId="0" borderId="19" xfId="51" applyFont="1" applyFill="1" applyBorder="1" applyAlignment="1">
      <alignment horizontal="center" vertical="center"/>
    </xf>
    <xf numFmtId="0" fontId="29" fillId="0" borderId="19" xfId="51" applyFont="1" applyFill="1" applyBorder="1" applyAlignment="1">
      <alignment vertical="center"/>
    </xf>
    <xf numFmtId="0" fontId="28" fillId="0" borderId="19" xfId="51" applyFont="1" applyFill="1" applyBorder="1" applyAlignment="1">
      <alignment vertical="center"/>
    </xf>
    <xf numFmtId="0" fontId="29" fillId="0" borderId="19" xfId="51" applyFont="1" applyFill="1" applyBorder="1" applyAlignment="1">
      <alignment horizontal="center" vertical="center"/>
    </xf>
    <xf numFmtId="0" fontId="28" fillId="0" borderId="20" xfId="51" applyFont="1" applyFill="1" applyBorder="1" applyAlignment="1">
      <alignment vertical="center"/>
    </xf>
    <xf numFmtId="0" fontId="13" fillId="0" borderId="21" xfId="51" applyFont="1" applyFill="1" applyBorder="1" applyAlignment="1">
      <alignment horizontal="center" vertical="center"/>
    </xf>
    <xf numFmtId="0" fontId="28" fillId="0" borderId="21" xfId="51" applyFont="1" applyFill="1" applyBorder="1" applyAlignment="1">
      <alignment vertical="center"/>
    </xf>
    <xf numFmtId="58" fontId="29" fillId="0" borderId="21" xfId="51" applyNumberFormat="1" applyFont="1" applyFill="1" applyBorder="1" applyAlignment="1">
      <alignment horizontal="center" vertical="center"/>
    </xf>
    <xf numFmtId="0" fontId="29" fillId="0" borderId="21" xfId="51" applyFont="1" applyFill="1" applyBorder="1" applyAlignment="1">
      <alignment horizontal="center" vertical="center"/>
    </xf>
    <xf numFmtId="0" fontId="28" fillId="0" borderId="21" xfId="51" applyFont="1" applyFill="1" applyBorder="1" applyAlignment="1">
      <alignment horizontal="center" vertical="center"/>
    </xf>
    <xf numFmtId="0" fontId="28" fillId="0" borderId="20" xfId="51" applyFont="1" applyFill="1" applyBorder="1" applyAlignment="1">
      <alignment horizontal="left" vertical="center"/>
    </xf>
    <xf numFmtId="0" fontId="13" fillId="0" borderId="21" xfId="51" applyFont="1" applyFill="1" applyBorder="1" applyAlignment="1">
      <alignment horizontal="right" vertical="center"/>
    </xf>
    <xf numFmtId="0" fontId="28" fillId="0" borderId="21" xfId="51" applyFont="1" applyFill="1" applyBorder="1" applyAlignment="1">
      <alignment horizontal="left" vertical="center"/>
    </xf>
    <xf numFmtId="0" fontId="28" fillId="0" borderId="22" xfId="51" applyFont="1" applyFill="1" applyBorder="1" applyAlignment="1">
      <alignment vertical="center"/>
    </xf>
    <xf numFmtId="0" fontId="13" fillId="0" borderId="23" xfId="51" applyFont="1" applyFill="1" applyBorder="1" applyAlignment="1">
      <alignment horizontal="right" vertical="center"/>
    </xf>
    <xf numFmtId="0" fontId="28" fillId="0" borderId="23" xfId="51" applyFont="1" applyFill="1" applyBorder="1" applyAlignment="1">
      <alignment vertical="center"/>
    </xf>
    <xf numFmtId="0" fontId="29" fillId="0" borderId="23" xfId="51" applyFont="1" applyFill="1" applyBorder="1" applyAlignment="1">
      <alignment vertical="center"/>
    </xf>
    <xf numFmtId="0" fontId="29" fillId="0" borderId="23" xfId="51" applyFont="1" applyFill="1" applyBorder="1" applyAlignment="1">
      <alignment horizontal="left" vertical="center"/>
    </xf>
    <xf numFmtId="0" fontId="28" fillId="0" borderId="23" xfId="51" applyFont="1" applyFill="1" applyBorder="1" applyAlignment="1">
      <alignment horizontal="left" vertical="center"/>
    </xf>
    <xf numFmtId="0" fontId="28" fillId="0" borderId="0" xfId="51" applyFont="1" applyFill="1" applyBorder="1" applyAlignment="1">
      <alignment vertical="center"/>
    </xf>
    <xf numFmtId="0" fontId="29" fillId="0" borderId="0" xfId="51" applyFont="1" applyFill="1" applyBorder="1" applyAlignment="1">
      <alignment vertical="center"/>
    </xf>
    <xf numFmtId="0" fontId="29" fillId="0" borderId="0" xfId="51" applyFont="1" applyFill="1" applyAlignment="1">
      <alignment horizontal="left" vertical="center"/>
    </xf>
    <xf numFmtId="0" fontId="28" fillId="0" borderId="18" xfId="51" applyFont="1" applyFill="1" applyBorder="1" applyAlignment="1">
      <alignment vertical="center"/>
    </xf>
    <xf numFmtId="0" fontId="28" fillId="0" borderId="24" xfId="51" applyFont="1" applyFill="1" applyBorder="1" applyAlignment="1">
      <alignment horizontal="left" vertical="center"/>
    </xf>
    <xf numFmtId="0" fontId="28" fillId="0" borderId="25" xfId="51" applyFont="1" applyFill="1" applyBorder="1" applyAlignment="1">
      <alignment horizontal="left" vertical="center"/>
    </xf>
    <xf numFmtId="0" fontId="29" fillId="0" borderId="21" xfId="51" applyFont="1" applyFill="1" applyBorder="1" applyAlignment="1">
      <alignment horizontal="left" vertical="center"/>
    </xf>
    <xf numFmtId="0" fontId="29" fillId="0" borderId="21" xfId="51" applyFont="1" applyFill="1" applyBorder="1" applyAlignment="1">
      <alignment vertical="center"/>
    </xf>
    <xf numFmtId="0" fontId="29" fillId="0" borderId="26" xfId="51" applyFont="1" applyFill="1" applyBorder="1" applyAlignment="1">
      <alignment horizontal="center" vertical="center"/>
    </xf>
    <xf numFmtId="0" fontId="29" fillId="0" borderId="27" xfId="51" applyFont="1" applyFill="1" applyBorder="1" applyAlignment="1">
      <alignment horizontal="center" vertical="center"/>
    </xf>
    <xf numFmtId="0" fontId="12" fillId="0" borderId="28" xfId="51" applyFont="1" applyFill="1" applyBorder="1" applyAlignment="1">
      <alignment horizontal="left" vertical="center"/>
    </xf>
    <xf numFmtId="0" fontId="12" fillId="0" borderId="27" xfId="51" applyFont="1" applyFill="1" applyBorder="1" applyAlignment="1">
      <alignment horizontal="left" vertical="center"/>
    </xf>
    <xf numFmtId="0" fontId="29" fillId="0" borderId="0" xfId="51" applyFont="1" applyFill="1" applyBorder="1" applyAlignment="1">
      <alignment horizontal="left" vertical="center"/>
    </xf>
    <xf numFmtId="0" fontId="28" fillId="0" borderId="19" xfId="51" applyFont="1" applyFill="1" applyBorder="1" applyAlignment="1">
      <alignment horizontal="left" vertical="center"/>
    </xf>
    <xf numFmtId="0" fontId="29" fillId="0" borderId="20" xfId="51" applyFont="1" applyFill="1" applyBorder="1" applyAlignment="1">
      <alignment horizontal="left" vertical="center"/>
    </xf>
    <xf numFmtId="0" fontId="29" fillId="0" borderId="28" xfId="51" applyFont="1" applyFill="1" applyBorder="1" applyAlignment="1">
      <alignment horizontal="left" vertical="center"/>
    </xf>
    <xf numFmtId="0" fontId="29" fillId="0" borderId="27" xfId="51" applyFont="1" applyFill="1" applyBorder="1" applyAlignment="1">
      <alignment horizontal="left" vertical="center"/>
    </xf>
    <xf numFmtId="0" fontId="29" fillId="0" borderId="20" xfId="51" applyFont="1" applyFill="1" applyBorder="1" applyAlignment="1">
      <alignment horizontal="left" vertical="center" wrapText="1"/>
    </xf>
    <xf numFmtId="0" fontId="29" fillId="0" borderId="21" xfId="51" applyFont="1" applyFill="1" applyBorder="1" applyAlignment="1">
      <alignment horizontal="left" vertical="center" wrapText="1"/>
    </xf>
    <xf numFmtId="0" fontId="28" fillId="0" borderId="22" xfId="51" applyFont="1" applyFill="1" applyBorder="1" applyAlignment="1">
      <alignment horizontal="left" vertical="center"/>
    </xf>
    <xf numFmtId="0" fontId="26" fillId="0" borderId="23" xfId="51" applyFill="1" applyBorder="1" applyAlignment="1">
      <alignment horizontal="center" vertical="center"/>
    </xf>
    <xf numFmtId="0" fontId="28" fillId="0" borderId="29" xfId="51" applyFont="1" applyFill="1" applyBorder="1" applyAlignment="1">
      <alignment horizontal="center" vertical="center"/>
    </xf>
    <xf numFmtId="0" fontId="28" fillId="0" borderId="30" xfId="51" applyFont="1" applyFill="1" applyBorder="1" applyAlignment="1">
      <alignment horizontal="left" vertical="center"/>
    </xf>
    <xf numFmtId="0" fontId="26" fillId="0" borderId="28" xfId="51" applyFont="1" applyFill="1" applyBorder="1" applyAlignment="1">
      <alignment horizontal="left" vertical="center"/>
    </xf>
    <xf numFmtId="0" fontId="26" fillId="0" borderId="27" xfId="51" applyFont="1" applyFill="1" applyBorder="1" applyAlignment="1">
      <alignment horizontal="left" vertical="center"/>
    </xf>
    <xf numFmtId="0" fontId="30" fillId="0" borderId="28" xfId="51" applyFont="1" applyFill="1" applyBorder="1" applyAlignment="1">
      <alignment horizontal="left" vertical="center"/>
    </xf>
    <xf numFmtId="0" fontId="29" fillId="0" borderId="31" xfId="51" applyFont="1" applyFill="1" applyBorder="1" applyAlignment="1">
      <alignment horizontal="left" vertical="center"/>
    </xf>
    <xf numFmtId="0" fontId="29" fillId="0" borderId="32" xfId="51" applyFont="1" applyFill="1" applyBorder="1" applyAlignment="1">
      <alignment horizontal="left" vertical="center"/>
    </xf>
    <xf numFmtId="0" fontId="12" fillId="0" borderId="18" xfId="51" applyFont="1" applyFill="1" applyBorder="1" applyAlignment="1">
      <alignment horizontal="left" vertical="center"/>
    </xf>
    <xf numFmtId="0" fontId="12" fillId="0" borderId="19" xfId="51" applyFont="1" applyFill="1" applyBorder="1" applyAlignment="1">
      <alignment horizontal="left" vertical="center"/>
    </xf>
    <xf numFmtId="0" fontId="28" fillId="0" borderId="26" xfId="51" applyFont="1" applyFill="1" applyBorder="1" applyAlignment="1">
      <alignment horizontal="left" vertical="center"/>
    </xf>
    <xf numFmtId="0" fontId="28" fillId="0" borderId="33" xfId="51" applyFont="1" applyFill="1" applyBorder="1" applyAlignment="1">
      <alignment horizontal="left" vertical="center"/>
    </xf>
    <xf numFmtId="0" fontId="29" fillId="0" borderId="23" xfId="51" applyFont="1" applyFill="1" applyBorder="1" applyAlignment="1">
      <alignment horizontal="center" vertical="center"/>
    </xf>
    <xf numFmtId="58" fontId="29" fillId="0" borderId="23" xfId="51" applyNumberFormat="1" applyFont="1" applyFill="1" applyBorder="1" applyAlignment="1">
      <alignment vertical="center"/>
    </xf>
    <xf numFmtId="0" fontId="28" fillId="0" borderId="23" xfId="51" applyFont="1" applyFill="1" applyBorder="1" applyAlignment="1">
      <alignment horizontal="center" vertical="center"/>
    </xf>
    <xf numFmtId="0" fontId="29" fillId="0" borderId="34" xfId="51" applyFont="1" applyFill="1" applyBorder="1" applyAlignment="1">
      <alignment horizontal="center" vertical="center"/>
    </xf>
    <xf numFmtId="0" fontId="28" fillId="0" borderId="35" xfId="51" applyFont="1" applyFill="1" applyBorder="1" applyAlignment="1">
      <alignment horizontal="center" vertical="center"/>
    </xf>
    <xf numFmtId="0" fontId="29" fillId="0" borderId="35" xfId="51" applyFont="1" applyFill="1" applyBorder="1" applyAlignment="1">
      <alignment horizontal="left" vertical="center"/>
    </xf>
    <xf numFmtId="0" fontId="29" fillId="0" borderId="36" xfId="51" applyFont="1" applyFill="1" applyBorder="1" applyAlignment="1">
      <alignment horizontal="left" vertical="center"/>
    </xf>
    <xf numFmtId="0" fontId="28" fillId="0" borderId="37" xfId="51" applyFont="1" applyFill="1" applyBorder="1" applyAlignment="1">
      <alignment horizontal="left" vertical="center"/>
    </xf>
    <xf numFmtId="0" fontId="29" fillId="0" borderId="38" xfId="51" applyFont="1" applyFill="1" applyBorder="1" applyAlignment="1">
      <alignment horizontal="center" vertical="center"/>
    </xf>
    <xf numFmtId="0" fontId="12" fillId="0" borderId="38" xfId="51" applyFont="1" applyFill="1" applyBorder="1" applyAlignment="1">
      <alignment horizontal="left" vertical="center"/>
    </xf>
    <xf numFmtId="0" fontId="28" fillId="0" borderId="34" xfId="51" applyFont="1" applyFill="1" applyBorder="1" applyAlignment="1">
      <alignment horizontal="left" vertical="center"/>
    </xf>
    <xf numFmtId="0" fontId="28" fillId="0" borderId="35" xfId="51" applyFont="1" applyFill="1" applyBorder="1" applyAlignment="1">
      <alignment horizontal="left" vertical="center"/>
    </xf>
    <xf numFmtId="0" fontId="29" fillId="0" borderId="38" xfId="51" applyFont="1" applyFill="1" applyBorder="1" applyAlignment="1">
      <alignment horizontal="left" vertical="center"/>
    </xf>
    <xf numFmtId="0" fontId="29" fillId="0" borderId="35" xfId="51" applyFont="1" applyFill="1" applyBorder="1" applyAlignment="1">
      <alignment horizontal="left" vertical="center" wrapText="1"/>
    </xf>
    <xf numFmtId="0" fontId="26" fillId="0" borderId="36" xfId="51" applyFill="1" applyBorder="1" applyAlignment="1">
      <alignment horizontal="center" vertical="center"/>
    </xf>
    <xf numFmtId="0" fontId="26" fillId="0" borderId="38" xfId="51" applyFont="1" applyFill="1" applyBorder="1" applyAlignment="1">
      <alignment horizontal="left" vertical="center"/>
    </xf>
    <xf numFmtId="0" fontId="29" fillId="0" borderId="39" xfId="51" applyFont="1" applyFill="1" applyBorder="1" applyAlignment="1">
      <alignment horizontal="left" vertical="center"/>
    </xf>
    <xf numFmtId="0" fontId="12" fillId="0" borderId="34" xfId="51" applyFont="1" applyFill="1" applyBorder="1" applyAlignment="1">
      <alignment horizontal="left" vertical="center"/>
    </xf>
    <xf numFmtId="0" fontId="29" fillId="0" borderId="36" xfId="51" applyFont="1" applyFill="1" applyBorder="1" applyAlignment="1">
      <alignment horizontal="center" vertical="center"/>
    </xf>
    <xf numFmtId="0" fontId="26" fillId="0" borderId="0" xfId="51" applyFont="1" applyAlignment="1">
      <alignment horizontal="left" vertical="center"/>
    </xf>
    <xf numFmtId="0" fontId="31" fillId="0" borderId="17" xfId="51" applyFont="1" applyBorder="1" applyAlignment="1">
      <alignment horizontal="center" vertical="top"/>
    </xf>
    <xf numFmtId="0" fontId="30" fillId="0" borderId="40" xfId="51" applyFont="1" applyBorder="1" applyAlignment="1">
      <alignment horizontal="left" vertical="center"/>
    </xf>
    <xf numFmtId="0" fontId="13" fillId="0" borderId="41" xfId="51" applyFont="1" applyBorder="1" applyAlignment="1">
      <alignment horizontal="center" vertical="center"/>
    </xf>
    <xf numFmtId="0" fontId="30" fillId="0" borderId="41" xfId="51" applyFont="1" applyBorder="1" applyAlignment="1">
      <alignment horizontal="center" vertical="center"/>
    </xf>
    <xf numFmtId="0" fontId="12" fillId="0" borderId="41" xfId="51" applyFont="1" applyBorder="1" applyAlignment="1">
      <alignment horizontal="left" vertical="center"/>
    </xf>
    <xf numFmtId="0" fontId="12" fillId="0" borderId="18" xfId="51" applyFont="1" applyBorder="1" applyAlignment="1">
      <alignment horizontal="center" vertical="center"/>
    </xf>
    <xf numFmtId="0" fontId="12" fillId="0" borderId="19" xfId="51" applyFont="1" applyBorder="1" applyAlignment="1">
      <alignment horizontal="center" vertical="center"/>
    </xf>
    <xf numFmtId="0" fontId="12" fillId="0" borderId="34" xfId="51" applyFont="1" applyBorder="1" applyAlignment="1">
      <alignment horizontal="center" vertical="center"/>
    </xf>
    <xf numFmtId="0" fontId="30" fillId="0" borderId="18" xfId="51" applyFont="1" applyBorder="1" applyAlignment="1">
      <alignment horizontal="center" vertical="center"/>
    </xf>
    <xf numFmtId="0" fontId="30" fillId="0" borderId="19" xfId="51" applyFont="1" applyBorder="1" applyAlignment="1">
      <alignment horizontal="center" vertical="center"/>
    </xf>
    <xf numFmtId="0" fontId="30" fillId="0" borderId="34" xfId="51" applyFont="1" applyBorder="1" applyAlignment="1">
      <alignment horizontal="center" vertical="center"/>
    </xf>
    <xf numFmtId="0" fontId="12" fillId="0" borderId="20" xfId="51" applyFont="1" applyBorder="1" applyAlignment="1">
      <alignment horizontal="left" vertical="center"/>
    </xf>
    <xf numFmtId="0" fontId="13" fillId="0" borderId="21" xfId="51" applyFont="1" applyBorder="1" applyAlignment="1">
      <alignment horizontal="center" vertical="center"/>
    </xf>
    <xf numFmtId="0" fontId="13" fillId="0" borderId="35" xfId="51" applyFont="1" applyBorder="1" applyAlignment="1">
      <alignment horizontal="center" vertical="center"/>
    </xf>
    <xf numFmtId="0" fontId="12" fillId="0" borderId="21" xfId="51" applyFont="1" applyBorder="1" applyAlignment="1">
      <alignment horizontal="left" vertical="center"/>
    </xf>
    <xf numFmtId="14" fontId="13" fillId="0" borderId="21" xfId="51" applyNumberFormat="1" applyFont="1" applyBorder="1" applyAlignment="1">
      <alignment horizontal="center" vertical="center"/>
    </xf>
    <xf numFmtId="14" fontId="13" fillId="0" borderId="35" xfId="51" applyNumberFormat="1" applyFont="1" applyBorder="1" applyAlignment="1">
      <alignment horizontal="center" vertical="center"/>
    </xf>
    <xf numFmtId="0" fontId="12" fillId="0" borderId="20" xfId="51" applyFont="1" applyBorder="1" applyAlignment="1">
      <alignment vertical="center"/>
    </xf>
    <xf numFmtId="0" fontId="29" fillId="0" borderId="21" xfId="51" applyFont="1" applyBorder="1" applyAlignment="1">
      <alignment horizontal="center" vertical="center"/>
    </xf>
    <xf numFmtId="0" fontId="29" fillId="0" borderId="35" xfId="51" applyFont="1" applyBorder="1" applyAlignment="1">
      <alignment horizontal="center" vertical="center"/>
    </xf>
    <xf numFmtId="0" fontId="13" fillId="0" borderId="21" xfId="51" applyFont="1" applyBorder="1" applyAlignment="1">
      <alignment vertical="center"/>
    </xf>
    <xf numFmtId="0" fontId="13" fillId="0" borderId="35" xfId="51" applyFont="1" applyBorder="1" applyAlignment="1">
      <alignment vertical="center"/>
    </xf>
    <xf numFmtId="0" fontId="12" fillId="0" borderId="20" xfId="51" applyFont="1" applyBorder="1" applyAlignment="1">
      <alignment horizontal="center" vertical="center"/>
    </xf>
    <xf numFmtId="0" fontId="13" fillId="0" borderId="20" xfId="51" applyFont="1" applyBorder="1" applyAlignment="1">
      <alignment horizontal="left" vertical="center"/>
    </xf>
    <xf numFmtId="0" fontId="32" fillId="0" borderId="22" xfId="51" applyFont="1" applyBorder="1" applyAlignment="1">
      <alignment vertical="center"/>
    </xf>
    <xf numFmtId="0" fontId="13" fillId="0" borderId="23" xfId="51" applyFont="1" applyBorder="1" applyAlignment="1">
      <alignment horizontal="center" vertical="center"/>
    </xf>
    <xf numFmtId="0" fontId="13" fillId="0" borderId="36" xfId="51" applyFont="1" applyBorder="1" applyAlignment="1">
      <alignment horizontal="center" vertical="center"/>
    </xf>
    <xf numFmtId="0" fontId="12" fillId="0" borderId="22" xfId="51" applyFont="1" applyBorder="1" applyAlignment="1">
      <alignment horizontal="left" vertical="center"/>
    </xf>
    <xf numFmtId="0" fontId="12" fillId="0" borderId="23" xfId="51" applyFont="1" applyBorder="1" applyAlignment="1">
      <alignment horizontal="left" vertical="center"/>
    </xf>
    <xf numFmtId="14" fontId="13" fillId="0" borderId="23" xfId="51" applyNumberFormat="1" applyFont="1" applyBorder="1" applyAlignment="1">
      <alignment horizontal="center" vertical="center"/>
    </xf>
    <xf numFmtId="14" fontId="13" fillId="0" borderId="36" xfId="51" applyNumberFormat="1" applyFont="1" applyBorder="1" applyAlignment="1">
      <alignment horizontal="center" vertical="center"/>
    </xf>
    <xf numFmtId="0" fontId="30" fillId="0" borderId="0" xfId="51" applyFont="1" applyBorder="1" applyAlignment="1">
      <alignment horizontal="left" vertical="center"/>
    </xf>
    <xf numFmtId="0" fontId="12" fillId="0" borderId="18" xfId="51" applyFont="1" applyBorder="1" applyAlignment="1">
      <alignment vertical="center"/>
    </xf>
    <xf numFmtId="0" fontId="26" fillId="0" borderId="19" xfId="51" applyFont="1" applyBorder="1" applyAlignment="1">
      <alignment horizontal="left" vertical="center"/>
    </xf>
    <xf numFmtId="0" fontId="13" fillId="0" borderId="19" xfId="51" applyFont="1" applyBorder="1" applyAlignment="1">
      <alignment horizontal="left" vertical="center"/>
    </xf>
    <xf numFmtId="0" fontId="26" fillId="0" borderId="19" xfId="51" applyFont="1" applyBorder="1" applyAlignment="1">
      <alignment vertical="center"/>
    </xf>
    <xf numFmtId="0" fontId="12" fillId="0" borderId="19" xfId="51" applyFont="1" applyBorder="1" applyAlignment="1">
      <alignment vertical="center"/>
    </xf>
    <xf numFmtId="0" fontId="26" fillId="0" borderId="21" xfId="51" applyFont="1" applyBorder="1" applyAlignment="1">
      <alignment horizontal="left" vertical="center"/>
    </xf>
    <xf numFmtId="0" fontId="13" fillId="0" borderId="21" xfId="51" applyFont="1" applyBorder="1" applyAlignment="1">
      <alignment horizontal="left" vertical="center"/>
    </xf>
    <xf numFmtId="0" fontId="26" fillId="0" borderId="21" xfId="51" applyFont="1" applyBorder="1" applyAlignment="1">
      <alignment vertical="center"/>
    </xf>
    <xf numFmtId="0" fontId="12" fillId="0" borderId="21" xfId="51" applyFont="1" applyBorder="1" applyAlignment="1">
      <alignment vertical="center"/>
    </xf>
    <xf numFmtId="0" fontId="12" fillId="0" borderId="0" xfId="51" applyFont="1" applyBorder="1" applyAlignment="1">
      <alignment horizontal="left" vertical="center"/>
    </xf>
    <xf numFmtId="0" fontId="29" fillId="0" borderId="18" xfId="51" applyFont="1" applyBorder="1" applyAlignment="1">
      <alignment horizontal="left" vertical="center"/>
    </xf>
    <xf numFmtId="0" fontId="29" fillId="0" borderId="19" xfId="51" applyFont="1" applyBorder="1" applyAlignment="1">
      <alignment horizontal="left" vertical="center"/>
    </xf>
    <xf numFmtId="0" fontId="29" fillId="0" borderId="28" xfId="51" applyFont="1" applyBorder="1" applyAlignment="1">
      <alignment horizontal="left" vertical="center"/>
    </xf>
    <xf numFmtId="0" fontId="29" fillId="0" borderId="27" xfId="51" applyFont="1" applyBorder="1" applyAlignment="1">
      <alignment horizontal="left" vertical="center"/>
    </xf>
    <xf numFmtId="0" fontId="29" fillId="0" borderId="33" xfId="51" applyFont="1" applyBorder="1" applyAlignment="1">
      <alignment horizontal="left" vertical="center"/>
    </xf>
    <xf numFmtId="0" fontId="29" fillId="0" borderId="26" xfId="51" applyFont="1" applyBorder="1" applyAlignment="1">
      <alignment horizontal="left" vertical="center"/>
    </xf>
    <xf numFmtId="0" fontId="13" fillId="0" borderId="22" xfId="51" applyFont="1" applyBorder="1" applyAlignment="1">
      <alignment horizontal="left" vertical="center"/>
    </xf>
    <xf numFmtId="0" fontId="13" fillId="0" borderId="23" xfId="51" applyFont="1" applyBorder="1" applyAlignment="1">
      <alignment horizontal="left" vertical="center"/>
    </xf>
    <xf numFmtId="0" fontId="30" fillId="0" borderId="0" xfId="0" applyFont="1" applyBorder="1" applyAlignment="1">
      <alignment horizontal="left" vertical="center"/>
    </xf>
    <xf numFmtId="0" fontId="12" fillId="0" borderId="20" xfId="51" applyFont="1" applyFill="1" applyBorder="1" applyAlignment="1">
      <alignment horizontal="left" vertical="center"/>
    </xf>
    <xf numFmtId="0" fontId="13" fillId="0" borderId="21" xfId="51" applyFont="1" applyFill="1" applyBorder="1" applyAlignment="1">
      <alignment horizontal="left" vertical="center"/>
    </xf>
    <xf numFmtId="0" fontId="12" fillId="0" borderId="22" xfId="51" applyFont="1" applyBorder="1" applyAlignment="1">
      <alignment horizontal="center" vertical="center"/>
    </xf>
    <xf numFmtId="0" fontId="12" fillId="0" borderId="23" xfId="51" applyFont="1" applyBorder="1" applyAlignment="1">
      <alignment horizontal="center" vertical="center"/>
    </xf>
    <xf numFmtId="0" fontId="12" fillId="0" borderId="21" xfId="51" applyFont="1" applyBorder="1" applyAlignment="1">
      <alignment horizontal="center" vertical="center"/>
    </xf>
    <xf numFmtId="0" fontId="28" fillId="0" borderId="21" xfId="51" applyFont="1" applyBorder="1" applyAlignment="1">
      <alignment horizontal="left" vertical="center"/>
    </xf>
    <xf numFmtId="0" fontId="12" fillId="0" borderId="31" xfId="51" applyFont="1" applyFill="1" applyBorder="1" applyAlignment="1">
      <alignment horizontal="left" vertical="center"/>
    </xf>
    <xf numFmtId="0" fontId="12" fillId="0" borderId="32" xfId="51" applyFont="1" applyFill="1" applyBorder="1" applyAlignment="1">
      <alignment horizontal="left" vertical="center"/>
    </xf>
    <xf numFmtId="0" fontId="30" fillId="0" borderId="0" xfId="51" applyFont="1" applyFill="1" applyBorder="1" applyAlignment="1">
      <alignment horizontal="left" vertical="center"/>
    </xf>
    <xf numFmtId="0" fontId="13" fillId="0" borderId="30" xfId="51" applyFont="1" applyFill="1" applyBorder="1" applyAlignment="1">
      <alignment horizontal="left" vertical="center"/>
    </xf>
    <xf numFmtId="0" fontId="13" fillId="0" borderId="25" xfId="51" applyFont="1" applyFill="1" applyBorder="1" applyAlignment="1">
      <alignment horizontal="left" vertical="center"/>
    </xf>
    <xf numFmtId="0" fontId="13" fillId="0" borderId="28" xfId="51" applyFont="1" applyFill="1" applyBorder="1" applyAlignment="1">
      <alignment horizontal="left" vertical="center"/>
    </xf>
    <xf numFmtId="0" fontId="13" fillId="0" borderId="27" xfId="51" applyFont="1" applyFill="1" applyBorder="1" applyAlignment="1">
      <alignment horizontal="left" vertical="center"/>
    </xf>
    <xf numFmtId="0" fontId="12" fillId="0" borderId="28" xfId="51" applyFont="1" applyBorder="1" applyAlignment="1">
      <alignment horizontal="left" vertical="center"/>
    </xf>
    <xf numFmtId="0" fontId="12" fillId="0" borderId="27" xfId="51" applyFont="1" applyBorder="1" applyAlignment="1">
      <alignment horizontal="left" vertical="center"/>
    </xf>
    <xf numFmtId="0" fontId="30" fillId="0" borderId="42" xfId="51" applyFont="1" applyBorder="1" applyAlignment="1">
      <alignment vertical="center"/>
    </xf>
    <xf numFmtId="0" fontId="13" fillId="0" borderId="43" xfId="51" applyFont="1" applyBorder="1" applyAlignment="1">
      <alignment horizontal="center" vertical="center"/>
    </xf>
    <xf numFmtId="0" fontId="30" fillId="0" borderId="43" xfId="51" applyFont="1" applyBorder="1" applyAlignment="1">
      <alignment vertical="center"/>
    </xf>
    <xf numFmtId="0" fontId="13" fillId="0" borderId="43" xfId="51" applyFont="1" applyBorder="1" applyAlignment="1">
      <alignment vertical="center"/>
    </xf>
    <xf numFmtId="58" fontId="26" fillId="0" borderId="43" xfId="51" applyNumberFormat="1" applyFont="1" applyBorder="1" applyAlignment="1">
      <alignment vertical="center"/>
    </xf>
    <xf numFmtId="0" fontId="30" fillId="0" borderId="43" xfId="51" applyFont="1" applyBorder="1" applyAlignment="1">
      <alignment horizontal="center" vertical="center"/>
    </xf>
    <xf numFmtId="0" fontId="30" fillId="0" borderId="44" xfId="51" applyFont="1" applyFill="1" applyBorder="1" applyAlignment="1">
      <alignment horizontal="left" vertical="center"/>
    </xf>
    <xf numFmtId="0" fontId="30" fillId="0" borderId="43" xfId="51" applyFont="1" applyFill="1" applyBorder="1" applyAlignment="1">
      <alignment horizontal="left" vertical="center"/>
    </xf>
    <xf numFmtId="0" fontId="30" fillId="0" borderId="45" xfId="51" applyFont="1" applyFill="1" applyBorder="1" applyAlignment="1">
      <alignment horizontal="center" vertical="center"/>
    </xf>
    <xf numFmtId="0" fontId="30" fillId="0" borderId="46" xfId="51" applyFont="1" applyFill="1" applyBorder="1" applyAlignment="1">
      <alignment horizontal="center" vertical="center"/>
    </xf>
    <xf numFmtId="0" fontId="30" fillId="0" borderId="22" xfId="51" applyFont="1" applyFill="1" applyBorder="1" applyAlignment="1">
      <alignment horizontal="center" vertical="center"/>
    </xf>
    <xf numFmtId="0" fontId="30" fillId="0" borderId="23" xfId="51" applyFont="1" applyFill="1" applyBorder="1" applyAlignment="1">
      <alignment horizontal="center" vertical="center"/>
    </xf>
    <xf numFmtId="0" fontId="26" fillId="0" borderId="41" xfId="51" applyFont="1" applyBorder="1" applyAlignment="1">
      <alignment horizontal="center" vertical="center"/>
    </xf>
    <xf numFmtId="0" fontId="26" fillId="0" borderId="47" xfId="51" applyFont="1" applyBorder="1" applyAlignment="1">
      <alignment horizontal="center" vertical="center"/>
    </xf>
    <xf numFmtId="0" fontId="13" fillId="0" borderId="35" xfId="51" applyFont="1" applyBorder="1" applyAlignment="1">
      <alignment horizontal="left" vertical="center"/>
    </xf>
    <xf numFmtId="0" fontId="12" fillId="0" borderId="35" xfId="51" applyFont="1" applyBorder="1" applyAlignment="1">
      <alignment horizontal="center" vertical="center"/>
    </xf>
    <xf numFmtId="0" fontId="12" fillId="0" borderId="36" xfId="51" applyFont="1" applyBorder="1" applyAlignment="1">
      <alignment horizontal="left" vertical="center"/>
    </xf>
    <xf numFmtId="0" fontId="13" fillId="0" borderId="34" xfId="51" applyFont="1" applyBorder="1" applyAlignment="1">
      <alignment horizontal="left" vertical="center"/>
    </xf>
    <xf numFmtId="0" fontId="28" fillId="0" borderId="19" xfId="51" applyFont="1" applyBorder="1" applyAlignment="1">
      <alignment horizontal="left" vertical="center"/>
    </xf>
    <xf numFmtId="0" fontId="28" fillId="0" borderId="34" xfId="51" applyFont="1" applyBorder="1" applyAlignment="1">
      <alignment horizontal="left" vertical="center"/>
    </xf>
    <xf numFmtId="0" fontId="28" fillId="0" borderId="26" xfId="51" applyFont="1" applyBorder="1" applyAlignment="1">
      <alignment horizontal="left" vertical="center"/>
    </xf>
    <xf numFmtId="0" fontId="28" fillId="0" borderId="27" xfId="51" applyFont="1" applyBorder="1" applyAlignment="1">
      <alignment horizontal="left" vertical="center"/>
    </xf>
    <xf numFmtId="0" fontId="28" fillId="0" borderId="38" xfId="51" applyFont="1" applyBorder="1" applyAlignment="1">
      <alignment horizontal="left" vertical="center"/>
    </xf>
    <xf numFmtId="0" fontId="13" fillId="0" borderId="36" xfId="51" applyFont="1" applyBorder="1" applyAlignment="1">
      <alignment horizontal="left" vertical="center"/>
    </xf>
    <xf numFmtId="0" fontId="13" fillId="0" borderId="35" xfId="51" applyFont="1" applyFill="1" applyBorder="1" applyAlignment="1">
      <alignment horizontal="left" vertical="center"/>
    </xf>
    <xf numFmtId="0" fontId="12" fillId="0" borderId="36" xfId="51" applyFont="1" applyBorder="1" applyAlignment="1">
      <alignment horizontal="center" vertical="center"/>
    </xf>
    <xf numFmtId="0" fontId="28" fillId="0" borderId="35" xfId="51" applyFont="1" applyBorder="1" applyAlignment="1">
      <alignment horizontal="left" vertical="center"/>
    </xf>
    <xf numFmtId="0" fontId="12" fillId="0" borderId="39" xfId="51" applyFont="1" applyFill="1" applyBorder="1" applyAlignment="1">
      <alignment horizontal="left" vertical="center"/>
    </xf>
    <xf numFmtId="0" fontId="13" fillId="0" borderId="37" xfId="51" applyFont="1" applyFill="1" applyBorder="1" applyAlignment="1">
      <alignment horizontal="left" vertical="center"/>
    </xf>
    <xf numFmtId="0" fontId="13" fillId="0" borderId="38" xfId="51" applyFont="1" applyFill="1" applyBorder="1" applyAlignment="1">
      <alignment horizontal="left" vertical="center"/>
    </xf>
    <xf numFmtId="0" fontId="12" fillId="0" borderId="38" xfId="51" applyFont="1" applyBorder="1" applyAlignment="1">
      <alignment horizontal="left" vertical="center"/>
    </xf>
    <xf numFmtId="0" fontId="13" fillId="0" borderId="48" xfId="51" applyFont="1" applyBorder="1" applyAlignment="1">
      <alignment horizontal="center" vertical="center"/>
    </xf>
    <xf numFmtId="0" fontId="30" fillId="0" borderId="49" xfId="51" applyFont="1" applyFill="1" applyBorder="1" applyAlignment="1">
      <alignment horizontal="left" vertical="center"/>
    </xf>
    <xf numFmtId="0" fontId="30" fillId="0" borderId="50" xfId="51" applyFont="1" applyFill="1" applyBorder="1" applyAlignment="1">
      <alignment horizontal="center" vertical="center"/>
    </xf>
    <xf numFmtId="0" fontId="30" fillId="0" borderId="36" xfId="51" applyFont="1" applyFill="1" applyBorder="1" applyAlignment="1">
      <alignment horizontal="center" vertical="center"/>
    </xf>
    <xf numFmtId="0" fontId="26" fillId="0" borderId="43" xfId="51" applyFont="1" applyBorder="1" applyAlignment="1">
      <alignment horizontal="center" vertical="center"/>
    </xf>
    <xf numFmtId="0" fontId="26" fillId="0" borderId="48" xfId="51" applyFont="1" applyBorder="1" applyAlignment="1">
      <alignment horizontal="center" vertical="center"/>
    </xf>
    <xf numFmtId="0" fontId="10" fillId="3" borderId="51" xfId="52" applyFont="1" applyFill="1" applyBorder="1" applyAlignment="1"/>
    <xf numFmtId="49" fontId="10" fillId="3" borderId="21" xfId="53" applyNumberFormat="1" applyFont="1" applyFill="1" applyBorder="1" applyAlignment="1">
      <alignment horizontal="center" vertical="center"/>
    </xf>
    <xf numFmtId="49" fontId="10" fillId="3" borderId="21" xfId="53" applyNumberFormat="1" applyFont="1" applyFill="1" applyBorder="1" applyAlignment="1">
      <alignment horizontal="right" vertical="center"/>
    </xf>
    <xf numFmtId="49" fontId="10" fillId="3" borderId="52" xfId="53" applyNumberFormat="1" applyFont="1" applyFill="1" applyBorder="1" applyAlignment="1">
      <alignment horizontal="center" vertical="center"/>
    </xf>
    <xf numFmtId="0" fontId="10" fillId="3" borderId="53" xfId="52" applyFont="1" applyFill="1" applyBorder="1" applyAlignment="1"/>
    <xf numFmtId="49" fontId="10" fillId="3" borderId="54" xfId="52" applyNumberFormat="1" applyFont="1" applyFill="1" applyBorder="1" applyAlignment="1">
      <alignment horizontal="center"/>
    </xf>
    <xf numFmtId="49" fontId="10" fillId="3" borderId="54" xfId="52" applyNumberFormat="1" applyFont="1" applyFill="1" applyBorder="1" applyAlignment="1">
      <alignment horizontal="right"/>
    </xf>
    <xf numFmtId="49" fontId="10" fillId="3" borderId="54" xfId="52" applyNumberFormat="1" applyFont="1" applyFill="1" applyBorder="1" applyAlignment="1">
      <alignment horizontal="right" vertical="center"/>
    </xf>
    <xf numFmtId="49" fontId="10" fillId="3" borderId="55" xfId="52" applyNumberFormat="1" applyFont="1" applyFill="1" applyBorder="1" applyAlignment="1">
      <alignment horizontal="center"/>
    </xf>
    <xf numFmtId="0" fontId="10" fillId="3" borderId="2" xfId="52" applyFont="1" applyFill="1" applyBorder="1" applyAlignment="1" applyProtection="1">
      <alignment horizontal="center" vertical="center"/>
    </xf>
    <xf numFmtId="0" fontId="10" fillId="3" borderId="7" xfId="52" applyFont="1" applyFill="1" applyBorder="1" applyAlignment="1" applyProtection="1">
      <alignment horizontal="center" vertical="center"/>
    </xf>
    <xf numFmtId="49" fontId="11" fillId="3" borderId="56" xfId="53" applyNumberFormat="1" applyFont="1" applyFill="1" applyBorder="1" applyAlignment="1">
      <alignment horizontal="center" vertical="center"/>
    </xf>
    <xf numFmtId="49" fontId="10" fillId="3" borderId="57" xfId="53" applyNumberFormat="1" applyFont="1" applyFill="1" applyBorder="1" applyAlignment="1">
      <alignment horizontal="center" vertical="center"/>
    </xf>
    <xf numFmtId="49" fontId="10" fillId="3" borderId="58" xfId="52" applyNumberFormat="1" applyFont="1" applyFill="1" applyBorder="1" applyAlignment="1">
      <alignment horizontal="center"/>
    </xf>
    <xf numFmtId="49" fontId="10" fillId="3" borderId="59" xfId="52" applyNumberFormat="1" applyFont="1" applyFill="1" applyBorder="1" applyAlignment="1">
      <alignment horizontal="center"/>
    </xf>
    <xf numFmtId="49" fontId="10" fillId="3" borderId="59" xfId="53" applyNumberFormat="1" applyFont="1" applyFill="1" applyBorder="1" applyAlignment="1">
      <alignment horizontal="center" vertical="center"/>
    </xf>
    <xf numFmtId="49" fontId="10" fillId="3" borderId="60" xfId="52" applyNumberFormat="1" applyFont="1" applyFill="1" applyBorder="1" applyAlignment="1">
      <alignment horizontal="center"/>
    </xf>
    <xf numFmtId="0" fontId="26" fillId="0" borderId="0" xfId="51" applyFont="1" applyBorder="1" applyAlignment="1">
      <alignment horizontal="left" vertical="center"/>
    </xf>
    <xf numFmtId="0" fontId="33" fillId="0" borderId="17" xfId="51" applyFont="1" applyBorder="1" applyAlignment="1">
      <alignment horizontal="center" vertical="top"/>
    </xf>
    <xf numFmtId="0" fontId="13" fillId="0" borderId="26" xfId="51" applyFont="1" applyBorder="1" applyAlignment="1">
      <alignment horizontal="left" vertical="center"/>
    </xf>
    <xf numFmtId="0" fontId="13" fillId="0" borderId="38" xfId="51" applyFont="1" applyBorder="1" applyAlignment="1">
      <alignment horizontal="left" vertical="center"/>
    </xf>
    <xf numFmtId="0" fontId="12" fillId="0" borderId="61" xfId="51" applyFont="1" applyBorder="1" applyAlignment="1">
      <alignment horizontal="left" vertical="center"/>
    </xf>
    <xf numFmtId="0" fontId="12" fillId="0" borderId="29" xfId="51" applyFont="1" applyBorder="1" applyAlignment="1">
      <alignment horizontal="left" vertical="center"/>
    </xf>
    <xf numFmtId="0" fontId="30" fillId="0" borderId="44" xfId="51" applyFont="1" applyBorder="1" applyAlignment="1">
      <alignment horizontal="left" vertical="center"/>
    </xf>
    <xf numFmtId="0" fontId="30" fillId="0" borderId="43" xfId="51" applyFont="1" applyBorder="1" applyAlignment="1">
      <alignment horizontal="left" vertical="center"/>
    </xf>
    <xf numFmtId="0" fontId="12" fillId="0" borderId="45" xfId="51" applyFont="1" applyBorder="1" applyAlignment="1">
      <alignment vertical="center"/>
    </xf>
    <xf numFmtId="0" fontId="26" fillId="0" borderId="46" xfId="51" applyFont="1" applyBorder="1" applyAlignment="1">
      <alignment horizontal="left" vertical="center"/>
    </xf>
    <xf numFmtId="0" fontId="13" fillId="0" borderId="46" xfId="51" applyFont="1" applyBorder="1" applyAlignment="1">
      <alignment horizontal="left" vertical="center"/>
    </xf>
    <xf numFmtId="0" fontId="26" fillId="0" borderId="46" xfId="51" applyFont="1" applyBorder="1" applyAlignment="1">
      <alignment vertical="center"/>
    </xf>
    <xf numFmtId="0" fontId="12" fillId="0" borderId="46" xfId="51" applyFont="1" applyBorder="1" applyAlignment="1">
      <alignment vertical="center"/>
    </xf>
    <xf numFmtId="0" fontId="12" fillId="0" borderId="45" xfId="51" applyFont="1" applyBorder="1" applyAlignment="1">
      <alignment horizontal="center" vertical="center"/>
    </xf>
    <xf numFmtId="0" fontId="13" fillId="0" borderId="46" xfId="51" applyFont="1" applyBorder="1" applyAlignment="1">
      <alignment horizontal="center" vertical="center"/>
    </xf>
    <xf numFmtId="0" fontId="12" fillId="0" borderId="46" xfId="51" applyFont="1" applyBorder="1" applyAlignment="1">
      <alignment horizontal="center" vertical="center"/>
    </xf>
    <xf numFmtId="0" fontId="26" fillId="0" borderId="46" xfId="51" applyFont="1" applyBorder="1" applyAlignment="1">
      <alignment horizontal="center" vertical="center"/>
    </xf>
    <xf numFmtId="0" fontId="26" fillId="0" borderId="21" xfId="51" applyFont="1" applyBorder="1" applyAlignment="1">
      <alignment horizontal="center" vertical="center"/>
    </xf>
    <xf numFmtId="0" fontId="12" fillId="0" borderId="31" xfId="51" applyFont="1" applyBorder="1" applyAlignment="1">
      <alignment horizontal="left" vertical="center" wrapText="1"/>
    </xf>
    <xf numFmtId="0" fontId="12" fillId="0" borderId="32" xfId="51" applyFont="1" applyBorder="1" applyAlignment="1">
      <alignment horizontal="left" vertical="center" wrapText="1"/>
    </xf>
    <xf numFmtId="0" fontId="12" fillId="0" borderId="45" xfId="51" applyFont="1" applyBorder="1" applyAlignment="1">
      <alignment horizontal="left" vertical="center"/>
    </xf>
    <xf numFmtId="0" fontId="12" fillId="0" borderId="46" xfId="51" applyFont="1" applyBorder="1" applyAlignment="1">
      <alignment horizontal="left" vertical="center"/>
    </xf>
    <xf numFmtId="0" fontId="34" fillId="0" borderId="62" xfId="51" applyFont="1" applyBorder="1" applyAlignment="1">
      <alignment horizontal="left" vertical="center" wrapText="1"/>
    </xf>
    <xf numFmtId="9" fontId="13" fillId="0" borderId="21" xfId="51" applyNumberFormat="1" applyFont="1" applyBorder="1" applyAlignment="1">
      <alignment horizontal="center" vertical="center"/>
    </xf>
    <xf numFmtId="0" fontId="30" fillId="0" borderId="44" xfId="0" applyFont="1" applyBorder="1" applyAlignment="1">
      <alignment horizontal="left" vertical="center"/>
    </xf>
    <xf numFmtId="0" fontId="30" fillId="0" borderId="43" xfId="0" applyFont="1" applyBorder="1" applyAlignment="1">
      <alignment horizontal="left" vertical="center"/>
    </xf>
    <xf numFmtId="9" fontId="13" fillId="0" borderId="30" xfId="51" applyNumberFormat="1" applyFont="1" applyBorder="1" applyAlignment="1">
      <alignment horizontal="left" vertical="center"/>
    </xf>
    <xf numFmtId="9" fontId="13" fillId="0" borderId="25" xfId="51" applyNumberFormat="1" applyFont="1" applyBorder="1" applyAlignment="1">
      <alignment horizontal="left" vertical="center"/>
    </xf>
    <xf numFmtId="9" fontId="13" fillId="0" borderId="31" xfId="51" applyNumberFormat="1" applyFont="1" applyBorder="1" applyAlignment="1">
      <alignment horizontal="left" vertical="center"/>
    </xf>
    <xf numFmtId="9" fontId="13" fillId="0" borderId="32" xfId="51" applyNumberFormat="1" applyFont="1" applyBorder="1" applyAlignment="1">
      <alignment horizontal="left" vertical="center"/>
    </xf>
    <xf numFmtId="0" fontId="28" fillId="0" borderId="45" xfId="51" applyFont="1" applyFill="1" applyBorder="1" applyAlignment="1">
      <alignment horizontal="left" vertical="center"/>
    </xf>
    <xf numFmtId="0" fontId="28" fillId="0" borderId="46" xfId="51" applyFont="1" applyFill="1" applyBorder="1" applyAlignment="1">
      <alignment horizontal="left" vertical="center"/>
    </xf>
    <xf numFmtId="0" fontId="28" fillId="0" borderId="63" xfId="51" applyFont="1" applyFill="1" applyBorder="1" applyAlignment="1">
      <alignment horizontal="left" vertical="center"/>
    </xf>
    <xf numFmtId="0" fontId="28" fillId="0" borderId="32" xfId="51" applyFont="1" applyFill="1" applyBorder="1" applyAlignment="1">
      <alignment horizontal="left" vertical="center"/>
    </xf>
    <xf numFmtId="0" fontId="30" fillId="0" borderId="29" xfId="51" applyFont="1" applyFill="1" applyBorder="1" applyAlignment="1">
      <alignment horizontal="left" vertical="center"/>
    </xf>
    <xf numFmtId="0" fontId="13" fillId="0" borderId="64" xfId="51" applyFont="1" applyFill="1" applyBorder="1" applyAlignment="1">
      <alignment horizontal="left" vertical="center"/>
    </xf>
    <xf numFmtId="0" fontId="13" fillId="0" borderId="65" xfId="51" applyFont="1" applyFill="1" applyBorder="1" applyAlignment="1">
      <alignment horizontal="left" vertical="center"/>
    </xf>
    <xf numFmtId="0" fontId="30" fillId="0" borderId="40" xfId="51" applyFont="1" applyBorder="1" applyAlignment="1">
      <alignment vertical="center"/>
    </xf>
    <xf numFmtId="0" fontId="35" fillId="0" borderId="43" xfId="51" applyFont="1" applyBorder="1" applyAlignment="1">
      <alignment horizontal="center" vertical="center"/>
    </xf>
    <xf numFmtId="0" fontId="30" fillId="0" borderId="41" xfId="51" applyFont="1" applyBorder="1" applyAlignment="1">
      <alignment vertical="center"/>
    </xf>
    <xf numFmtId="0" fontId="13" fillId="0" borderId="66" xfId="51" applyFont="1" applyBorder="1" applyAlignment="1">
      <alignment vertical="center"/>
    </xf>
    <xf numFmtId="0" fontId="30" fillId="0" borderId="66" xfId="51" applyFont="1" applyBorder="1" applyAlignment="1">
      <alignment vertical="center"/>
    </xf>
    <xf numFmtId="58" fontId="26" fillId="0" borderId="41" xfId="51" applyNumberFormat="1" applyFont="1" applyBorder="1" applyAlignment="1">
      <alignment vertical="center"/>
    </xf>
    <xf numFmtId="0" fontId="30" fillId="0" borderId="29" xfId="51" applyFont="1" applyBorder="1" applyAlignment="1">
      <alignment horizontal="center" vertical="center"/>
    </xf>
    <xf numFmtId="0" fontId="13" fillId="0" borderId="61" xfId="51" applyFont="1" applyFill="1" applyBorder="1" applyAlignment="1">
      <alignment horizontal="left" vertical="center"/>
    </xf>
    <xf numFmtId="0" fontId="13" fillId="0" borderId="29" xfId="51" applyFont="1" applyFill="1" applyBorder="1" applyAlignment="1">
      <alignment horizontal="left" vertical="center"/>
    </xf>
    <xf numFmtId="0" fontId="26" fillId="0" borderId="66" xfId="51" applyFont="1" applyBorder="1" applyAlignment="1">
      <alignment vertical="center"/>
    </xf>
    <xf numFmtId="0" fontId="12" fillId="0" borderId="67" xfId="51" applyFont="1" applyBorder="1" applyAlignment="1">
      <alignment horizontal="left" vertical="center"/>
    </xf>
    <xf numFmtId="0" fontId="30" fillId="0" borderId="49" xfId="51" applyFont="1" applyBorder="1" applyAlignment="1">
      <alignment horizontal="left" vertical="center"/>
    </xf>
    <xf numFmtId="0" fontId="13" fillId="0" borderId="50" xfId="51" applyFont="1" applyBorder="1" applyAlignment="1">
      <alignment horizontal="left" vertical="center"/>
    </xf>
    <xf numFmtId="0" fontId="12" fillId="0" borderId="0" xfId="51" applyFont="1" applyBorder="1" applyAlignment="1">
      <alignment vertical="center"/>
    </xf>
    <xf numFmtId="0" fontId="12" fillId="0" borderId="39" xfId="51" applyFont="1" applyBorder="1" applyAlignment="1">
      <alignment horizontal="left" vertical="center" wrapText="1"/>
    </xf>
    <xf numFmtId="0" fontId="12" fillId="0" borderId="50" xfId="51" applyFont="1" applyBorder="1" applyAlignment="1">
      <alignment horizontal="left" vertical="center"/>
    </xf>
    <xf numFmtId="0" fontId="36" fillId="0" borderId="35" xfId="51" applyFont="1" applyBorder="1" applyAlignment="1">
      <alignment horizontal="left" vertical="center" wrapText="1"/>
    </xf>
    <xf numFmtId="0" fontId="36" fillId="0" borderId="35" xfId="51" applyFont="1" applyBorder="1" applyAlignment="1">
      <alignment horizontal="left" vertical="center"/>
    </xf>
    <xf numFmtId="0" fontId="29" fillId="0" borderId="35" xfId="51" applyFont="1" applyBorder="1" applyAlignment="1">
      <alignment horizontal="left" vertical="center"/>
    </xf>
    <xf numFmtId="0" fontId="30" fillId="0" borderId="49" xfId="0" applyFont="1" applyBorder="1" applyAlignment="1">
      <alignment horizontal="left" vertical="center"/>
    </xf>
    <xf numFmtId="9" fontId="13" fillId="0" borderId="37" xfId="51" applyNumberFormat="1" applyFont="1" applyBorder="1" applyAlignment="1">
      <alignment horizontal="left" vertical="center"/>
    </xf>
    <xf numFmtId="9" fontId="13" fillId="0" borderId="39" xfId="51" applyNumberFormat="1" applyFont="1" applyBorder="1" applyAlignment="1">
      <alignment horizontal="left" vertical="center"/>
    </xf>
    <xf numFmtId="0" fontId="28" fillId="0" borderId="50" xfId="51" applyFont="1" applyFill="1" applyBorder="1" applyAlignment="1">
      <alignment horizontal="left" vertical="center"/>
    </xf>
    <xf numFmtId="0" fontId="28" fillId="0" borderId="39" xfId="51" applyFont="1" applyFill="1" applyBorder="1" applyAlignment="1">
      <alignment horizontal="left" vertical="center"/>
    </xf>
    <xf numFmtId="0" fontId="13" fillId="0" borderId="68" xfId="51" applyFont="1" applyFill="1" applyBorder="1" applyAlignment="1">
      <alignment horizontal="left" vertical="center"/>
    </xf>
    <xf numFmtId="0" fontId="30" fillId="0" borderId="69" xfId="51" applyFont="1" applyBorder="1" applyAlignment="1">
      <alignment horizontal="center" vertical="center"/>
    </xf>
    <xf numFmtId="0" fontId="13" fillId="0" borderId="66" xfId="51" applyFont="1" applyBorder="1" applyAlignment="1">
      <alignment horizontal="center" vertical="center"/>
    </xf>
    <xf numFmtId="0" fontId="13" fillId="0" borderId="67" xfId="51" applyFont="1" applyBorder="1" applyAlignment="1">
      <alignment horizontal="center" vertical="center"/>
    </xf>
    <xf numFmtId="0" fontId="13" fillId="0" borderId="67" xfId="51" applyFont="1" applyFill="1" applyBorder="1" applyAlignment="1">
      <alignment horizontal="left" vertical="center"/>
    </xf>
    <xf numFmtId="0" fontId="37" fillId="0" borderId="70" xfId="0" applyFont="1" applyBorder="1" applyAlignment="1">
      <alignment horizontal="center" vertical="center" wrapText="1"/>
    </xf>
    <xf numFmtId="0" fontId="37" fillId="0" borderId="71" xfId="0" applyFont="1" applyBorder="1" applyAlignment="1">
      <alignment horizontal="center" vertical="center" wrapText="1"/>
    </xf>
    <xf numFmtId="0" fontId="38" fillId="0" borderId="72" xfId="0" applyFont="1" applyBorder="1"/>
    <xf numFmtId="0" fontId="38" fillId="0" borderId="2" xfId="0" applyFont="1" applyBorder="1"/>
    <xf numFmtId="0" fontId="38" fillId="0" borderId="5" xfId="0" applyFont="1" applyBorder="1" applyAlignment="1">
      <alignment horizontal="center" vertical="center"/>
    </xf>
    <xf numFmtId="0" fontId="38" fillId="0" borderId="7" xfId="0" applyFont="1" applyBorder="1" applyAlignment="1">
      <alignment horizontal="center" vertical="center"/>
    </xf>
    <xf numFmtId="0" fontId="38" fillId="6" borderId="5" xfId="0" applyFont="1" applyFill="1" applyBorder="1" applyAlignment="1">
      <alignment horizontal="center" vertical="center"/>
    </xf>
    <xf numFmtId="0" fontId="38" fillId="6" borderId="7" xfId="0" applyFont="1" applyFill="1" applyBorder="1" applyAlignment="1">
      <alignment horizontal="center" vertical="center"/>
    </xf>
    <xf numFmtId="0" fontId="38" fillId="6" borderId="2" xfId="0" applyFont="1" applyFill="1" applyBorder="1"/>
    <xf numFmtId="0" fontId="0" fillId="0" borderId="72" xfId="0" applyBorder="1"/>
    <xf numFmtId="0" fontId="0" fillId="6" borderId="2" xfId="0" applyFill="1" applyBorder="1"/>
    <xf numFmtId="0" fontId="0" fillId="0" borderId="73" xfId="0" applyBorder="1"/>
    <xf numFmtId="0" fontId="0" fillId="0" borderId="74" xfId="0" applyBorder="1"/>
    <xf numFmtId="0" fontId="0" fillId="6" borderId="74" xfId="0" applyFill="1" applyBorder="1"/>
    <xf numFmtId="0" fontId="0" fillId="7" borderId="0" xfId="0" applyFill="1"/>
    <xf numFmtId="0" fontId="37" fillId="0" borderId="75" xfId="0" applyFont="1" applyBorder="1" applyAlignment="1">
      <alignment horizontal="center" vertical="center" wrapText="1"/>
    </xf>
    <xf numFmtId="0" fontId="38" fillId="0" borderId="76" xfId="0" applyFont="1" applyBorder="1" applyAlignment="1">
      <alignment horizontal="center" vertical="center"/>
    </xf>
    <xf numFmtId="0" fontId="38" fillId="0" borderId="77" xfId="0" applyFont="1" applyBorder="1"/>
    <xf numFmtId="0" fontId="0" fillId="0" borderId="77" xfId="0" applyBorder="1"/>
    <xf numFmtId="0" fontId="0" fillId="0" borderId="78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8" borderId="2" xfId="0" applyFill="1" applyBorder="1"/>
    <xf numFmtId="0" fontId="39" fillId="8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8" fillId="8" borderId="2" xfId="0" applyFont="1" applyFill="1" applyBorder="1" applyAlignment="1">
      <alignment vertical="top" wrapText="1"/>
    </xf>
    <xf numFmtId="0" fontId="40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1" fillId="0" borderId="0" xfId="0" applyFont="1"/>
    <xf numFmtId="0" fontId="41" fillId="0" borderId="0" xfId="0" applyFont="1" applyAlignment="1">
      <alignment vertical="top" wrapText="1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常规_110509_2006-09-28" xfId="28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  <cellStyle name="常规 4" xfId="53"/>
    <cellStyle name="常规 28" xfId="54"/>
    <cellStyle name="常规 23" xfId="55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checked="Checked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checked="Checked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checked="Checked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checked="Checked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checked="Checked" noThreeD="1" val="0"/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2290" y="228790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497190" y="10285095"/>
              <a:ext cx="304800" cy="101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87290" y="2216785"/>
              <a:ext cx="393700" cy="3327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4890" y="228790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22590" y="2216785"/>
              <a:ext cx="393700" cy="3327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2290" y="208978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12700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497190" y="10285095"/>
              <a:ext cx="393700" cy="2203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12590" y="208978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87290" y="2059940"/>
              <a:ext cx="393700" cy="2279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99890" y="228790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4890" y="208978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24090" y="208978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09890" y="1996440"/>
              <a:ext cx="393700" cy="3549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36790" y="228790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50290" y="311213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50290" y="331025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4990" y="329755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7690" y="309943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87190" y="329755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74490" y="309943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87290" y="329755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87290" y="309943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49490" y="329755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35290" y="329755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49490" y="309943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35290" y="309943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10795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87590" y="1268730"/>
              <a:ext cx="393700" cy="20891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10795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87590" y="1466850"/>
              <a:ext cx="393700" cy="2184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87590" y="1070610"/>
              <a:ext cx="39370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4</xdr:row>
          <xdr:rowOff>158750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74890" y="839470"/>
              <a:ext cx="393700" cy="19177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4</xdr:row>
          <xdr:rowOff>22225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62190" y="654050"/>
              <a:ext cx="393700" cy="2406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4</xdr:row>
          <xdr:rowOff>9525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09890" y="615950"/>
              <a:ext cx="393700" cy="2660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4</xdr:row>
          <xdr:rowOff>174625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22590" y="826770"/>
              <a:ext cx="393700" cy="2203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35290" y="107061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13970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35290" y="1268730"/>
              <a:ext cx="393700" cy="21209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35290" y="1466850"/>
              <a:ext cx="39370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2290" y="248602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4890" y="248602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12590" y="248602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87290" y="248602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55690" y="248602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50290" y="927862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50290" y="946404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7690" y="9464040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7690" y="926592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37990" y="946404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25290" y="9265920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61890" y="9464040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61890" y="9265920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49490" y="946404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35290" y="946404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36790" y="9265920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35290" y="9265920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55690" y="946404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55690" y="926592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6090" y="946404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6090" y="926592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22590" y="2427605"/>
              <a:ext cx="393700" cy="3200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24090" y="248602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55690" y="228790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55690" y="208978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55690" y="946404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7690" y="7048500"/>
              <a:ext cx="393700" cy="2203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5090" y="7048500"/>
              <a:ext cx="39370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28</xdr:row>
      <xdr:rowOff>0</xdr:rowOff>
    </xdr:from>
    <xdr:to>
      <xdr:col>8</xdr:col>
      <xdr:colOff>1143000</xdr:colOff>
      <xdr:row>28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385060" y="10325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28</xdr:row>
      <xdr:rowOff>0</xdr:rowOff>
    </xdr:from>
    <xdr:to>
      <xdr:col>8</xdr:col>
      <xdr:colOff>1143000</xdr:colOff>
      <xdr:row>28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34260" y="10325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28</xdr:row>
      <xdr:rowOff>0</xdr:rowOff>
    </xdr:from>
    <xdr:to>
      <xdr:col>8</xdr:col>
      <xdr:colOff>1143000</xdr:colOff>
      <xdr:row>28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58060" y="10325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28</xdr:row>
      <xdr:rowOff>0</xdr:rowOff>
    </xdr:from>
    <xdr:to>
      <xdr:col>8</xdr:col>
      <xdr:colOff>1143000</xdr:colOff>
      <xdr:row>28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385060" y="10325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28</xdr:row>
      <xdr:rowOff>0</xdr:rowOff>
    </xdr:from>
    <xdr:to>
      <xdr:col>8</xdr:col>
      <xdr:colOff>1143000</xdr:colOff>
      <xdr:row>28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385060" y="10325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1060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263525</xdr:colOff>
          <xdr:row>9</xdr:row>
          <xdr:rowOff>169545</xdr:rowOff>
        </xdr:from>
        <xdr:to>
          <xdr:col>6</xdr:col>
          <xdr:colOff>657225</xdr:colOff>
          <xdr:row>11</xdr:row>
          <xdr:rowOff>67945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2200" y="2141220"/>
              <a:ext cx="393700" cy="317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313055</xdr:colOff>
          <xdr:row>9</xdr:row>
          <xdr:rowOff>3175</xdr:rowOff>
        </xdr:from>
        <xdr:to>
          <xdr:col>2</xdr:col>
          <xdr:colOff>724535</xdr:colOff>
          <xdr:row>10</xdr:row>
          <xdr:rowOff>1905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3730" y="1974850"/>
              <a:ext cx="411480" cy="20828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306070</xdr:colOff>
          <xdr:row>10</xdr:row>
          <xdr:rowOff>30480</xdr:rowOff>
        </xdr:from>
        <xdr:to>
          <xdr:col>2</xdr:col>
          <xdr:colOff>735330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6745" y="2211705"/>
              <a:ext cx="42926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361315</xdr:colOff>
          <xdr:row>8</xdr:row>
          <xdr:rowOff>201295</xdr:rowOff>
        </xdr:from>
        <xdr:to>
          <xdr:col>6</xdr:col>
          <xdr:colOff>10795</xdr:colOff>
          <xdr:row>10</xdr:row>
          <xdr:rowOff>43180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7990" y="1963420"/>
              <a:ext cx="411480" cy="2609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269240</xdr:colOff>
          <xdr:row>8</xdr:row>
          <xdr:rowOff>163195</xdr:rowOff>
        </xdr:from>
        <xdr:to>
          <xdr:col>6</xdr:col>
          <xdr:colOff>662940</xdr:colOff>
          <xdr:row>10</xdr:row>
          <xdr:rowOff>48895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7915" y="1925320"/>
              <a:ext cx="393700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26035</xdr:rowOff>
        </xdr:from>
        <xdr:to>
          <xdr:col>6</xdr:col>
          <xdr:colOff>5080</xdr:colOff>
          <xdr:row>11</xdr:row>
          <xdr:rowOff>24130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32275" y="2207260"/>
              <a:ext cx="41148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348615</xdr:colOff>
          <xdr:row>9</xdr:row>
          <xdr:rowOff>2540</xdr:rowOff>
        </xdr:from>
        <xdr:to>
          <xdr:col>1</xdr:col>
          <xdr:colOff>760095</xdr:colOff>
          <xdr:row>10</xdr:row>
          <xdr:rowOff>2540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7290" y="1974215"/>
              <a:ext cx="41148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354330</xdr:colOff>
          <xdr:row>10</xdr:row>
          <xdr:rowOff>33020</xdr:rowOff>
        </xdr:from>
        <xdr:to>
          <xdr:col>2</xdr:col>
          <xdr:colOff>15240</xdr:colOff>
          <xdr:row>11</xdr:row>
          <xdr:rowOff>35560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3005" y="2214245"/>
              <a:ext cx="422910" cy="21209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353695</xdr:colOff>
          <xdr:row>8</xdr:row>
          <xdr:rowOff>208915</xdr:rowOff>
        </xdr:from>
        <xdr:to>
          <xdr:col>10</xdr:col>
          <xdr:colOff>3175</xdr:colOff>
          <xdr:row>10</xdr:row>
          <xdr:rowOff>37465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8370" y="1971040"/>
              <a:ext cx="411480" cy="2476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180340</xdr:rowOff>
        </xdr:from>
        <xdr:to>
          <xdr:col>10</xdr:col>
          <xdr:colOff>722630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997825" y="1942465"/>
              <a:ext cx="411480" cy="3022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353695</xdr:colOff>
          <xdr:row>10</xdr:row>
          <xdr:rowOff>20955</xdr:rowOff>
        </xdr:from>
        <xdr:to>
          <xdr:col>10</xdr:col>
          <xdr:colOff>3175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8370" y="2202180"/>
              <a:ext cx="41148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316865</xdr:colOff>
          <xdr:row>9</xdr:row>
          <xdr:rowOff>174625</xdr:rowOff>
        </xdr:from>
        <xdr:to>
          <xdr:col>10</xdr:col>
          <xdr:colOff>728345</xdr:colOff>
          <xdr:row>11</xdr:row>
          <xdr:rowOff>36830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3540" y="2146300"/>
              <a:ext cx="411480" cy="28130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305435</xdr:colOff>
          <xdr:row>2</xdr:row>
          <xdr:rowOff>176530</xdr:rowOff>
        </xdr:from>
        <xdr:to>
          <xdr:col>9</xdr:col>
          <xdr:colOff>716915</xdr:colOff>
          <xdr:row>4</xdr:row>
          <xdr:rowOff>37465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30110" y="681355"/>
              <a:ext cx="411480" cy="28003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17145</xdr:rowOff>
        </xdr:from>
        <xdr:to>
          <xdr:col>10</xdr:col>
          <xdr:colOff>748030</xdr:colOff>
          <xdr:row>4</xdr:row>
          <xdr:rowOff>24130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3225" y="731520"/>
              <a:ext cx="411480" cy="21653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312420</xdr:colOff>
          <xdr:row>3</xdr:row>
          <xdr:rowOff>170815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7095" y="885190"/>
              <a:ext cx="411480" cy="2863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3810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9475"/>
              <a:ext cx="441960" cy="292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4075"/>
              <a:ext cx="393700" cy="2540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4075"/>
              <a:ext cx="393700" cy="2413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31875" y="55467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8475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8475" y="55467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9875" y="5724525"/>
              <a:ext cx="393700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9875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41875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0575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9875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7875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9875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97575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97575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9575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9575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97575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28</xdr:row>
      <xdr:rowOff>0</xdr:rowOff>
    </xdr:from>
    <xdr:to>
      <xdr:col>8</xdr:col>
      <xdr:colOff>1143000</xdr:colOff>
      <xdr:row>28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10325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24</xdr:row>
      <xdr:rowOff>0</xdr:rowOff>
    </xdr:from>
    <xdr:to>
      <xdr:col>8</xdr:col>
      <xdr:colOff>1143000</xdr:colOff>
      <xdr:row>24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88519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24</xdr:row>
      <xdr:rowOff>0</xdr:rowOff>
    </xdr:from>
    <xdr:to>
      <xdr:col>8</xdr:col>
      <xdr:colOff>1143000</xdr:colOff>
      <xdr:row>24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88519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25</xdr:row>
      <xdr:rowOff>0</xdr:rowOff>
    </xdr:from>
    <xdr:to>
      <xdr:col>8</xdr:col>
      <xdr:colOff>1143000</xdr:colOff>
      <xdr:row>25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9220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28</xdr:row>
      <xdr:rowOff>0</xdr:rowOff>
    </xdr:from>
    <xdr:to>
      <xdr:col>8</xdr:col>
      <xdr:colOff>1143000</xdr:colOff>
      <xdr:row>28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10325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5800" y="2329815"/>
              <a:ext cx="787400" cy="2057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0000" y="794258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464185</xdr:colOff>
          <xdr:row>6</xdr:row>
          <xdr:rowOff>173355</xdr:rowOff>
        </xdr:from>
        <xdr:to>
          <xdr:col>2</xdr:col>
          <xdr:colOff>24765</xdr:colOff>
          <xdr:row>8</xdr:row>
          <xdr:rowOff>74295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785" y="1510665"/>
              <a:ext cx="411480" cy="30670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27245" y="794258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087745" y="794258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484745" y="7955280"/>
              <a:ext cx="393700" cy="177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8500" y="2733675"/>
              <a:ext cx="78740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57345" y="2329815"/>
              <a:ext cx="406400" cy="2057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995545" y="2202815"/>
              <a:ext cx="635000" cy="4089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995545" y="2400935"/>
              <a:ext cx="635000" cy="3835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57345" y="2726055"/>
              <a:ext cx="406400" cy="1727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995545" y="2624455"/>
              <a:ext cx="635000" cy="3168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840345" y="2190115"/>
              <a:ext cx="355600" cy="4216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40345" y="2400935"/>
              <a:ext cx="355600" cy="3835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989445" y="2726055"/>
              <a:ext cx="406400" cy="1727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40345" y="2560955"/>
              <a:ext cx="355600" cy="5200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19050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849745" y="1142365"/>
              <a:ext cx="393700" cy="21399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649845" y="746125"/>
              <a:ext cx="393700" cy="1854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649845" y="944245"/>
              <a:ext cx="393700" cy="1854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5800" y="1743075"/>
              <a:ext cx="7874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16200" y="1755775"/>
              <a:ext cx="596900" cy="1854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16200" y="1953895"/>
              <a:ext cx="596900" cy="1854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389255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03600" y="1544955"/>
              <a:ext cx="774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17800" y="1544955"/>
              <a:ext cx="6604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271645" y="1544955"/>
              <a:ext cx="3429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27300" y="4700905"/>
              <a:ext cx="393700" cy="1854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89445" y="2337435"/>
              <a:ext cx="40640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989445" y="2535555"/>
              <a:ext cx="40640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19050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649845" y="1142365"/>
              <a:ext cx="393700" cy="21399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849745" y="944245"/>
              <a:ext cx="393700" cy="1854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849745" y="746125"/>
              <a:ext cx="393700" cy="1854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407670</xdr:colOff>
          <xdr:row>11</xdr:row>
          <xdr:rowOff>159385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4270" y="2496820"/>
              <a:ext cx="519430" cy="28765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5300" y="4502785"/>
              <a:ext cx="1028700" cy="66230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5800" y="2489835"/>
              <a:ext cx="787400" cy="2438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398145</xdr:colOff>
          <xdr:row>12</xdr:row>
          <xdr:rowOff>188595</xdr:rowOff>
        </xdr:from>
        <xdr:to>
          <xdr:col>2</xdr:col>
          <xdr:colOff>182245</xdr:colOff>
          <xdr:row>14</xdr:row>
          <xdr:rowOff>10795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4745" y="2724150"/>
              <a:ext cx="635000" cy="2279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0300" y="2317115"/>
              <a:ext cx="635000" cy="2438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31945" y="2502535"/>
              <a:ext cx="698500" cy="2438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412115</xdr:colOff>
          <xdr:row>6</xdr:row>
          <xdr:rowOff>152400</xdr:rowOff>
        </xdr:from>
        <xdr:to>
          <xdr:col>3</xdr:col>
          <xdr:colOff>122555</xdr:colOff>
          <xdr:row>8</xdr:row>
          <xdr:rowOff>57785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9615" y="1489710"/>
              <a:ext cx="408940" cy="3111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375285</xdr:colOff>
          <xdr:row>8</xdr:row>
          <xdr:rowOff>191770</xdr:rowOff>
        </xdr:from>
        <xdr:to>
          <xdr:col>3</xdr:col>
          <xdr:colOff>85725</xdr:colOff>
          <xdr:row>10</xdr:row>
          <xdr:rowOff>23495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62785" y="1934845"/>
              <a:ext cx="408940" cy="22796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26</xdr:row>
      <xdr:rowOff>0</xdr:rowOff>
    </xdr:from>
    <xdr:to>
      <xdr:col>8</xdr:col>
      <xdr:colOff>1143000</xdr:colOff>
      <xdr:row>26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9588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22</xdr:row>
      <xdr:rowOff>0</xdr:rowOff>
    </xdr:from>
    <xdr:to>
      <xdr:col>8</xdr:col>
      <xdr:colOff>1143000</xdr:colOff>
      <xdr:row>22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81153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22</xdr:row>
      <xdr:rowOff>0</xdr:rowOff>
    </xdr:from>
    <xdr:to>
      <xdr:col>8</xdr:col>
      <xdr:colOff>1143000</xdr:colOff>
      <xdr:row>22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81153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8</xdr:col>
      <xdr:colOff>1143000</xdr:colOff>
      <xdr:row>23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848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26</xdr:row>
      <xdr:rowOff>0</xdr:rowOff>
    </xdr:from>
    <xdr:to>
      <xdr:col>8</xdr:col>
      <xdr:colOff>1143000</xdr:colOff>
      <xdr:row>26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9588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607060</xdr:colOff>
      <xdr:row>18</xdr:row>
      <xdr:rowOff>152400</xdr:rowOff>
    </xdr:from>
    <xdr:to>
      <xdr:col>3</xdr:col>
      <xdr:colOff>864235</xdr:colOff>
      <xdr:row>29</xdr:row>
      <xdr:rowOff>28575</xdr:rowOff>
    </xdr:to>
    <xdr:pic>
      <xdr:nvPicPr>
        <xdr:cNvPr id="2" name="图片 1" descr="53d922f807f04d0bf0065aa619240d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7060" y="4500880"/>
          <a:ext cx="2505075" cy="2055495"/>
        </a:xfrm>
        <a:prstGeom prst="rect">
          <a:avLst/>
        </a:prstGeom>
      </xdr:spPr>
    </xdr:pic>
    <xdr:clientData/>
  </xdr:twoCellAnchor>
  <xdr:twoCellAnchor editAs="oneCell">
    <xdr:from>
      <xdr:col>4</xdr:col>
      <xdr:colOff>198755</xdr:colOff>
      <xdr:row>18</xdr:row>
      <xdr:rowOff>172085</xdr:rowOff>
    </xdr:from>
    <xdr:to>
      <xdr:col>7</xdr:col>
      <xdr:colOff>83820</xdr:colOff>
      <xdr:row>29</xdr:row>
      <xdr:rowOff>3810</xdr:rowOff>
    </xdr:to>
    <xdr:pic>
      <xdr:nvPicPr>
        <xdr:cNvPr id="3" name="图片 2" descr="2511e1c61e11d3465a8b0d3d3af098c"/>
        <xdr:cNvPicPr>
          <a:picLocks noChangeAspect="1"/>
        </xdr:cNvPicPr>
      </xdr:nvPicPr>
      <xdr:blipFill>
        <a:blip r:embed="rId2"/>
        <a:srcRect l="14392" t="19373" b="10042"/>
        <a:stretch>
          <a:fillRect/>
        </a:stretch>
      </xdr:blipFill>
      <xdr:spPr>
        <a:xfrm>
          <a:off x="3424555" y="4520565"/>
          <a:ext cx="2475865" cy="20110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topLeftCell="A31" workbookViewId="0">
      <selection activeCell="B40" sqref="B40"/>
    </sheetView>
  </sheetViews>
  <sheetFormatPr defaultColWidth="11" defaultRowHeight="15.6" outlineLevelCol="1"/>
  <cols>
    <col min="1" max="1" width="5.5" customWidth="1"/>
    <col min="2" max="2" width="96.3333333333333" style="396" customWidth="1"/>
    <col min="3" max="3" width="10.1666666666667" customWidth="1"/>
  </cols>
  <sheetData>
    <row r="1" ht="21" customHeight="1" spans="1:2">
      <c r="A1" s="397"/>
      <c r="B1" s="398" t="s">
        <v>0</v>
      </c>
    </row>
    <row r="2" spans="1:2">
      <c r="A2" s="9">
        <v>1</v>
      </c>
      <c r="B2" s="399" t="s">
        <v>1</v>
      </c>
    </row>
    <row r="3" spans="1:2">
      <c r="A3" s="9">
        <v>2</v>
      </c>
      <c r="B3" s="399" t="s">
        <v>2</v>
      </c>
    </row>
    <row r="4" spans="1:2">
      <c r="A4" s="9">
        <v>3</v>
      </c>
      <c r="B4" s="399" t="s">
        <v>3</v>
      </c>
    </row>
    <row r="5" spans="1:2">
      <c r="A5" s="9">
        <v>4</v>
      </c>
      <c r="B5" s="399" t="s">
        <v>4</v>
      </c>
    </row>
    <row r="6" spans="1:2">
      <c r="A6" s="9">
        <v>5</v>
      </c>
      <c r="B6" s="399" t="s">
        <v>5</v>
      </c>
    </row>
    <row r="7" spans="1:2">
      <c r="A7" s="9">
        <v>6</v>
      </c>
      <c r="B7" s="399" t="s">
        <v>6</v>
      </c>
    </row>
    <row r="8" s="395" customFormat="1" ht="15" customHeight="1" spans="1:2">
      <c r="A8" s="400">
        <v>7</v>
      </c>
      <c r="B8" s="401" t="s">
        <v>7</v>
      </c>
    </row>
    <row r="9" ht="19" customHeight="1" spans="1:2">
      <c r="A9" s="397"/>
      <c r="B9" s="402" t="s">
        <v>8</v>
      </c>
    </row>
    <row r="10" ht="16" customHeight="1" spans="1:2">
      <c r="A10" s="9">
        <v>1</v>
      </c>
      <c r="B10" s="403" t="s">
        <v>9</v>
      </c>
    </row>
    <row r="11" spans="1:2">
      <c r="A11" s="9">
        <v>2</v>
      </c>
      <c r="B11" s="399" t="s">
        <v>10</v>
      </c>
    </row>
    <row r="12" spans="1:2">
      <c r="A12" s="9">
        <v>3</v>
      </c>
      <c r="B12" s="401" t="s">
        <v>11</v>
      </c>
    </row>
    <row r="13" spans="1:2">
      <c r="A13" s="9">
        <v>4</v>
      </c>
      <c r="B13" s="399" t="s">
        <v>12</v>
      </c>
    </row>
    <row r="14" spans="1:2">
      <c r="A14" s="9">
        <v>5</v>
      </c>
      <c r="B14" s="399" t="s">
        <v>13</v>
      </c>
    </row>
    <row r="15" spans="1:2">
      <c r="A15" s="9">
        <v>6</v>
      </c>
      <c r="B15" s="399" t="s">
        <v>14</v>
      </c>
    </row>
    <row r="16" spans="1:2">
      <c r="A16" s="9">
        <v>7</v>
      </c>
      <c r="B16" s="399" t="s">
        <v>15</v>
      </c>
    </row>
    <row r="17" spans="1:2">
      <c r="A17" s="9">
        <v>8</v>
      </c>
      <c r="B17" s="399" t="s">
        <v>16</v>
      </c>
    </row>
    <row r="18" spans="1:2">
      <c r="A18" s="9">
        <v>9</v>
      </c>
      <c r="B18" s="399" t="s">
        <v>17</v>
      </c>
    </row>
    <row r="19" spans="1:2">
      <c r="A19" s="9"/>
      <c r="B19" s="399"/>
    </row>
    <row r="20" ht="20.4" spans="1:2">
      <c r="A20" s="397"/>
      <c r="B20" s="398" t="s">
        <v>18</v>
      </c>
    </row>
    <row r="21" spans="1:2">
      <c r="A21" s="9">
        <v>1</v>
      </c>
      <c r="B21" s="404" t="s">
        <v>19</v>
      </c>
    </row>
    <row r="22" spans="1:2">
      <c r="A22" s="9">
        <v>2</v>
      </c>
      <c r="B22" s="399" t="s">
        <v>20</v>
      </c>
    </row>
    <row r="23" spans="1:2">
      <c r="A23" s="9">
        <v>3</v>
      </c>
      <c r="B23" s="399" t="s">
        <v>21</v>
      </c>
    </row>
    <row r="24" spans="1:2">
      <c r="A24" s="9">
        <v>4</v>
      </c>
      <c r="B24" s="399" t="s">
        <v>22</v>
      </c>
    </row>
    <row r="25" spans="1:2">
      <c r="A25" s="9">
        <v>5</v>
      </c>
      <c r="B25" s="399" t="s">
        <v>23</v>
      </c>
    </row>
    <row r="26" spans="1:2">
      <c r="A26" s="9">
        <v>6</v>
      </c>
      <c r="B26" s="399" t="s">
        <v>24</v>
      </c>
    </row>
    <row r="27" customFormat="1" spans="1:2">
      <c r="A27" s="9">
        <v>7</v>
      </c>
      <c r="B27" s="399" t="s">
        <v>25</v>
      </c>
    </row>
    <row r="28" spans="1:2">
      <c r="A28" s="9"/>
      <c r="B28" s="399"/>
    </row>
    <row r="29" ht="20.4" spans="1:2">
      <c r="A29" s="397"/>
      <c r="B29" s="398" t="s">
        <v>26</v>
      </c>
    </row>
    <row r="30" spans="1:2">
      <c r="A30" s="9">
        <v>1</v>
      </c>
      <c r="B30" s="404" t="s">
        <v>27</v>
      </c>
    </row>
    <row r="31" spans="1:2">
      <c r="A31" s="9">
        <v>2</v>
      </c>
      <c r="B31" s="399" t="s">
        <v>28</v>
      </c>
    </row>
    <row r="32" spans="1:2">
      <c r="A32" s="9">
        <v>3</v>
      </c>
      <c r="B32" s="399" t="s">
        <v>29</v>
      </c>
    </row>
    <row r="33" ht="31.2" spans="1:2">
      <c r="A33" s="9">
        <v>4</v>
      </c>
      <c r="B33" s="399" t="s">
        <v>30</v>
      </c>
    </row>
    <row r="34" spans="1:2">
      <c r="A34" s="9">
        <v>5</v>
      </c>
      <c r="B34" s="399" t="s">
        <v>31</v>
      </c>
    </row>
    <row r="35" spans="1:2">
      <c r="A35" s="9">
        <v>6</v>
      </c>
      <c r="B35" s="399" t="s">
        <v>32</v>
      </c>
    </row>
    <row r="36" customFormat="1" spans="1:2">
      <c r="A36" s="9">
        <v>7</v>
      </c>
      <c r="B36" s="399" t="s">
        <v>33</v>
      </c>
    </row>
    <row r="37" spans="1:2">
      <c r="A37" s="9"/>
      <c r="B37" s="399"/>
    </row>
    <row r="39" spans="1:2">
      <c r="A39" s="405" t="s">
        <v>34</v>
      </c>
      <c r="B39" s="406"/>
    </row>
  </sheetData>
  <pageMargins left="0.75" right="0.75" top="1" bottom="1" header="0.5" footer="0.5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4"/>
  <sheetViews>
    <sheetView zoomScale="125" zoomScaleNormal="125" workbookViewId="0">
      <selection activeCell="D8" sqref="D8"/>
    </sheetView>
  </sheetViews>
  <sheetFormatPr defaultColWidth="9" defaultRowHeight="15.6"/>
  <cols>
    <col min="1" max="2" width="7" customWidth="1"/>
    <col min="3" max="3" width="12.1666666666667" customWidth="1"/>
    <col min="4" max="4" width="12.8333333333333" customWidth="1"/>
    <col min="5" max="5" width="12.1666666666667" customWidth="1"/>
    <col min="6" max="6" width="12.8" customWidth="1"/>
    <col min="7" max="10" width="10" customWidth="1"/>
    <col min="11" max="11" width="9.16666666666667" customWidth="1"/>
    <col min="12" max="13" width="10.6666666666667" customWidth="1"/>
  </cols>
  <sheetData>
    <row r="1" ht="28.2" spans="1:13">
      <c r="A1" s="3" t="s">
        <v>305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spans="1:13">
      <c r="A2" s="4" t="s">
        <v>276</v>
      </c>
      <c r="B2" s="5" t="s">
        <v>281</v>
      </c>
      <c r="C2" s="5" t="s">
        <v>277</v>
      </c>
      <c r="D2" s="5" t="s">
        <v>278</v>
      </c>
      <c r="E2" s="5" t="s">
        <v>279</v>
      </c>
      <c r="F2" s="5" t="s">
        <v>280</v>
      </c>
      <c r="G2" s="4" t="s">
        <v>306</v>
      </c>
      <c r="H2" s="4"/>
      <c r="I2" s="4" t="s">
        <v>307</v>
      </c>
      <c r="J2" s="4"/>
      <c r="K2" s="6" t="s">
        <v>308</v>
      </c>
      <c r="L2" s="51" t="s">
        <v>309</v>
      </c>
      <c r="M2" s="20" t="s">
        <v>310</v>
      </c>
    </row>
    <row r="3" s="1" customFormat="1" spans="1:13">
      <c r="A3" s="4"/>
      <c r="B3" s="7"/>
      <c r="C3" s="7"/>
      <c r="D3" s="7"/>
      <c r="E3" s="7"/>
      <c r="F3" s="7"/>
      <c r="G3" s="4" t="s">
        <v>311</v>
      </c>
      <c r="H3" s="4" t="s">
        <v>312</v>
      </c>
      <c r="I3" s="4" t="s">
        <v>311</v>
      </c>
      <c r="J3" s="4" t="s">
        <v>312</v>
      </c>
      <c r="K3" s="8"/>
      <c r="L3" s="52"/>
      <c r="M3" s="21"/>
    </row>
    <row r="4" ht="31.2" spans="1:13">
      <c r="A4" s="9">
        <v>1</v>
      </c>
      <c r="B4" s="10" t="s">
        <v>294</v>
      </c>
      <c r="C4" s="10"/>
      <c r="D4" s="23" t="s">
        <v>292</v>
      </c>
      <c r="E4" s="23" t="s">
        <v>121</v>
      </c>
      <c r="F4" s="23" t="s">
        <v>293</v>
      </c>
      <c r="G4" s="47">
        <v>0.015</v>
      </c>
      <c r="H4" s="47">
        <v>0.012</v>
      </c>
      <c r="I4" s="53">
        <v>0.004</v>
      </c>
      <c r="J4" s="53">
        <v>0.012</v>
      </c>
      <c r="K4" s="47">
        <v>0.019</v>
      </c>
      <c r="L4" s="10" t="s">
        <v>67</v>
      </c>
      <c r="M4" s="10" t="s">
        <v>295</v>
      </c>
    </row>
    <row r="5" ht="31.2" spans="1:13">
      <c r="A5" s="9">
        <v>2</v>
      </c>
      <c r="B5" s="10" t="s">
        <v>294</v>
      </c>
      <c r="C5" s="10"/>
      <c r="D5" s="23" t="s">
        <v>292</v>
      </c>
      <c r="E5" s="23" t="s">
        <v>120</v>
      </c>
      <c r="F5" s="23" t="s">
        <v>293</v>
      </c>
      <c r="G5" s="47">
        <v>0.015</v>
      </c>
      <c r="H5" s="47">
        <v>0.012</v>
      </c>
      <c r="I5" s="53">
        <v>0.004</v>
      </c>
      <c r="J5" s="53">
        <v>0.012</v>
      </c>
      <c r="K5" s="47">
        <v>0.019</v>
      </c>
      <c r="L5" s="10" t="s">
        <v>67</v>
      </c>
      <c r="M5" s="10" t="s">
        <v>295</v>
      </c>
    </row>
    <row r="6" ht="46.8" spans="1:13">
      <c r="A6" s="9">
        <v>3</v>
      </c>
      <c r="B6" s="10" t="s">
        <v>294</v>
      </c>
      <c r="C6" s="10"/>
      <c r="D6" s="23" t="s">
        <v>296</v>
      </c>
      <c r="E6" s="23" t="s">
        <v>297</v>
      </c>
      <c r="F6" s="23" t="s">
        <v>293</v>
      </c>
      <c r="G6" s="47">
        <v>0.01</v>
      </c>
      <c r="H6" s="47">
        <v>0.012</v>
      </c>
      <c r="I6" s="53">
        <v>0.006</v>
      </c>
      <c r="J6" s="53">
        <v>0.004</v>
      </c>
      <c r="K6" s="47">
        <v>0.016</v>
      </c>
      <c r="L6" s="10" t="s">
        <v>67</v>
      </c>
      <c r="M6" s="10" t="s">
        <v>295</v>
      </c>
    </row>
    <row r="7" ht="46.8" spans="1:13">
      <c r="A7" s="9">
        <v>4</v>
      </c>
      <c r="B7" s="10" t="s">
        <v>294</v>
      </c>
      <c r="C7" s="48"/>
      <c r="D7" s="23" t="s">
        <v>298</v>
      </c>
      <c r="E7" s="23" t="s">
        <v>299</v>
      </c>
      <c r="F7" s="23" t="s">
        <v>293</v>
      </c>
      <c r="G7" s="47">
        <v>0.01</v>
      </c>
      <c r="H7" s="47">
        <v>0.014</v>
      </c>
      <c r="I7" s="47">
        <v>0.005</v>
      </c>
      <c r="J7" s="47">
        <v>0.005</v>
      </c>
      <c r="K7" s="47">
        <f>G7+I7</f>
        <v>0.015</v>
      </c>
      <c r="L7" s="10" t="s">
        <v>67</v>
      </c>
      <c r="M7" s="10" t="s">
        <v>295</v>
      </c>
    </row>
    <row r="8" ht="46.8" spans="1:13">
      <c r="A8" s="9">
        <v>5</v>
      </c>
      <c r="B8" s="10" t="s">
        <v>294</v>
      </c>
      <c r="C8" s="48"/>
      <c r="D8" s="23" t="s">
        <v>298</v>
      </c>
      <c r="E8" s="23" t="s">
        <v>297</v>
      </c>
      <c r="F8" s="23" t="s">
        <v>293</v>
      </c>
      <c r="G8" s="47">
        <v>0.01</v>
      </c>
      <c r="H8" s="47">
        <v>0.014</v>
      </c>
      <c r="I8" s="47">
        <v>0.005</v>
      </c>
      <c r="J8" s="47">
        <v>0.005</v>
      </c>
      <c r="K8" s="47">
        <f>G8+I8</f>
        <v>0.015</v>
      </c>
      <c r="L8" s="10" t="s">
        <v>67</v>
      </c>
      <c r="M8" s="10" t="s">
        <v>295</v>
      </c>
    </row>
    <row r="9" ht="31.2" spans="1:13">
      <c r="A9" s="9">
        <v>6</v>
      </c>
      <c r="B9" s="10" t="s">
        <v>301</v>
      </c>
      <c r="C9" s="48"/>
      <c r="D9" s="23" t="s">
        <v>300</v>
      </c>
      <c r="E9" s="23" t="s">
        <v>299</v>
      </c>
      <c r="F9" s="23" t="s">
        <v>293</v>
      </c>
      <c r="G9" s="47">
        <v>0.004</v>
      </c>
      <c r="H9" s="47">
        <v>0.008</v>
      </c>
      <c r="I9" s="54">
        <v>0.004</v>
      </c>
      <c r="J9" s="54">
        <v>0</v>
      </c>
      <c r="K9" s="55">
        <v>0.008</v>
      </c>
      <c r="L9" s="10" t="s">
        <v>67</v>
      </c>
      <c r="M9" s="10" t="s">
        <v>295</v>
      </c>
    </row>
    <row r="10" ht="31.2" spans="1:13">
      <c r="A10" s="9">
        <v>7</v>
      </c>
      <c r="B10" s="10" t="s">
        <v>301</v>
      </c>
      <c r="C10" s="9"/>
      <c r="D10" s="23" t="s">
        <v>300</v>
      </c>
      <c r="E10" s="23" t="s">
        <v>297</v>
      </c>
      <c r="F10" s="23" t="s">
        <v>293</v>
      </c>
      <c r="G10" s="47">
        <v>0.004</v>
      </c>
      <c r="H10" s="47">
        <v>0.008</v>
      </c>
      <c r="I10" s="54">
        <v>0.004</v>
      </c>
      <c r="J10" s="54">
        <v>0</v>
      </c>
      <c r="K10" s="55">
        <v>0.008</v>
      </c>
      <c r="L10" s="10" t="s">
        <v>67</v>
      </c>
      <c r="M10" s="10" t="s">
        <v>295</v>
      </c>
    </row>
    <row r="11" spans="1:13">
      <c r="A11" s="9">
        <v>8</v>
      </c>
      <c r="B11" s="23"/>
      <c r="C11" s="9"/>
      <c r="D11" s="49"/>
      <c r="E11" s="23"/>
      <c r="F11" s="10"/>
      <c r="G11" s="47"/>
      <c r="H11" s="47"/>
      <c r="I11" s="56"/>
      <c r="J11" s="56"/>
      <c r="K11" s="9"/>
      <c r="L11" s="10" t="s">
        <v>67</v>
      </c>
      <c r="M11" s="10" t="s">
        <v>295</v>
      </c>
    </row>
    <row r="12" customFormat="1" spans="1:13">
      <c r="A12" s="9">
        <v>9</v>
      </c>
      <c r="B12" s="23"/>
      <c r="C12" s="9"/>
      <c r="D12" s="49"/>
      <c r="E12" s="10"/>
      <c r="F12" s="10"/>
      <c r="G12" s="47"/>
      <c r="H12" s="47"/>
      <c r="I12" s="56"/>
      <c r="J12" s="56"/>
      <c r="K12" s="9"/>
      <c r="L12" s="10" t="s">
        <v>67</v>
      </c>
      <c r="M12" s="10" t="s">
        <v>295</v>
      </c>
    </row>
    <row r="13" s="2" customFormat="1" ht="17.4" spans="1:13">
      <c r="A13" s="14" t="s">
        <v>313</v>
      </c>
      <c r="B13" s="15"/>
      <c r="C13" s="15"/>
      <c r="D13" s="15"/>
      <c r="E13" s="16"/>
      <c r="F13" s="17"/>
      <c r="G13" s="24"/>
      <c r="H13" s="14" t="s">
        <v>314</v>
      </c>
      <c r="I13" s="15"/>
      <c r="J13" s="15"/>
      <c r="K13" s="16"/>
      <c r="L13" s="57"/>
      <c r="M13" s="22"/>
    </row>
    <row r="14" spans="1:13">
      <c r="A14" s="50" t="s">
        <v>315</v>
      </c>
      <c r="B14" s="50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</row>
  </sheetData>
  <mergeCells count="17">
    <mergeCell ref="A1:M1"/>
    <mergeCell ref="G2:H2"/>
    <mergeCell ref="I2:J2"/>
    <mergeCell ref="A13:E13"/>
    <mergeCell ref="F13:G13"/>
    <mergeCell ref="H13:K13"/>
    <mergeCell ref="L13:M13"/>
    <mergeCell ref="A14:M14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2 M1:M11 M13:M1048576">
      <formula1>"YES,NO"</formula1>
    </dataValidation>
  </dataValidations>
  <pageMargins left="0.751388888888889" right="0.751388888888889" top="1" bottom="1" header="0.5" footer="0.5"/>
  <pageSetup paperSize="9" scale="89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18"/>
  <sheetViews>
    <sheetView view="pageBreakPreview" zoomScale="110" zoomScaleNormal="100" topLeftCell="A10" workbookViewId="0">
      <selection activeCell="A18" sqref="A18:W18"/>
    </sheetView>
  </sheetViews>
  <sheetFormatPr defaultColWidth="9" defaultRowHeight="15.6"/>
  <cols>
    <col min="1" max="2" width="8.6666666666666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7.5" customWidth="1"/>
    <col min="8" max="9" width="6.33333333333333" customWidth="1"/>
    <col min="10" max="20" width="8.16666666666667" customWidth="1"/>
    <col min="21" max="21" width="7.83333333333333" customWidth="1"/>
    <col min="22" max="22" width="7" customWidth="1"/>
    <col min="23" max="23" width="8.5" customWidth="1"/>
  </cols>
  <sheetData>
    <row r="1" ht="28.2" spans="1:23">
      <c r="A1" s="3" t="s">
        <v>316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6" customHeight="1" spans="1:23">
      <c r="A2" s="5" t="s">
        <v>317</v>
      </c>
      <c r="B2" s="5" t="s">
        <v>281</v>
      </c>
      <c r="C2" s="5" t="s">
        <v>277</v>
      </c>
      <c r="D2" s="5" t="s">
        <v>278</v>
      </c>
      <c r="E2" s="5" t="s">
        <v>279</v>
      </c>
      <c r="F2" s="5" t="s">
        <v>280</v>
      </c>
      <c r="G2" s="30" t="s">
        <v>318</v>
      </c>
      <c r="H2" s="31"/>
      <c r="I2" s="45"/>
      <c r="J2" s="30" t="s">
        <v>319</v>
      </c>
      <c r="K2" s="31"/>
      <c r="L2" s="45"/>
      <c r="M2" s="30" t="s">
        <v>320</v>
      </c>
      <c r="N2" s="31"/>
      <c r="O2" s="45"/>
      <c r="P2" s="30" t="s">
        <v>321</v>
      </c>
      <c r="Q2" s="31"/>
      <c r="R2" s="45"/>
      <c r="S2" s="31" t="s">
        <v>322</v>
      </c>
      <c r="T2" s="31"/>
      <c r="U2" s="45"/>
      <c r="V2" s="26" t="s">
        <v>323</v>
      </c>
      <c r="W2" s="26" t="s">
        <v>290</v>
      </c>
    </row>
    <row r="3" s="1" customFormat="1" spans="1:23">
      <c r="A3" s="7"/>
      <c r="B3" s="32"/>
      <c r="C3" s="32"/>
      <c r="D3" s="32"/>
      <c r="E3" s="32"/>
      <c r="F3" s="32"/>
      <c r="G3" s="4" t="s">
        <v>324</v>
      </c>
      <c r="H3" s="4" t="s">
        <v>68</v>
      </c>
      <c r="I3" s="4" t="s">
        <v>281</v>
      </c>
      <c r="J3" s="4" t="s">
        <v>324</v>
      </c>
      <c r="K3" s="4" t="s">
        <v>68</v>
      </c>
      <c r="L3" s="4" t="s">
        <v>281</v>
      </c>
      <c r="M3" s="4" t="s">
        <v>324</v>
      </c>
      <c r="N3" s="4" t="s">
        <v>68</v>
      </c>
      <c r="O3" s="4" t="s">
        <v>281</v>
      </c>
      <c r="P3" s="4" t="s">
        <v>324</v>
      </c>
      <c r="Q3" s="4" t="s">
        <v>68</v>
      </c>
      <c r="R3" s="4" t="s">
        <v>281</v>
      </c>
      <c r="S3" s="4" t="s">
        <v>324</v>
      </c>
      <c r="T3" s="4" t="s">
        <v>68</v>
      </c>
      <c r="U3" s="4" t="s">
        <v>281</v>
      </c>
      <c r="V3" s="46"/>
      <c r="W3" s="46"/>
    </row>
    <row r="4" ht="46.8" spans="1:23">
      <c r="A4" s="33" t="s">
        <v>325</v>
      </c>
      <c r="B4" s="34" t="s">
        <v>294</v>
      </c>
      <c r="C4" s="34"/>
      <c r="D4" s="35" t="s">
        <v>292</v>
      </c>
      <c r="E4" s="34" t="s">
        <v>121</v>
      </c>
      <c r="F4" s="35" t="s">
        <v>293</v>
      </c>
      <c r="G4" s="36" t="s">
        <v>326</v>
      </c>
      <c r="H4" s="36" t="s">
        <v>327</v>
      </c>
      <c r="I4" s="10" t="s">
        <v>294</v>
      </c>
      <c r="J4" s="23" t="s">
        <v>328</v>
      </c>
      <c r="K4" s="23" t="s">
        <v>329</v>
      </c>
      <c r="L4" s="23" t="s">
        <v>294</v>
      </c>
      <c r="M4" s="10" t="s">
        <v>330</v>
      </c>
      <c r="N4" s="10" t="s">
        <v>331</v>
      </c>
      <c r="O4" s="23" t="s">
        <v>332</v>
      </c>
      <c r="P4" s="10" t="s">
        <v>333</v>
      </c>
      <c r="Q4" s="10" t="s">
        <v>331</v>
      </c>
      <c r="R4" s="23" t="s">
        <v>332</v>
      </c>
      <c r="S4" s="10" t="s">
        <v>334</v>
      </c>
      <c r="T4" s="10" t="s">
        <v>331</v>
      </c>
      <c r="U4" s="10" t="s">
        <v>332</v>
      </c>
      <c r="V4" s="10" t="s">
        <v>95</v>
      </c>
      <c r="W4" s="10" t="s">
        <v>295</v>
      </c>
    </row>
    <row r="5" spans="1:23">
      <c r="A5" s="37"/>
      <c r="B5" s="38"/>
      <c r="C5" s="38"/>
      <c r="D5" s="39"/>
      <c r="E5" s="38"/>
      <c r="F5" s="39"/>
      <c r="G5" s="30" t="s">
        <v>335</v>
      </c>
      <c r="H5" s="31"/>
      <c r="I5" s="45"/>
      <c r="J5" s="30" t="s">
        <v>336</v>
      </c>
      <c r="K5" s="31"/>
      <c r="L5" s="45"/>
      <c r="M5" s="30" t="s">
        <v>337</v>
      </c>
      <c r="N5" s="31"/>
      <c r="O5" s="45"/>
      <c r="P5" s="30" t="s">
        <v>338</v>
      </c>
      <c r="Q5" s="31"/>
      <c r="R5" s="45"/>
      <c r="S5" s="31" t="s">
        <v>339</v>
      </c>
      <c r="T5" s="31"/>
      <c r="U5" s="45"/>
      <c r="V5" s="10"/>
      <c r="W5" s="10"/>
    </row>
    <row r="6" spans="1:23">
      <c r="A6" s="37"/>
      <c r="B6" s="38"/>
      <c r="C6" s="38"/>
      <c r="D6" s="39"/>
      <c r="E6" s="38"/>
      <c r="F6" s="39"/>
      <c r="G6" s="4" t="s">
        <v>324</v>
      </c>
      <c r="H6" s="4" t="s">
        <v>68</v>
      </c>
      <c r="I6" s="4" t="s">
        <v>281</v>
      </c>
      <c r="J6" s="4" t="s">
        <v>324</v>
      </c>
      <c r="K6" s="4" t="s">
        <v>68</v>
      </c>
      <c r="L6" s="4" t="s">
        <v>281</v>
      </c>
      <c r="M6" s="4" t="s">
        <v>324</v>
      </c>
      <c r="N6" s="4" t="s">
        <v>68</v>
      </c>
      <c r="O6" s="4" t="s">
        <v>281</v>
      </c>
      <c r="P6" s="4" t="s">
        <v>324</v>
      </c>
      <c r="Q6" s="4" t="s">
        <v>68</v>
      </c>
      <c r="R6" s="4" t="s">
        <v>281</v>
      </c>
      <c r="S6" s="4" t="s">
        <v>324</v>
      </c>
      <c r="T6" s="4" t="s">
        <v>68</v>
      </c>
      <c r="U6" s="4" t="s">
        <v>281</v>
      </c>
      <c r="V6" s="10"/>
      <c r="W6" s="10"/>
    </row>
    <row r="7" ht="31.2" spans="1:23">
      <c r="A7" s="40"/>
      <c r="B7" s="41"/>
      <c r="C7" s="41"/>
      <c r="D7" s="42"/>
      <c r="E7" s="41"/>
      <c r="F7" s="42"/>
      <c r="G7" s="10" t="s">
        <v>340</v>
      </c>
      <c r="H7" s="23" t="s">
        <v>341</v>
      </c>
      <c r="I7" s="23" t="s">
        <v>342</v>
      </c>
      <c r="J7" s="10" t="s">
        <v>343</v>
      </c>
      <c r="K7" s="10" t="s">
        <v>344</v>
      </c>
      <c r="L7" s="23" t="s">
        <v>345</v>
      </c>
      <c r="M7" s="10" t="s">
        <v>346</v>
      </c>
      <c r="N7" s="10" t="s">
        <v>347</v>
      </c>
      <c r="O7" s="10" t="s">
        <v>348</v>
      </c>
      <c r="P7" s="10" t="s">
        <v>349</v>
      </c>
      <c r="Q7" s="10" t="s">
        <v>350</v>
      </c>
      <c r="R7" s="10" t="s">
        <v>348</v>
      </c>
      <c r="S7" s="10"/>
      <c r="T7" s="10"/>
      <c r="U7" s="10"/>
      <c r="V7" s="10"/>
      <c r="W7" s="10"/>
    </row>
    <row r="8" spans="1:23">
      <c r="A8" s="34" t="s">
        <v>325</v>
      </c>
      <c r="B8" s="34" t="s">
        <v>294</v>
      </c>
      <c r="C8" s="34"/>
      <c r="D8" s="43" t="s">
        <v>292</v>
      </c>
      <c r="E8" s="34" t="s">
        <v>120</v>
      </c>
      <c r="F8" s="35" t="s">
        <v>293</v>
      </c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spans="1:23">
      <c r="A9" s="41"/>
      <c r="B9" s="41"/>
      <c r="C9" s="41"/>
      <c r="D9" s="44"/>
      <c r="E9" s="41"/>
      <c r="F9" s="42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>
      <c r="A10" s="34" t="s">
        <v>325</v>
      </c>
      <c r="B10" s="34"/>
      <c r="C10" s="34"/>
      <c r="D10" s="43"/>
      <c r="E10" s="34"/>
      <c r="F10" s="34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spans="1:23">
      <c r="A11" s="41"/>
      <c r="B11" s="41"/>
      <c r="C11" s="41"/>
      <c r="D11" s="44"/>
      <c r="E11" s="41"/>
      <c r="F11" s="41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</row>
    <row r="12" spans="1:23">
      <c r="A12" s="34" t="s">
        <v>351</v>
      </c>
      <c r="B12" s="34"/>
      <c r="C12" s="34"/>
      <c r="D12" s="34"/>
      <c r="E12" s="34"/>
      <c r="F12" s="34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</row>
    <row r="13" spans="1:23">
      <c r="A13" s="41"/>
      <c r="B13" s="41"/>
      <c r="C13" s="41"/>
      <c r="D13" s="41"/>
      <c r="E13" s="41"/>
      <c r="F13" s="41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</row>
    <row r="14" spans="1:23">
      <c r="A14" s="34" t="s">
        <v>352</v>
      </c>
      <c r="B14" s="34"/>
      <c r="C14" s="34"/>
      <c r="D14" s="34"/>
      <c r="E14" s="34"/>
      <c r="F14" s="34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>
      <c r="A15" s="41"/>
      <c r="B15" s="41"/>
      <c r="C15" s="41"/>
      <c r="D15" s="41"/>
      <c r="E15" s="41"/>
      <c r="F15" s="41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="2" customFormat="1" ht="17.4" spans="1:23">
      <c r="A17" s="14" t="s">
        <v>313</v>
      </c>
      <c r="B17" s="15"/>
      <c r="C17" s="15"/>
      <c r="D17" s="15"/>
      <c r="E17" s="16"/>
      <c r="F17" s="17"/>
      <c r="G17" s="24"/>
      <c r="H17" s="29"/>
      <c r="I17" s="29"/>
      <c r="J17" s="14" t="s">
        <v>314</v>
      </c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6"/>
      <c r="V17" s="15"/>
      <c r="W17" s="22"/>
    </row>
    <row r="18" spans="1:23">
      <c r="A18" s="18" t="s">
        <v>353</v>
      </c>
      <c r="B18" s="18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1388888888889" right="0.751388888888889" top="1" bottom="1" header="0.5" footer="0.5"/>
  <pageSetup paperSize="9" scale="60" fitToHeight="0" orientation="landscape" horizontalDpi="600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2"/>
  <sheetViews>
    <sheetView zoomScale="125" zoomScaleNormal="125" workbookViewId="0">
      <selection activeCell="F14" sqref="F14"/>
    </sheetView>
  </sheetViews>
  <sheetFormatPr defaultColWidth="9" defaultRowHeight="15.6"/>
  <cols>
    <col min="1" max="1" width="7" customWidth="1"/>
    <col min="2" max="2" width="8.33333333333333" customWidth="1"/>
    <col min="3" max="3" width="12.8333333333333" customWidth="1"/>
    <col min="4" max="4" width="9.83333333333333" customWidth="1"/>
    <col min="5" max="6" width="13.5" customWidth="1"/>
    <col min="7" max="7" width="11.6666666666667" customWidth="1"/>
    <col min="8" max="8" width="14" customWidth="1"/>
    <col min="9" max="9" width="11.5" customWidth="1"/>
    <col min="10" max="13" width="10" customWidth="1"/>
    <col min="14" max="14" width="10.6666666666667" customWidth="1"/>
  </cols>
  <sheetData>
    <row r="1" ht="28.2" spans="1:14">
      <c r="A1" s="3" t="s">
        <v>354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spans="1:14">
      <c r="A2" s="25" t="s">
        <v>355</v>
      </c>
      <c r="B2" s="26" t="s">
        <v>277</v>
      </c>
      <c r="C2" s="26" t="s">
        <v>278</v>
      </c>
      <c r="D2" s="26" t="s">
        <v>279</v>
      </c>
      <c r="E2" s="26" t="s">
        <v>280</v>
      </c>
      <c r="F2" s="26" t="s">
        <v>281</v>
      </c>
      <c r="G2" s="25" t="s">
        <v>356</v>
      </c>
      <c r="H2" s="25" t="s">
        <v>357</v>
      </c>
      <c r="I2" s="25" t="s">
        <v>358</v>
      </c>
      <c r="J2" s="25" t="s">
        <v>357</v>
      </c>
      <c r="K2" s="25" t="s">
        <v>359</v>
      </c>
      <c r="L2" s="25" t="s">
        <v>357</v>
      </c>
      <c r="M2" s="26" t="s">
        <v>323</v>
      </c>
      <c r="N2" s="26" t="s">
        <v>290</v>
      </c>
    </row>
    <row r="3" spans="1:14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spans="1:14">
      <c r="A4" s="27" t="s">
        <v>355</v>
      </c>
      <c r="B4" s="28" t="s">
        <v>360</v>
      </c>
      <c r="C4" s="28" t="s">
        <v>324</v>
      </c>
      <c r="D4" s="28" t="s">
        <v>279</v>
      </c>
      <c r="E4" s="26" t="s">
        <v>280</v>
      </c>
      <c r="F4" s="26" t="s">
        <v>281</v>
      </c>
      <c r="G4" s="25" t="s">
        <v>356</v>
      </c>
      <c r="H4" s="25" t="s">
        <v>357</v>
      </c>
      <c r="I4" s="25" t="s">
        <v>358</v>
      </c>
      <c r="J4" s="25" t="s">
        <v>357</v>
      </c>
      <c r="K4" s="25" t="s">
        <v>359</v>
      </c>
      <c r="L4" s="25" t="s">
        <v>357</v>
      </c>
      <c r="M4" s="26" t="s">
        <v>323</v>
      </c>
      <c r="N4" s="26" t="s">
        <v>290</v>
      </c>
    </row>
    <row r="5" spans="1:14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7.4" spans="1:14">
      <c r="A11" s="14" t="s">
        <v>361</v>
      </c>
      <c r="B11" s="15"/>
      <c r="C11" s="15"/>
      <c r="D11" s="16"/>
      <c r="E11" s="17"/>
      <c r="F11" s="29"/>
      <c r="G11" s="24"/>
      <c r="H11" s="29"/>
      <c r="I11" s="14" t="s">
        <v>362</v>
      </c>
      <c r="J11" s="15"/>
      <c r="K11" s="15"/>
      <c r="L11" s="15"/>
      <c r="M11" s="15"/>
      <c r="N11" s="22"/>
    </row>
    <row r="12" spans="1:14">
      <c r="A12" s="18" t="s">
        <v>363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1388888888889" right="0.751388888888889" top="1" bottom="1" header="0.5" footer="0.5"/>
  <pageSetup paperSize="9" scale="79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2"/>
  <sheetViews>
    <sheetView zoomScale="125" zoomScaleNormal="125" workbookViewId="0">
      <selection activeCell="F7" sqref="F7"/>
    </sheetView>
  </sheetViews>
  <sheetFormatPr defaultColWidth="9" defaultRowHeight="15.6"/>
  <cols>
    <col min="1" max="2" width="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11.6666666666667" customWidth="1"/>
    <col min="8" max="9" width="14" customWidth="1"/>
    <col min="10" max="10" width="11.5" customWidth="1"/>
  </cols>
  <sheetData>
    <row r="1" ht="28.2" spans="1:10">
      <c r="A1" s="3" t="s">
        <v>364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spans="1:12">
      <c r="A2" s="4" t="s">
        <v>317</v>
      </c>
      <c r="B2" s="5" t="s">
        <v>281</v>
      </c>
      <c r="C2" s="5" t="s">
        <v>277</v>
      </c>
      <c r="D2" s="5" t="s">
        <v>278</v>
      </c>
      <c r="E2" s="5" t="s">
        <v>279</v>
      </c>
      <c r="F2" s="5" t="s">
        <v>280</v>
      </c>
      <c r="G2" s="4" t="s">
        <v>365</v>
      </c>
      <c r="H2" s="4" t="s">
        <v>366</v>
      </c>
      <c r="I2" s="4" t="s">
        <v>367</v>
      </c>
      <c r="J2" s="4" t="s">
        <v>368</v>
      </c>
      <c r="K2" s="5" t="s">
        <v>323</v>
      </c>
      <c r="L2" s="5" t="s">
        <v>290</v>
      </c>
    </row>
    <row r="3" spans="1:12">
      <c r="A3" s="9" t="s">
        <v>325</v>
      </c>
      <c r="B3" s="9"/>
      <c r="C3" s="10"/>
      <c r="D3" s="23"/>
      <c r="E3" s="23"/>
      <c r="F3" s="10"/>
      <c r="G3" s="10"/>
      <c r="H3" s="10"/>
      <c r="I3" s="10"/>
      <c r="J3" s="10"/>
      <c r="K3" s="10"/>
      <c r="L3" s="10" t="s">
        <v>295</v>
      </c>
    </row>
    <row r="4" spans="1:12">
      <c r="A4" s="9" t="s">
        <v>351</v>
      </c>
      <c r="B4" s="9"/>
      <c r="C4" s="10"/>
      <c r="D4" s="23"/>
      <c r="E4" s="23"/>
      <c r="F4" s="10"/>
      <c r="G4" s="10"/>
      <c r="H4" s="10"/>
      <c r="I4" s="10"/>
      <c r="J4" s="10"/>
      <c r="K4" s="10"/>
      <c r="L4" s="10" t="s">
        <v>295</v>
      </c>
    </row>
    <row r="5" spans="1:12">
      <c r="A5" s="9" t="s">
        <v>352</v>
      </c>
      <c r="B5" s="9"/>
      <c r="C5" s="10"/>
      <c r="D5" s="23"/>
      <c r="E5" s="23"/>
      <c r="F5" s="10"/>
      <c r="G5" s="10"/>
      <c r="H5" s="10"/>
      <c r="I5" s="10"/>
      <c r="J5" s="10"/>
      <c r="K5" s="10"/>
      <c r="L5" s="10" t="s">
        <v>295</v>
      </c>
    </row>
    <row r="6" spans="1:12">
      <c r="A6" s="9" t="s">
        <v>369</v>
      </c>
      <c r="B6" s="9"/>
      <c r="C6" s="10"/>
      <c r="D6" s="10"/>
      <c r="E6" s="10"/>
      <c r="F6" s="10"/>
      <c r="G6" s="10"/>
      <c r="H6" s="10"/>
      <c r="I6" s="10"/>
      <c r="J6" s="10"/>
      <c r="K6" s="10"/>
      <c r="L6" s="10"/>
    </row>
    <row r="7" spans="1:12">
      <c r="A7" s="9" t="s">
        <v>370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</row>
    <row r="8" spans="1:12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</row>
    <row r="9" spans="1:1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</row>
    <row r="10" spans="1:12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</row>
    <row r="11" s="2" customFormat="1" ht="17.4" spans="1:12">
      <c r="A11" s="14" t="s">
        <v>361</v>
      </c>
      <c r="B11" s="15"/>
      <c r="C11" s="15"/>
      <c r="D11" s="15"/>
      <c r="E11" s="16"/>
      <c r="F11" s="17"/>
      <c r="G11" s="24"/>
      <c r="H11" s="14" t="s">
        <v>362</v>
      </c>
      <c r="I11" s="15"/>
      <c r="J11" s="15"/>
      <c r="K11" s="15"/>
      <c r="L11" s="22"/>
    </row>
    <row r="12" spans="1:12">
      <c r="A12" s="18" t="s">
        <v>371</v>
      </c>
      <c r="B12" s="18"/>
      <c r="C12" s="19"/>
      <c r="D12" s="19"/>
      <c r="E12" s="19"/>
      <c r="F12" s="19"/>
      <c r="G12" s="19"/>
      <c r="H12" s="19"/>
      <c r="I12" s="19"/>
      <c r="J12" s="19"/>
      <c r="K12" s="19"/>
      <c r="L12" s="19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1388888888889" right="0.751388888888889" top="1" bottom="1" header="0.5" footer="0.5"/>
  <pageSetup paperSize="9" scale="90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3"/>
  <sheetViews>
    <sheetView zoomScale="125" zoomScaleNormal="125" workbookViewId="0">
      <selection activeCell="G7" sqref="G7"/>
    </sheetView>
  </sheetViews>
  <sheetFormatPr defaultColWidth="9" defaultRowHeight="15.6"/>
  <cols>
    <col min="1" max="1" width="7" customWidth="1"/>
    <col min="2" max="2" width="10" customWidth="1"/>
    <col min="3" max="3" width="26" customWidth="1"/>
    <col min="4" max="4" width="12.1666666666667" customWidth="1"/>
    <col min="5" max="5" width="14.3333333333333" customWidth="1"/>
    <col min="6" max="6" width="12.8333333333333" customWidth="1"/>
    <col min="7" max="7" width="12" customWidth="1"/>
    <col min="8" max="8" width="12.6666666666667" customWidth="1"/>
    <col min="9" max="9" width="13.3333333333333" customWidth="1"/>
  </cols>
  <sheetData>
    <row r="1" ht="28.2" spans="1:9">
      <c r="A1" s="3" t="s">
        <v>372</v>
      </c>
      <c r="B1" s="3"/>
      <c r="C1" s="3"/>
      <c r="D1" s="3"/>
      <c r="E1" s="3"/>
      <c r="F1" s="3"/>
      <c r="G1" s="3"/>
      <c r="H1" s="3"/>
      <c r="I1" s="3"/>
    </row>
    <row r="2" s="1" customFormat="1" spans="1:9">
      <c r="A2" s="4" t="s">
        <v>276</v>
      </c>
      <c r="B2" s="5" t="s">
        <v>281</v>
      </c>
      <c r="C2" s="5" t="s">
        <v>324</v>
      </c>
      <c r="D2" s="5" t="s">
        <v>279</v>
      </c>
      <c r="E2" s="5" t="s">
        <v>280</v>
      </c>
      <c r="F2" s="4" t="s">
        <v>373</v>
      </c>
      <c r="G2" s="4" t="s">
        <v>307</v>
      </c>
      <c r="H2" s="6" t="s">
        <v>308</v>
      </c>
      <c r="I2" s="20" t="s">
        <v>310</v>
      </c>
    </row>
    <row r="3" s="1" customFormat="1" spans="1:9">
      <c r="A3" s="4"/>
      <c r="B3" s="7"/>
      <c r="C3" s="7"/>
      <c r="D3" s="7"/>
      <c r="E3" s="7"/>
      <c r="F3" s="4" t="s">
        <v>374</v>
      </c>
      <c r="G3" s="4" t="s">
        <v>311</v>
      </c>
      <c r="H3" s="8"/>
      <c r="I3" s="21"/>
    </row>
    <row r="4" spans="1:9">
      <c r="A4" s="9">
        <v>1</v>
      </c>
      <c r="B4" s="9" t="s">
        <v>342</v>
      </c>
      <c r="C4" s="10" t="s">
        <v>375</v>
      </c>
      <c r="D4" s="10" t="s">
        <v>376</v>
      </c>
      <c r="E4" s="10" t="s">
        <v>293</v>
      </c>
      <c r="F4" s="11">
        <v>0.01</v>
      </c>
      <c r="G4" s="11">
        <v>0.01</v>
      </c>
      <c r="H4" s="11">
        <v>0.02</v>
      </c>
      <c r="I4" s="10" t="s">
        <v>295</v>
      </c>
    </row>
    <row r="5" spans="1:9">
      <c r="A5" s="9">
        <v>2</v>
      </c>
      <c r="B5" s="9" t="s">
        <v>345</v>
      </c>
      <c r="C5" s="10" t="s">
        <v>377</v>
      </c>
      <c r="D5" s="10" t="s">
        <v>120</v>
      </c>
      <c r="E5" s="10" t="s">
        <v>293</v>
      </c>
      <c r="F5" s="11">
        <v>0.008</v>
      </c>
      <c r="G5" s="11">
        <v>0.01</v>
      </c>
      <c r="H5" s="11">
        <v>0.018</v>
      </c>
      <c r="I5" s="10" t="s">
        <v>295</v>
      </c>
    </row>
    <row r="6" spans="1:9">
      <c r="A6" s="9">
        <v>3</v>
      </c>
      <c r="B6" s="9"/>
      <c r="C6" s="10"/>
      <c r="D6" s="10"/>
      <c r="E6" s="10"/>
      <c r="F6" s="12"/>
      <c r="G6" s="13"/>
      <c r="H6" s="12"/>
      <c r="I6" s="10" t="s">
        <v>295</v>
      </c>
    </row>
    <row r="7" spans="1:9">
      <c r="A7" s="9">
        <v>4</v>
      </c>
      <c r="B7" s="9"/>
      <c r="C7" s="10"/>
      <c r="D7" s="10"/>
      <c r="E7" s="10"/>
      <c r="F7" s="12"/>
      <c r="G7" s="13"/>
      <c r="H7" s="12"/>
      <c r="I7" s="10" t="s">
        <v>295</v>
      </c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7.4" spans="1:9">
      <c r="A12" s="14" t="s">
        <v>361</v>
      </c>
      <c r="B12" s="15"/>
      <c r="C12" s="15"/>
      <c r="D12" s="16"/>
      <c r="E12" s="17"/>
      <c r="F12" s="14" t="s">
        <v>362</v>
      </c>
      <c r="G12" s="15"/>
      <c r="H12" s="16"/>
      <c r="I12" s="22"/>
    </row>
    <row r="13" spans="1:9">
      <c r="A13" s="18" t="s">
        <v>378</v>
      </c>
      <c r="B13" s="18"/>
      <c r="C13" s="19"/>
      <c r="D13" s="19"/>
      <c r="E13" s="19"/>
      <c r="F13" s="19"/>
      <c r="G13" s="19"/>
      <c r="H13" s="19"/>
      <c r="I13" s="19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1388888888889" right="0.751388888888889" top="1" bottom="1" header="0.5" footer="0.5"/>
  <pageSetup paperSize="9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topLeftCell="A4" workbookViewId="0">
      <selection activeCell="L6" sqref="L6"/>
    </sheetView>
  </sheetViews>
  <sheetFormatPr defaultColWidth="11" defaultRowHeight="15.6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6.35"/>
    <row r="2" ht="41" customHeight="1" spans="2:9">
      <c r="B2" s="375" t="s">
        <v>35</v>
      </c>
      <c r="C2" s="376"/>
      <c r="D2" s="376"/>
      <c r="E2" s="376"/>
      <c r="F2" s="376"/>
      <c r="G2" s="376"/>
      <c r="H2" s="376"/>
      <c r="I2" s="390"/>
    </row>
    <row r="3" ht="28" customHeight="1" spans="2:9">
      <c r="B3" s="377"/>
      <c r="C3" s="378"/>
      <c r="D3" s="379" t="s">
        <v>36</v>
      </c>
      <c r="E3" s="380"/>
      <c r="F3" s="381" t="s">
        <v>37</v>
      </c>
      <c r="G3" s="382"/>
      <c r="H3" s="379" t="s">
        <v>38</v>
      </c>
      <c r="I3" s="391"/>
    </row>
    <row r="4" ht="28" customHeight="1" spans="2:9">
      <c r="B4" s="377" t="s">
        <v>39</v>
      </c>
      <c r="C4" s="378" t="s">
        <v>40</v>
      </c>
      <c r="D4" s="378" t="s">
        <v>41</v>
      </c>
      <c r="E4" s="378" t="s">
        <v>42</v>
      </c>
      <c r="F4" s="383" t="s">
        <v>41</v>
      </c>
      <c r="G4" s="383" t="s">
        <v>42</v>
      </c>
      <c r="H4" s="378" t="s">
        <v>41</v>
      </c>
      <c r="I4" s="392" t="s">
        <v>42</v>
      </c>
    </row>
    <row r="5" ht="28" customHeight="1" spans="2:9">
      <c r="B5" s="384" t="s">
        <v>43</v>
      </c>
      <c r="C5" s="9">
        <v>13</v>
      </c>
      <c r="D5" s="9">
        <v>0</v>
      </c>
      <c r="E5" s="9">
        <v>1</v>
      </c>
      <c r="F5" s="385">
        <v>0</v>
      </c>
      <c r="G5" s="385">
        <v>1</v>
      </c>
      <c r="H5" s="9">
        <v>1</v>
      </c>
      <c r="I5" s="393">
        <v>2</v>
      </c>
    </row>
    <row r="6" ht="28" customHeight="1" spans="2:9">
      <c r="B6" s="384" t="s">
        <v>44</v>
      </c>
      <c r="C6" s="9">
        <v>20</v>
      </c>
      <c r="D6" s="9">
        <v>0</v>
      </c>
      <c r="E6" s="9">
        <v>1</v>
      </c>
      <c r="F6" s="385">
        <v>1</v>
      </c>
      <c r="G6" s="385">
        <v>2</v>
      </c>
      <c r="H6" s="9">
        <v>2</v>
      </c>
      <c r="I6" s="393">
        <v>3</v>
      </c>
    </row>
    <row r="7" ht="28" customHeight="1" spans="2:9">
      <c r="B7" s="384" t="s">
        <v>45</v>
      </c>
      <c r="C7" s="9">
        <v>32</v>
      </c>
      <c r="D7" s="9">
        <v>0</v>
      </c>
      <c r="E7" s="9">
        <v>1</v>
      </c>
      <c r="F7" s="385">
        <v>2</v>
      </c>
      <c r="G7" s="385">
        <v>3</v>
      </c>
      <c r="H7" s="9">
        <v>3</v>
      </c>
      <c r="I7" s="393">
        <v>4</v>
      </c>
    </row>
    <row r="8" ht="28" customHeight="1" spans="2:9">
      <c r="B8" s="384" t="s">
        <v>46</v>
      </c>
      <c r="C8" s="9">
        <v>50</v>
      </c>
      <c r="D8" s="9">
        <v>1</v>
      </c>
      <c r="E8" s="9">
        <v>2</v>
      </c>
      <c r="F8" s="385">
        <v>3</v>
      </c>
      <c r="G8" s="385">
        <v>4</v>
      </c>
      <c r="H8" s="9">
        <v>5</v>
      </c>
      <c r="I8" s="393">
        <v>6</v>
      </c>
    </row>
    <row r="9" ht="28" customHeight="1" spans="2:9">
      <c r="B9" s="384" t="s">
        <v>47</v>
      </c>
      <c r="C9" s="9">
        <v>80</v>
      </c>
      <c r="D9" s="9">
        <v>2</v>
      </c>
      <c r="E9" s="9">
        <v>3</v>
      </c>
      <c r="F9" s="385">
        <v>5</v>
      </c>
      <c r="G9" s="385">
        <v>6</v>
      </c>
      <c r="H9" s="9">
        <v>7</v>
      </c>
      <c r="I9" s="393">
        <v>8</v>
      </c>
    </row>
    <row r="10" ht="28" customHeight="1" spans="2:9">
      <c r="B10" s="384" t="s">
        <v>48</v>
      </c>
      <c r="C10" s="9">
        <v>125</v>
      </c>
      <c r="D10" s="9">
        <v>3</v>
      </c>
      <c r="E10" s="9">
        <v>4</v>
      </c>
      <c r="F10" s="385">
        <v>7</v>
      </c>
      <c r="G10" s="385">
        <v>8</v>
      </c>
      <c r="H10" s="9">
        <v>10</v>
      </c>
      <c r="I10" s="393">
        <v>11</v>
      </c>
    </row>
    <row r="11" ht="28" customHeight="1" spans="2:9">
      <c r="B11" s="384" t="s">
        <v>49</v>
      </c>
      <c r="C11" s="9">
        <v>200</v>
      </c>
      <c r="D11" s="9">
        <v>5</v>
      </c>
      <c r="E11" s="9">
        <v>6</v>
      </c>
      <c r="F11" s="385">
        <v>10</v>
      </c>
      <c r="G11" s="385">
        <v>11</v>
      </c>
      <c r="H11" s="9">
        <v>14</v>
      </c>
      <c r="I11" s="393">
        <v>15</v>
      </c>
    </row>
    <row r="12" ht="28" customHeight="1" spans="2:9">
      <c r="B12" s="386" t="s">
        <v>50</v>
      </c>
      <c r="C12" s="387">
        <v>315</v>
      </c>
      <c r="D12" s="387">
        <v>7</v>
      </c>
      <c r="E12" s="387">
        <v>8</v>
      </c>
      <c r="F12" s="388">
        <v>14</v>
      </c>
      <c r="G12" s="388">
        <v>15</v>
      </c>
      <c r="H12" s="387">
        <v>21</v>
      </c>
      <c r="I12" s="394">
        <v>22</v>
      </c>
    </row>
    <row r="14" spans="2:4">
      <c r="B14" s="389" t="s">
        <v>51</v>
      </c>
      <c r="C14" s="389"/>
      <c r="D14" s="389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zoomScale="125" zoomScaleNormal="125" workbookViewId="0">
      <selection activeCell="E55" sqref="E55"/>
    </sheetView>
  </sheetViews>
  <sheetFormatPr defaultColWidth="10.3333333333333" defaultRowHeight="16.5" customHeight="1"/>
  <cols>
    <col min="1" max="1" width="11.1166666666667" style="188" customWidth="1"/>
    <col min="2" max="9" width="10.3333333333333" style="188"/>
    <col min="10" max="10" width="8.83333333333333" style="188" customWidth="1"/>
    <col min="11" max="11" width="12" style="188" customWidth="1"/>
    <col min="12" max="16384" width="10.3333333333333" style="188"/>
  </cols>
  <sheetData>
    <row r="1" ht="21.15" spans="1:11">
      <c r="A1" s="310" t="s">
        <v>52</v>
      </c>
      <c r="B1" s="310"/>
      <c r="C1" s="310"/>
      <c r="D1" s="310"/>
      <c r="E1" s="310"/>
      <c r="F1" s="310"/>
      <c r="G1" s="310"/>
      <c r="H1" s="310"/>
      <c r="I1" s="310"/>
      <c r="J1" s="310"/>
      <c r="K1" s="310"/>
    </row>
    <row r="2" ht="16.35" spans="1:11">
      <c r="A2" s="190" t="s">
        <v>53</v>
      </c>
      <c r="B2" s="191" t="s">
        <v>54</v>
      </c>
      <c r="C2" s="191"/>
      <c r="D2" s="192" t="s">
        <v>55</v>
      </c>
      <c r="E2" s="192"/>
      <c r="F2" s="191" t="s">
        <v>56</v>
      </c>
      <c r="G2" s="191"/>
      <c r="H2" s="193" t="s">
        <v>57</v>
      </c>
      <c r="I2" s="267" t="s">
        <v>58</v>
      </c>
      <c r="J2" s="267"/>
      <c r="K2" s="268"/>
    </row>
    <row r="3" ht="15.6" spans="1:11">
      <c r="A3" s="194" t="s">
        <v>59</v>
      </c>
      <c r="B3" s="195"/>
      <c r="C3" s="196"/>
      <c r="D3" s="197" t="s">
        <v>60</v>
      </c>
      <c r="E3" s="198"/>
      <c r="F3" s="198"/>
      <c r="G3" s="199"/>
      <c r="H3" s="197" t="s">
        <v>61</v>
      </c>
      <c r="I3" s="198"/>
      <c r="J3" s="198"/>
      <c r="K3" s="199"/>
    </row>
    <row r="4" ht="15.6" spans="1:11">
      <c r="A4" s="200" t="s">
        <v>62</v>
      </c>
      <c r="B4" s="227" t="s">
        <v>63</v>
      </c>
      <c r="C4" s="269"/>
      <c r="D4" s="200" t="s">
        <v>64</v>
      </c>
      <c r="E4" s="203"/>
      <c r="F4" s="204">
        <v>44834</v>
      </c>
      <c r="G4" s="205"/>
      <c r="H4" s="200" t="s">
        <v>65</v>
      </c>
      <c r="I4" s="203"/>
      <c r="J4" s="227" t="s">
        <v>66</v>
      </c>
      <c r="K4" s="269" t="s">
        <v>67</v>
      </c>
    </row>
    <row r="5" ht="15.6" spans="1:11">
      <c r="A5" s="206" t="s">
        <v>68</v>
      </c>
      <c r="B5" s="227" t="s">
        <v>69</v>
      </c>
      <c r="C5" s="269"/>
      <c r="D5" s="200" t="s">
        <v>70</v>
      </c>
      <c r="E5" s="203"/>
      <c r="F5" s="204">
        <v>44816</v>
      </c>
      <c r="G5" s="205"/>
      <c r="H5" s="200" t="s">
        <v>71</v>
      </c>
      <c r="I5" s="203"/>
      <c r="J5" s="227" t="s">
        <v>66</v>
      </c>
      <c r="K5" s="269" t="s">
        <v>67</v>
      </c>
    </row>
    <row r="6" ht="15.6" spans="1:11">
      <c r="A6" s="200" t="s">
        <v>72</v>
      </c>
      <c r="B6" s="209">
        <v>2</v>
      </c>
      <c r="C6" s="210">
        <v>5</v>
      </c>
      <c r="D6" s="206" t="s">
        <v>73</v>
      </c>
      <c r="E6" s="229"/>
      <c r="F6" s="204">
        <v>44827</v>
      </c>
      <c r="G6" s="205"/>
      <c r="H6" s="200" t="s">
        <v>74</v>
      </c>
      <c r="I6" s="203"/>
      <c r="J6" s="227" t="s">
        <v>66</v>
      </c>
      <c r="K6" s="269" t="s">
        <v>67</v>
      </c>
    </row>
    <row r="7" ht="15.6" spans="1:11">
      <c r="A7" s="200" t="s">
        <v>75</v>
      </c>
      <c r="B7" s="311">
        <v>666</v>
      </c>
      <c r="C7" s="312"/>
      <c r="D7" s="206" t="s">
        <v>76</v>
      </c>
      <c r="E7" s="228"/>
      <c r="F7" s="204">
        <v>44829</v>
      </c>
      <c r="G7" s="205"/>
      <c r="H7" s="200" t="s">
        <v>77</v>
      </c>
      <c r="I7" s="203"/>
      <c r="J7" s="227" t="s">
        <v>66</v>
      </c>
      <c r="K7" s="269" t="s">
        <v>67</v>
      </c>
    </row>
    <row r="8" ht="16.35" spans="1:11">
      <c r="A8" s="213" t="s">
        <v>78</v>
      </c>
      <c r="B8" s="214" t="s">
        <v>79</v>
      </c>
      <c r="C8" s="215"/>
      <c r="D8" s="216" t="s">
        <v>80</v>
      </c>
      <c r="E8" s="217"/>
      <c r="F8" s="218">
        <v>44832</v>
      </c>
      <c r="G8" s="219"/>
      <c r="H8" s="216" t="s">
        <v>81</v>
      </c>
      <c r="I8" s="217"/>
      <c r="J8" s="238" t="s">
        <v>66</v>
      </c>
      <c r="K8" s="278" t="s">
        <v>67</v>
      </c>
    </row>
    <row r="9" ht="16.35" spans="1:11">
      <c r="A9" s="313" t="s">
        <v>82</v>
      </c>
      <c r="B9" s="314"/>
      <c r="C9" s="314"/>
      <c r="D9" s="314"/>
      <c r="E9" s="314"/>
      <c r="F9" s="314"/>
      <c r="G9" s="314"/>
      <c r="H9" s="314"/>
      <c r="I9" s="314"/>
      <c r="J9" s="314"/>
      <c r="K9" s="356"/>
    </row>
    <row r="10" ht="16.35" spans="1:11">
      <c r="A10" s="315" t="s">
        <v>83</v>
      </c>
      <c r="B10" s="316"/>
      <c r="C10" s="316"/>
      <c r="D10" s="316"/>
      <c r="E10" s="316"/>
      <c r="F10" s="316"/>
      <c r="G10" s="316"/>
      <c r="H10" s="316"/>
      <c r="I10" s="316"/>
      <c r="J10" s="316"/>
      <c r="K10" s="357"/>
    </row>
    <row r="11" ht="15.6" spans="1:11">
      <c r="A11" s="317" t="s">
        <v>84</v>
      </c>
      <c r="B11" s="318" t="s">
        <v>85</v>
      </c>
      <c r="C11" s="319" t="s">
        <v>86</v>
      </c>
      <c r="D11" s="320"/>
      <c r="E11" s="321" t="s">
        <v>87</v>
      </c>
      <c r="F11" s="318" t="s">
        <v>85</v>
      </c>
      <c r="G11" s="319" t="s">
        <v>86</v>
      </c>
      <c r="H11" s="319" t="s">
        <v>88</v>
      </c>
      <c r="I11" s="321" t="s">
        <v>89</v>
      </c>
      <c r="J11" s="318" t="s">
        <v>85</v>
      </c>
      <c r="K11" s="358" t="s">
        <v>86</v>
      </c>
    </row>
    <row r="12" ht="15.6" spans="1:11">
      <c r="A12" s="206" t="s">
        <v>90</v>
      </c>
      <c r="B12" s="226" t="s">
        <v>85</v>
      </c>
      <c r="C12" s="227" t="s">
        <v>86</v>
      </c>
      <c r="D12" s="228"/>
      <c r="E12" s="229" t="s">
        <v>91</v>
      </c>
      <c r="F12" s="226" t="s">
        <v>85</v>
      </c>
      <c r="G12" s="227" t="s">
        <v>86</v>
      </c>
      <c r="H12" s="227" t="s">
        <v>88</v>
      </c>
      <c r="I12" s="229" t="s">
        <v>92</v>
      </c>
      <c r="J12" s="226" t="s">
        <v>85</v>
      </c>
      <c r="K12" s="269" t="s">
        <v>86</v>
      </c>
    </row>
    <row r="13" ht="15.6" spans="1:11">
      <c r="A13" s="206" t="s">
        <v>93</v>
      </c>
      <c r="B13" s="226" t="s">
        <v>85</v>
      </c>
      <c r="C13" s="227" t="s">
        <v>86</v>
      </c>
      <c r="D13" s="228"/>
      <c r="E13" s="229" t="s">
        <v>94</v>
      </c>
      <c r="F13" s="227" t="s">
        <v>95</v>
      </c>
      <c r="G13" s="227" t="s">
        <v>96</v>
      </c>
      <c r="H13" s="227" t="s">
        <v>88</v>
      </c>
      <c r="I13" s="229" t="s">
        <v>97</v>
      </c>
      <c r="J13" s="226" t="s">
        <v>85</v>
      </c>
      <c r="K13" s="269" t="s">
        <v>86</v>
      </c>
    </row>
    <row r="14" ht="16.35" spans="1:11">
      <c r="A14" s="216" t="s">
        <v>98</v>
      </c>
      <c r="B14" s="217"/>
      <c r="C14" s="217"/>
      <c r="D14" s="217"/>
      <c r="E14" s="217"/>
      <c r="F14" s="217"/>
      <c r="G14" s="217"/>
      <c r="H14" s="217"/>
      <c r="I14" s="217"/>
      <c r="J14" s="217"/>
      <c r="K14" s="271"/>
    </row>
    <row r="15" ht="16.35" spans="1:11">
      <c r="A15" s="315" t="s">
        <v>99</v>
      </c>
      <c r="B15" s="316"/>
      <c r="C15" s="316"/>
      <c r="D15" s="316"/>
      <c r="E15" s="316"/>
      <c r="F15" s="316"/>
      <c r="G15" s="316"/>
      <c r="H15" s="316"/>
      <c r="I15" s="316"/>
      <c r="J15" s="316"/>
      <c r="K15" s="357"/>
    </row>
    <row r="16" ht="15.6" spans="1:11">
      <c r="A16" s="322" t="s">
        <v>100</v>
      </c>
      <c r="B16" s="319" t="s">
        <v>95</v>
      </c>
      <c r="C16" s="319" t="s">
        <v>96</v>
      </c>
      <c r="D16" s="323"/>
      <c r="E16" s="324" t="s">
        <v>101</v>
      </c>
      <c r="F16" s="319" t="s">
        <v>95</v>
      </c>
      <c r="G16" s="319" t="s">
        <v>96</v>
      </c>
      <c r="H16" s="325"/>
      <c r="I16" s="324" t="s">
        <v>102</v>
      </c>
      <c r="J16" s="319" t="s">
        <v>95</v>
      </c>
      <c r="K16" s="358" t="s">
        <v>96</v>
      </c>
    </row>
    <row r="17" customHeight="1" spans="1:22">
      <c r="A17" s="211" t="s">
        <v>103</v>
      </c>
      <c r="B17" s="227" t="s">
        <v>95</v>
      </c>
      <c r="C17" s="227" t="s">
        <v>96</v>
      </c>
      <c r="D17" s="201"/>
      <c r="E17" s="244" t="s">
        <v>104</v>
      </c>
      <c r="F17" s="227" t="s">
        <v>95</v>
      </c>
      <c r="G17" s="227" t="s">
        <v>96</v>
      </c>
      <c r="H17" s="326"/>
      <c r="I17" s="244" t="s">
        <v>105</v>
      </c>
      <c r="J17" s="227" t="s">
        <v>95</v>
      </c>
      <c r="K17" s="269" t="s">
        <v>96</v>
      </c>
      <c r="L17" s="359"/>
      <c r="M17" s="359"/>
      <c r="N17" s="359"/>
      <c r="O17" s="359"/>
      <c r="P17" s="359"/>
      <c r="Q17" s="359"/>
      <c r="R17" s="359"/>
      <c r="S17" s="359"/>
      <c r="T17" s="359"/>
      <c r="U17" s="359"/>
      <c r="V17" s="359"/>
    </row>
    <row r="18" ht="18" customHeight="1" spans="1:11">
      <c r="A18" s="327" t="s">
        <v>106</v>
      </c>
      <c r="B18" s="328"/>
      <c r="C18" s="328"/>
      <c r="D18" s="328"/>
      <c r="E18" s="328"/>
      <c r="F18" s="328"/>
      <c r="G18" s="328"/>
      <c r="H18" s="328"/>
      <c r="I18" s="328"/>
      <c r="J18" s="328"/>
      <c r="K18" s="360"/>
    </row>
    <row r="19" s="309" customFormat="1" ht="18" customHeight="1" spans="1:11">
      <c r="A19" s="315" t="s">
        <v>107</v>
      </c>
      <c r="B19" s="316"/>
      <c r="C19" s="316"/>
      <c r="D19" s="316"/>
      <c r="E19" s="316"/>
      <c r="F19" s="316"/>
      <c r="G19" s="316"/>
      <c r="H19" s="316"/>
      <c r="I19" s="316"/>
      <c r="J19" s="316"/>
      <c r="K19" s="357"/>
    </row>
    <row r="20" customHeight="1" spans="1:11">
      <c r="A20" s="329" t="s">
        <v>108</v>
      </c>
      <c r="B20" s="330"/>
      <c r="C20" s="330"/>
      <c r="D20" s="330"/>
      <c r="E20" s="330"/>
      <c r="F20" s="330"/>
      <c r="G20" s="330"/>
      <c r="H20" s="330"/>
      <c r="I20" s="330"/>
      <c r="J20" s="330"/>
      <c r="K20" s="361"/>
    </row>
    <row r="21" ht="21.75" customHeight="1" spans="1:11">
      <c r="A21" s="331" t="s">
        <v>109</v>
      </c>
      <c r="B21" s="244" t="s">
        <v>110</v>
      </c>
      <c r="C21" s="244" t="s">
        <v>111</v>
      </c>
      <c r="D21" s="244" t="s">
        <v>112</v>
      </c>
      <c r="E21" s="244" t="s">
        <v>113</v>
      </c>
      <c r="F21" s="244" t="s">
        <v>114</v>
      </c>
      <c r="G21" s="244" t="s">
        <v>115</v>
      </c>
      <c r="H21" s="244" t="s">
        <v>116</v>
      </c>
      <c r="I21" s="244" t="s">
        <v>117</v>
      </c>
      <c r="J21" s="244" t="s">
        <v>118</v>
      </c>
      <c r="K21" s="281" t="s">
        <v>119</v>
      </c>
    </row>
    <row r="22" customHeight="1" spans="1:11">
      <c r="A22" s="212" t="s">
        <v>120</v>
      </c>
      <c r="B22" s="332"/>
      <c r="C22" s="332"/>
      <c r="D22" s="332" t="s">
        <v>95</v>
      </c>
      <c r="E22" s="332" t="s">
        <v>95</v>
      </c>
      <c r="F22" s="332" t="s">
        <v>95</v>
      </c>
      <c r="G22" s="332" t="s">
        <v>95</v>
      </c>
      <c r="H22" s="332" t="s">
        <v>95</v>
      </c>
      <c r="I22" s="332"/>
      <c r="J22" s="332"/>
      <c r="K22" s="362"/>
    </row>
    <row r="23" customHeight="1" spans="1:11">
      <c r="A23" s="212" t="s">
        <v>121</v>
      </c>
      <c r="B23" s="332"/>
      <c r="C23" s="332"/>
      <c r="D23" s="332" t="s">
        <v>95</v>
      </c>
      <c r="E23" s="332" t="s">
        <v>95</v>
      </c>
      <c r="F23" s="332" t="s">
        <v>95</v>
      </c>
      <c r="G23" s="332" t="s">
        <v>95</v>
      </c>
      <c r="H23" s="332" t="s">
        <v>95</v>
      </c>
      <c r="I23" s="332"/>
      <c r="J23" s="332"/>
      <c r="K23" s="363"/>
    </row>
    <row r="24" customHeight="1" spans="1:11">
      <c r="A24" s="212"/>
      <c r="B24" s="332"/>
      <c r="C24" s="332"/>
      <c r="D24" s="332"/>
      <c r="E24" s="332"/>
      <c r="F24" s="332"/>
      <c r="G24" s="332"/>
      <c r="H24" s="332"/>
      <c r="I24" s="332"/>
      <c r="J24" s="332"/>
      <c r="K24" s="363"/>
    </row>
    <row r="25" customHeight="1" spans="1:11">
      <c r="A25" s="212"/>
      <c r="B25" s="332"/>
      <c r="C25" s="332"/>
      <c r="D25" s="332"/>
      <c r="E25" s="332"/>
      <c r="F25" s="332"/>
      <c r="G25" s="332"/>
      <c r="H25" s="332"/>
      <c r="I25" s="332"/>
      <c r="J25" s="332"/>
      <c r="K25" s="364"/>
    </row>
    <row r="26" customHeight="1" spans="1:11">
      <c r="A26" s="212"/>
      <c r="B26" s="332"/>
      <c r="C26" s="332"/>
      <c r="D26" s="332"/>
      <c r="E26" s="332"/>
      <c r="F26" s="332"/>
      <c r="G26" s="332"/>
      <c r="H26" s="332"/>
      <c r="I26" s="332"/>
      <c r="J26" s="332"/>
      <c r="K26" s="364"/>
    </row>
    <row r="27" customHeight="1" spans="1:11">
      <c r="A27" s="212"/>
      <c r="B27" s="332"/>
      <c r="C27" s="332"/>
      <c r="D27" s="332"/>
      <c r="E27" s="332"/>
      <c r="F27" s="332"/>
      <c r="G27" s="332"/>
      <c r="H27" s="332"/>
      <c r="I27" s="332"/>
      <c r="J27" s="332"/>
      <c r="K27" s="364"/>
    </row>
    <row r="28" customHeight="1" spans="1:11">
      <c r="A28" s="212"/>
      <c r="B28" s="332"/>
      <c r="C28" s="332"/>
      <c r="D28" s="332"/>
      <c r="E28" s="332"/>
      <c r="F28" s="332"/>
      <c r="G28" s="332"/>
      <c r="H28" s="332"/>
      <c r="I28" s="332"/>
      <c r="J28" s="332"/>
      <c r="K28" s="364"/>
    </row>
    <row r="29" ht="18" customHeight="1" spans="1:11">
      <c r="A29" s="333" t="s">
        <v>122</v>
      </c>
      <c r="B29" s="334"/>
      <c r="C29" s="334"/>
      <c r="D29" s="334"/>
      <c r="E29" s="334"/>
      <c r="F29" s="334"/>
      <c r="G29" s="334"/>
      <c r="H29" s="334"/>
      <c r="I29" s="334"/>
      <c r="J29" s="334"/>
      <c r="K29" s="365"/>
    </row>
    <row r="30" ht="18.75" customHeight="1" spans="1:11">
      <c r="A30" s="335"/>
      <c r="B30" s="336"/>
      <c r="C30" s="336"/>
      <c r="D30" s="336"/>
      <c r="E30" s="336"/>
      <c r="F30" s="336"/>
      <c r="G30" s="336"/>
      <c r="H30" s="336"/>
      <c r="I30" s="336"/>
      <c r="J30" s="336"/>
      <c r="K30" s="366"/>
    </row>
    <row r="31" ht="18.75" customHeight="1" spans="1:11">
      <c r="A31" s="337"/>
      <c r="B31" s="338"/>
      <c r="C31" s="338"/>
      <c r="D31" s="338"/>
      <c r="E31" s="338"/>
      <c r="F31" s="338"/>
      <c r="G31" s="338"/>
      <c r="H31" s="338"/>
      <c r="I31" s="338"/>
      <c r="J31" s="338"/>
      <c r="K31" s="367"/>
    </row>
    <row r="32" ht="18" customHeight="1" spans="1:11">
      <c r="A32" s="333" t="s">
        <v>123</v>
      </c>
      <c r="B32" s="334"/>
      <c r="C32" s="334"/>
      <c r="D32" s="334"/>
      <c r="E32" s="334"/>
      <c r="F32" s="334"/>
      <c r="G32" s="334"/>
      <c r="H32" s="334"/>
      <c r="I32" s="334"/>
      <c r="J32" s="334"/>
      <c r="K32" s="365"/>
    </row>
    <row r="33" ht="15.6" spans="1:11">
      <c r="A33" s="339" t="s">
        <v>124</v>
      </c>
      <c r="B33" s="340"/>
      <c r="C33" s="340"/>
      <c r="D33" s="340"/>
      <c r="E33" s="340"/>
      <c r="F33" s="340"/>
      <c r="G33" s="340"/>
      <c r="H33" s="340"/>
      <c r="I33" s="340"/>
      <c r="J33" s="340"/>
      <c r="K33" s="368"/>
    </row>
    <row r="34" ht="16.35" spans="1:11">
      <c r="A34" s="128" t="s">
        <v>125</v>
      </c>
      <c r="B34" s="130"/>
      <c r="C34" s="227" t="s">
        <v>66</v>
      </c>
      <c r="D34" s="227" t="s">
        <v>67</v>
      </c>
      <c r="E34" s="341" t="s">
        <v>126</v>
      </c>
      <c r="F34" s="342"/>
      <c r="G34" s="342"/>
      <c r="H34" s="342"/>
      <c r="I34" s="342"/>
      <c r="J34" s="342"/>
      <c r="K34" s="369"/>
    </row>
    <row r="35" ht="16.35" spans="1:11">
      <c r="A35" s="343" t="s">
        <v>127</v>
      </c>
      <c r="B35" s="343"/>
      <c r="C35" s="343"/>
      <c r="D35" s="343"/>
      <c r="E35" s="343"/>
      <c r="F35" s="343"/>
      <c r="G35" s="343"/>
      <c r="H35" s="343"/>
      <c r="I35" s="343"/>
      <c r="J35" s="343"/>
      <c r="K35" s="343"/>
    </row>
    <row r="36" ht="15.6" spans="1:11">
      <c r="A36" s="344" t="s">
        <v>128</v>
      </c>
      <c r="B36" s="345"/>
      <c r="C36" s="345"/>
      <c r="D36" s="345"/>
      <c r="E36" s="345"/>
      <c r="F36" s="345"/>
      <c r="G36" s="345"/>
      <c r="H36" s="345"/>
      <c r="I36" s="345"/>
      <c r="J36" s="345"/>
      <c r="K36" s="370"/>
    </row>
    <row r="37" ht="15.6" spans="1:11">
      <c r="A37" s="251" t="s">
        <v>129</v>
      </c>
      <c r="B37" s="252"/>
      <c r="C37" s="252"/>
      <c r="D37" s="252"/>
      <c r="E37" s="252"/>
      <c r="F37" s="252"/>
      <c r="G37" s="252"/>
      <c r="H37" s="252"/>
      <c r="I37" s="252"/>
      <c r="J37" s="252"/>
      <c r="K37" s="284"/>
    </row>
    <row r="38" ht="15.6" spans="1:11">
      <c r="A38" s="251" t="s">
        <v>130</v>
      </c>
      <c r="B38" s="252"/>
      <c r="C38" s="252"/>
      <c r="D38" s="252"/>
      <c r="E38" s="252"/>
      <c r="F38" s="252"/>
      <c r="G38" s="252"/>
      <c r="H38" s="252"/>
      <c r="I38" s="252"/>
      <c r="J38" s="252"/>
      <c r="K38" s="284"/>
    </row>
    <row r="39" ht="15.6" spans="1:11">
      <c r="A39" s="251"/>
      <c r="B39" s="252"/>
      <c r="C39" s="252"/>
      <c r="D39" s="252"/>
      <c r="E39" s="252"/>
      <c r="F39" s="252"/>
      <c r="G39" s="252"/>
      <c r="H39" s="252"/>
      <c r="I39" s="252"/>
      <c r="J39" s="252"/>
      <c r="K39" s="284"/>
    </row>
    <row r="40" ht="15.6" spans="1:11">
      <c r="A40" s="251"/>
      <c r="B40" s="252"/>
      <c r="C40" s="252"/>
      <c r="D40" s="252"/>
      <c r="E40" s="252"/>
      <c r="F40" s="252"/>
      <c r="G40" s="252"/>
      <c r="H40" s="252"/>
      <c r="I40" s="252"/>
      <c r="J40" s="252"/>
      <c r="K40" s="284"/>
    </row>
    <row r="41" ht="15.6" spans="1:11">
      <c r="A41" s="251"/>
      <c r="B41" s="252"/>
      <c r="C41" s="252"/>
      <c r="D41" s="252"/>
      <c r="E41" s="252"/>
      <c r="F41" s="252"/>
      <c r="G41" s="252"/>
      <c r="H41" s="252"/>
      <c r="I41" s="252"/>
      <c r="J41" s="252"/>
      <c r="K41" s="284"/>
    </row>
    <row r="42" ht="15.6" spans="1:11">
      <c r="A42" s="251"/>
      <c r="B42" s="252"/>
      <c r="C42" s="252"/>
      <c r="D42" s="252"/>
      <c r="E42" s="252"/>
      <c r="F42" s="252"/>
      <c r="G42" s="252"/>
      <c r="H42" s="252"/>
      <c r="I42" s="252"/>
      <c r="J42" s="252"/>
      <c r="K42" s="284"/>
    </row>
    <row r="43" ht="16.35" spans="1:11">
      <c r="A43" s="246" t="s">
        <v>131</v>
      </c>
      <c r="B43" s="247"/>
      <c r="C43" s="247"/>
      <c r="D43" s="247"/>
      <c r="E43" s="247"/>
      <c r="F43" s="247"/>
      <c r="G43" s="247"/>
      <c r="H43" s="247"/>
      <c r="I43" s="247"/>
      <c r="J43" s="247"/>
      <c r="K43" s="282"/>
    </row>
    <row r="44" ht="16.35" spans="1:11">
      <c r="A44" s="315" t="s">
        <v>132</v>
      </c>
      <c r="B44" s="316"/>
      <c r="C44" s="316"/>
      <c r="D44" s="316"/>
      <c r="E44" s="316"/>
      <c r="F44" s="316"/>
      <c r="G44" s="316"/>
      <c r="H44" s="316"/>
      <c r="I44" s="316"/>
      <c r="J44" s="316"/>
      <c r="K44" s="357"/>
    </row>
    <row r="45" ht="15.6" spans="1:11">
      <c r="A45" s="322" t="s">
        <v>133</v>
      </c>
      <c r="B45" s="319" t="s">
        <v>95</v>
      </c>
      <c r="C45" s="319" t="s">
        <v>96</v>
      </c>
      <c r="D45" s="319" t="s">
        <v>88</v>
      </c>
      <c r="E45" s="324" t="s">
        <v>134</v>
      </c>
      <c r="F45" s="319" t="s">
        <v>95</v>
      </c>
      <c r="G45" s="319" t="s">
        <v>96</v>
      </c>
      <c r="H45" s="319" t="s">
        <v>88</v>
      </c>
      <c r="I45" s="324" t="s">
        <v>135</v>
      </c>
      <c r="J45" s="319" t="s">
        <v>95</v>
      </c>
      <c r="K45" s="358" t="s">
        <v>96</v>
      </c>
    </row>
    <row r="46" ht="15.6" spans="1:11">
      <c r="A46" s="211" t="s">
        <v>87</v>
      </c>
      <c r="B46" s="227" t="s">
        <v>95</v>
      </c>
      <c r="C46" s="227" t="s">
        <v>96</v>
      </c>
      <c r="D46" s="227" t="s">
        <v>88</v>
      </c>
      <c r="E46" s="244" t="s">
        <v>94</v>
      </c>
      <c r="F46" s="227" t="s">
        <v>95</v>
      </c>
      <c r="G46" s="227" t="s">
        <v>96</v>
      </c>
      <c r="H46" s="227" t="s">
        <v>88</v>
      </c>
      <c r="I46" s="244" t="s">
        <v>105</v>
      </c>
      <c r="J46" s="227" t="s">
        <v>95</v>
      </c>
      <c r="K46" s="269" t="s">
        <v>96</v>
      </c>
    </row>
    <row r="47" ht="16.35" spans="1:11">
      <c r="A47" s="216" t="s">
        <v>98</v>
      </c>
      <c r="B47" s="217"/>
      <c r="C47" s="217"/>
      <c r="D47" s="217"/>
      <c r="E47" s="217"/>
      <c r="F47" s="217"/>
      <c r="G47" s="217"/>
      <c r="H47" s="217"/>
      <c r="I47" s="217"/>
      <c r="J47" s="217"/>
      <c r="K47" s="271"/>
    </row>
    <row r="48" ht="16.35" spans="1:11">
      <c r="A48" s="343" t="s">
        <v>136</v>
      </c>
      <c r="B48" s="343"/>
      <c r="C48" s="343"/>
      <c r="D48" s="343"/>
      <c r="E48" s="343"/>
      <c r="F48" s="343"/>
      <c r="G48" s="343"/>
      <c r="H48" s="343"/>
      <c r="I48" s="343"/>
      <c r="J48" s="343"/>
      <c r="K48" s="343"/>
    </row>
    <row r="49" ht="16.35" spans="1:11">
      <c r="A49" s="344"/>
      <c r="B49" s="345"/>
      <c r="C49" s="345"/>
      <c r="D49" s="345"/>
      <c r="E49" s="345"/>
      <c r="F49" s="345"/>
      <c r="G49" s="345"/>
      <c r="H49" s="345"/>
      <c r="I49" s="345"/>
      <c r="J49" s="345"/>
      <c r="K49" s="370"/>
    </row>
    <row r="50" ht="16.35" spans="1:11">
      <c r="A50" s="346" t="s">
        <v>137</v>
      </c>
      <c r="B50" s="347" t="s">
        <v>138</v>
      </c>
      <c r="C50" s="347"/>
      <c r="D50" s="348" t="s">
        <v>139</v>
      </c>
      <c r="E50" s="349" t="s">
        <v>140</v>
      </c>
      <c r="F50" s="350" t="s">
        <v>141</v>
      </c>
      <c r="G50" s="351">
        <v>44823</v>
      </c>
      <c r="H50" s="352" t="s">
        <v>142</v>
      </c>
      <c r="I50" s="371"/>
      <c r="J50" s="372" t="s">
        <v>143</v>
      </c>
      <c r="K50" s="373"/>
    </row>
    <row r="51" ht="16.35" spans="1:11">
      <c r="A51" s="343" t="s">
        <v>144</v>
      </c>
      <c r="B51" s="343"/>
      <c r="C51" s="343"/>
      <c r="D51" s="343"/>
      <c r="E51" s="343"/>
      <c r="F51" s="343"/>
      <c r="G51" s="343"/>
      <c r="H51" s="343"/>
      <c r="I51" s="343"/>
      <c r="J51" s="343"/>
      <c r="K51" s="343"/>
    </row>
    <row r="52" ht="16.35" spans="1:11">
      <c r="A52" s="353"/>
      <c r="B52" s="354"/>
      <c r="C52" s="354"/>
      <c r="D52" s="354"/>
      <c r="E52" s="354"/>
      <c r="F52" s="354"/>
      <c r="G52" s="354"/>
      <c r="H52" s="354"/>
      <c r="I52" s="354"/>
      <c r="J52" s="354"/>
      <c r="K52" s="374"/>
    </row>
    <row r="53" ht="16.35" spans="1:11">
      <c r="A53" s="346" t="s">
        <v>137</v>
      </c>
      <c r="B53" s="347" t="s">
        <v>138</v>
      </c>
      <c r="C53" s="347"/>
      <c r="D53" s="348" t="s">
        <v>139</v>
      </c>
      <c r="E53" s="355"/>
      <c r="F53" s="350" t="s">
        <v>145</v>
      </c>
      <c r="G53" s="351"/>
      <c r="H53" s="352" t="s">
        <v>142</v>
      </c>
      <c r="I53" s="371"/>
      <c r="J53" s="372"/>
      <c r="K53" s="373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orientation="landscape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4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4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4</xdr:row>
                    <xdr:rowOff>174625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13970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33"/>
  <sheetViews>
    <sheetView zoomScale="90" zoomScaleNormal="90" workbookViewId="0">
      <selection activeCell="A3" sqref="A3:G27"/>
    </sheetView>
  </sheetViews>
  <sheetFormatPr defaultColWidth="9" defaultRowHeight="26" customHeight="1"/>
  <cols>
    <col min="1" max="1" width="17.1666666666667" style="59" customWidth="1"/>
    <col min="2" max="2" width="7.8" style="59" customWidth="1"/>
    <col min="3" max="7" width="9.33333333333333" style="59" customWidth="1"/>
    <col min="8" max="8" width="1.33333333333333" style="59" customWidth="1"/>
    <col min="9" max="9" width="16.5" style="59" customWidth="1"/>
    <col min="10" max="10" width="17" style="59" customWidth="1"/>
    <col min="11" max="11" width="18.5" style="59" customWidth="1"/>
    <col min="12" max="12" width="16.6666666666667" style="59" customWidth="1"/>
    <col min="13" max="13" width="14.1666666666667" style="59" customWidth="1"/>
    <col min="14" max="14" width="16.3333333333333" style="59" customWidth="1"/>
    <col min="15" max="16384" width="9" style="59"/>
  </cols>
  <sheetData>
    <row r="1" ht="30" customHeight="1" spans="1:14">
      <c r="A1" s="60" t="s">
        <v>146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</row>
    <row r="2" ht="29" customHeight="1" spans="1:14">
      <c r="A2" s="62" t="s">
        <v>62</v>
      </c>
      <c r="B2" s="63" t="s">
        <v>147</v>
      </c>
      <c r="C2" s="63"/>
      <c r="D2" s="64" t="s">
        <v>68</v>
      </c>
      <c r="E2" s="63" t="s">
        <v>148</v>
      </c>
      <c r="F2" s="63"/>
      <c r="G2" s="63"/>
      <c r="H2" s="65"/>
      <c r="I2" s="100" t="s">
        <v>57</v>
      </c>
      <c r="J2" s="63" t="s">
        <v>58</v>
      </c>
      <c r="K2" s="63"/>
      <c r="L2" s="63"/>
      <c r="M2" s="63"/>
      <c r="N2" s="101"/>
    </row>
    <row r="3" ht="29" customHeight="1" spans="1:14">
      <c r="A3" s="66" t="s">
        <v>149</v>
      </c>
      <c r="B3" s="67" t="s">
        <v>150</v>
      </c>
      <c r="C3" s="67"/>
      <c r="D3" s="67"/>
      <c r="E3" s="67"/>
      <c r="F3" s="67"/>
      <c r="G3" s="67"/>
      <c r="H3" s="68"/>
      <c r="I3" s="102" t="s">
        <v>151</v>
      </c>
      <c r="J3" s="102"/>
      <c r="K3" s="102"/>
      <c r="L3" s="102"/>
      <c r="M3" s="102"/>
      <c r="N3" s="103"/>
    </row>
    <row r="4" ht="29" customHeight="1" spans="1:14">
      <c r="A4" s="66"/>
      <c r="B4" s="69" t="s">
        <v>112</v>
      </c>
      <c r="C4" s="69" t="s">
        <v>113</v>
      </c>
      <c r="D4" s="70" t="s">
        <v>114</v>
      </c>
      <c r="E4" s="69" t="s">
        <v>115</v>
      </c>
      <c r="F4" s="69" t="s">
        <v>116</v>
      </c>
      <c r="G4" s="71"/>
      <c r="H4" s="68"/>
      <c r="I4" s="301" t="s">
        <v>152</v>
      </c>
      <c r="J4" s="301" t="s">
        <v>153</v>
      </c>
      <c r="K4" s="301"/>
      <c r="L4" s="301"/>
      <c r="M4" s="301"/>
      <c r="N4" s="302"/>
    </row>
    <row r="5" ht="29" customHeight="1" spans="1:14">
      <c r="A5" s="66"/>
      <c r="B5" s="72" t="s">
        <v>154</v>
      </c>
      <c r="C5" s="73" t="s">
        <v>155</v>
      </c>
      <c r="D5" s="72" t="s">
        <v>156</v>
      </c>
      <c r="E5" s="72" t="s">
        <v>157</v>
      </c>
      <c r="F5" s="72" t="s">
        <v>158</v>
      </c>
      <c r="G5" s="72"/>
      <c r="H5" s="68"/>
      <c r="I5" s="104" t="s">
        <v>116</v>
      </c>
      <c r="J5" s="104" t="s">
        <v>116</v>
      </c>
      <c r="K5" s="104"/>
      <c r="L5" s="104"/>
      <c r="M5" s="104"/>
      <c r="N5" s="105"/>
    </row>
    <row r="6" ht="29" customHeight="1" spans="1:14">
      <c r="A6" s="74" t="s">
        <v>159</v>
      </c>
      <c r="B6" s="75">
        <f>C6-2.1</f>
        <v>101.9</v>
      </c>
      <c r="C6" s="76">
        <v>104</v>
      </c>
      <c r="D6" s="75">
        <f>C6+2.1</f>
        <v>106.1</v>
      </c>
      <c r="E6" s="75">
        <f>D6+2.1</f>
        <v>108.2</v>
      </c>
      <c r="F6" s="75">
        <f>E6+2.1</f>
        <v>110.3</v>
      </c>
      <c r="G6" s="75"/>
      <c r="H6" s="68"/>
      <c r="I6" s="106" t="s">
        <v>160</v>
      </c>
      <c r="J6" s="106" t="s">
        <v>160</v>
      </c>
      <c r="K6" s="106"/>
      <c r="L6" s="106"/>
      <c r="M6" s="106"/>
      <c r="N6" s="303"/>
    </row>
    <row r="7" ht="29" customHeight="1" spans="1:14">
      <c r="A7" s="74" t="s">
        <v>161</v>
      </c>
      <c r="B7" s="75">
        <f>C7-1.5</f>
        <v>73.5</v>
      </c>
      <c r="C7" s="76">
        <v>75</v>
      </c>
      <c r="D7" s="75">
        <f>C7+1.5</f>
        <v>76.5</v>
      </c>
      <c r="E7" s="75">
        <f>D7+1.5</f>
        <v>78</v>
      </c>
      <c r="F7" s="75">
        <f>E7+1.5</f>
        <v>79.5</v>
      </c>
      <c r="G7" s="75"/>
      <c r="H7" s="68"/>
      <c r="I7" s="109" t="s">
        <v>162</v>
      </c>
      <c r="J7" s="109" t="s">
        <v>163</v>
      </c>
      <c r="K7" s="109"/>
      <c r="L7" s="109"/>
      <c r="M7" s="109"/>
      <c r="N7" s="304"/>
    </row>
    <row r="8" ht="29" customHeight="1" spans="1:14">
      <c r="A8" s="74" t="s">
        <v>164</v>
      </c>
      <c r="B8" s="75">
        <f>C8-4</f>
        <v>76</v>
      </c>
      <c r="C8" s="76">
        <v>80</v>
      </c>
      <c r="D8" s="75">
        <f>C8+4</f>
        <v>84</v>
      </c>
      <c r="E8" s="75">
        <v>89</v>
      </c>
      <c r="F8" s="75">
        <v>95</v>
      </c>
      <c r="G8" s="75"/>
      <c r="H8" s="68"/>
      <c r="I8" s="109" t="s">
        <v>165</v>
      </c>
      <c r="J8" s="109" t="s">
        <v>163</v>
      </c>
      <c r="K8" s="109"/>
      <c r="L8" s="109"/>
      <c r="M8" s="109"/>
      <c r="N8" s="110"/>
    </row>
    <row r="9" ht="29" customHeight="1" spans="1:14">
      <c r="A9" s="74" t="s">
        <v>166</v>
      </c>
      <c r="B9" s="75"/>
      <c r="C9" s="76"/>
      <c r="D9" s="75"/>
      <c r="E9" s="75"/>
      <c r="F9" s="75"/>
      <c r="G9" s="75"/>
      <c r="H9" s="68"/>
      <c r="I9" s="106"/>
      <c r="J9" s="106"/>
      <c r="K9" s="106"/>
      <c r="L9" s="106"/>
      <c r="M9" s="106"/>
      <c r="N9" s="108"/>
    </row>
    <row r="10" ht="29" customHeight="1" spans="1:14">
      <c r="A10" s="74" t="s">
        <v>167</v>
      </c>
      <c r="B10" s="77">
        <v>102</v>
      </c>
      <c r="C10" s="78">
        <v>106</v>
      </c>
      <c r="D10" s="79">
        <f>C10+4</f>
        <v>110</v>
      </c>
      <c r="E10" s="79">
        <f>D10+4</f>
        <v>114</v>
      </c>
      <c r="F10" s="79">
        <f>E10+4</f>
        <v>118</v>
      </c>
      <c r="G10" s="79"/>
      <c r="H10" s="68"/>
      <c r="I10" s="106" t="s">
        <v>160</v>
      </c>
      <c r="J10" s="106" t="s">
        <v>160</v>
      </c>
      <c r="K10" s="106"/>
      <c r="L10" s="106"/>
      <c r="M10" s="106"/>
      <c r="N10" s="108"/>
    </row>
    <row r="11" ht="29" customHeight="1" spans="1:14">
      <c r="A11" s="74" t="s">
        <v>168</v>
      </c>
      <c r="B11" s="75">
        <f>C11-2.3/2</f>
        <v>31.65</v>
      </c>
      <c r="C11" s="76">
        <v>32.8</v>
      </c>
      <c r="D11" s="75">
        <f>C11+2.6/2</f>
        <v>34.1</v>
      </c>
      <c r="E11" s="75">
        <f>D11+2.6/2</f>
        <v>35.4</v>
      </c>
      <c r="F11" s="75">
        <f>E11+2.6/2</f>
        <v>36.7</v>
      </c>
      <c r="G11" s="75"/>
      <c r="H11" s="68"/>
      <c r="I11" s="106" t="s">
        <v>160</v>
      </c>
      <c r="J11" s="106" t="s">
        <v>169</v>
      </c>
      <c r="K11" s="106"/>
      <c r="L11" s="106"/>
      <c r="M11" s="106"/>
      <c r="N11" s="108"/>
    </row>
    <row r="12" ht="29" customHeight="1" spans="1:14">
      <c r="A12" s="74" t="s">
        <v>170</v>
      </c>
      <c r="B12" s="75">
        <f>C12-0.7</f>
        <v>23.3</v>
      </c>
      <c r="C12" s="76">
        <v>24</v>
      </c>
      <c r="D12" s="75">
        <f>C12+0.7</f>
        <v>24.7</v>
      </c>
      <c r="E12" s="75">
        <f>D12+0.7</f>
        <v>25.4</v>
      </c>
      <c r="F12" s="75">
        <f>E12+0.9</f>
        <v>26.3</v>
      </c>
      <c r="G12" s="75"/>
      <c r="H12" s="68"/>
      <c r="I12" s="106" t="s">
        <v>163</v>
      </c>
      <c r="J12" s="106" t="s">
        <v>163</v>
      </c>
      <c r="K12" s="106"/>
      <c r="L12" s="106"/>
      <c r="M12" s="106"/>
      <c r="N12" s="108"/>
    </row>
    <row r="13" ht="29" customHeight="1" spans="1:14">
      <c r="A13" s="74" t="s">
        <v>171</v>
      </c>
      <c r="B13" s="75">
        <f>C13-0</f>
        <v>25.5</v>
      </c>
      <c r="C13" s="76">
        <v>25.5</v>
      </c>
      <c r="D13" s="75">
        <f>C13+0.5</f>
        <v>26</v>
      </c>
      <c r="E13" s="75">
        <f>D13+0.5</f>
        <v>26.5</v>
      </c>
      <c r="F13" s="75">
        <f>E13+0.7</f>
        <v>27.2</v>
      </c>
      <c r="G13" s="75"/>
      <c r="H13" s="68"/>
      <c r="I13" s="106" t="s">
        <v>172</v>
      </c>
      <c r="J13" s="106" t="s">
        <v>172</v>
      </c>
      <c r="K13" s="106"/>
      <c r="L13" s="106"/>
      <c r="M13" s="106"/>
      <c r="N13" s="108"/>
    </row>
    <row r="14" ht="29" customHeight="1" spans="1:14">
      <c r="A14" s="74" t="s">
        <v>173</v>
      </c>
      <c r="B14" s="75">
        <f>C14-0.6</f>
        <v>31.9</v>
      </c>
      <c r="C14" s="76">
        <v>32.5</v>
      </c>
      <c r="D14" s="75">
        <f>C14+0.6</f>
        <v>33.1</v>
      </c>
      <c r="E14" s="75">
        <f>D14+0.7</f>
        <v>33.8</v>
      </c>
      <c r="F14" s="75">
        <f>E14+0.6</f>
        <v>34.4</v>
      </c>
      <c r="G14" s="75"/>
      <c r="H14" s="68"/>
      <c r="I14" s="106" t="s">
        <v>160</v>
      </c>
      <c r="J14" s="106" t="s">
        <v>160</v>
      </c>
      <c r="K14" s="106"/>
      <c r="L14" s="106"/>
      <c r="M14" s="106"/>
      <c r="N14" s="108"/>
    </row>
    <row r="15" ht="29" customHeight="1" spans="1:14">
      <c r="A15" s="74" t="s">
        <v>174</v>
      </c>
      <c r="B15" s="75">
        <f>C15-0.9</f>
        <v>42.1</v>
      </c>
      <c r="C15" s="76">
        <v>43</v>
      </c>
      <c r="D15" s="75">
        <f>C15+1.1</f>
        <v>44.1</v>
      </c>
      <c r="E15" s="75">
        <f>D15+1.1</f>
        <v>45.2</v>
      </c>
      <c r="F15" s="75">
        <f>E15+1.1</f>
        <v>46.3</v>
      </c>
      <c r="G15" s="75"/>
      <c r="H15" s="68"/>
      <c r="I15" s="106" t="s">
        <v>175</v>
      </c>
      <c r="J15" s="106" t="s">
        <v>175</v>
      </c>
      <c r="K15" s="106"/>
      <c r="L15" s="106"/>
      <c r="M15" s="106"/>
      <c r="N15" s="108"/>
    </row>
    <row r="16" ht="29" customHeight="1" spans="1:14">
      <c r="A16" s="74" t="s">
        <v>176</v>
      </c>
      <c r="B16" s="75">
        <f>C16</f>
        <v>3.5</v>
      </c>
      <c r="C16" s="76">
        <v>3.5</v>
      </c>
      <c r="D16" s="75">
        <f t="shared" ref="D16:D20" si="0">C16</f>
        <v>3.5</v>
      </c>
      <c r="E16" s="75">
        <f t="shared" ref="E16:E20" si="1">D16</f>
        <v>3.5</v>
      </c>
      <c r="F16" s="75">
        <f t="shared" ref="F16:F20" si="2">E16</f>
        <v>3.5</v>
      </c>
      <c r="G16" s="75"/>
      <c r="H16" s="68"/>
      <c r="I16" s="106" t="s">
        <v>160</v>
      </c>
      <c r="J16" s="106" t="s">
        <v>160</v>
      </c>
      <c r="K16" s="106"/>
      <c r="L16" s="106"/>
      <c r="M16" s="106"/>
      <c r="N16" s="108"/>
    </row>
    <row r="17" ht="29" customHeight="1" spans="1:14">
      <c r="A17" s="74" t="s">
        <v>177</v>
      </c>
      <c r="B17" s="75" t="str">
        <f>A17</f>
        <v>侧上袋口长</v>
      </c>
      <c r="C17" s="76">
        <v>18</v>
      </c>
      <c r="D17" s="75">
        <f t="shared" si="0"/>
        <v>18</v>
      </c>
      <c r="E17" s="75">
        <f>C17+1.5</f>
        <v>19.5</v>
      </c>
      <c r="F17" s="75">
        <f t="shared" si="2"/>
        <v>19.5</v>
      </c>
      <c r="G17" s="75"/>
      <c r="H17" s="68"/>
      <c r="I17" s="106" t="s">
        <v>160</v>
      </c>
      <c r="J17" s="106" t="s">
        <v>160</v>
      </c>
      <c r="K17" s="106"/>
      <c r="L17" s="106"/>
      <c r="M17" s="106"/>
      <c r="N17" s="108"/>
    </row>
    <row r="18" ht="29" customHeight="1" spans="1:14">
      <c r="A18" s="74" t="s">
        <v>178</v>
      </c>
      <c r="B18" s="80">
        <v>15.5</v>
      </c>
      <c r="C18" s="76">
        <v>16</v>
      </c>
      <c r="D18" s="75">
        <f t="shared" si="0"/>
        <v>16</v>
      </c>
      <c r="E18" s="75">
        <f>C18+1.5</f>
        <v>17.5</v>
      </c>
      <c r="F18" s="75">
        <f t="shared" si="2"/>
        <v>17.5</v>
      </c>
      <c r="G18" s="75"/>
      <c r="H18" s="68"/>
      <c r="I18" s="106" t="s">
        <v>160</v>
      </c>
      <c r="J18" s="106" t="s">
        <v>160</v>
      </c>
      <c r="K18" s="106"/>
      <c r="L18" s="106"/>
      <c r="M18" s="106"/>
      <c r="N18" s="108"/>
    </row>
    <row r="19" ht="29" customHeight="1" spans="1:14">
      <c r="A19" s="74" t="s">
        <v>179</v>
      </c>
      <c r="B19" s="81">
        <v>4.8</v>
      </c>
      <c r="C19" s="82" t="s">
        <v>180</v>
      </c>
      <c r="D19" s="83" t="str">
        <f t="shared" si="0"/>
        <v>4.8</v>
      </c>
      <c r="E19" s="83" t="str">
        <f t="shared" si="1"/>
        <v>4.8</v>
      </c>
      <c r="F19" s="83" t="str">
        <f t="shared" si="2"/>
        <v>4.8</v>
      </c>
      <c r="G19" s="75"/>
      <c r="H19" s="68"/>
      <c r="I19" s="106" t="s">
        <v>160</v>
      </c>
      <c r="J19" s="106" t="s">
        <v>160</v>
      </c>
      <c r="K19" s="106"/>
      <c r="L19" s="106"/>
      <c r="M19" s="106"/>
      <c r="N19" s="108"/>
    </row>
    <row r="20" ht="29" customHeight="1" spans="1:14">
      <c r="A20" s="74" t="s">
        <v>181</v>
      </c>
      <c r="B20" s="83" t="str">
        <f>C20</f>
        <v>6.6</v>
      </c>
      <c r="C20" s="82" t="s">
        <v>182</v>
      </c>
      <c r="D20" s="83" t="str">
        <f t="shared" si="0"/>
        <v>6.6</v>
      </c>
      <c r="E20" s="83" t="str">
        <f t="shared" si="1"/>
        <v>6.6</v>
      </c>
      <c r="F20" s="83" t="str">
        <f t="shared" si="2"/>
        <v>6.6</v>
      </c>
      <c r="G20" s="75"/>
      <c r="H20" s="68"/>
      <c r="I20" s="106" t="s">
        <v>160</v>
      </c>
      <c r="J20" s="106" t="s">
        <v>160</v>
      </c>
      <c r="K20" s="106"/>
      <c r="L20" s="106"/>
      <c r="M20" s="106"/>
      <c r="N20" s="108"/>
    </row>
    <row r="21" ht="29" customHeight="1" spans="1:14">
      <c r="A21" s="74" t="s">
        <v>183</v>
      </c>
      <c r="B21" s="84">
        <f>C21-0</f>
        <v>21</v>
      </c>
      <c r="C21" s="76">
        <v>21</v>
      </c>
      <c r="D21" s="84">
        <f>C21+0.5</f>
        <v>21.5</v>
      </c>
      <c r="E21" s="84">
        <f>D21+0.5</f>
        <v>22</v>
      </c>
      <c r="F21" s="84">
        <f>E21+0.7</f>
        <v>22.7</v>
      </c>
      <c r="G21" s="75"/>
      <c r="H21" s="68"/>
      <c r="I21" s="106" t="s">
        <v>165</v>
      </c>
      <c r="J21" s="106" t="s">
        <v>165</v>
      </c>
      <c r="K21" s="106"/>
      <c r="L21" s="106"/>
      <c r="M21" s="106"/>
      <c r="N21" s="108"/>
    </row>
    <row r="22" ht="29" customHeight="1" spans="1:14">
      <c r="A22" s="74" t="s">
        <v>184</v>
      </c>
      <c r="B22" s="85">
        <v>28</v>
      </c>
      <c r="C22" s="86">
        <v>28</v>
      </c>
      <c r="D22" s="84">
        <f>C22+0.5</f>
        <v>28.5</v>
      </c>
      <c r="E22" s="84">
        <f>D22+0.5</f>
        <v>29</v>
      </c>
      <c r="F22" s="84">
        <f>E22+0.7</f>
        <v>29.7</v>
      </c>
      <c r="G22" s="75"/>
      <c r="H22" s="68"/>
      <c r="I22" s="106" t="s">
        <v>160</v>
      </c>
      <c r="J22" s="106" t="s">
        <v>160</v>
      </c>
      <c r="K22" s="106"/>
      <c r="L22" s="106"/>
      <c r="M22" s="106"/>
      <c r="N22" s="108"/>
    </row>
    <row r="23" ht="29" customHeight="1" spans="1:14">
      <c r="A23" s="74" t="s">
        <v>185</v>
      </c>
      <c r="B23" s="87">
        <v>27.5</v>
      </c>
      <c r="C23" s="88">
        <v>28</v>
      </c>
      <c r="D23" s="89">
        <v>28.5</v>
      </c>
      <c r="E23" s="87">
        <v>29</v>
      </c>
      <c r="F23" s="87">
        <v>29.5</v>
      </c>
      <c r="G23" s="75"/>
      <c r="H23" s="68"/>
      <c r="I23" s="106" t="s">
        <v>160</v>
      </c>
      <c r="J23" s="106" t="s">
        <v>160</v>
      </c>
      <c r="K23" s="106"/>
      <c r="L23" s="106"/>
      <c r="M23" s="106"/>
      <c r="N23" s="108"/>
    </row>
    <row r="24" ht="29" customHeight="1" spans="1:14">
      <c r="A24" s="74" t="s">
        <v>186</v>
      </c>
      <c r="B24" s="87"/>
      <c r="C24" s="88">
        <v>2</v>
      </c>
      <c r="D24" s="89"/>
      <c r="E24" s="87"/>
      <c r="F24" s="87"/>
      <c r="G24" s="75"/>
      <c r="H24" s="68"/>
      <c r="I24" s="106"/>
      <c r="J24" s="106"/>
      <c r="K24" s="106"/>
      <c r="L24" s="106"/>
      <c r="M24" s="106"/>
      <c r="N24" s="108"/>
    </row>
    <row r="25" ht="29" customHeight="1" spans="1:14">
      <c r="A25" s="74" t="s">
        <v>187</v>
      </c>
      <c r="B25" s="87">
        <v>25.5</v>
      </c>
      <c r="C25" s="82" t="s">
        <v>188</v>
      </c>
      <c r="D25" s="90">
        <v>26.5</v>
      </c>
      <c r="E25" s="91">
        <v>27</v>
      </c>
      <c r="F25" s="91">
        <v>27.5</v>
      </c>
      <c r="G25" s="75"/>
      <c r="H25" s="68"/>
      <c r="I25" s="106" t="s">
        <v>165</v>
      </c>
      <c r="J25" s="106" t="s">
        <v>160</v>
      </c>
      <c r="K25" s="106"/>
      <c r="L25" s="106"/>
      <c r="M25" s="106"/>
      <c r="N25" s="108"/>
    </row>
    <row r="26" ht="29" customHeight="1" spans="1:14">
      <c r="A26" s="74" t="s">
        <v>189</v>
      </c>
      <c r="B26" s="87">
        <v>34.5</v>
      </c>
      <c r="C26" s="88">
        <v>35.5</v>
      </c>
      <c r="D26" s="90">
        <v>36.5</v>
      </c>
      <c r="E26" s="91">
        <v>37.5</v>
      </c>
      <c r="F26" s="91">
        <v>38.5</v>
      </c>
      <c r="G26" s="75"/>
      <c r="H26" s="68"/>
      <c r="I26" s="106" t="s">
        <v>160</v>
      </c>
      <c r="J26" s="106" t="s">
        <v>160</v>
      </c>
      <c r="K26" s="106"/>
      <c r="L26" s="106"/>
      <c r="M26" s="106"/>
      <c r="N26" s="108"/>
    </row>
    <row r="27" ht="29" customHeight="1" spans="1:14">
      <c r="A27" s="92"/>
      <c r="B27" s="75"/>
      <c r="C27" s="75"/>
      <c r="D27" s="76"/>
      <c r="E27" s="75"/>
      <c r="F27" s="75"/>
      <c r="G27" s="75"/>
      <c r="H27" s="68"/>
      <c r="I27" s="106"/>
      <c r="J27" s="106"/>
      <c r="K27" s="106"/>
      <c r="L27" s="106"/>
      <c r="M27" s="106"/>
      <c r="N27" s="108"/>
    </row>
    <row r="28" ht="29" customHeight="1" spans="1:14">
      <c r="A28" s="93"/>
      <c r="B28" s="94"/>
      <c r="C28" s="94"/>
      <c r="D28" s="95"/>
      <c r="E28" s="94"/>
      <c r="F28" s="75"/>
      <c r="G28" s="75"/>
      <c r="H28" s="68"/>
      <c r="I28" s="106"/>
      <c r="J28" s="106"/>
      <c r="K28" s="106"/>
      <c r="L28" s="106"/>
      <c r="M28" s="106"/>
      <c r="N28" s="108"/>
    </row>
    <row r="29" ht="29" customHeight="1" spans="1:14">
      <c r="A29" s="292"/>
      <c r="B29" s="293"/>
      <c r="C29" s="294"/>
      <c r="D29" s="294"/>
      <c r="E29" s="294"/>
      <c r="F29" s="294"/>
      <c r="G29" s="295"/>
      <c r="H29" s="68"/>
      <c r="I29" s="109"/>
      <c r="J29" s="109"/>
      <c r="K29" s="109"/>
      <c r="L29" s="109"/>
      <c r="M29" s="109"/>
      <c r="N29" s="110"/>
    </row>
    <row r="30" ht="29" customHeight="1" spans="1:14">
      <c r="A30" s="296"/>
      <c r="B30" s="297"/>
      <c r="C30" s="298"/>
      <c r="D30" s="298"/>
      <c r="E30" s="299"/>
      <c r="F30" s="299"/>
      <c r="G30" s="300"/>
      <c r="H30" s="97"/>
      <c r="I30" s="305"/>
      <c r="J30" s="306"/>
      <c r="K30" s="307"/>
      <c r="L30" s="306"/>
      <c r="M30" s="306"/>
      <c r="N30" s="308"/>
    </row>
    <row r="31" ht="16.35" spans="1:14">
      <c r="A31" s="98" t="s">
        <v>126</v>
      </c>
      <c r="D31" s="99"/>
      <c r="E31" s="99"/>
      <c r="F31" s="99"/>
      <c r="G31" s="99"/>
      <c r="H31" s="99"/>
      <c r="I31" s="99"/>
      <c r="J31" s="99"/>
      <c r="K31" s="99"/>
      <c r="L31" s="99"/>
      <c r="M31" s="99"/>
      <c r="N31" s="99"/>
    </row>
    <row r="32" ht="15.6" spans="1:14">
      <c r="A32" s="59" t="s">
        <v>190</v>
      </c>
      <c r="D32" s="99"/>
      <c r="E32" s="99"/>
      <c r="F32" s="99"/>
      <c r="G32" s="99"/>
      <c r="H32" s="99"/>
      <c r="I32" s="99"/>
      <c r="J32" s="99"/>
      <c r="K32" s="99"/>
      <c r="L32" s="99"/>
      <c r="M32" s="99"/>
      <c r="N32" s="99"/>
    </row>
    <row r="33" ht="15.6" spans="1:14">
      <c r="A33" s="99"/>
      <c r="B33" s="99"/>
      <c r="C33" s="99"/>
      <c r="D33" s="99"/>
      <c r="E33" s="99"/>
      <c r="F33" s="99"/>
      <c r="G33" s="99"/>
      <c r="H33" s="99"/>
      <c r="I33" s="98" t="s">
        <v>191</v>
      </c>
      <c r="J33" s="111"/>
      <c r="K33" s="98" t="s">
        <v>192</v>
      </c>
      <c r="L33" s="98"/>
      <c r="M33" s="98" t="s">
        <v>193</v>
      </c>
      <c r="N33" s="59" t="s">
        <v>143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30"/>
  </mergeCells>
  <pageMargins left="0.161111111111111" right="0.161111111111111" top="0.2125" bottom="0.2125" header="0.5" footer="0.5"/>
  <pageSetup paperSize="9" scale="79" fitToHeight="0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10" zoomScaleNormal="110" workbookViewId="0">
      <selection activeCell="G54" sqref="G54"/>
    </sheetView>
  </sheetViews>
  <sheetFormatPr defaultColWidth="10" defaultRowHeight="16.5" customHeight="1"/>
  <cols>
    <col min="1" max="1" width="10.875" style="188" customWidth="1"/>
    <col min="2" max="16384" width="10" style="188"/>
  </cols>
  <sheetData>
    <row r="1" ht="22.5" customHeight="1" spans="1:11">
      <c r="A1" s="189" t="s">
        <v>194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</row>
    <row r="2" ht="17.25" customHeight="1" spans="1:11">
      <c r="A2" s="190" t="s">
        <v>53</v>
      </c>
      <c r="B2" s="191" t="s">
        <v>54</v>
      </c>
      <c r="C2" s="191"/>
      <c r="D2" s="192" t="s">
        <v>55</v>
      </c>
      <c r="E2" s="192"/>
      <c r="F2" s="191" t="s">
        <v>56</v>
      </c>
      <c r="G2" s="191"/>
      <c r="H2" s="193" t="s">
        <v>57</v>
      </c>
      <c r="I2" s="267" t="s">
        <v>58</v>
      </c>
      <c r="J2" s="267"/>
      <c r="K2" s="268"/>
    </row>
    <row r="3" customHeight="1" spans="1:11">
      <c r="A3" s="194" t="s">
        <v>59</v>
      </c>
      <c r="B3" s="195"/>
      <c r="C3" s="196"/>
      <c r="D3" s="197" t="s">
        <v>60</v>
      </c>
      <c r="E3" s="198"/>
      <c r="F3" s="198"/>
      <c r="G3" s="199"/>
      <c r="H3" s="197" t="s">
        <v>61</v>
      </c>
      <c r="I3" s="198"/>
      <c r="J3" s="198"/>
      <c r="K3" s="199"/>
    </row>
    <row r="4" customHeight="1" spans="1:11">
      <c r="A4" s="200">
        <v>884</v>
      </c>
      <c r="B4" s="201" t="s">
        <v>147</v>
      </c>
      <c r="C4" s="202"/>
      <c r="D4" s="200" t="s">
        <v>64</v>
      </c>
      <c r="E4" s="203"/>
      <c r="F4" s="204">
        <v>44834</v>
      </c>
      <c r="G4" s="205"/>
      <c r="H4" s="200" t="s">
        <v>195</v>
      </c>
      <c r="I4" s="203"/>
      <c r="J4" s="227" t="s">
        <v>66</v>
      </c>
      <c r="K4" s="269" t="s">
        <v>67</v>
      </c>
    </row>
    <row r="5" customHeight="1" spans="1:11">
      <c r="A5" s="206" t="s">
        <v>68</v>
      </c>
      <c r="B5" s="207" t="s">
        <v>69</v>
      </c>
      <c r="C5" s="208"/>
      <c r="D5" s="200" t="s">
        <v>196</v>
      </c>
      <c r="E5" s="203"/>
      <c r="F5" s="201">
        <v>666</v>
      </c>
      <c r="G5" s="202"/>
      <c r="H5" s="200" t="s">
        <v>197</v>
      </c>
      <c r="I5" s="203"/>
      <c r="J5" s="227" t="s">
        <v>66</v>
      </c>
      <c r="K5" s="269" t="s">
        <v>67</v>
      </c>
    </row>
    <row r="6" customHeight="1" spans="1:11">
      <c r="A6" s="200" t="s">
        <v>72</v>
      </c>
      <c r="B6" s="209">
        <v>2</v>
      </c>
      <c r="C6" s="210">
        <v>5</v>
      </c>
      <c r="D6" s="200" t="s">
        <v>198</v>
      </c>
      <c r="E6" s="203"/>
      <c r="F6" s="201">
        <v>500</v>
      </c>
      <c r="G6" s="202"/>
      <c r="H6" s="211" t="s">
        <v>199</v>
      </c>
      <c r="I6" s="244"/>
      <c r="J6" s="244"/>
      <c r="K6" s="270"/>
    </row>
    <row r="7" customHeight="1" spans="1:11">
      <c r="A7" s="200" t="s">
        <v>75</v>
      </c>
      <c r="B7" s="201">
        <v>666</v>
      </c>
      <c r="C7" s="202"/>
      <c r="D7" s="200" t="s">
        <v>200</v>
      </c>
      <c r="E7" s="203"/>
      <c r="F7" s="201">
        <v>0</v>
      </c>
      <c r="G7" s="202"/>
      <c r="H7" s="212" t="s">
        <v>201</v>
      </c>
      <c r="I7" s="227"/>
      <c r="J7" s="227"/>
      <c r="K7" s="269"/>
    </row>
    <row r="8" customHeight="1" spans="1:11">
      <c r="A8" s="213" t="s">
        <v>78</v>
      </c>
      <c r="B8" s="214" t="s">
        <v>79</v>
      </c>
      <c r="C8" s="215"/>
      <c r="D8" s="216" t="s">
        <v>80</v>
      </c>
      <c r="E8" s="217"/>
      <c r="F8" s="218">
        <v>44832</v>
      </c>
      <c r="G8" s="219"/>
      <c r="H8" s="216"/>
      <c r="I8" s="217"/>
      <c r="J8" s="217"/>
      <c r="K8" s="271"/>
    </row>
    <row r="9" customHeight="1" spans="1:11">
      <c r="A9" s="220" t="s">
        <v>202</v>
      </c>
      <c r="B9" s="220"/>
      <c r="C9" s="220"/>
      <c r="D9" s="220"/>
      <c r="E9" s="220"/>
      <c r="F9" s="220"/>
      <c r="G9" s="220"/>
      <c r="H9" s="220"/>
      <c r="I9" s="220"/>
      <c r="J9" s="220"/>
      <c r="K9" s="220"/>
    </row>
    <row r="10" customHeight="1" spans="1:11">
      <c r="A10" s="221" t="s">
        <v>84</v>
      </c>
      <c r="B10" s="222" t="s">
        <v>85</v>
      </c>
      <c r="C10" s="223" t="s">
        <v>86</v>
      </c>
      <c r="D10" s="224"/>
      <c r="E10" s="225" t="s">
        <v>89</v>
      </c>
      <c r="F10" s="222" t="s">
        <v>85</v>
      </c>
      <c r="G10" s="223" t="s">
        <v>86</v>
      </c>
      <c r="H10" s="222"/>
      <c r="I10" s="225" t="s">
        <v>87</v>
      </c>
      <c r="J10" s="222" t="s">
        <v>85</v>
      </c>
      <c r="K10" s="272" t="s">
        <v>86</v>
      </c>
    </row>
    <row r="11" customHeight="1" spans="1:11">
      <c r="A11" s="206" t="s">
        <v>90</v>
      </c>
      <c r="B11" s="226" t="s">
        <v>85</v>
      </c>
      <c r="C11" s="227" t="s">
        <v>86</v>
      </c>
      <c r="D11" s="228"/>
      <c r="E11" s="229" t="s">
        <v>92</v>
      </c>
      <c r="F11" s="226" t="s">
        <v>85</v>
      </c>
      <c r="G11" s="227" t="s">
        <v>86</v>
      </c>
      <c r="H11" s="226"/>
      <c r="I11" s="229" t="s">
        <v>97</v>
      </c>
      <c r="J11" s="226" t="s">
        <v>85</v>
      </c>
      <c r="K11" s="269" t="s">
        <v>86</v>
      </c>
    </row>
    <row r="12" customHeight="1" spans="1:11">
      <c r="A12" s="216" t="s">
        <v>126</v>
      </c>
      <c r="B12" s="217"/>
      <c r="C12" s="217"/>
      <c r="D12" s="217"/>
      <c r="E12" s="217"/>
      <c r="F12" s="217"/>
      <c r="G12" s="217"/>
      <c r="H12" s="217"/>
      <c r="I12" s="217"/>
      <c r="J12" s="217"/>
      <c r="K12" s="271"/>
    </row>
    <row r="13" customHeight="1" spans="1:11">
      <c r="A13" s="230" t="s">
        <v>203</v>
      </c>
      <c r="B13" s="230"/>
      <c r="C13" s="230"/>
      <c r="D13" s="230"/>
      <c r="E13" s="230"/>
      <c r="F13" s="230"/>
      <c r="G13" s="230"/>
      <c r="H13" s="230"/>
      <c r="I13" s="230"/>
      <c r="J13" s="230"/>
      <c r="K13" s="230"/>
    </row>
    <row r="14" customHeight="1" spans="1:11">
      <c r="A14" s="231"/>
      <c r="B14" s="232"/>
      <c r="C14" s="232"/>
      <c r="D14" s="232"/>
      <c r="E14" s="232"/>
      <c r="F14" s="232"/>
      <c r="G14" s="232"/>
      <c r="H14" s="232"/>
      <c r="I14" s="273"/>
      <c r="J14" s="273"/>
      <c r="K14" s="274"/>
    </row>
    <row r="15" customHeight="1" spans="1:11">
      <c r="A15" s="233"/>
      <c r="B15" s="234"/>
      <c r="C15" s="234"/>
      <c r="D15" s="235"/>
      <c r="E15" s="236"/>
      <c r="F15" s="234"/>
      <c r="G15" s="234"/>
      <c r="H15" s="235"/>
      <c r="I15" s="275"/>
      <c r="J15" s="276"/>
      <c r="K15" s="277"/>
    </row>
    <row r="16" customHeight="1" spans="1:11">
      <c r="A16" s="237"/>
      <c r="B16" s="238"/>
      <c r="C16" s="238"/>
      <c r="D16" s="238"/>
      <c r="E16" s="238"/>
      <c r="F16" s="238"/>
      <c r="G16" s="238"/>
      <c r="H16" s="238"/>
      <c r="I16" s="238"/>
      <c r="J16" s="238"/>
      <c r="K16" s="278"/>
    </row>
    <row r="17" customHeight="1" spans="1:11">
      <c r="A17" s="230" t="s">
        <v>204</v>
      </c>
      <c r="B17" s="230"/>
      <c r="C17" s="230"/>
      <c r="D17" s="230"/>
      <c r="E17" s="230"/>
      <c r="F17" s="230"/>
      <c r="G17" s="230"/>
      <c r="H17" s="230"/>
      <c r="I17" s="230"/>
      <c r="J17" s="230"/>
      <c r="K17" s="230"/>
    </row>
    <row r="18" customHeight="1" spans="1:11">
      <c r="A18" s="231"/>
      <c r="B18" s="232"/>
      <c r="C18" s="232"/>
      <c r="D18" s="232"/>
      <c r="E18" s="232"/>
      <c r="F18" s="232"/>
      <c r="G18" s="232"/>
      <c r="H18" s="232"/>
      <c r="I18" s="273"/>
      <c r="J18" s="273"/>
      <c r="K18" s="274"/>
    </row>
    <row r="19" customHeight="1" spans="1:11">
      <c r="A19" s="233"/>
      <c r="B19" s="234"/>
      <c r="C19" s="234"/>
      <c r="D19" s="235"/>
      <c r="E19" s="236"/>
      <c r="F19" s="234"/>
      <c r="G19" s="234"/>
      <c r="H19" s="235"/>
      <c r="I19" s="275"/>
      <c r="J19" s="276"/>
      <c r="K19" s="277"/>
    </row>
    <row r="20" customHeight="1" spans="1:11">
      <c r="A20" s="237"/>
      <c r="B20" s="238"/>
      <c r="C20" s="238"/>
      <c r="D20" s="238"/>
      <c r="E20" s="238"/>
      <c r="F20" s="238"/>
      <c r="G20" s="238"/>
      <c r="H20" s="238"/>
      <c r="I20" s="238"/>
      <c r="J20" s="238"/>
      <c r="K20" s="278"/>
    </row>
    <row r="21" customHeight="1" spans="1:11">
      <c r="A21" s="239" t="s">
        <v>123</v>
      </c>
      <c r="B21" s="239"/>
      <c r="C21" s="239"/>
      <c r="D21" s="239"/>
      <c r="E21" s="239"/>
      <c r="F21" s="239"/>
      <c r="G21" s="239"/>
      <c r="H21" s="239"/>
      <c r="I21" s="239"/>
      <c r="J21" s="239"/>
      <c r="K21" s="239"/>
    </row>
    <row r="22" customHeight="1" spans="1:11">
      <c r="A22" s="116" t="s">
        <v>124</v>
      </c>
      <c r="B22" s="150"/>
      <c r="C22" s="150"/>
      <c r="D22" s="150"/>
      <c r="E22" s="150"/>
      <c r="F22" s="150"/>
      <c r="G22" s="150"/>
      <c r="H22" s="150"/>
      <c r="I22" s="150"/>
      <c r="J22" s="150"/>
      <c r="K22" s="179"/>
    </row>
    <row r="23" customHeight="1" spans="1:11">
      <c r="A23" s="128" t="s">
        <v>125</v>
      </c>
      <c r="B23" s="130"/>
      <c r="C23" s="227" t="s">
        <v>66</v>
      </c>
      <c r="D23" s="227" t="s">
        <v>67</v>
      </c>
      <c r="E23" s="127"/>
      <c r="F23" s="127"/>
      <c r="G23" s="127"/>
      <c r="H23" s="127"/>
      <c r="I23" s="127"/>
      <c r="J23" s="127"/>
      <c r="K23" s="173"/>
    </row>
    <row r="24" customHeight="1" spans="1:11">
      <c r="A24" s="240" t="s">
        <v>205</v>
      </c>
      <c r="B24" s="241"/>
      <c r="C24" s="241"/>
      <c r="D24" s="241"/>
      <c r="E24" s="241"/>
      <c r="F24" s="241"/>
      <c r="G24" s="241"/>
      <c r="H24" s="241"/>
      <c r="I24" s="241"/>
      <c r="J24" s="241"/>
      <c r="K24" s="279"/>
    </row>
    <row r="25" customHeight="1" spans="1:11">
      <c r="A25" s="242"/>
      <c r="B25" s="243"/>
      <c r="C25" s="243"/>
      <c r="D25" s="243"/>
      <c r="E25" s="243"/>
      <c r="F25" s="243"/>
      <c r="G25" s="243"/>
      <c r="H25" s="243"/>
      <c r="I25" s="243"/>
      <c r="J25" s="243"/>
      <c r="K25" s="280"/>
    </row>
    <row r="26" customHeight="1" spans="1:11">
      <c r="A26" s="220" t="s">
        <v>132</v>
      </c>
      <c r="B26" s="220"/>
      <c r="C26" s="220"/>
      <c r="D26" s="220"/>
      <c r="E26" s="220"/>
      <c r="F26" s="220"/>
      <c r="G26" s="220"/>
      <c r="H26" s="220"/>
      <c r="I26" s="220"/>
      <c r="J26" s="220"/>
      <c r="K26" s="220"/>
    </row>
    <row r="27" customHeight="1" spans="1:11">
      <c r="A27" s="194" t="s">
        <v>133</v>
      </c>
      <c r="B27" s="223" t="s">
        <v>95</v>
      </c>
      <c r="C27" s="223" t="s">
        <v>96</v>
      </c>
      <c r="D27" s="223" t="s">
        <v>88</v>
      </c>
      <c r="E27" s="195" t="s">
        <v>134</v>
      </c>
      <c r="F27" s="223" t="s">
        <v>95</v>
      </c>
      <c r="G27" s="223" t="s">
        <v>96</v>
      </c>
      <c r="H27" s="223" t="s">
        <v>88</v>
      </c>
      <c r="I27" s="195" t="s">
        <v>135</v>
      </c>
      <c r="J27" s="223" t="s">
        <v>95</v>
      </c>
      <c r="K27" s="272" t="s">
        <v>96</v>
      </c>
    </row>
    <row r="28" customHeight="1" spans="1:11">
      <c r="A28" s="211" t="s">
        <v>87</v>
      </c>
      <c r="B28" s="227" t="s">
        <v>95</v>
      </c>
      <c r="C28" s="227" t="s">
        <v>96</v>
      </c>
      <c r="D28" s="227" t="s">
        <v>88</v>
      </c>
      <c r="E28" s="244" t="s">
        <v>94</v>
      </c>
      <c r="F28" s="227" t="s">
        <v>95</v>
      </c>
      <c r="G28" s="227" t="s">
        <v>96</v>
      </c>
      <c r="H28" s="227" t="s">
        <v>88</v>
      </c>
      <c r="I28" s="244" t="s">
        <v>105</v>
      </c>
      <c r="J28" s="227" t="s">
        <v>95</v>
      </c>
      <c r="K28" s="269" t="s">
        <v>96</v>
      </c>
    </row>
    <row r="29" customHeight="1" spans="1:11">
      <c r="A29" s="200" t="s">
        <v>98</v>
      </c>
      <c r="B29" s="245"/>
      <c r="C29" s="245"/>
      <c r="D29" s="245"/>
      <c r="E29" s="245"/>
      <c r="F29" s="245"/>
      <c r="G29" s="245"/>
      <c r="H29" s="245"/>
      <c r="I29" s="245"/>
      <c r="J29" s="245"/>
      <c r="K29" s="281"/>
    </row>
    <row r="30" customHeight="1" spans="1:11">
      <c r="A30" s="246"/>
      <c r="B30" s="247"/>
      <c r="C30" s="247"/>
      <c r="D30" s="247"/>
      <c r="E30" s="247"/>
      <c r="F30" s="247"/>
      <c r="G30" s="247"/>
      <c r="H30" s="247"/>
      <c r="I30" s="247"/>
      <c r="J30" s="247"/>
      <c r="K30" s="282"/>
    </row>
    <row r="31" customHeight="1" spans="1:11">
      <c r="A31" s="248" t="s">
        <v>206</v>
      </c>
      <c r="B31" s="248"/>
      <c r="C31" s="248"/>
      <c r="D31" s="248"/>
      <c r="E31" s="248"/>
      <c r="F31" s="248"/>
      <c r="G31" s="248"/>
      <c r="H31" s="248"/>
      <c r="I31" s="248"/>
      <c r="J31" s="248"/>
      <c r="K31" s="248"/>
    </row>
    <row r="32" ht="17.25" customHeight="1" spans="1:11">
      <c r="A32" s="249" t="s">
        <v>207</v>
      </c>
      <c r="B32" s="250"/>
      <c r="C32" s="250"/>
      <c r="D32" s="250"/>
      <c r="E32" s="250"/>
      <c r="F32" s="250"/>
      <c r="G32" s="250"/>
      <c r="H32" s="250"/>
      <c r="I32" s="250"/>
      <c r="J32" s="250"/>
      <c r="K32" s="283"/>
    </row>
    <row r="33" ht="17.25" customHeight="1" spans="1:11">
      <c r="A33" s="251" t="s">
        <v>208</v>
      </c>
      <c r="B33" s="252"/>
      <c r="C33" s="252"/>
      <c r="D33" s="252"/>
      <c r="E33" s="252"/>
      <c r="F33" s="252"/>
      <c r="G33" s="252"/>
      <c r="H33" s="252"/>
      <c r="I33" s="252"/>
      <c r="J33" s="252"/>
      <c r="K33" s="284"/>
    </row>
    <row r="34" ht="17.25" customHeight="1" spans="1:11">
      <c r="A34" s="251" t="s">
        <v>209</v>
      </c>
      <c r="B34" s="252"/>
      <c r="C34" s="252"/>
      <c r="D34" s="252"/>
      <c r="E34" s="252"/>
      <c r="F34" s="252"/>
      <c r="G34" s="252"/>
      <c r="H34" s="252"/>
      <c r="I34" s="252"/>
      <c r="J34" s="252"/>
      <c r="K34" s="284"/>
    </row>
    <row r="35" ht="17.25" customHeight="1" spans="1:11">
      <c r="A35" s="251"/>
      <c r="B35" s="252"/>
      <c r="C35" s="252"/>
      <c r="D35" s="252"/>
      <c r="E35" s="252"/>
      <c r="F35" s="252"/>
      <c r="G35" s="252"/>
      <c r="H35" s="252"/>
      <c r="I35" s="252"/>
      <c r="J35" s="252"/>
      <c r="K35" s="284"/>
    </row>
    <row r="36" ht="17.25" customHeight="1" spans="1:11">
      <c r="A36" s="251"/>
      <c r="B36" s="252"/>
      <c r="C36" s="252"/>
      <c r="D36" s="252"/>
      <c r="E36" s="252"/>
      <c r="F36" s="252"/>
      <c r="G36" s="252"/>
      <c r="H36" s="252"/>
      <c r="I36" s="252"/>
      <c r="J36" s="252"/>
      <c r="K36" s="284"/>
    </row>
    <row r="37" ht="17.25" customHeight="1" spans="1:11">
      <c r="A37" s="251"/>
      <c r="B37" s="252"/>
      <c r="C37" s="252"/>
      <c r="D37" s="252"/>
      <c r="E37" s="252"/>
      <c r="F37" s="252"/>
      <c r="G37" s="252"/>
      <c r="H37" s="252"/>
      <c r="I37" s="252"/>
      <c r="J37" s="252"/>
      <c r="K37" s="284"/>
    </row>
    <row r="38" ht="17.25" customHeight="1" spans="1:11">
      <c r="A38" s="251"/>
      <c r="B38" s="252"/>
      <c r="C38" s="252"/>
      <c r="D38" s="252"/>
      <c r="E38" s="252"/>
      <c r="F38" s="252"/>
      <c r="G38" s="252"/>
      <c r="H38" s="252"/>
      <c r="I38" s="252"/>
      <c r="J38" s="252"/>
      <c r="K38" s="284"/>
    </row>
    <row r="39" ht="17.25" customHeight="1" spans="1:11">
      <c r="A39" s="251"/>
      <c r="B39" s="252"/>
      <c r="C39" s="252"/>
      <c r="D39" s="252"/>
      <c r="E39" s="252"/>
      <c r="F39" s="252"/>
      <c r="G39" s="252"/>
      <c r="H39" s="252"/>
      <c r="I39" s="252"/>
      <c r="J39" s="252"/>
      <c r="K39" s="284"/>
    </row>
    <row r="40" ht="17.25" customHeight="1" spans="1:11">
      <c r="A40" s="251"/>
      <c r="B40" s="252"/>
      <c r="C40" s="252"/>
      <c r="D40" s="252"/>
      <c r="E40" s="252"/>
      <c r="F40" s="252"/>
      <c r="G40" s="252"/>
      <c r="H40" s="252"/>
      <c r="I40" s="252"/>
      <c r="J40" s="252"/>
      <c r="K40" s="284"/>
    </row>
    <row r="41" ht="17.25" customHeight="1" spans="1:11">
      <c r="A41" s="251"/>
      <c r="B41" s="252"/>
      <c r="C41" s="252"/>
      <c r="D41" s="252"/>
      <c r="E41" s="252"/>
      <c r="F41" s="252"/>
      <c r="G41" s="252"/>
      <c r="H41" s="252"/>
      <c r="I41" s="252"/>
      <c r="J41" s="252"/>
      <c r="K41" s="284"/>
    </row>
    <row r="42" ht="17.25" customHeight="1" spans="1:11">
      <c r="A42" s="251"/>
      <c r="B42" s="252"/>
      <c r="C42" s="252"/>
      <c r="D42" s="252"/>
      <c r="E42" s="252"/>
      <c r="F42" s="252"/>
      <c r="G42" s="252"/>
      <c r="H42" s="252"/>
      <c r="I42" s="252"/>
      <c r="J42" s="252"/>
      <c r="K42" s="284"/>
    </row>
    <row r="43" ht="17.25" customHeight="1" spans="1:11">
      <c r="A43" s="246" t="s">
        <v>131</v>
      </c>
      <c r="B43" s="247"/>
      <c r="C43" s="247"/>
      <c r="D43" s="247"/>
      <c r="E43" s="247"/>
      <c r="F43" s="247"/>
      <c r="G43" s="247"/>
      <c r="H43" s="247"/>
      <c r="I43" s="247"/>
      <c r="J43" s="247"/>
      <c r="K43" s="282"/>
    </row>
    <row r="44" customHeight="1" spans="1:11">
      <c r="A44" s="248" t="s">
        <v>210</v>
      </c>
      <c r="B44" s="248"/>
      <c r="C44" s="248"/>
      <c r="D44" s="248"/>
      <c r="E44" s="248"/>
      <c r="F44" s="248"/>
      <c r="G44" s="248"/>
      <c r="H44" s="248"/>
      <c r="I44" s="248"/>
      <c r="J44" s="248"/>
      <c r="K44" s="248"/>
    </row>
    <row r="45" ht="18" customHeight="1" spans="1:11">
      <c r="A45" s="253" t="s">
        <v>126</v>
      </c>
      <c r="B45" s="254"/>
      <c r="C45" s="254"/>
      <c r="D45" s="254"/>
      <c r="E45" s="254"/>
      <c r="F45" s="254"/>
      <c r="G45" s="254"/>
      <c r="H45" s="254"/>
      <c r="I45" s="254"/>
      <c r="J45" s="254"/>
      <c r="K45" s="285"/>
    </row>
    <row r="46" ht="18" customHeight="1" spans="1:11">
      <c r="A46" s="253"/>
      <c r="B46" s="254"/>
      <c r="C46" s="254"/>
      <c r="D46" s="254"/>
      <c r="E46" s="254"/>
      <c r="F46" s="254"/>
      <c r="G46" s="254"/>
      <c r="H46" s="254"/>
      <c r="I46" s="254"/>
      <c r="J46" s="254"/>
      <c r="K46" s="285"/>
    </row>
    <row r="47" ht="18" customHeight="1" spans="1:11">
      <c r="A47" s="242"/>
      <c r="B47" s="243"/>
      <c r="C47" s="243"/>
      <c r="D47" s="243"/>
      <c r="E47" s="243"/>
      <c r="F47" s="243"/>
      <c r="G47" s="243"/>
      <c r="H47" s="243"/>
      <c r="I47" s="243"/>
      <c r="J47" s="243"/>
      <c r="K47" s="280"/>
    </row>
    <row r="48" ht="21" customHeight="1" spans="1:11">
      <c r="A48" s="255" t="s">
        <v>137</v>
      </c>
      <c r="B48" s="256" t="s">
        <v>138</v>
      </c>
      <c r="C48" s="256"/>
      <c r="D48" s="257" t="s">
        <v>139</v>
      </c>
      <c r="E48" s="258" t="s">
        <v>140</v>
      </c>
      <c r="F48" s="257" t="s">
        <v>141</v>
      </c>
      <c r="G48" s="259">
        <v>44827</v>
      </c>
      <c r="H48" s="260" t="s">
        <v>142</v>
      </c>
      <c r="I48" s="260"/>
      <c r="J48" s="256" t="s">
        <v>143</v>
      </c>
      <c r="K48" s="286"/>
    </row>
    <row r="49" customHeight="1" spans="1:11">
      <c r="A49" s="261" t="s">
        <v>144</v>
      </c>
      <c r="B49" s="262"/>
      <c r="C49" s="262"/>
      <c r="D49" s="262"/>
      <c r="E49" s="262"/>
      <c r="F49" s="262"/>
      <c r="G49" s="262"/>
      <c r="H49" s="262"/>
      <c r="I49" s="262"/>
      <c r="J49" s="262"/>
      <c r="K49" s="287"/>
    </row>
    <row r="50" customHeight="1" spans="1:11">
      <c r="A50" s="263"/>
      <c r="B50" s="264"/>
      <c r="C50" s="264"/>
      <c r="D50" s="264"/>
      <c r="E50" s="264"/>
      <c r="F50" s="264"/>
      <c r="G50" s="264"/>
      <c r="H50" s="264"/>
      <c r="I50" s="264"/>
      <c r="J50" s="264"/>
      <c r="K50" s="288"/>
    </row>
    <row r="51" customHeight="1" spans="1:11">
      <c r="A51" s="265"/>
      <c r="B51" s="266"/>
      <c r="C51" s="266"/>
      <c r="D51" s="266"/>
      <c r="E51" s="266"/>
      <c r="F51" s="266"/>
      <c r="G51" s="266"/>
      <c r="H51" s="266"/>
      <c r="I51" s="266"/>
      <c r="J51" s="266"/>
      <c r="K51" s="289"/>
    </row>
    <row r="52" ht="21" customHeight="1" spans="1:11">
      <c r="A52" s="255" t="s">
        <v>137</v>
      </c>
      <c r="B52" s="256" t="s">
        <v>138</v>
      </c>
      <c r="C52" s="256"/>
      <c r="D52" s="257" t="s">
        <v>139</v>
      </c>
      <c r="E52" s="257"/>
      <c r="F52" s="257" t="s">
        <v>141</v>
      </c>
      <c r="G52" s="257"/>
      <c r="H52" s="260" t="s">
        <v>142</v>
      </c>
      <c r="I52" s="260"/>
      <c r="J52" s="290"/>
      <c r="K52" s="291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pageSetup paperSize="9" orientation="landscape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263525</xdr:colOff>
                    <xdr:row>9</xdr:row>
                    <xdr:rowOff>169545</xdr:rowOff>
                  </from>
                  <to>
                    <xdr:col>6</xdr:col>
                    <xdr:colOff>657225</xdr:colOff>
                    <xdr:row>11</xdr:row>
                    <xdr:rowOff>67945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313055</xdr:colOff>
                    <xdr:row>9</xdr:row>
                    <xdr:rowOff>3175</xdr:rowOff>
                  </from>
                  <to>
                    <xdr:col>2</xdr:col>
                    <xdr:colOff>724535</xdr:colOff>
                    <xdr:row>10</xdr:row>
                    <xdr:rowOff>1905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306070</xdr:colOff>
                    <xdr:row>10</xdr:row>
                    <xdr:rowOff>30480</xdr:rowOff>
                  </from>
                  <to>
                    <xdr:col>2</xdr:col>
                    <xdr:colOff>735330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361315</xdr:colOff>
                    <xdr:row>8</xdr:row>
                    <xdr:rowOff>201295</xdr:rowOff>
                  </from>
                  <to>
                    <xdr:col>6</xdr:col>
                    <xdr:colOff>10795</xdr:colOff>
                    <xdr:row>10</xdr:row>
                    <xdr:rowOff>43180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269240</xdr:colOff>
                    <xdr:row>8</xdr:row>
                    <xdr:rowOff>163195</xdr:rowOff>
                  </from>
                  <to>
                    <xdr:col>6</xdr:col>
                    <xdr:colOff>662940</xdr:colOff>
                    <xdr:row>10</xdr:row>
                    <xdr:rowOff>48895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26035</xdr:rowOff>
                  </from>
                  <to>
                    <xdr:col>6</xdr:col>
                    <xdr:colOff>5080</xdr:colOff>
                    <xdr:row>11</xdr:row>
                    <xdr:rowOff>24130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348615</xdr:colOff>
                    <xdr:row>9</xdr:row>
                    <xdr:rowOff>2540</xdr:rowOff>
                  </from>
                  <to>
                    <xdr:col>1</xdr:col>
                    <xdr:colOff>760095</xdr:colOff>
                    <xdr:row>10</xdr:row>
                    <xdr:rowOff>2540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354330</xdr:colOff>
                    <xdr:row>10</xdr:row>
                    <xdr:rowOff>33020</xdr:rowOff>
                  </from>
                  <to>
                    <xdr:col>2</xdr:col>
                    <xdr:colOff>15240</xdr:colOff>
                    <xdr:row>11</xdr:row>
                    <xdr:rowOff>35560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353695</xdr:colOff>
                    <xdr:row>8</xdr:row>
                    <xdr:rowOff>208915</xdr:rowOff>
                  </from>
                  <to>
                    <xdr:col>10</xdr:col>
                    <xdr:colOff>3175</xdr:colOff>
                    <xdr:row>10</xdr:row>
                    <xdr:rowOff>37465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180340</xdr:rowOff>
                  </from>
                  <to>
                    <xdr:col>10</xdr:col>
                    <xdr:colOff>722630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353695</xdr:colOff>
                    <xdr:row>10</xdr:row>
                    <xdr:rowOff>20955</xdr:rowOff>
                  </from>
                  <to>
                    <xdr:col>10</xdr:col>
                    <xdr:colOff>3175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316865</xdr:colOff>
                    <xdr:row>9</xdr:row>
                    <xdr:rowOff>174625</xdr:rowOff>
                  </from>
                  <to>
                    <xdr:col>10</xdr:col>
                    <xdr:colOff>728345</xdr:colOff>
                    <xdr:row>11</xdr:row>
                    <xdr:rowOff>36830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305435</xdr:colOff>
                    <xdr:row>2</xdr:row>
                    <xdr:rowOff>176530</xdr:rowOff>
                  </from>
                  <to>
                    <xdr:col>9</xdr:col>
                    <xdr:colOff>716915</xdr:colOff>
                    <xdr:row>4</xdr:row>
                    <xdr:rowOff>37465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17145</xdr:rowOff>
                  </from>
                  <to>
                    <xdr:col>10</xdr:col>
                    <xdr:colOff>748030</xdr:colOff>
                    <xdr:row>4</xdr:row>
                    <xdr:rowOff>24130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312420</xdr:colOff>
                    <xdr:row>3</xdr:row>
                    <xdr:rowOff>170815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3810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33"/>
  <sheetViews>
    <sheetView zoomScale="90" zoomScaleNormal="90" workbookViewId="0">
      <selection activeCell="A3" sqref="A3:G26"/>
    </sheetView>
  </sheetViews>
  <sheetFormatPr defaultColWidth="9" defaultRowHeight="26" customHeight="1"/>
  <cols>
    <col min="1" max="1" width="17.1666666666667" style="59" customWidth="1"/>
    <col min="2" max="7" width="9.33333333333333" style="59" customWidth="1"/>
    <col min="8" max="8" width="1.33333333333333" style="59" customWidth="1"/>
    <col min="9" max="9" width="16.5" style="59" customWidth="1"/>
    <col min="10" max="10" width="17" style="59" customWidth="1"/>
    <col min="11" max="11" width="18.5" style="59" customWidth="1"/>
    <col min="12" max="12" width="16.6666666666667" style="59" customWidth="1"/>
    <col min="13" max="13" width="14.1666666666667" style="59" customWidth="1"/>
    <col min="14" max="14" width="16.3333333333333" style="59" customWidth="1"/>
    <col min="15" max="16384" width="9" style="59"/>
  </cols>
  <sheetData>
    <row r="1" ht="30" customHeight="1" spans="1:14">
      <c r="A1" s="60" t="s">
        <v>146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</row>
    <row r="2" ht="29" customHeight="1" spans="1:14">
      <c r="A2" s="62" t="s">
        <v>62</v>
      </c>
      <c r="B2" s="63" t="s">
        <v>211</v>
      </c>
      <c r="C2" s="63"/>
      <c r="D2" s="64" t="s">
        <v>68</v>
      </c>
      <c r="E2" s="63" t="s">
        <v>69</v>
      </c>
      <c r="F2" s="63"/>
      <c r="G2" s="63"/>
      <c r="H2" s="65"/>
      <c r="I2" s="100" t="s">
        <v>57</v>
      </c>
      <c r="J2" s="63" t="s">
        <v>58</v>
      </c>
      <c r="K2" s="63"/>
      <c r="L2" s="63"/>
      <c r="M2" s="63"/>
      <c r="N2" s="101"/>
    </row>
    <row r="3" ht="29" customHeight="1" spans="1:14">
      <c r="A3" s="66" t="s">
        <v>149</v>
      </c>
      <c r="B3" s="67" t="s">
        <v>150</v>
      </c>
      <c r="C3" s="67"/>
      <c r="D3" s="67"/>
      <c r="E3" s="67"/>
      <c r="F3" s="67"/>
      <c r="G3" s="67"/>
      <c r="H3" s="68"/>
      <c r="I3" s="102" t="s">
        <v>151</v>
      </c>
      <c r="J3" s="102"/>
      <c r="K3" s="102"/>
      <c r="L3" s="102"/>
      <c r="M3" s="102"/>
      <c r="N3" s="103"/>
    </row>
    <row r="4" ht="29" customHeight="1" spans="1:14">
      <c r="A4" s="66"/>
      <c r="B4" s="69" t="s">
        <v>112</v>
      </c>
      <c r="C4" s="69" t="s">
        <v>113</v>
      </c>
      <c r="D4" s="70" t="s">
        <v>114</v>
      </c>
      <c r="E4" s="69" t="s">
        <v>115</v>
      </c>
      <c r="F4" s="69" t="s">
        <v>116</v>
      </c>
      <c r="G4" s="71"/>
      <c r="H4" s="68"/>
      <c r="I4" s="69" t="s">
        <v>112</v>
      </c>
      <c r="J4" s="69" t="s">
        <v>113</v>
      </c>
      <c r="K4" s="70" t="s">
        <v>114</v>
      </c>
      <c r="L4" s="69" t="s">
        <v>115</v>
      </c>
      <c r="M4" s="69" t="s">
        <v>116</v>
      </c>
      <c r="N4" s="69"/>
    </row>
    <row r="5" ht="29" customHeight="1" spans="1:14">
      <c r="A5" s="66"/>
      <c r="B5" s="72" t="s">
        <v>154</v>
      </c>
      <c r="C5" s="73" t="s">
        <v>155</v>
      </c>
      <c r="D5" s="72" t="s">
        <v>156</v>
      </c>
      <c r="E5" s="72" t="s">
        <v>157</v>
      </c>
      <c r="F5" s="72" t="s">
        <v>158</v>
      </c>
      <c r="G5" s="72"/>
      <c r="H5" s="68"/>
      <c r="I5" s="104" t="s">
        <v>120</v>
      </c>
      <c r="J5" s="104" t="s">
        <v>120</v>
      </c>
      <c r="K5" s="104" t="s">
        <v>120</v>
      </c>
      <c r="L5" s="104" t="s">
        <v>121</v>
      </c>
      <c r="M5" s="104" t="s">
        <v>121</v>
      </c>
      <c r="N5" s="105"/>
    </row>
    <row r="6" ht="29" customHeight="1" spans="1:14">
      <c r="A6" s="74" t="s">
        <v>159</v>
      </c>
      <c r="B6" s="75">
        <f>C6-2.1</f>
        <v>101.9</v>
      </c>
      <c r="C6" s="76">
        <v>104</v>
      </c>
      <c r="D6" s="75">
        <f>C6+2.1</f>
        <v>106.1</v>
      </c>
      <c r="E6" s="75">
        <f>D6+2.1</f>
        <v>108.2</v>
      </c>
      <c r="F6" s="75">
        <f>E6+2.1</f>
        <v>110.3</v>
      </c>
      <c r="G6" s="75"/>
      <c r="H6" s="68"/>
      <c r="I6" s="106" t="s">
        <v>212</v>
      </c>
      <c r="J6" s="106" t="s">
        <v>212</v>
      </c>
      <c r="K6" s="106" t="s">
        <v>212</v>
      </c>
      <c r="L6" s="106" t="s">
        <v>212</v>
      </c>
      <c r="M6" s="107" t="s">
        <v>213</v>
      </c>
      <c r="N6" s="106"/>
    </row>
    <row r="7" ht="29" customHeight="1" spans="1:14">
      <c r="A7" s="74" t="s">
        <v>161</v>
      </c>
      <c r="B7" s="75">
        <f>C7-1.5</f>
        <v>73.5</v>
      </c>
      <c r="C7" s="76">
        <v>75</v>
      </c>
      <c r="D7" s="75">
        <f>C7+1.5</f>
        <v>76.5</v>
      </c>
      <c r="E7" s="75">
        <f>D7+1.5</f>
        <v>78</v>
      </c>
      <c r="F7" s="75">
        <f>E7+1.5</f>
        <v>79.5</v>
      </c>
      <c r="G7" s="75"/>
      <c r="H7" s="68"/>
      <c r="I7" s="106" t="s">
        <v>212</v>
      </c>
      <c r="J7" s="106" t="s">
        <v>213</v>
      </c>
      <c r="K7" s="106" t="s">
        <v>212</v>
      </c>
      <c r="L7" s="106" t="s">
        <v>213</v>
      </c>
      <c r="M7" s="106" t="s">
        <v>212</v>
      </c>
      <c r="N7" s="106"/>
    </row>
    <row r="8" ht="29" customHeight="1" spans="1:14">
      <c r="A8" s="74" t="s">
        <v>164</v>
      </c>
      <c r="B8" s="75">
        <f>C8-4</f>
        <v>76</v>
      </c>
      <c r="C8" s="76">
        <v>80</v>
      </c>
      <c r="D8" s="75">
        <f>C8+4</f>
        <v>84</v>
      </c>
      <c r="E8" s="75">
        <v>89</v>
      </c>
      <c r="F8" s="75">
        <v>95</v>
      </c>
      <c r="G8" s="75"/>
      <c r="H8" s="68"/>
      <c r="I8" s="106" t="s">
        <v>212</v>
      </c>
      <c r="J8" s="106" t="s">
        <v>212</v>
      </c>
      <c r="K8" s="106" t="s">
        <v>213</v>
      </c>
      <c r="L8" s="106" t="s">
        <v>213</v>
      </c>
      <c r="M8" s="106" t="s">
        <v>212</v>
      </c>
      <c r="N8" s="106"/>
    </row>
    <row r="9" ht="29" customHeight="1" spans="1:14">
      <c r="A9" s="74" t="s">
        <v>166</v>
      </c>
      <c r="B9" s="75"/>
      <c r="C9" s="76"/>
      <c r="D9" s="75"/>
      <c r="E9" s="75"/>
      <c r="F9" s="75"/>
      <c r="G9" s="75"/>
      <c r="H9" s="68"/>
      <c r="I9" s="106"/>
      <c r="J9" s="106"/>
      <c r="K9" s="106"/>
      <c r="L9" s="106"/>
      <c r="M9" s="106"/>
      <c r="N9" s="106"/>
    </row>
    <row r="10" ht="29" customHeight="1" spans="1:14">
      <c r="A10" s="74" t="s">
        <v>167</v>
      </c>
      <c r="B10" s="77">
        <v>102</v>
      </c>
      <c r="C10" s="78">
        <v>106</v>
      </c>
      <c r="D10" s="79">
        <f>C10+4</f>
        <v>110</v>
      </c>
      <c r="E10" s="79">
        <f>D10+4</f>
        <v>114</v>
      </c>
      <c r="F10" s="79">
        <f>E10+4</f>
        <v>118</v>
      </c>
      <c r="G10" s="79"/>
      <c r="H10" s="68"/>
      <c r="I10" s="106" t="s">
        <v>212</v>
      </c>
      <c r="J10" s="106" t="s">
        <v>212</v>
      </c>
      <c r="K10" s="106" t="s">
        <v>213</v>
      </c>
      <c r="L10" s="106" t="s">
        <v>212</v>
      </c>
      <c r="M10" s="106" t="s">
        <v>212</v>
      </c>
      <c r="N10" s="106"/>
    </row>
    <row r="11" ht="29" customHeight="1" spans="1:14">
      <c r="A11" s="74" t="s">
        <v>168</v>
      </c>
      <c r="B11" s="75">
        <f>C11-2.3/2</f>
        <v>31.65</v>
      </c>
      <c r="C11" s="76">
        <v>32.8</v>
      </c>
      <c r="D11" s="75">
        <f>C11+2.6/2</f>
        <v>34.1</v>
      </c>
      <c r="E11" s="75">
        <f>D11+2.6/2</f>
        <v>35.4</v>
      </c>
      <c r="F11" s="75">
        <f>E11+2.6/2</f>
        <v>36.7</v>
      </c>
      <c r="G11" s="75"/>
      <c r="H11" s="68"/>
      <c r="I11" s="106" t="s">
        <v>214</v>
      </c>
      <c r="J11" s="106" t="s">
        <v>212</v>
      </c>
      <c r="K11" s="106" t="s">
        <v>212</v>
      </c>
      <c r="L11" s="106" t="s">
        <v>215</v>
      </c>
      <c r="M11" s="106" t="s">
        <v>212</v>
      </c>
      <c r="N11" s="106"/>
    </row>
    <row r="12" ht="29" customHeight="1" spans="1:14">
      <c r="A12" s="74" t="s">
        <v>170</v>
      </c>
      <c r="B12" s="75">
        <f>C12-0.7</f>
        <v>23.3</v>
      </c>
      <c r="C12" s="76">
        <v>24</v>
      </c>
      <c r="D12" s="75">
        <f>C12+0.7</f>
        <v>24.7</v>
      </c>
      <c r="E12" s="75">
        <f>D12+0.7</f>
        <v>25.4</v>
      </c>
      <c r="F12" s="75">
        <f>E12+0.9</f>
        <v>26.3</v>
      </c>
      <c r="G12" s="75"/>
      <c r="H12" s="68"/>
      <c r="I12" s="106" t="s">
        <v>212</v>
      </c>
      <c r="J12" s="106" t="s">
        <v>212</v>
      </c>
      <c r="K12" s="106" t="s">
        <v>212</v>
      </c>
      <c r="L12" s="106" t="s">
        <v>212</v>
      </c>
      <c r="M12" s="107" t="s">
        <v>214</v>
      </c>
      <c r="N12" s="106"/>
    </row>
    <row r="13" ht="29" customHeight="1" spans="1:14">
      <c r="A13" s="74" t="s">
        <v>171</v>
      </c>
      <c r="B13" s="75">
        <f>C13-0</f>
        <v>25.5</v>
      </c>
      <c r="C13" s="76">
        <v>25.5</v>
      </c>
      <c r="D13" s="75">
        <f>C13+0.5</f>
        <v>26</v>
      </c>
      <c r="E13" s="75">
        <f>D13+0.5</f>
        <v>26.5</v>
      </c>
      <c r="F13" s="75">
        <f>E13+0.7</f>
        <v>27.2</v>
      </c>
      <c r="G13" s="75"/>
      <c r="H13" s="68"/>
      <c r="I13" s="106" t="s">
        <v>212</v>
      </c>
      <c r="J13" s="106" t="s">
        <v>216</v>
      </c>
      <c r="K13" s="106" t="s">
        <v>212</v>
      </c>
      <c r="L13" s="106" t="s">
        <v>212</v>
      </c>
      <c r="M13" s="106" t="s">
        <v>212</v>
      </c>
      <c r="N13" s="106"/>
    </row>
    <row r="14" ht="29" customHeight="1" spans="1:14">
      <c r="A14" s="74" t="s">
        <v>173</v>
      </c>
      <c r="B14" s="75">
        <f>C14-0.6</f>
        <v>31.9</v>
      </c>
      <c r="C14" s="76">
        <v>32.5</v>
      </c>
      <c r="D14" s="75">
        <f>C14+0.6</f>
        <v>33.1</v>
      </c>
      <c r="E14" s="75">
        <f>D14+0.7</f>
        <v>33.8</v>
      </c>
      <c r="F14" s="75">
        <f>E14+0.6</f>
        <v>34.4</v>
      </c>
      <c r="G14" s="75"/>
      <c r="H14" s="68"/>
      <c r="I14" s="106" t="s">
        <v>217</v>
      </c>
      <c r="J14" s="106" t="s">
        <v>212</v>
      </c>
      <c r="K14" s="106" t="s">
        <v>218</v>
      </c>
      <c r="L14" s="106" t="s">
        <v>212</v>
      </c>
      <c r="M14" s="106" t="s">
        <v>212</v>
      </c>
      <c r="N14" s="106"/>
    </row>
    <row r="15" ht="29" customHeight="1" spans="1:14">
      <c r="A15" s="74" t="s">
        <v>174</v>
      </c>
      <c r="B15" s="75">
        <f>C15-0.9</f>
        <v>42.1</v>
      </c>
      <c r="C15" s="76">
        <v>43</v>
      </c>
      <c r="D15" s="75">
        <f>C15+1.1</f>
        <v>44.1</v>
      </c>
      <c r="E15" s="75">
        <f>D15+1.1</f>
        <v>45.2</v>
      </c>
      <c r="F15" s="75">
        <f>E15+1.1</f>
        <v>46.3</v>
      </c>
      <c r="G15" s="75"/>
      <c r="H15" s="68"/>
      <c r="I15" s="106" t="s">
        <v>212</v>
      </c>
      <c r="J15" s="106" t="s">
        <v>212</v>
      </c>
      <c r="K15" s="106" t="s">
        <v>212</v>
      </c>
      <c r="L15" s="106" t="s">
        <v>212</v>
      </c>
      <c r="M15" s="107" t="s">
        <v>219</v>
      </c>
      <c r="N15" s="106"/>
    </row>
    <row r="16" ht="29" customHeight="1" spans="1:14">
      <c r="A16" s="74" t="s">
        <v>176</v>
      </c>
      <c r="B16" s="75">
        <f>C16</f>
        <v>3.5</v>
      </c>
      <c r="C16" s="76">
        <v>3.5</v>
      </c>
      <c r="D16" s="75">
        <f t="shared" ref="D16:D20" si="0">C16</f>
        <v>3.5</v>
      </c>
      <c r="E16" s="75">
        <f t="shared" ref="E16:E20" si="1">D16</f>
        <v>3.5</v>
      </c>
      <c r="F16" s="75">
        <f t="shared" ref="F16:F20" si="2">E16</f>
        <v>3.5</v>
      </c>
      <c r="G16" s="75"/>
      <c r="H16" s="68"/>
      <c r="I16" s="106" t="s">
        <v>212</v>
      </c>
      <c r="J16" s="106" t="s">
        <v>212</v>
      </c>
      <c r="K16" s="106" t="s">
        <v>212</v>
      </c>
      <c r="L16" s="106" t="s">
        <v>212</v>
      </c>
      <c r="M16" s="106" t="s">
        <v>212</v>
      </c>
      <c r="N16" s="106"/>
    </row>
    <row r="17" ht="29" customHeight="1" spans="1:14">
      <c r="A17" s="74" t="s">
        <v>177</v>
      </c>
      <c r="B17" s="75" t="str">
        <f>A17</f>
        <v>侧上袋口长</v>
      </c>
      <c r="C17" s="76">
        <v>18</v>
      </c>
      <c r="D17" s="75">
        <f t="shared" si="0"/>
        <v>18</v>
      </c>
      <c r="E17" s="75">
        <f>C17+1.5</f>
        <v>19.5</v>
      </c>
      <c r="F17" s="75">
        <f t="shared" si="2"/>
        <v>19.5</v>
      </c>
      <c r="G17" s="75"/>
      <c r="H17" s="68"/>
      <c r="I17" s="106" t="s">
        <v>212</v>
      </c>
      <c r="J17" s="106" t="s">
        <v>212</v>
      </c>
      <c r="K17" s="106" t="s">
        <v>212</v>
      </c>
      <c r="L17" s="106" t="s">
        <v>212</v>
      </c>
      <c r="M17" s="106" t="s">
        <v>212</v>
      </c>
      <c r="N17" s="106"/>
    </row>
    <row r="18" ht="29" customHeight="1" spans="1:14">
      <c r="A18" s="74" t="s">
        <v>178</v>
      </c>
      <c r="B18" s="80">
        <v>15.5</v>
      </c>
      <c r="C18" s="76">
        <v>16</v>
      </c>
      <c r="D18" s="75">
        <f t="shared" si="0"/>
        <v>16</v>
      </c>
      <c r="E18" s="75">
        <f>C18+1.5</f>
        <v>17.5</v>
      </c>
      <c r="F18" s="75">
        <f t="shared" si="2"/>
        <v>17.5</v>
      </c>
      <c r="G18" s="75"/>
      <c r="H18" s="68"/>
      <c r="I18" s="106" t="s">
        <v>212</v>
      </c>
      <c r="J18" s="106" t="s">
        <v>212</v>
      </c>
      <c r="K18" s="106" t="s">
        <v>212</v>
      </c>
      <c r="L18" s="106" t="s">
        <v>212</v>
      </c>
      <c r="M18" s="106" t="s">
        <v>212</v>
      </c>
      <c r="N18" s="108"/>
    </row>
    <row r="19" ht="29" customHeight="1" spans="1:14">
      <c r="A19" s="74" t="s">
        <v>179</v>
      </c>
      <c r="B19" s="81">
        <v>4.8</v>
      </c>
      <c r="C19" s="82" t="s">
        <v>180</v>
      </c>
      <c r="D19" s="83" t="str">
        <f t="shared" si="0"/>
        <v>4.8</v>
      </c>
      <c r="E19" s="83" t="str">
        <f t="shared" si="1"/>
        <v>4.8</v>
      </c>
      <c r="F19" s="83" t="str">
        <f t="shared" si="2"/>
        <v>4.8</v>
      </c>
      <c r="G19" s="75"/>
      <c r="H19" s="68"/>
      <c r="I19" s="106" t="s">
        <v>212</v>
      </c>
      <c r="J19" s="106" t="s">
        <v>212</v>
      </c>
      <c r="K19" s="106" t="s">
        <v>212</v>
      </c>
      <c r="L19" s="106" t="s">
        <v>212</v>
      </c>
      <c r="M19" s="106" t="s">
        <v>212</v>
      </c>
      <c r="N19" s="106"/>
    </row>
    <row r="20" ht="29" customHeight="1" spans="1:14">
      <c r="A20" s="74" t="s">
        <v>181</v>
      </c>
      <c r="B20" s="83" t="str">
        <f>C20</f>
        <v>6.6</v>
      </c>
      <c r="C20" s="82" t="s">
        <v>182</v>
      </c>
      <c r="D20" s="83" t="str">
        <f t="shared" si="0"/>
        <v>6.6</v>
      </c>
      <c r="E20" s="83" t="str">
        <f t="shared" si="1"/>
        <v>6.6</v>
      </c>
      <c r="F20" s="83" t="str">
        <f t="shared" si="2"/>
        <v>6.6</v>
      </c>
      <c r="G20" s="75"/>
      <c r="H20" s="68"/>
      <c r="I20" s="106" t="s">
        <v>212</v>
      </c>
      <c r="J20" s="106" t="s">
        <v>212</v>
      </c>
      <c r="K20" s="106" t="s">
        <v>212</v>
      </c>
      <c r="L20" s="106" t="s">
        <v>212</v>
      </c>
      <c r="M20" s="106" t="s">
        <v>212</v>
      </c>
      <c r="N20" s="106"/>
    </row>
    <row r="21" ht="29" customHeight="1" spans="1:14">
      <c r="A21" s="74" t="s">
        <v>183</v>
      </c>
      <c r="B21" s="84">
        <f>C21-0</f>
        <v>21</v>
      </c>
      <c r="C21" s="76">
        <v>21</v>
      </c>
      <c r="D21" s="84">
        <f>C21+0.5</f>
        <v>21.5</v>
      </c>
      <c r="E21" s="84">
        <f>D21+0.5</f>
        <v>22</v>
      </c>
      <c r="F21" s="84">
        <f>E21+0.7</f>
        <v>22.7</v>
      </c>
      <c r="G21" s="75"/>
      <c r="H21" s="68"/>
      <c r="I21" s="106" t="s">
        <v>220</v>
      </c>
      <c r="J21" s="106" t="s">
        <v>212</v>
      </c>
      <c r="K21" s="106" t="s">
        <v>217</v>
      </c>
      <c r="L21" s="106" t="s">
        <v>212</v>
      </c>
      <c r="M21" s="106" t="s">
        <v>212</v>
      </c>
      <c r="N21" s="108"/>
    </row>
    <row r="22" ht="29" customHeight="1" spans="1:14">
      <c r="A22" s="74" t="s">
        <v>184</v>
      </c>
      <c r="B22" s="85">
        <v>28</v>
      </c>
      <c r="C22" s="86">
        <v>28</v>
      </c>
      <c r="D22" s="84">
        <f>C22+0.5</f>
        <v>28.5</v>
      </c>
      <c r="E22" s="84">
        <f>D22+0.5</f>
        <v>29</v>
      </c>
      <c r="F22" s="84">
        <f>E22+0.7</f>
        <v>29.7</v>
      </c>
      <c r="G22" s="75"/>
      <c r="H22" s="68"/>
      <c r="I22" s="106" t="s">
        <v>212</v>
      </c>
      <c r="J22" s="106" t="s">
        <v>212</v>
      </c>
      <c r="K22" s="106" t="s">
        <v>212</v>
      </c>
      <c r="L22" s="106" t="s">
        <v>212</v>
      </c>
      <c r="M22" s="106" t="s">
        <v>212</v>
      </c>
      <c r="N22" s="106"/>
    </row>
    <row r="23" ht="29" customHeight="1" spans="1:14">
      <c r="A23" s="74" t="s">
        <v>185</v>
      </c>
      <c r="B23" s="87">
        <v>27.5</v>
      </c>
      <c r="C23" s="88">
        <v>28</v>
      </c>
      <c r="D23" s="89">
        <v>28.5</v>
      </c>
      <c r="E23" s="87">
        <v>29</v>
      </c>
      <c r="F23" s="87">
        <v>29.5</v>
      </c>
      <c r="G23" s="75"/>
      <c r="H23" s="68"/>
      <c r="I23" s="106" t="s">
        <v>212</v>
      </c>
      <c r="J23" s="106" t="s">
        <v>212</v>
      </c>
      <c r="K23" s="106" t="s">
        <v>212</v>
      </c>
      <c r="L23" s="106" t="s">
        <v>212</v>
      </c>
      <c r="M23" s="106" t="s">
        <v>212</v>
      </c>
      <c r="N23" s="106"/>
    </row>
    <row r="24" ht="29" customHeight="1" spans="1:14">
      <c r="A24" s="74" t="s">
        <v>186</v>
      </c>
      <c r="B24" s="87"/>
      <c r="C24" s="88">
        <v>2</v>
      </c>
      <c r="D24" s="89"/>
      <c r="E24" s="87"/>
      <c r="F24" s="87"/>
      <c r="G24" s="75"/>
      <c r="H24" s="68"/>
      <c r="I24" s="106"/>
      <c r="J24" s="106"/>
      <c r="K24" s="106"/>
      <c r="L24" s="106"/>
      <c r="M24" s="106"/>
      <c r="N24" s="106"/>
    </row>
    <row r="25" ht="29" customHeight="1" spans="1:14">
      <c r="A25" s="74" t="s">
        <v>187</v>
      </c>
      <c r="B25" s="87">
        <v>25.5</v>
      </c>
      <c r="C25" s="82" t="s">
        <v>188</v>
      </c>
      <c r="D25" s="90">
        <v>26.5</v>
      </c>
      <c r="E25" s="91">
        <v>27</v>
      </c>
      <c r="F25" s="91">
        <v>27.5</v>
      </c>
      <c r="G25" s="75"/>
      <c r="H25" s="68"/>
      <c r="I25" s="106" t="s">
        <v>212</v>
      </c>
      <c r="J25" s="106" t="s">
        <v>220</v>
      </c>
      <c r="K25" s="106" t="s">
        <v>212</v>
      </c>
      <c r="L25" s="106" t="s">
        <v>217</v>
      </c>
      <c r="M25" s="106" t="s">
        <v>212</v>
      </c>
      <c r="N25" s="106"/>
    </row>
    <row r="26" ht="29" customHeight="1" spans="1:14">
      <c r="A26" s="74" t="s">
        <v>189</v>
      </c>
      <c r="B26" s="87">
        <v>34.5</v>
      </c>
      <c r="C26" s="88">
        <v>35.5</v>
      </c>
      <c r="D26" s="90">
        <v>36.5</v>
      </c>
      <c r="E26" s="91">
        <v>37.5</v>
      </c>
      <c r="F26" s="91">
        <v>38.5</v>
      </c>
      <c r="G26" s="75"/>
      <c r="H26" s="68"/>
      <c r="I26" s="106" t="s">
        <v>212</v>
      </c>
      <c r="J26" s="106" t="s">
        <v>220</v>
      </c>
      <c r="K26" s="106" t="s">
        <v>212</v>
      </c>
      <c r="L26" s="106" t="s">
        <v>212</v>
      </c>
      <c r="M26" s="106" t="s">
        <v>217</v>
      </c>
      <c r="N26" s="106"/>
    </row>
    <row r="27" ht="29" customHeight="1" spans="1:14">
      <c r="A27" s="92"/>
      <c r="B27" s="75"/>
      <c r="C27" s="75"/>
      <c r="D27" s="76"/>
      <c r="E27" s="75"/>
      <c r="F27" s="75"/>
      <c r="G27" s="75"/>
      <c r="H27" s="68"/>
      <c r="I27" s="109"/>
      <c r="J27" s="109"/>
      <c r="K27" s="109"/>
      <c r="L27" s="109"/>
      <c r="M27" s="109"/>
      <c r="N27" s="110"/>
    </row>
    <row r="28" ht="29" customHeight="1" spans="1:14">
      <c r="A28" s="93"/>
      <c r="B28" s="94"/>
      <c r="C28" s="94"/>
      <c r="D28" s="95"/>
      <c r="E28" s="94"/>
      <c r="F28" s="75"/>
      <c r="G28" s="75"/>
      <c r="H28" s="68"/>
      <c r="I28" s="106"/>
      <c r="J28" s="106"/>
      <c r="K28" s="106"/>
      <c r="L28" s="106"/>
      <c r="M28" s="106"/>
      <c r="N28" s="106"/>
    </row>
    <row r="29" ht="29" customHeight="1" spans="1:14">
      <c r="A29" s="93"/>
      <c r="B29" s="94"/>
      <c r="C29" s="94"/>
      <c r="D29" s="95"/>
      <c r="E29" s="94"/>
      <c r="F29" s="94"/>
      <c r="G29" s="94"/>
      <c r="H29" s="68"/>
      <c r="I29" s="109"/>
      <c r="J29" s="109"/>
      <c r="K29" s="109"/>
      <c r="L29" s="109"/>
      <c r="M29" s="109"/>
      <c r="N29" s="110"/>
    </row>
    <row r="30" ht="29" customHeight="1" spans="1:14">
      <c r="A30" s="96"/>
      <c r="B30" s="94"/>
      <c r="C30" s="94"/>
      <c r="D30" s="95"/>
      <c r="E30" s="94"/>
      <c r="F30" s="75"/>
      <c r="G30" s="75"/>
      <c r="H30" s="97"/>
      <c r="I30" s="106"/>
      <c r="J30" s="106"/>
      <c r="K30" s="106"/>
      <c r="L30" s="106"/>
      <c r="M30" s="106"/>
      <c r="N30" s="106"/>
    </row>
    <row r="31" ht="16.35" spans="1:14">
      <c r="A31" s="98" t="s">
        <v>126</v>
      </c>
      <c r="D31" s="99"/>
      <c r="E31" s="99"/>
      <c r="F31" s="99"/>
      <c r="G31" s="99"/>
      <c r="H31" s="99"/>
      <c r="I31" s="99"/>
      <c r="J31" s="99"/>
      <c r="K31" s="99"/>
      <c r="L31" s="99"/>
      <c r="M31" s="99"/>
      <c r="N31" s="99"/>
    </row>
    <row r="32" ht="15.6" spans="1:14">
      <c r="A32" s="59" t="s">
        <v>221</v>
      </c>
      <c r="D32" s="99"/>
      <c r="E32" s="99"/>
      <c r="F32" s="99"/>
      <c r="G32" s="99"/>
      <c r="H32" s="99"/>
      <c r="I32" s="99"/>
      <c r="J32" s="99"/>
      <c r="K32" s="99"/>
      <c r="L32" s="99"/>
      <c r="M32" s="99"/>
      <c r="N32" s="99"/>
    </row>
    <row r="33" ht="15.6" spans="1:14">
      <c r="A33" s="99"/>
      <c r="B33" s="99"/>
      <c r="C33" s="99"/>
      <c r="D33" s="99"/>
      <c r="E33" s="99"/>
      <c r="F33" s="99"/>
      <c r="G33" s="99"/>
      <c r="H33" s="99"/>
      <c r="I33" s="98" t="s">
        <v>222</v>
      </c>
      <c r="J33" s="111"/>
      <c r="K33" s="98" t="s">
        <v>192</v>
      </c>
      <c r="L33" s="98"/>
      <c r="M33" s="98" t="s">
        <v>193</v>
      </c>
      <c r="N33" s="59" t="s">
        <v>143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30"/>
  </mergeCells>
  <pageMargins left="0.751388888888889" right="0.751388888888889" top="1" bottom="1" header="0.5" footer="0.5"/>
  <pageSetup paperSize="9" scale="70" fitToHeight="0" orientation="landscape" horizontalDpi="600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zoomScale="110" zoomScaleNormal="110" workbookViewId="0">
      <selection activeCell="H48" sqref="H48"/>
    </sheetView>
  </sheetViews>
  <sheetFormatPr defaultColWidth="10.1666666666667" defaultRowHeight="15.6"/>
  <cols>
    <col min="1" max="1" width="9.66666666666667" style="114" customWidth="1"/>
    <col min="2" max="2" width="11.1666666666667" style="114" customWidth="1"/>
    <col min="3" max="3" width="9.16666666666667" style="114" customWidth="1"/>
    <col min="4" max="4" width="9.5" style="114" customWidth="1"/>
    <col min="5" max="5" width="10.225" style="114" customWidth="1"/>
    <col min="6" max="6" width="10.3333333333333" style="114" customWidth="1"/>
    <col min="7" max="7" width="9.5" style="114" customWidth="1"/>
    <col min="8" max="8" width="9.16666666666667" style="114" customWidth="1"/>
    <col min="9" max="9" width="8.16666666666667" style="114" customWidth="1"/>
    <col min="10" max="10" width="10.5" style="114" customWidth="1"/>
    <col min="11" max="11" width="12.1666666666667" style="114" customWidth="1"/>
    <col min="12" max="16384" width="10.1666666666667" style="114"/>
  </cols>
  <sheetData>
    <row r="1" ht="26.55" spans="1:11">
      <c r="A1" s="115" t="s">
        <v>223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</row>
    <row r="2" spans="1:11">
      <c r="A2" s="116" t="s">
        <v>53</v>
      </c>
      <c r="B2" s="117" t="s">
        <v>54</v>
      </c>
      <c r="C2" s="117"/>
      <c r="D2" s="118" t="s">
        <v>62</v>
      </c>
      <c r="E2" s="119" t="s">
        <v>147</v>
      </c>
      <c r="F2" s="120" t="s">
        <v>224</v>
      </c>
      <c r="G2" s="121" t="s">
        <v>69</v>
      </c>
      <c r="H2" s="121"/>
      <c r="I2" s="150" t="s">
        <v>57</v>
      </c>
      <c r="J2" s="121" t="s">
        <v>58</v>
      </c>
      <c r="K2" s="172"/>
    </row>
    <row r="3" spans="1:11">
      <c r="A3" s="122" t="s">
        <v>75</v>
      </c>
      <c r="B3" s="123">
        <v>666</v>
      </c>
      <c r="C3" s="123"/>
      <c r="D3" s="124" t="s">
        <v>225</v>
      </c>
      <c r="E3" s="125">
        <v>44834</v>
      </c>
      <c r="F3" s="126"/>
      <c r="G3" s="126"/>
      <c r="H3" s="127" t="s">
        <v>226</v>
      </c>
      <c r="I3" s="127"/>
      <c r="J3" s="127"/>
      <c r="K3" s="173"/>
    </row>
    <row r="4" spans="1:11">
      <c r="A4" s="128" t="s">
        <v>72</v>
      </c>
      <c r="B4" s="129">
        <v>2</v>
      </c>
      <c r="C4" s="129">
        <v>5</v>
      </c>
      <c r="D4" s="130" t="s">
        <v>227</v>
      </c>
      <c r="E4" s="126" t="s">
        <v>228</v>
      </c>
      <c r="F4" s="126"/>
      <c r="G4" s="126"/>
      <c r="H4" s="130" t="s">
        <v>229</v>
      </c>
      <c r="I4" s="130"/>
      <c r="J4" s="143" t="s">
        <v>66</v>
      </c>
      <c r="K4" s="174" t="s">
        <v>67</v>
      </c>
    </row>
    <row r="5" spans="1:11">
      <c r="A5" s="128" t="s">
        <v>230</v>
      </c>
      <c r="B5" s="123">
        <v>1</v>
      </c>
      <c r="C5" s="123"/>
      <c r="D5" s="124" t="s">
        <v>228</v>
      </c>
      <c r="E5" s="124" t="s">
        <v>231</v>
      </c>
      <c r="F5" s="124" t="s">
        <v>232</v>
      </c>
      <c r="G5" s="124" t="s">
        <v>233</v>
      </c>
      <c r="H5" s="130" t="s">
        <v>234</v>
      </c>
      <c r="I5" s="130"/>
      <c r="J5" s="143" t="s">
        <v>66</v>
      </c>
      <c r="K5" s="174" t="s">
        <v>67</v>
      </c>
    </row>
    <row r="6" ht="16.35" spans="1:11">
      <c r="A6" s="131" t="s">
        <v>235</v>
      </c>
      <c r="B6" s="132">
        <v>666</v>
      </c>
      <c r="C6" s="132"/>
      <c r="D6" s="133" t="s">
        <v>236</v>
      </c>
      <c r="E6" s="134"/>
      <c r="F6" s="135"/>
      <c r="G6" s="133"/>
      <c r="H6" s="136" t="s">
        <v>237</v>
      </c>
      <c r="I6" s="136"/>
      <c r="J6" s="135" t="s">
        <v>66</v>
      </c>
      <c r="K6" s="175" t="s">
        <v>67</v>
      </c>
    </row>
    <row r="7" ht="16.35" spans="1:11">
      <c r="A7" s="137"/>
      <c r="B7" s="138"/>
      <c r="C7" s="138"/>
      <c r="D7" s="137"/>
      <c r="E7" s="138"/>
      <c r="F7" s="139"/>
      <c r="G7" s="137"/>
      <c r="H7" s="139"/>
      <c r="I7" s="138"/>
      <c r="J7" s="138"/>
      <c r="K7" s="138"/>
    </row>
    <row r="8" spans="1:11">
      <c r="A8" s="140" t="s">
        <v>238</v>
      </c>
      <c r="B8" s="120" t="s">
        <v>239</v>
      </c>
      <c r="C8" s="120" t="s">
        <v>240</v>
      </c>
      <c r="D8" s="120" t="s">
        <v>241</v>
      </c>
      <c r="E8" s="120" t="s">
        <v>242</v>
      </c>
      <c r="F8" s="120" t="s">
        <v>243</v>
      </c>
      <c r="G8" s="141" t="s">
        <v>244</v>
      </c>
      <c r="H8" s="142"/>
      <c r="I8" s="142"/>
      <c r="J8" s="142"/>
      <c r="K8" s="176"/>
    </row>
    <row r="9" spans="1:11">
      <c r="A9" s="128" t="s">
        <v>245</v>
      </c>
      <c r="B9" s="130"/>
      <c r="C9" s="143" t="s">
        <v>66</v>
      </c>
      <c r="D9" s="143" t="s">
        <v>67</v>
      </c>
      <c r="E9" s="124" t="s">
        <v>246</v>
      </c>
      <c r="F9" s="144" t="s">
        <v>247</v>
      </c>
      <c r="G9" s="145"/>
      <c r="H9" s="146"/>
      <c r="I9" s="146"/>
      <c r="J9" s="146"/>
      <c r="K9" s="177"/>
    </row>
    <row r="10" spans="1:11">
      <c r="A10" s="128" t="s">
        <v>248</v>
      </c>
      <c r="B10" s="130"/>
      <c r="C10" s="143" t="s">
        <v>66</v>
      </c>
      <c r="D10" s="143" t="s">
        <v>67</v>
      </c>
      <c r="E10" s="124" t="s">
        <v>249</v>
      </c>
      <c r="F10" s="144" t="s">
        <v>250</v>
      </c>
      <c r="G10" s="145" t="s">
        <v>251</v>
      </c>
      <c r="H10" s="146"/>
      <c r="I10" s="146"/>
      <c r="J10" s="146"/>
      <c r="K10" s="177"/>
    </row>
    <row r="11" spans="1:11">
      <c r="A11" s="147" t="s">
        <v>202</v>
      </c>
      <c r="B11" s="148"/>
      <c r="C11" s="148"/>
      <c r="D11" s="148"/>
      <c r="E11" s="148"/>
      <c r="F11" s="148"/>
      <c r="G11" s="148"/>
      <c r="H11" s="148"/>
      <c r="I11" s="148"/>
      <c r="J11" s="148"/>
      <c r="K11" s="178"/>
    </row>
    <row r="12" spans="1:11">
      <c r="A12" s="122" t="s">
        <v>89</v>
      </c>
      <c r="B12" s="143" t="s">
        <v>85</v>
      </c>
      <c r="C12" s="143" t="s">
        <v>86</v>
      </c>
      <c r="D12" s="144"/>
      <c r="E12" s="124" t="s">
        <v>87</v>
      </c>
      <c r="F12" s="143" t="s">
        <v>85</v>
      </c>
      <c r="G12" s="143" t="s">
        <v>86</v>
      </c>
      <c r="H12" s="143"/>
      <c r="I12" s="124" t="s">
        <v>252</v>
      </c>
      <c r="J12" s="143" t="s">
        <v>85</v>
      </c>
      <c r="K12" s="174" t="s">
        <v>86</v>
      </c>
    </row>
    <row r="13" spans="1:11">
      <c r="A13" s="122" t="s">
        <v>92</v>
      </c>
      <c r="B13" s="143" t="s">
        <v>85</v>
      </c>
      <c r="C13" s="143" t="s">
        <v>86</v>
      </c>
      <c r="D13" s="144"/>
      <c r="E13" s="124" t="s">
        <v>97</v>
      </c>
      <c r="F13" s="143" t="s">
        <v>85</v>
      </c>
      <c r="G13" s="143" t="s">
        <v>86</v>
      </c>
      <c r="H13" s="143"/>
      <c r="I13" s="124" t="s">
        <v>253</v>
      </c>
      <c r="J13" s="143" t="s">
        <v>85</v>
      </c>
      <c r="K13" s="174" t="s">
        <v>86</v>
      </c>
    </row>
    <row r="14" ht="16.35" spans="1:11">
      <c r="A14" s="131" t="s">
        <v>254</v>
      </c>
      <c r="B14" s="135" t="s">
        <v>85</v>
      </c>
      <c r="C14" s="135" t="s">
        <v>86</v>
      </c>
      <c r="D14" s="134"/>
      <c r="E14" s="133" t="s">
        <v>255</v>
      </c>
      <c r="F14" s="135" t="s">
        <v>85</v>
      </c>
      <c r="G14" s="135" t="s">
        <v>86</v>
      </c>
      <c r="H14" s="135"/>
      <c r="I14" s="133" t="s">
        <v>256</v>
      </c>
      <c r="J14" s="135" t="s">
        <v>85</v>
      </c>
      <c r="K14" s="175" t="s">
        <v>86</v>
      </c>
    </row>
    <row r="15" ht="16.35" spans="1:11">
      <c r="A15" s="137"/>
      <c r="B15" s="149"/>
      <c r="C15" s="149"/>
      <c r="D15" s="138"/>
      <c r="E15" s="137"/>
      <c r="F15" s="149"/>
      <c r="G15" s="149"/>
      <c r="H15" s="149"/>
      <c r="I15" s="137"/>
      <c r="J15" s="149"/>
      <c r="K15" s="149"/>
    </row>
    <row r="16" s="112" customFormat="1" spans="1:11">
      <c r="A16" s="116" t="s">
        <v>257</v>
      </c>
      <c r="B16" s="150"/>
      <c r="C16" s="150"/>
      <c r="D16" s="150"/>
      <c r="E16" s="150"/>
      <c r="F16" s="150"/>
      <c r="G16" s="150"/>
      <c r="H16" s="150"/>
      <c r="I16" s="150"/>
      <c r="J16" s="150"/>
      <c r="K16" s="179"/>
    </row>
    <row r="17" spans="1:11">
      <c r="A17" s="128" t="s">
        <v>258</v>
      </c>
      <c r="B17" s="130"/>
      <c r="C17" s="130"/>
      <c r="D17" s="130"/>
      <c r="E17" s="130"/>
      <c r="F17" s="130"/>
      <c r="G17" s="130"/>
      <c r="H17" s="130"/>
      <c r="I17" s="130"/>
      <c r="J17" s="130"/>
      <c r="K17" s="180"/>
    </row>
    <row r="18" spans="1:11">
      <c r="A18" s="128" t="s">
        <v>259</v>
      </c>
      <c r="B18" s="130"/>
      <c r="C18" s="130"/>
      <c r="D18" s="130"/>
      <c r="E18" s="130"/>
      <c r="F18" s="130"/>
      <c r="G18" s="130"/>
      <c r="H18" s="130"/>
      <c r="I18" s="130"/>
      <c r="J18" s="130"/>
      <c r="K18" s="180"/>
    </row>
    <row r="19" spans="1:11">
      <c r="A19" s="151"/>
      <c r="B19" s="143"/>
      <c r="C19" s="143"/>
      <c r="D19" s="143"/>
      <c r="E19" s="143"/>
      <c r="F19" s="143"/>
      <c r="G19" s="143"/>
      <c r="H19" s="143"/>
      <c r="I19" s="143"/>
      <c r="J19" s="143"/>
      <c r="K19" s="174"/>
    </row>
    <row r="20" spans="1:11">
      <c r="A20" s="152"/>
      <c r="B20" s="153"/>
      <c r="C20" s="153"/>
      <c r="D20" s="153"/>
      <c r="E20" s="153"/>
      <c r="F20" s="153"/>
      <c r="G20" s="153"/>
      <c r="H20" s="153"/>
      <c r="I20" s="153"/>
      <c r="J20" s="153"/>
      <c r="K20" s="181"/>
    </row>
    <row r="21" spans="1:11">
      <c r="A21" s="152"/>
      <c r="B21" s="153"/>
      <c r="C21" s="153"/>
      <c r="D21" s="153"/>
      <c r="E21" s="153"/>
      <c r="F21" s="153"/>
      <c r="G21" s="153"/>
      <c r="H21" s="153"/>
      <c r="I21" s="153"/>
      <c r="J21" s="153"/>
      <c r="K21" s="181"/>
    </row>
    <row r="22" spans="1:11">
      <c r="A22" s="152"/>
      <c r="B22" s="153"/>
      <c r="C22" s="153"/>
      <c r="D22" s="153"/>
      <c r="E22" s="153"/>
      <c r="F22" s="153"/>
      <c r="G22" s="153"/>
      <c r="H22" s="153"/>
      <c r="I22" s="153"/>
      <c r="J22" s="153"/>
      <c r="K22" s="181"/>
    </row>
    <row r="23" spans="1:11">
      <c r="A23" s="154"/>
      <c r="B23" s="155"/>
      <c r="C23" s="155"/>
      <c r="D23" s="155"/>
      <c r="E23" s="155"/>
      <c r="F23" s="155"/>
      <c r="G23" s="155"/>
      <c r="H23" s="155"/>
      <c r="I23" s="155"/>
      <c r="J23" s="155"/>
      <c r="K23" s="182"/>
    </row>
    <row r="24" spans="1:11">
      <c r="A24" s="128" t="s">
        <v>125</v>
      </c>
      <c r="B24" s="130"/>
      <c r="C24" s="143" t="s">
        <v>66</v>
      </c>
      <c r="D24" s="143" t="s">
        <v>67</v>
      </c>
      <c r="E24" s="127"/>
      <c r="F24" s="127"/>
      <c r="G24" s="127"/>
      <c r="H24" s="127"/>
      <c r="I24" s="127"/>
      <c r="J24" s="127"/>
      <c r="K24" s="173"/>
    </row>
    <row r="25" ht="16.35" spans="1:11">
      <c r="A25" s="156" t="s">
        <v>260</v>
      </c>
      <c r="B25" s="157"/>
      <c r="C25" s="157"/>
      <c r="D25" s="157"/>
      <c r="E25" s="157"/>
      <c r="F25" s="157"/>
      <c r="G25" s="157"/>
      <c r="H25" s="157"/>
      <c r="I25" s="157"/>
      <c r="J25" s="157"/>
      <c r="K25" s="183"/>
    </row>
    <row r="26" ht="16.35" spans="1:11">
      <c r="A26" s="158"/>
      <c r="B26" s="158"/>
      <c r="C26" s="158"/>
      <c r="D26" s="158"/>
      <c r="E26" s="158"/>
      <c r="F26" s="158"/>
      <c r="G26" s="158"/>
      <c r="H26" s="158"/>
      <c r="I26" s="158"/>
      <c r="J26" s="158"/>
      <c r="K26" s="158"/>
    </row>
    <row r="27" spans="1:11">
      <c r="A27" s="159" t="s">
        <v>261</v>
      </c>
      <c r="B27" s="142"/>
      <c r="C27" s="142"/>
      <c r="D27" s="142"/>
      <c r="E27" s="142"/>
      <c r="F27" s="142"/>
      <c r="G27" s="142"/>
      <c r="H27" s="142"/>
      <c r="I27" s="142"/>
      <c r="J27" s="142"/>
      <c r="K27" s="176"/>
    </row>
    <row r="28" spans="1:11">
      <c r="A28" s="160" t="s">
        <v>262</v>
      </c>
      <c r="B28" s="161"/>
      <c r="C28" s="161"/>
      <c r="D28" s="161"/>
      <c r="E28" s="161"/>
      <c r="F28" s="161"/>
      <c r="G28" s="161"/>
      <c r="H28" s="161"/>
      <c r="I28" s="161"/>
      <c r="J28" s="161"/>
      <c r="K28" s="184"/>
    </row>
    <row r="29" spans="1:11">
      <c r="A29" s="160" t="s">
        <v>263</v>
      </c>
      <c r="B29" s="161"/>
      <c r="C29" s="161"/>
      <c r="D29" s="161"/>
      <c r="E29" s="161"/>
      <c r="F29" s="161"/>
      <c r="G29" s="161"/>
      <c r="H29" s="161"/>
      <c r="I29" s="161"/>
      <c r="J29" s="161"/>
      <c r="K29" s="184"/>
    </row>
    <row r="30" spans="1:11">
      <c r="A30" s="160"/>
      <c r="B30" s="161"/>
      <c r="C30" s="161"/>
      <c r="D30" s="161"/>
      <c r="E30" s="161"/>
      <c r="F30" s="161"/>
      <c r="G30" s="161"/>
      <c r="H30" s="161"/>
      <c r="I30" s="161"/>
      <c r="J30" s="161"/>
      <c r="K30" s="184"/>
    </row>
    <row r="31" spans="1:11">
      <c r="A31" s="160"/>
      <c r="B31" s="161"/>
      <c r="C31" s="161"/>
      <c r="D31" s="161"/>
      <c r="E31" s="161"/>
      <c r="F31" s="161"/>
      <c r="G31" s="161"/>
      <c r="H31" s="161"/>
      <c r="I31" s="161"/>
      <c r="J31" s="161"/>
      <c r="K31" s="184"/>
    </row>
    <row r="32" spans="1:11">
      <c r="A32" s="160"/>
      <c r="B32" s="161"/>
      <c r="C32" s="161"/>
      <c r="D32" s="161"/>
      <c r="E32" s="161"/>
      <c r="F32" s="161"/>
      <c r="G32" s="161"/>
      <c r="H32" s="161"/>
      <c r="I32" s="161"/>
      <c r="J32" s="161"/>
      <c r="K32" s="184"/>
    </row>
    <row r="33" ht="23" customHeight="1" spans="1:11">
      <c r="A33" s="160"/>
      <c r="B33" s="161"/>
      <c r="C33" s="161"/>
      <c r="D33" s="161"/>
      <c r="E33" s="161"/>
      <c r="F33" s="161"/>
      <c r="G33" s="161"/>
      <c r="H33" s="161"/>
      <c r="I33" s="161"/>
      <c r="J33" s="161"/>
      <c r="K33" s="184"/>
    </row>
    <row r="34" ht="23" customHeight="1" spans="1:11">
      <c r="A34" s="152"/>
      <c r="B34" s="153"/>
      <c r="C34" s="153"/>
      <c r="D34" s="153"/>
      <c r="E34" s="153"/>
      <c r="F34" s="153"/>
      <c r="G34" s="153"/>
      <c r="H34" s="153"/>
      <c r="I34" s="153"/>
      <c r="J34" s="153"/>
      <c r="K34" s="181"/>
    </row>
    <row r="35" ht="23" customHeight="1" spans="1:11">
      <c r="A35" s="162"/>
      <c r="B35" s="153"/>
      <c r="C35" s="153"/>
      <c r="D35" s="153"/>
      <c r="E35" s="153"/>
      <c r="F35" s="153"/>
      <c r="G35" s="153"/>
      <c r="H35" s="153"/>
      <c r="I35" s="153"/>
      <c r="J35" s="153"/>
      <c r="K35" s="181"/>
    </row>
    <row r="36" ht="23" customHeight="1" spans="1:11">
      <c r="A36" s="163"/>
      <c r="B36" s="164"/>
      <c r="C36" s="164"/>
      <c r="D36" s="164"/>
      <c r="E36" s="164"/>
      <c r="F36" s="164"/>
      <c r="G36" s="164"/>
      <c r="H36" s="164"/>
      <c r="I36" s="164"/>
      <c r="J36" s="164"/>
      <c r="K36" s="185"/>
    </row>
    <row r="37" ht="18.75" customHeight="1" spans="1:11">
      <c r="A37" s="165" t="s">
        <v>264</v>
      </c>
      <c r="B37" s="166"/>
      <c r="C37" s="166"/>
      <c r="D37" s="166"/>
      <c r="E37" s="166"/>
      <c r="F37" s="166"/>
      <c r="G37" s="166"/>
      <c r="H37" s="166"/>
      <c r="I37" s="166"/>
      <c r="J37" s="166"/>
      <c r="K37" s="186"/>
    </row>
    <row r="38" s="113" customFormat="1" ht="18.75" customHeight="1" spans="1:11">
      <c r="A38" s="128" t="s">
        <v>265</v>
      </c>
      <c r="B38" s="130"/>
      <c r="C38" s="130"/>
      <c r="D38" s="127" t="s">
        <v>266</v>
      </c>
      <c r="E38" s="127"/>
      <c r="F38" s="167" t="s">
        <v>267</v>
      </c>
      <c r="G38" s="168"/>
      <c r="H38" s="130" t="s">
        <v>268</v>
      </c>
      <c r="I38" s="130"/>
      <c r="J38" s="130" t="s">
        <v>269</v>
      </c>
      <c r="K38" s="180"/>
    </row>
    <row r="39" ht="18.75" customHeight="1" spans="1:13">
      <c r="A39" s="128" t="s">
        <v>126</v>
      </c>
      <c r="B39" s="130" t="s">
        <v>270</v>
      </c>
      <c r="C39" s="130"/>
      <c r="D39" s="130"/>
      <c r="E39" s="130"/>
      <c r="F39" s="130"/>
      <c r="G39" s="130"/>
      <c r="H39" s="130"/>
      <c r="I39" s="130"/>
      <c r="J39" s="130"/>
      <c r="K39" s="180"/>
      <c r="M39" s="113"/>
    </row>
    <row r="40" ht="31" customHeight="1" spans="1:11">
      <c r="A40" s="128"/>
      <c r="B40" s="130"/>
      <c r="C40" s="130"/>
      <c r="D40" s="130"/>
      <c r="E40" s="130"/>
      <c r="F40" s="130"/>
      <c r="G40" s="130"/>
      <c r="H40" s="130"/>
      <c r="I40" s="130"/>
      <c r="J40" s="130"/>
      <c r="K40" s="180"/>
    </row>
    <row r="41" ht="18.75" customHeight="1" spans="1:11">
      <c r="A41" s="128"/>
      <c r="B41" s="130"/>
      <c r="C41" s="130"/>
      <c r="D41" s="130"/>
      <c r="E41" s="130"/>
      <c r="F41" s="130"/>
      <c r="G41" s="130"/>
      <c r="H41" s="130"/>
      <c r="I41" s="130"/>
      <c r="J41" s="130"/>
      <c r="K41" s="180"/>
    </row>
    <row r="42" ht="32" customHeight="1" spans="1:11">
      <c r="A42" s="131" t="s">
        <v>137</v>
      </c>
      <c r="B42" s="169" t="s">
        <v>271</v>
      </c>
      <c r="C42" s="169"/>
      <c r="D42" s="133" t="s">
        <v>272</v>
      </c>
      <c r="E42" s="134" t="s">
        <v>140</v>
      </c>
      <c r="F42" s="133" t="s">
        <v>141</v>
      </c>
      <c r="G42" s="170">
        <v>44830</v>
      </c>
      <c r="H42" s="171" t="s">
        <v>142</v>
      </c>
      <c r="I42" s="171"/>
      <c r="J42" s="169" t="s">
        <v>143</v>
      </c>
      <c r="K42" s="187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landscape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464185</xdr:colOff>
                    <xdr:row>6</xdr:row>
                    <xdr:rowOff>173355</xdr:rowOff>
                  </from>
                  <to>
                    <xdr:col>2</xdr:col>
                    <xdr:colOff>24765</xdr:colOff>
                    <xdr:row>8</xdr:row>
                    <xdr:rowOff>74295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389255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407670</xdr:colOff>
                    <xdr:row>11</xdr:row>
                    <xdr:rowOff>159385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398145</xdr:colOff>
                    <xdr:row>12</xdr:row>
                    <xdr:rowOff>188595</xdr:rowOff>
                  </from>
                  <to>
                    <xdr:col>2</xdr:col>
                    <xdr:colOff>182245</xdr:colOff>
                    <xdr:row>14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412115</xdr:colOff>
                    <xdr:row>6</xdr:row>
                    <xdr:rowOff>152400</xdr:rowOff>
                  </from>
                  <to>
                    <xdr:col>3</xdr:col>
                    <xdr:colOff>122555</xdr:colOff>
                    <xdr:row>8</xdr:row>
                    <xdr:rowOff>57785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375285</xdr:colOff>
                    <xdr:row>8</xdr:row>
                    <xdr:rowOff>191770</xdr:rowOff>
                  </from>
                  <to>
                    <xdr:col>3</xdr:col>
                    <xdr:colOff>85725</xdr:colOff>
                    <xdr:row>10</xdr:row>
                    <xdr:rowOff>23495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31"/>
  <sheetViews>
    <sheetView zoomScale="80" zoomScaleNormal="80" topLeftCell="A17" workbookViewId="0">
      <selection activeCell="L34" sqref="L34"/>
    </sheetView>
  </sheetViews>
  <sheetFormatPr defaultColWidth="9" defaultRowHeight="26" customHeight="1"/>
  <cols>
    <col min="1" max="1" width="17.1666666666667" style="59" customWidth="1"/>
    <col min="2" max="7" width="9.33333333333333" style="59" customWidth="1"/>
    <col min="8" max="8" width="1.33333333333333" style="59" customWidth="1"/>
    <col min="9" max="9" width="16.5" style="59" customWidth="1"/>
    <col min="10" max="10" width="17" style="59" customWidth="1"/>
    <col min="11" max="11" width="18.5" style="59" customWidth="1"/>
    <col min="12" max="12" width="16.6666666666667" style="59" customWidth="1"/>
    <col min="13" max="13" width="14.1666666666667" style="59" customWidth="1"/>
    <col min="14" max="14" width="16.3333333333333" style="59" customWidth="1"/>
    <col min="15" max="16384" width="9" style="59"/>
  </cols>
  <sheetData>
    <row r="1" ht="30" customHeight="1" spans="1:14">
      <c r="A1" s="60" t="s">
        <v>146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</row>
    <row r="2" ht="29" customHeight="1" spans="1:14">
      <c r="A2" s="62" t="s">
        <v>62</v>
      </c>
      <c r="B2" s="63" t="s">
        <v>147</v>
      </c>
      <c r="C2" s="63"/>
      <c r="D2" s="64" t="s">
        <v>68</v>
      </c>
      <c r="E2" s="63" t="s">
        <v>69</v>
      </c>
      <c r="F2" s="63"/>
      <c r="G2" s="63"/>
      <c r="H2" s="65"/>
      <c r="I2" s="100" t="s">
        <v>57</v>
      </c>
      <c r="J2" s="63" t="s">
        <v>58</v>
      </c>
      <c r="K2" s="63"/>
      <c r="L2" s="63"/>
      <c r="M2" s="63"/>
      <c r="N2" s="101"/>
    </row>
    <row r="3" ht="29" customHeight="1" spans="1:14">
      <c r="A3" s="66" t="s">
        <v>149</v>
      </c>
      <c r="B3" s="67" t="s">
        <v>150</v>
      </c>
      <c r="C3" s="67"/>
      <c r="D3" s="67"/>
      <c r="E3" s="67"/>
      <c r="F3" s="67"/>
      <c r="G3" s="67"/>
      <c r="H3" s="68"/>
      <c r="I3" s="102" t="s">
        <v>151</v>
      </c>
      <c r="J3" s="102"/>
      <c r="K3" s="102"/>
      <c r="L3" s="102"/>
      <c r="M3" s="102"/>
      <c r="N3" s="103"/>
    </row>
    <row r="4" ht="29" customHeight="1" spans="1:14">
      <c r="A4" s="66"/>
      <c r="B4" s="69" t="s">
        <v>112</v>
      </c>
      <c r="C4" s="69" t="s">
        <v>113</v>
      </c>
      <c r="D4" s="70" t="s">
        <v>114</v>
      </c>
      <c r="E4" s="69" t="s">
        <v>115</v>
      </c>
      <c r="F4" s="69" t="s">
        <v>116</v>
      </c>
      <c r="G4" s="71"/>
      <c r="H4" s="68"/>
      <c r="I4" s="69" t="s">
        <v>112</v>
      </c>
      <c r="J4" s="69" t="s">
        <v>113</v>
      </c>
      <c r="K4" s="70" t="s">
        <v>114</v>
      </c>
      <c r="L4" s="69" t="s">
        <v>115</v>
      </c>
      <c r="M4" s="69" t="s">
        <v>116</v>
      </c>
      <c r="N4" s="69"/>
    </row>
    <row r="5" ht="29" customHeight="1" spans="1:14">
      <c r="A5" s="66"/>
      <c r="B5" s="72" t="s">
        <v>154</v>
      </c>
      <c r="C5" s="73" t="s">
        <v>155</v>
      </c>
      <c r="D5" s="72" t="s">
        <v>156</v>
      </c>
      <c r="E5" s="72" t="s">
        <v>157</v>
      </c>
      <c r="F5" s="72" t="s">
        <v>158</v>
      </c>
      <c r="G5" s="72"/>
      <c r="H5" s="68"/>
      <c r="I5" s="104" t="s">
        <v>120</v>
      </c>
      <c r="J5" s="104" t="s">
        <v>120</v>
      </c>
      <c r="K5" s="104" t="s">
        <v>120</v>
      </c>
      <c r="L5" s="104" t="s">
        <v>121</v>
      </c>
      <c r="M5" s="104" t="s">
        <v>121</v>
      </c>
      <c r="N5" s="105"/>
    </row>
    <row r="6" ht="29" customHeight="1" spans="1:14">
      <c r="A6" s="74" t="s">
        <v>159</v>
      </c>
      <c r="B6" s="75">
        <f>C6-2.1</f>
        <v>101.9</v>
      </c>
      <c r="C6" s="76">
        <v>104</v>
      </c>
      <c r="D6" s="75">
        <f>C6+2.1</f>
        <v>106.1</v>
      </c>
      <c r="E6" s="75">
        <f>D6+2.1</f>
        <v>108.2</v>
      </c>
      <c r="F6" s="75">
        <f>E6+2.1</f>
        <v>110.3</v>
      </c>
      <c r="G6" s="75"/>
      <c r="H6" s="68"/>
      <c r="I6" s="106" t="s">
        <v>212</v>
      </c>
      <c r="J6" s="106" t="s">
        <v>212</v>
      </c>
      <c r="K6" s="106" t="s">
        <v>212</v>
      </c>
      <c r="L6" s="106" t="s">
        <v>212</v>
      </c>
      <c r="M6" s="107" t="s">
        <v>213</v>
      </c>
      <c r="N6" s="106"/>
    </row>
    <row r="7" ht="29" customHeight="1" spans="1:14">
      <c r="A7" s="74" t="s">
        <v>161</v>
      </c>
      <c r="B7" s="75">
        <f>C7-1.5</f>
        <v>73.5</v>
      </c>
      <c r="C7" s="76">
        <v>75</v>
      </c>
      <c r="D7" s="75">
        <f>C7+1.5</f>
        <v>76.5</v>
      </c>
      <c r="E7" s="75">
        <f>D7+1.5</f>
        <v>78</v>
      </c>
      <c r="F7" s="75">
        <f>E7+1.5</f>
        <v>79.5</v>
      </c>
      <c r="G7" s="75"/>
      <c r="H7" s="68"/>
      <c r="I7" s="106" t="s">
        <v>212</v>
      </c>
      <c r="J7" s="106" t="s">
        <v>213</v>
      </c>
      <c r="K7" s="106" t="s">
        <v>212</v>
      </c>
      <c r="L7" s="106" t="s">
        <v>213</v>
      </c>
      <c r="M7" s="106" t="s">
        <v>212</v>
      </c>
      <c r="N7" s="106"/>
    </row>
    <row r="8" ht="29" customHeight="1" spans="1:14">
      <c r="A8" s="74" t="s">
        <v>164</v>
      </c>
      <c r="B8" s="75">
        <f>C8-4</f>
        <v>76</v>
      </c>
      <c r="C8" s="76">
        <v>80</v>
      </c>
      <c r="D8" s="75">
        <f>C8+4</f>
        <v>84</v>
      </c>
      <c r="E8" s="75">
        <v>89</v>
      </c>
      <c r="F8" s="75">
        <v>95</v>
      </c>
      <c r="G8" s="75"/>
      <c r="H8" s="68"/>
      <c r="I8" s="106" t="s">
        <v>212</v>
      </c>
      <c r="J8" s="106" t="s">
        <v>212</v>
      </c>
      <c r="K8" s="106" t="s">
        <v>213</v>
      </c>
      <c r="L8" s="106" t="s">
        <v>213</v>
      </c>
      <c r="M8" s="106" t="s">
        <v>212</v>
      </c>
      <c r="N8" s="106"/>
    </row>
    <row r="9" ht="29" customHeight="1" spans="1:14">
      <c r="A9" s="74" t="s">
        <v>167</v>
      </c>
      <c r="B9" s="77">
        <v>102</v>
      </c>
      <c r="C9" s="78">
        <v>106</v>
      </c>
      <c r="D9" s="79">
        <f>C9+4</f>
        <v>110</v>
      </c>
      <c r="E9" s="79">
        <f>D9+4</f>
        <v>114</v>
      </c>
      <c r="F9" s="79">
        <f>E9+4</f>
        <v>118</v>
      </c>
      <c r="G9" s="79"/>
      <c r="H9" s="68"/>
      <c r="I9" s="106" t="s">
        <v>212</v>
      </c>
      <c r="J9" s="106" t="s">
        <v>212</v>
      </c>
      <c r="K9" s="106" t="s">
        <v>213</v>
      </c>
      <c r="L9" s="106" t="s">
        <v>212</v>
      </c>
      <c r="M9" s="106" t="s">
        <v>212</v>
      </c>
      <c r="N9" s="106"/>
    </row>
    <row r="10" ht="29" customHeight="1" spans="1:14">
      <c r="A10" s="74" t="s">
        <v>168</v>
      </c>
      <c r="B10" s="75">
        <f>C10-2.3/2</f>
        <v>31.65</v>
      </c>
      <c r="C10" s="76">
        <v>32.8</v>
      </c>
      <c r="D10" s="75">
        <f>C10+2.6/2</f>
        <v>34.1</v>
      </c>
      <c r="E10" s="75">
        <f>D10+2.6/2</f>
        <v>35.4</v>
      </c>
      <c r="F10" s="75">
        <f>E10+2.6/2</f>
        <v>36.7</v>
      </c>
      <c r="G10" s="75"/>
      <c r="H10" s="68"/>
      <c r="I10" s="106" t="s">
        <v>214</v>
      </c>
      <c r="J10" s="106" t="s">
        <v>212</v>
      </c>
      <c r="K10" s="106" t="s">
        <v>212</v>
      </c>
      <c r="L10" s="106" t="s">
        <v>215</v>
      </c>
      <c r="M10" s="106" t="s">
        <v>212</v>
      </c>
      <c r="N10" s="106"/>
    </row>
    <row r="11" ht="29" customHeight="1" spans="1:14">
      <c r="A11" s="74" t="s">
        <v>170</v>
      </c>
      <c r="B11" s="75">
        <f>C11-0.7</f>
        <v>23.3</v>
      </c>
      <c r="C11" s="76">
        <v>24</v>
      </c>
      <c r="D11" s="75">
        <f>C11+0.7</f>
        <v>24.7</v>
      </c>
      <c r="E11" s="75">
        <f>D11+0.7</f>
        <v>25.4</v>
      </c>
      <c r="F11" s="75">
        <f>E11+0.9</f>
        <v>26.3</v>
      </c>
      <c r="G11" s="75"/>
      <c r="H11" s="68"/>
      <c r="I11" s="106" t="s">
        <v>212</v>
      </c>
      <c r="J11" s="106" t="s">
        <v>212</v>
      </c>
      <c r="K11" s="106" t="s">
        <v>212</v>
      </c>
      <c r="L11" s="106" t="s">
        <v>212</v>
      </c>
      <c r="M11" s="107" t="s">
        <v>214</v>
      </c>
      <c r="N11" s="106"/>
    </row>
    <row r="12" ht="29" customHeight="1" spans="1:14">
      <c r="A12" s="74" t="s">
        <v>171</v>
      </c>
      <c r="B12" s="75">
        <f>C12-0</f>
        <v>25.5</v>
      </c>
      <c r="C12" s="76">
        <v>25.5</v>
      </c>
      <c r="D12" s="75">
        <f>C12+0.5</f>
        <v>26</v>
      </c>
      <c r="E12" s="75">
        <f>D12+0.5</f>
        <v>26.5</v>
      </c>
      <c r="F12" s="75">
        <f>E12+0.7</f>
        <v>27.2</v>
      </c>
      <c r="G12" s="75"/>
      <c r="H12" s="68"/>
      <c r="I12" s="106" t="s">
        <v>212</v>
      </c>
      <c r="J12" s="106" t="s">
        <v>216</v>
      </c>
      <c r="K12" s="106" t="s">
        <v>212</v>
      </c>
      <c r="L12" s="106" t="s">
        <v>212</v>
      </c>
      <c r="M12" s="106" t="s">
        <v>212</v>
      </c>
      <c r="N12" s="106"/>
    </row>
    <row r="13" ht="29" customHeight="1" spans="1:14">
      <c r="A13" s="74" t="s">
        <v>173</v>
      </c>
      <c r="B13" s="75">
        <f>C13-0.6</f>
        <v>31.9</v>
      </c>
      <c r="C13" s="76">
        <v>32.5</v>
      </c>
      <c r="D13" s="75">
        <f>C13+0.6</f>
        <v>33.1</v>
      </c>
      <c r="E13" s="75">
        <f>D13+0.7</f>
        <v>33.8</v>
      </c>
      <c r="F13" s="75">
        <f>E13+0.6</f>
        <v>34.4</v>
      </c>
      <c r="G13" s="75"/>
      <c r="H13" s="68"/>
      <c r="I13" s="106" t="s">
        <v>217</v>
      </c>
      <c r="J13" s="106" t="s">
        <v>212</v>
      </c>
      <c r="K13" s="106" t="s">
        <v>218</v>
      </c>
      <c r="L13" s="106" t="s">
        <v>212</v>
      </c>
      <c r="M13" s="106" t="s">
        <v>212</v>
      </c>
      <c r="N13" s="106"/>
    </row>
    <row r="14" ht="29" customHeight="1" spans="1:14">
      <c r="A14" s="74" t="s">
        <v>174</v>
      </c>
      <c r="B14" s="75">
        <f>C14-0.9</f>
        <v>42.1</v>
      </c>
      <c r="C14" s="76">
        <v>43</v>
      </c>
      <c r="D14" s="75">
        <f>C14+1.1</f>
        <v>44.1</v>
      </c>
      <c r="E14" s="75">
        <f>D14+1.1</f>
        <v>45.2</v>
      </c>
      <c r="F14" s="75">
        <f>E14+1.1</f>
        <v>46.3</v>
      </c>
      <c r="G14" s="75"/>
      <c r="H14" s="68"/>
      <c r="I14" s="106" t="s">
        <v>212</v>
      </c>
      <c r="J14" s="106" t="s">
        <v>212</v>
      </c>
      <c r="K14" s="106" t="s">
        <v>212</v>
      </c>
      <c r="L14" s="106" t="s">
        <v>212</v>
      </c>
      <c r="M14" s="107" t="s">
        <v>219</v>
      </c>
      <c r="N14" s="106"/>
    </row>
    <row r="15" ht="29" customHeight="1" spans="1:14">
      <c r="A15" s="74" t="s">
        <v>176</v>
      </c>
      <c r="B15" s="75">
        <f>C15</f>
        <v>3.5</v>
      </c>
      <c r="C15" s="76">
        <v>3.5</v>
      </c>
      <c r="D15" s="75">
        <f t="shared" ref="D15:D19" si="0">C15</f>
        <v>3.5</v>
      </c>
      <c r="E15" s="75">
        <f t="shared" ref="E15:E19" si="1">D15</f>
        <v>3.5</v>
      </c>
      <c r="F15" s="75">
        <f t="shared" ref="F15:F19" si="2">E15</f>
        <v>3.5</v>
      </c>
      <c r="G15" s="75"/>
      <c r="H15" s="68"/>
      <c r="I15" s="106" t="s">
        <v>212</v>
      </c>
      <c r="J15" s="106" t="s">
        <v>212</v>
      </c>
      <c r="K15" s="106" t="s">
        <v>212</v>
      </c>
      <c r="L15" s="106" t="s">
        <v>212</v>
      </c>
      <c r="M15" s="106" t="s">
        <v>212</v>
      </c>
      <c r="N15" s="106"/>
    </row>
    <row r="16" ht="29" customHeight="1" spans="1:14">
      <c r="A16" s="74" t="s">
        <v>177</v>
      </c>
      <c r="B16" s="75" t="str">
        <f>A16</f>
        <v>侧上袋口长</v>
      </c>
      <c r="C16" s="76">
        <v>18</v>
      </c>
      <c r="D16" s="75">
        <f t="shared" si="0"/>
        <v>18</v>
      </c>
      <c r="E16" s="75">
        <f>C16+1.5</f>
        <v>19.5</v>
      </c>
      <c r="F16" s="75">
        <f t="shared" si="2"/>
        <v>19.5</v>
      </c>
      <c r="G16" s="75"/>
      <c r="H16" s="68"/>
      <c r="I16" s="106" t="s">
        <v>212</v>
      </c>
      <c r="J16" s="106" t="s">
        <v>212</v>
      </c>
      <c r="K16" s="106" t="s">
        <v>212</v>
      </c>
      <c r="L16" s="106" t="s">
        <v>212</v>
      </c>
      <c r="M16" s="106" t="s">
        <v>212</v>
      </c>
      <c r="N16" s="106"/>
    </row>
    <row r="17" ht="29" customHeight="1" spans="1:14">
      <c r="A17" s="74" t="s">
        <v>178</v>
      </c>
      <c r="B17" s="80">
        <v>15.5</v>
      </c>
      <c r="C17" s="76">
        <v>16</v>
      </c>
      <c r="D17" s="75">
        <f t="shared" si="0"/>
        <v>16</v>
      </c>
      <c r="E17" s="75">
        <f>C17+1.5</f>
        <v>17.5</v>
      </c>
      <c r="F17" s="75">
        <f t="shared" si="2"/>
        <v>17.5</v>
      </c>
      <c r="G17" s="75"/>
      <c r="H17" s="68"/>
      <c r="I17" s="106" t="s">
        <v>212</v>
      </c>
      <c r="J17" s="106" t="s">
        <v>212</v>
      </c>
      <c r="K17" s="106" t="s">
        <v>212</v>
      </c>
      <c r="L17" s="106" t="s">
        <v>212</v>
      </c>
      <c r="M17" s="106" t="s">
        <v>212</v>
      </c>
      <c r="N17" s="108"/>
    </row>
    <row r="18" ht="29" customHeight="1" spans="1:14">
      <c r="A18" s="74" t="s">
        <v>179</v>
      </c>
      <c r="B18" s="81">
        <v>4.8</v>
      </c>
      <c r="C18" s="82" t="s">
        <v>180</v>
      </c>
      <c r="D18" s="83" t="str">
        <f t="shared" si="0"/>
        <v>4.8</v>
      </c>
      <c r="E18" s="83" t="str">
        <f t="shared" si="1"/>
        <v>4.8</v>
      </c>
      <c r="F18" s="83" t="str">
        <f t="shared" si="2"/>
        <v>4.8</v>
      </c>
      <c r="G18" s="75"/>
      <c r="H18" s="68"/>
      <c r="I18" s="106" t="s">
        <v>212</v>
      </c>
      <c r="J18" s="106" t="s">
        <v>212</v>
      </c>
      <c r="K18" s="106" t="s">
        <v>212</v>
      </c>
      <c r="L18" s="106" t="s">
        <v>212</v>
      </c>
      <c r="M18" s="106" t="s">
        <v>212</v>
      </c>
      <c r="N18" s="106"/>
    </row>
    <row r="19" ht="29" customHeight="1" spans="1:14">
      <c r="A19" s="74" t="s">
        <v>181</v>
      </c>
      <c r="B19" s="83" t="str">
        <f>C19</f>
        <v>6.6</v>
      </c>
      <c r="C19" s="82" t="s">
        <v>182</v>
      </c>
      <c r="D19" s="83" t="str">
        <f t="shared" si="0"/>
        <v>6.6</v>
      </c>
      <c r="E19" s="83" t="str">
        <f t="shared" si="1"/>
        <v>6.6</v>
      </c>
      <c r="F19" s="83" t="str">
        <f t="shared" si="2"/>
        <v>6.6</v>
      </c>
      <c r="G19" s="75"/>
      <c r="H19" s="68"/>
      <c r="I19" s="106" t="s">
        <v>212</v>
      </c>
      <c r="J19" s="106" t="s">
        <v>212</v>
      </c>
      <c r="K19" s="106" t="s">
        <v>212</v>
      </c>
      <c r="L19" s="106" t="s">
        <v>212</v>
      </c>
      <c r="M19" s="106" t="s">
        <v>212</v>
      </c>
      <c r="N19" s="106"/>
    </row>
    <row r="20" ht="29" customHeight="1" spans="1:14">
      <c r="A20" s="74" t="s">
        <v>183</v>
      </c>
      <c r="B20" s="84">
        <f>C20-0</f>
        <v>21</v>
      </c>
      <c r="C20" s="76">
        <v>21</v>
      </c>
      <c r="D20" s="84">
        <f>C20+0.5</f>
        <v>21.5</v>
      </c>
      <c r="E20" s="84">
        <f>D20+0.5</f>
        <v>22</v>
      </c>
      <c r="F20" s="84">
        <f>E20+0.7</f>
        <v>22.7</v>
      </c>
      <c r="G20" s="75"/>
      <c r="H20" s="68"/>
      <c r="I20" s="106" t="s">
        <v>212</v>
      </c>
      <c r="J20" s="106" t="s">
        <v>212</v>
      </c>
      <c r="K20" s="106" t="s">
        <v>220</v>
      </c>
      <c r="L20" s="106" t="s">
        <v>212</v>
      </c>
      <c r="M20" s="106" t="s">
        <v>217</v>
      </c>
      <c r="N20" s="108"/>
    </row>
    <row r="21" ht="29" customHeight="1" spans="1:14">
      <c r="A21" s="74" t="s">
        <v>184</v>
      </c>
      <c r="B21" s="85">
        <v>28</v>
      </c>
      <c r="C21" s="86">
        <v>28</v>
      </c>
      <c r="D21" s="84">
        <f>C21+0.5</f>
        <v>28.5</v>
      </c>
      <c r="E21" s="84">
        <f>D21+0.5</f>
        <v>29</v>
      </c>
      <c r="F21" s="84">
        <f>E21+0.7</f>
        <v>29.7</v>
      </c>
      <c r="G21" s="75"/>
      <c r="H21" s="68"/>
      <c r="I21" s="106" t="s">
        <v>212</v>
      </c>
      <c r="J21" s="106" t="s">
        <v>212</v>
      </c>
      <c r="K21" s="106" t="s">
        <v>212</v>
      </c>
      <c r="L21" s="106" t="s">
        <v>212</v>
      </c>
      <c r="M21" s="106" t="s">
        <v>212</v>
      </c>
      <c r="N21" s="106"/>
    </row>
    <row r="22" ht="29" customHeight="1" spans="1:14">
      <c r="A22" s="74" t="s">
        <v>185</v>
      </c>
      <c r="B22" s="87">
        <v>27.5</v>
      </c>
      <c r="C22" s="88">
        <v>28</v>
      </c>
      <c r="D22" s="89">
        <v>28.5</v>
      </c>
      <c r="E22" s="87">
        <v>29</v>
      </c>
      <c r="F22" s="87">
        <v>29.5</v>
      </c>
      <c r="G22" s="75"/>
      <c r="H22" s="68"/>
      <c r="I22" s="106" t="s">
        <v>212</v>
      </c>
      <c r="J22" s="106" t="s">
        <v>212</v>
      </c>
      <c r="K22" s="106" t="s">
        <v>212</v>
      </c>
      <c r="L22" s="106" t="s">
        <v>212</v>
      </c>
      <c r="M22" s="106" t="s">
        <v>212</v>
      </c>
      <c r="N22" s="106"/>
    </row>
    <row r="23" ht="29" customHeight="1" spans="1:14">
      <c r="A23" s="74" t="s">
        <v>187</v>
      </c>
      <c r="B23" s="87">
        <v>25.5</v>
      </c>
      <c r="C23" s="82" t="s">
        <v>188</v>
      </c>
      <c r="D23" s="90">
        <v>26.5</v>
      </c>
      <c r="E23" s="91">
        <v>27</v>
      </c>
      <c r="F23" s="91">
        <v>27.5</v>
      </c>
      <c r="G23" s="75"/>
      <c r="H23" s="68"/>
      <c r="I23" s="106" t="s">
        <v>212</v>
      </c>
      <c r="J23" s="106" t="s">
        <v>220</v>
      </c>
      <c r="K23" s="106" t="s">
        <v>212</v>
      </c>
      <c r="L23" s="106" t="s">
        <v>217</v>
      </c>
      <c r="M23" s="106" t="s">
        <v>212</v>
      </c>
      <c r="N23" s="106"/>
    </row>
    <row r="24" ht="29" customHeight="1" spans="1:14">
      <c r="A24" s="74" t="s">
        <v>189</v>
      </c>
      <c r="B24" s="87">
        <v>34.5</v>
      </c>
      <c r="C24" s="88">
        <v>35.5</v>
      </c>
      <c r="D24" s="90">
        <v>36.5</v>
      </c>
      <c r="E24" s="91">
        <v>37.5</v>
      </c>
      <c r="F24" s="91">
        <v>38.5</v>
      </c>
      <c r="G24" s="75"/>
      <c r="H24" s="68"/>
      <c r="I24" s="106" t="s">
        <v>212</v>
      </c>
      <c r="J24" s="106" t="s">
        <v>220</v>
      </c>
      <c r="K24" s="106" t="s">
        <v>212</v>
      </c>
      <c r="L24" s="106" t="s">
        <v>212</v>
      </c>
      <c r="M24" s="106" t="s">
        <v>217</v>
      </c>
      <c r="N24" s="106"/>
    </row>
    <row r="25" ht="29" customHeight="1" spans="1:14">
      <c r="A25" s="92"/>
      <c r="B25" s="75"/>
      <c r="C25" s="75"/>
      <c r="D25" s="76"/>
      <c r="E25" s="75"/>
      <c r="F25" s="75"/>
      <c r="G25" s="75"/>
      <c r="H25" s="68"/>
      <c r="I25" s="109"/>
      <c r="J25" s="109"/>
      <c r="K25" s="109"/>
      <c r="L25" s="109"/>
      <c r="M25" s="109"/>
      <c r="N25" s="110"/>
    </row>
    <row r="26" ht="29" customHeight="1" spans="1:14">
      <c r="A26" s="93"/>
      <c r="B26" s="94"/>
      <c r="C26" s="94"/>
      <c r="D26" s="95"/>
      <c r="E26" s="94"/>
      <c r="F26" s="75"/>
      <c r="G26" s="75"/>
      <c r="H26" s="68"/>
      <c r="I26" s="106"/>
      <c r="J26" s="106"/>
      <c r="K26" s="106"/>
      <c r="L26" s="106"/>
      <c r="M26" s="106"/>
      <c r="N26" s="106"/>
    </row>
    <row r="27" ht="29" customHeight="1" spans="1:14">
      <c r="A27" s="93"/>
      <c r="B27" s="94"/>
      <c r="C27" s="94"/>
      <c r="D27" s="95"/>
      <c r="E27" s="94"/>
      <c r="F27" s="94"/>
      <c r="G27" s="94"/>
      <c r="H27" s="68"/>
      <c r="I27" s="109"/>
      <c r="J27" s="109"/>
      <c r="K27" s="109"/>
      <c r="L27" s="109"/>
      <c r="M27" s="109"/>
      <c r="N27" s="110"/>
    </row>
    <row r="28" ht="29" customHeight="1" spans="1:14">
      <c r="A28" s="96"/>
      <c r="B28" s="94"/>
      <c r="C28" s="94"/>
      <c r="D28" s="95"/>
      <c r="E28" s="94"/>
      <c r="F28" s="75"/>
      <c r="G28" s="75"/>
      <c r="H28" s="97"/>
      <c r="I28" s="106"/>
      <c r="J28" s="106"/>
      <c r="K28" s="106"/>
      <c r="L28" s="106"/>
      <c r="M28" s="106"/>
      <c r="N28" s="106"/>
    </row>
    <row r="29" ht="16.35" spans="1:14">
      <c r="A29" s="98" t="s">
        <v>126</v>
      </c>
      <c r="D29" s="99"/>
      <c r="E29" s="99"/>
      <c r="F29" s="99"/>
      <c r="G29" s="99"/>
      <c r="H29" s="99"/>
      <c r="I29" s="99"/>
      <c r="J29" s="99"/>
      <c r="K29" s="99"/>
      <c r="L29" s="99"/>
      <c r="M29" s="99"/>
      <c r="N29" s="99"/>
    </row>
    <row r="30" ht="15.6" spans="1:14">
      <c r="A30" s="59" t="s">
        <v>273</v>
      </c>
      <c r="D30" s="99"/>
      <c r="E30" s="99"/>
      <c r="F30" s="99"/>
      <c r="G30" s="99"/>
      <c r="H30" s="99"/>
      <c r="I30" s="99"/>
      <c r="J30" s="99"/>
      <c r="K30" s="99"/>
      <c r="L30" s="99"/>
      <c r="M30" s="99"/>
      <c r="N30" s="99"/>
    </row>
    <row r="31" ht="15.6" spans="1:14">
      <c r="A31" s="99"/>
      <c r="B31" s="99"/>
      <c r="C31" s="99"/>
      <c r="D31" s="99"/>
      <c r="E31" s="99"/>
      <c r="F31" s="99"/>
      <c r="G31" s="99"/>
      <c r="H31" s="99"/>
      <c r="I31" s="98" t="s">
        <v>274</v>
      </c>
      <c r="J31" s="111"/>
      <c r="K31" s="98" t="s">
        <v>192</v>
      </c>
      <c r="L31" s="98"/>
      <c r="M31" s="98" t="s">
        <v>193</v>
      </c>
      <c r="N31" s="59" t="s">
        <v>143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8"/>
  </mergeCells>
  <pageMargins left="0.751388888888889" right="0.751388888888889" top="1" bottom="1" header="0.5" footer="0.5"/>
  <pageSetup paperSize="9" scale="70" fitToHeight="0" orientation="landscape" horizontalDpi="600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4"/>
  <sheetViews>
    <sheetView topLeftCell="A13" workbookViewId="0">
      <selection activeCell="A8" sqref="$A8:$XFD8"/>
    </sheetView>
  </sheetViews>
  <sheetFormatPr defaultColWidth="9" defaultRowHeight="15.6"/>
  <cols>
    <col min="1" max="1" width="7" customWidth="1"/>
    <col min="2" max="2" width="12.1666666666667" customWidth="1"/>
    <col min="3" max="3" width="12.8333333333333" customWidth="1"/>
    <col min="4" max="4" width="9.16666666666667" customWidth="1"/>
    <col min="5" max="5" width="12.75" customWidth="1"/>
    <col min="6" max="6" width="11.3333333333333" customWidth="1"/>
    <col min="7" max="7" width="8" customWidth="1"/>
    <col min="8" max="8" width="11.6666666666667" customWidth="1"/>
    <col min="9" max="12" width="10" customWidth="1"/>
    <col min="13" max="14" width="9.16666666666667" customWidth="1"/>
    <col min="15" max="15" width="10.6666666666667" customWidth="1"/>
  </cols>
  <sheetData>
    <row r="1" ht="28.2" spans="1:15">
      <c r="A1" s="3" t="s">
        <v>275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spans="1:15">
      <c r="A2" s="4" t="s">
        <v>276</v>
      </c>
      <c r="B2" s="5" t="s">
        <v>277</v>
      </c>
      <c r="C2" s="5" t="s">
        <v>278</v>
      </c>
      <c r="D2" s="5" t="s">
        <v>279</v>
      </c>
      <c r="E2" s="5" t="s">
        <v>280</v>
      </c>
      <c r="F2" s="5" t="s">
        <v>281</v>
      </c>
      <c r="G2" s="5" t="s">
        <v>282</v>
      </c>
      <c r="H2" s="5" t="s">
        <v>283</v>
      </c>
      <c r="I2" s="4" t="s">
        <v>284</v>
      </c>
      <c r="J2" s="4" t="s">
        <v>285</v>
      </c>
      <c r="K2" s="4" t="s">
        <v>286</v>
      </c>
      <c r="L2" s="4" t="s">
        <v>287</v>
      </c>
      <c r="M2" s="4" t="s">
        <v>288</v>
      </c>
      <c r="N2" s="5" t="s">
        <v>289</v>
      </c>
      <c r="O2" s="5" t="s">
        <v>290</v>
      </c>
    </row>
    <row r="3" s="1" customFormat="1" spans="1:15">
      <c r="A3" s="4"/>
      <c r="B3" s="7"/>
      <c r="C3" s="7"/>
      <c r="D3" s="7"/>
      <c r="E3" s="7"/>
      <c r="F3" s="7"/>
      <c r="G3" s="7"/>
      <c r="H3" s="7"/>
      <c r="I3" s="4" t="s">
        <v>291</v>
      </c>
      <c r="J3" s="4" t="s">
        <v>291</v>
      </c>
      <c r="K3" s="4" t="s">
        <v>291</v>
      </c>
      <c r="L3" s="4" t="s">
        <v>291</v>
      </c>
      <c r="M3" s="4" t="s">
        <v>291</v>
      </c>
      <c r="N3" s="7"/>
      <c r="O3" s="7"/>
    </row>
    <row r="4" ht="31.2" spans="1:15">
      <c r="A4" s="9">
        <v>1</v>
      </c>
      <c r="B4" s="10"/>
      <c r="C4" s="23" t="s">
        <v>292</v>
      </c>
      <c r="D4" s="23" t="s">
        <v>121</v>
      </c>
      <c r="E4" s="23" t="s">
        <v>293</v>
      </c>
      <c r="F4" s="10" t="s">
        <v>294</v>
      </c>
      <c r="G4" s="10" t="s">
        <v>66</v>
      </c>
      <c r="H4" s="10"/>
      <c r="I4" s="10">
        <v>1</v>
      </c>
      <c r="J4" s="10"/>
      <c r="K4" s="10"/>
      <c r="L4" s="10"/>
      <c r="M4" s="10">
        <v>2</v>
      </c>
      <c r="N4" s="10">
        <v>3</v>
      </c>
      <c r="O4" s="10" t="s">
        <v>295</v>
      </c>
    </row>
    <row r="5" ht="31.2" spans="1:15">
      <c r="A5" s="9">
        <v>2</v>
      </c>
      <c r="B5" s="10"/>
      <c r="C5" s="23" t="s">
        <v>292</v>
      </c>
      <c r="D5" s="23" t="s">
        <v>120</v>
      </c>
      <c r="E5" s="23" t="s">
        <v>293</v>
      </c>
      <c r="F5" s="10" t="s">
        <v>294</v>
      </c>
      <c r="G5" s="10" t="s">
        <v>66</v>
      </c>
      <c r="H5" s="10"/>
      <c r="I5" s="10">
        <v>1</v>
      </c>
      <c r="J5" s="10"/>
      <c r="K5" s="10"/>
      <c r="L5" s="10"/>
      <c r="M5" s="10"/>
      <c r="N5" s="10">
        <v>1</v>
      </c>
      <c r="O5" s="10" t="s">
        <v>295</v>
      </c>
    </row>
    <row r="6" ht="46.8" spans="1:15">
      <c r="A6" s="9">
        <v>3</v>
      </c>
      <c r="B6" s="10"/>
      <c r="C6" s="23" t="s">
        <v>296</v>
      </c>
      <c r="D6" s="23" t="s">
        <v>297</v>
      </c>
      <c r="E6" s="23" t="s">
        <v>293</v>
      </c>
      <c r="F6" s="10" t="s">
        <v>294</v>
      </c>
      <c r="G6" s="10" t="s">
        <v>66</v>
      </c>
      <c r="H6" s="10"/>
      <c r="I6" s="10"/>
      <c r="J6" s="10"/>
      <c r="K6" s="10">
        <v>1</v>
      </c>
      <c r="L6" s="10"/>
      <c r="M6" s="10">
        <v>2</v>
      </c>
      <c r="N6" s="10">
        <v>3</v>
      </c>
      <c r="O6" s="10" t="s">
        <v>295</v>
      </c>
    </row>
    <row r="7" ht="46.8" spans="1:15">
      <c r="A7" s="9">
        <v>4</v>
      </c>
      <c r="B7" s="48"/>
      <c r="C7" s="23" t="s">
        <v>298</v>
      </c>
      <c r="D7" s="23" t="s">
        <v>299</v>
      </c>
      <c r="E7" s="23" t="s">
        <v>293</v>
      </c>
      <c r="F7" s="10" t="s">
        <v>294</v>
      </c>
      <c r="G7" s="10" t="s">
        <v>66</v>
      </c>
      <c r="H7" s="10"/>
      <c r="I7" s="10"/>
      <c r="J7" s="10"/>
      <c r="K7" s="10"/>
      <c r="L7" s="10">
        <v>1</v>
      </c>
      <c r="M7" s="10"/>
      <c r="N7" s="10">
        <v>1</v>
      </c>
      <c r="O7" s="10" t="s">
        <v>295</v>
      </c>
    </row>
    <row r="8" ht="46.8" spans="1:15">
      <c r="A8" s="9">
        <v>5</v>
      </c>
      <c r="B8" s="48"/>
      <c r="C8" s="23" t="s">
        <v>298</v>
      </c>
      <c r="D8" s="23" t="s">
        <v>297</v>
      </c>
      <c r="E8" s="23" t="s">
        <v>293</v>
      </c>
      <c r="F8" s="10" t="s">
        <v>294</v>
      </c>
      <c r="G8" s="58" t="s">
        <v>66</v>
      </c>
      <c r="H8" s="9"/>
      <c r="I8" s="10">
        <v>1</v>
      </c>
      <c r="J8" s="10"/>
      <c r="K8" s="10">
        <v>2</v>
      </c>
      <c r="L8" s="10">
        <v>1</v>
      </c>
      <c r="M8" s="9"/>
      <c r="N8" s="10">
        <v>4</v>
      </c>
      <c r="O8" s="10" t="s">
        <v>295</v>
      </c>
    </row>
    <row r="9" ht="31.2" spans="1:15">
      <c r="A9" s="9">
        <v>6</v>
      </c>
      <c r="B9" s="48"/>
      <c r="C9" s="23" t="s">
        <v>300</v>
      </c>
      <c r="D9" s="23" t="s">
        <v>299</v>
      </c>
      <c r="E9" s="23" t="s">
        <v>293</v>
      </c>
      <c r="F9" s="10" t="s">
        <v>301</v>
      </c>
      <c r="G9" s="58" t="s">
        <v>66</v>
      </c>
      <c r="H9" s="9"/>
      <c r="I9" s="10"/>
      <c r="J9" s="10"/>
      <c r="K9" s="10"/>
      <c r="L9" s="10">
        <v>1</v>
      </c>
      <c r="M9" s="9"/>
      <c r="N9" s="10">
        <v>1</v>
      </c>
      <c r="O9" s="10" t="s">
        <v>295</v>
      </c>
    </row>
    <row r="10" ht="31.2" spans="1:15">
      <c r="A10" s="9">
        <v>7</v>
      </c>
      <c r="B10" s="9"/>
      <c r="C10" s="23" t="s">
        <v>300</v>
      </c>
      <c r="D10" s="23" t="s">
        <v>297</v>
      </c>
      <c r="E10" s="23" t="s">
        <v>293</v>
      </c>
      <c r="F10" s="10" t="s">
        <v>301</v>
      </c>
      <c r="G10" s="58" t="s">
        <v>66</v>
      </c>
      <c r="H10" s="9"/>
      <c r="I10" s="10">
        <v>1</v>
      </c>
      <c r="J10" s="10"/>
      <c r="K10" s="10"/>
      <c r="L10" s="10"/>
      <c r="M10" s="10"/>
      <c r="N10" s="10">
        <v>1</v>
      </c>
      <c r="O10" s="10" t="s">
        <v>295</v>
      </c>
    </row>
    <row r="11" spans="1:15">
      <c r="A11" s="9">
        <v>8</v>
      </c>
      <c r="B11" s="9"/>
      <c r="C11" s="49"/>
      <c r="D11" s="23"/>
      <c r="E11" s="10"/>
      <c r="F11" s="10"/>
      <c r="G11" s="58"/>
      <c r="H11" s="9"/>
      <c r="I11" s="10"/>
      <c r="J11" s="10"/>
      <c r="K11" s="10"/>
      <c r="L11" s="10"/>
      <c r="M11" s="10"/>
      <c r="N11" s="10"/>
      <c r="O11" s="10" t="s">
        <v>295</v>
      </c>
    </row>
    <row r="12" customFormat="1" spans="1:15">
      <c r="A12" s="9">
        <v>9</v>
      </c>
      <c r="B12" s="9"/>
      <c r="C12" s="49"/>
      <c r="D12" s="10"/>
      <c r="E12" s="10"/>
      <c r="F12" s="10"/>
      <c r="G12" s="58"/>
      <c r="H12" s="9"/>
      <c r="I12" s="10"/>
      <c r="J12" s="10"/>
      <c r="K12" s="10"/>
      <c r="L12" s="10"/>
      <c r="M12" s="10"/>
      <c r="N12" s="10"/>
      <c r="O12" s="10" t="s">
        <v>295</v>
      </c>
    </row>
    <row r="13" s="2" customFormat="1" ht="17.4" spans="1:15">
      <c r="A13" s="14" t="s">
        <v>302</v>
      </c>
      <c r="B13" s="15"/>
      <c r="C13" s="15"/>
      <c r="D13" s="16"/>
      <c r="E13" s="17"/>
      <c r="F13" s="29"/>
      <c r="G13" s="29"/>
      <c r="H13" s="29"/>
      <c r="I13" s="24"/>
      <c r="J13" s="14" t="s">
        <v>303</v>
      </c>
      <c r="K13" s="15"/>
      <c r="L13" s="15"/>
      <c r="M13" s="16"/>
      <c r="N13" s="15"/>
      <c r="O13" s="22"/>
    </row>
    <row r="14" spans="1:15">
      <c r="A14" s="18" t="s">
        <v>304</v>
      </c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</row>
  </sheetData>
  <mergeCells count="15">
    <mergeCell ref="A1:O1"/>
    <mergeCell ref="A13:D13"/>
    <mergeCell ref="E13:I13"/>
    <mergeCell ref="J13:M13"/>
    <mergeCell ref="A14:O14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12 O3:O11 O13:O1048576">
      <formula1>"YES,NO"</formula1>
    </dataValidation>
  </dataValidations>
  <pageMargins left="0.751388888888889" right="0.751388888888889" top="1" bottom="1" header="0.5" footer="0.5"/>
  <pageSetup paperSize="9" scale="78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安心</cp:lastModifiedBy>
  <dcterms:created xsi:type="dcterms:W3CDTF">2020-03-11T01:34:00Z</dcterms:created>
  <dcterms:modified xsi:type="dcterms:W3CDTF">2022-09-27T04:38:41Z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9A76448B09AA4BF58667FC667EC195F4</vt:lpwstr>
  </property>
  <property fmtid="{D5CDD505-2E9C-101B-9397-08002B2CF9AE}" pid="4" name="KSOReadingLayout">
    <vt:bool>true</vt:bool>
  </property>
</Properties>
</file>