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1"/>
  <workbookPr codeName="ThisWorkbook"/>
  <mc:AlternateContent xmlns:mc="http://schemas.openxmlformats.org/markup-compatibility/2006">
    <mc:Choice Requires="x15">
      <x15ac:absPath xmlns:x15ac="http://schemas.microsoft.com/office/spreadsheetml/2010/11/ac" url="/Volumes/BANQ/探路者开发/059+060滑雪羽绒服/验货报告/验货视频和图片/059款/"/>
    </mc:Choice>
  </mc:AlternateContent>
  <xr:revisionPtr revIDLastSave="0" documentId="13_ncr:1_{EBB9F5CC-603F-1845-BB86-0A647D71EF46}" xr6:coauthVersionLast="47" xr6:coauthVersionMax="47" xr10:uidLastSave="{00000000-0000-0000-0000-000000000000}"/>
  <bookViews>
    <workbookView xWindow="0" yWindow="0" windowWidth="28800" windowHeight="18000" tabRatio="727" activeTab="2" xr2:uid="{00000000-000D-0000-FFFF-FFFF00000000}"/>
  </bookViews>
  <sheets>
    <sheet name="工作内容" sheetId="1" r:id="rId1"/>
    <sheet name="AQL2.5验货" sheetId="2" r:id="rId2"/>
    <sheet name="首期" sheetId="3" r:id="rId3"/>
    <sheet name="首期尺寸表" sheetId="13" r:id="rId4"/>
    <sheet name="中期" sheetId="4" r:id="rId5"/>
    <sheet name="中期尺寸表" sheetId="14" r:id="rId6"/>
    <sheet name="尾期" sheetId="5" r:id="rId7"/>
    <sheet name="尾期尺寸表" sheetId="6" r:id="rId8"/>
    <sheet name="1.面料验布" sheetId="7" r:id="rId9"/>
    <sheet name="2.面料缩率" sheetId="8" r:id="rId10"/>
    <sheet name="3.面料互染" sheetId="9" r:id="rId11"/>
    <sheet name="4.面料静水压" sheetId="15" r:id="rId12"/>
    <sheet name="5.特殊工艺测试" sheetId="11" r:id="rId13"/>
    <sheet name="6.织带类缩率测试" sheetId="12" r:id="rId14"/>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9" i="6" l="1"/>
  <c r="F29" i="6" s="1"/>
  <c r="G29" i="6" s="1"/>
  <c r="C29" i="6"/>
  <c r="B29" i="6" s="1"/>
  <c r="F28" i="6"/>
  <c r="G28" i="6" s="1"/>
  <c r="E28" i="6"/>
  <c r="C28" i="6"/>
  <c r="B28" i="6" s="1"/>
  <c r="J27" i="6"/>
  <c r="F27" i="6"/>
  <c r="G27" i="6" s="1"/>
  <c r="E27" i="6"/>
  <c r="C27" i="6"/>
  <c r="B27" i="6" s="1"/>
  <c r="E26" i="6"/>
  <c r="F26" i="6" s="1"/>
  <c r="G26" i="6" s="1"/>
  <c r="C26" i="6"/>
  <c r="B26" i="6"/>
  <c r="F24" i="6"/>
  <c r="G24" i="6" s="1"/>
  <c r="E24" i="6"/>
  <c r="C24" i="6"/>
  <c r="B24" i="6" s="1"/>
  <c r="E23" i="6"/>
  <c r="F23" i="6" s="1"/>
  <c r="G23" i="6" s="1"/>
  <c r="C23" i="6"/>
  <c r="B23" i="6"/>
  <c r="F22" i="6"/>
  <c r="G22" i="6" s="1"/>
  <c r="E22" i="6"/>
  <c r="C22" i="6"/>
  <c r="B22" i="6" s="1"/>
  <c r="E21" i="6"/>
  <c r="F21" i="6" s="1"/>
  <c r="G21" i="6" s="1"/>
  <c r="C21" i="6"/>
  <c r="B21" i="6"/>
  <c r="F20" i="6"/>
  <c r="G20" i="6" s="1"/>
  <c r="E20" i="6"/>
  <c r="C20" i="6"/>
  <c r="B20" i="6" s="1"/>
  <c r="E19" i="6"/>
  <c r="F19" i="6" s="1"/>
  <c r="G19" i="6" s="1"/>
  <c r="C19" i="6"/>
  <c r="B19" i="6"/>
  <c r="F18" i="6"/>
  <c r="G18" i="6" s="1"/>
  <c r="E18" i="6"/>
  <c r="C18" i="6"/>
  <c r="B18" i="6" s="1"/>
  <c r="E17" i="6"/>
  <c r="F17" i="6" s="1"/>
  <c r="G17" i="6" s="1"/>
  <c r="C17" i="6"/>
  <c r="B17" i="6"/>
  <c r="F16" i="6"/>
  <c r="G16" i="6" s="1"/>
  <c r="E16" i="6"/>
  <c r="C16" i="6"/>
  <c r="B16" i="6" s="1"/>
  <c r="E15" i="6"/>
  <c r="F15" i="6" s="1"/>
  <c r="G15" i="6" s="1"/>
  <c r="C15" i="6"/>
  <c r="B15" i="6"/>
  <c r="F14" i="6"/>
  <c r="G14" i="6" s="1"/>
  <c r="E14" i="6"/>
  <c r="C14" i="6"/>
  <c r="B14" i="6" s="1"/>
  <c r="E13" i="6"/>
  <c r="F13" i="6" s="1"/>
  <c r="G13" i="6" s="1"/>
  <c r="C13" i="6"/>
  <c r="B13" i="6"/>
  <c r="F12" i="6"/>
  <c r="G12" i="6" s="1"/>
  <c r="E12" i="6"/>
  <c r="C12" i="6"/>
  <c r="B12" i="6" s="1"/>
  <c r="E11" i="6"/>
  <c r="F11" i="6" s="1"/>
  <c r="G11" i="6" s="1"/>
  <c r="C11" i="6"/>
  <c r="B11" i="6"/>
  <c r="F10" i="6"/>
  <c r="G10" i="6" s="1"/>
  <c r="E10" i="6"/>
  <c r="C10" i="6"/>
  <c r="B10" i="6" s="1"/>
  <c r="E9" i="6"/>
  <c r="F9" i="6" s="1"/>
  <c r="G9" i="6" s="1"/>
  <c r="C9" i="6"/>
  <c r="B9" i="6"/>
  <c r="F7" i="6"/>
  <c r="G7" i="6" s="1"/>
  <c r="E7" i="6"/>
  <c r="C7" i="6"/>
  <c r="B7" i="6" s="1"/>
  <c r="E6" i="6"/>
  <c r="F6" i="6" s="1"/>
  <c r="G6" i="6" s="1"/>
  <c r="C6" i="6"/>
  <c r="B6" i="6"/>
  <c r="F29" i="14"/>
  <c r="G29" i="14" s="1"/>
  <c r="E29" i="14"/>
  <c r="C29" i="14"/>
  <c r="B29" i="14" s="1"/>
  <c r="E28" i="14"/>
  <c r="F28" i="14" s="1"/>
  <c r="G28" i="14" s="1"/>
  <c r="C28" i="14"/>
  <c r="B28" i="14"/>
  <c r="F27" i="14"/>
  <c r="G27" i="14" s="1"/>
  <c r="E27" i="14"/>
  <c r="C27" i="14"/>
  <c r="B27" i="14" s="1"/>
  <c r="E26" i="14"/>
  <c r="F26" i="14" s="1"/>
  <c r="G26" i="14" s="1"/>
  <c r="C26" i="14"/>
  <c r="B26" i="14"/>
  <c r="F24" i="14"/>
  <c r="G24" i="14" s="1"/>
  <c r="E24" i="14"/>
  <c r="C24" i="14"/>
  <c r="B24" i="14" s="1"/>
  <c r="E23" i="14"/>
  <c r="F23" i="14" s="1"/>
  <c r="G23" i="14" s="1"/>
  <c r="C23" i="14"/>
  <c r="B23" i="14"/>
  <c r="F22" i="14"/>
  <c r="G22" i="14" s="1"/>
  <c r="E22" i="14"/>
  <c r="C22" i="14"/>
  <c r="B22" i="14" s="1"/>
  <c r="E21" i="14"/>
  <c r="F21" i="14" s="1"/>
  <c r="G21" i="14" s="1"/>
  <c r="C21" i="14"/>
  <c r="B21" i="14"/>
  <c r="F20" i="14"/>
  <c r="G20" i="14" s="1"/>
  <c r="E20" i="14"/>
  <c r="C20" i="14"/>
  <c r="B20" i="14" s="1"/>
  <c r="E19" i="14"/>
  <c r="F19" i="14" s="1"/>
  <c r="G19" i="14" s="1"/>
  <c r="C19" i="14"/>
  <c r="B19" i="14"/>
  <c r="F18" i="14"/>
  <c r="G18" i="14" s="1"/>
  <c r="E18" i="14"/>
  <c r="C18" i="14"/>
  <c r="B18" i="14" s="1"/>
  <c r="E17" i="14"/>
  <c r="F17" i="14" s="1"/>
  <c r="G17" i="14" s="1"/>
  <c r="C17" i="14"/>
  <c r="B17" i="14"/>
  <c r="F16" i="14"/>
  <c r="G16" i="14" s="1"/>
  <c r="E16" i="14"/>
  <c r="C16" i="14"/>
  <c r="B16" i="14" s="1"/>
  <c r="E15" i="14"/>
  <c r="F15" i="14" s="1"/>
  <c r="G15" i="14" s="1"/>
  <c r="C15" i="14"/>
  <c r="B15" i="14"/>
  <c r="F14" i="14"/>
  <c r="G14" i="14" s="1"/>
  <c r="E14" i="14"/>
  <c r="C14" i="14"/>
  <c r="B14" i="14" s="1"/>
  <c r="E13" i="14"/>
  <c r="F13" i="14" s="1"/>
  <c r="G13" i="14" s="1"/>
  <c r="C13" i="14"/>
  <c r="B13" i="14"/>
  <c r="F12" i="14"/>
  <c r="G12" i="14" s="1"/>
  <c r="E12" i="14"/>
  <c r="C12" i="14"/>
  <c r="B12" i="14" s="1"/>
  <c r="E11" i="14"/>
  <c r="F11" i="14" s="1"/>
  <c r="G11" i="14" s="1"/>
  <c r="C11" i="14"/>
  <c r="B11" i="14"/>
  <c r="F10" i="14"/>
  <c r="G10" i="14" s="1"/>
  <c r="E10" i="14"/>
  <c r="C10" i="14"/>
  <c r="B10" i="14" s="1"/>
  <c r="E9" i="14"/>
  <c r="F9" i="14" s="1"/>
  <c r="G9" i="14" s="1"/>
  <c r="C9" i="14"/>
  <c r="B9" i="14"/>
  <c r="F7" i="14"/>
  <c r="G7" i="14" s="1"/>
  <c r="E7" i="14"/>
  <c r="C7" i="14"/>
  <c r="B7" i="14" s="1"/>
  <c r="E6" i="14"/>
  <c r="F6" i="14" s="1"/>
  <c r="G6" i="14" s="1"/>
  <c r="C6" i="14"/>
  <c r="B6" i="14"/>
  <c r="F29" i="13"/>
  <c r="G29" i="13" s="1"/>
  <c r="E29" i="13"/>
  <c r="C29" i="13"/>
  <c r="B29" i="13" s="1"/>
  <c r="E28" i="13"/>
  <c r="F28" i="13" s="1"/>
  <c r="G28" i="13" s="1"/>
  <c r="C28" i="13"/>
  <c r="B28" i="13"/>
  <c r="F27" i="13"/>
  <c r="G27" i="13" s="1"/>
  <c r="E27" i="13"/>
  <c r="C27" i="13"/>
  <c r="B27" i="13" s="1"/>
  <c r="E26" i="13"/>
  <c r="F26" i="13" s="1"/>
  <c r="G26" i="13" s="1"/>
  <c r="C26" i="13"/>
  <c r="B26" i="13"/>
  <c r="F24" i="13"/>
  <c r="G24" i="13" s="1"/>
  <c r="E24" i="13"/>
  <c r="C24" i="13"/>
  <c r="B24" i="13" s="1"/>
  <c r="E23" i="13"/>
  <c r="F23" i="13" s="1"/>
  <c r="G23" i="13" s="1"/>
  <c r="C23" i="13"/>
  <c r="B23" i="13"/>
  <c r="F22" i="13"/>
  <c r="G22" i="13" s="1"/>
  <c r="E22" i="13"/>
  <c r="C22" i="13"/>
  <c r="B22" i="13" s="1"/>
  <c r="E21" i="13"/>
  <c r="F21" i="13" s="1"/>
  <c r="G21" i="13" s="1"/>
  <c r="C21" i="13"/>
  <c r="B21" i="13"/>
  <c r="F20" i="13"/>
  <c r="G20" i="13" s="1"/>
  <c r="E20" i="13"/>
  <c r="C20" i="13"/>
  <c r="B20" i="13" s="1"/>
  <c r="E19" i="13"/>
  <c r="F19" i="13" s="1"/>
  <c r="G19" i="13" s="1"/>
  <c r="C19" i="13"/>
  <c r="B19" i="13"/>
  <c r="F18" i="13"/>
  <c r="G18" i="13" s="1"/>
  <c r="E18" i="13"/>
  <c r="C18" i="13"/>
  <c r="B18" i="13" s="1"/>
  <c r="E17" i="13"/>
  <c r="F17" i="13" s="1"/>
  <c r="G17" i="13" s="1"/>
  <c r="C17" i="13"/>
  <c r="B17" i="13"/>
  <c r="F16" i="13"/>
  <c r="G16" i="13" s="1"/>
  <c r="E16" i="13"/>
  <c r="C16" i="13"/>
  <c r="B16" i="13" s="1"/>
  <c r="E15" i="13"/>
  <c r="F15" i="13" s="1"/>
  <c r="G15" i="13" s="1"/>
  <c r="C15" i="13"/>
  <c r="B15" i="13"/>
  <c r="F14" i="13"/>
  <c r="G14" i="13" s="1"/>
  <c r="E14" i="13"/>
  <c r="C14" i="13"/>
  <c r="B14" i="13" s="1"/>
  <c r="E13" i="13"/>
  <c r="F13" i="13" s="1"/>
  <c r="G13" i="13" s="1"/>
  <c r="C13" i="13"/>
  <c r="B13" i="13"/>
  <c r="F12" i="13"/>
  <c r="G12" i="13" s="1"/>
  <c r="E12" i="13"/>
  <c r="C12" i="13"/>
  <c r="B12" i="13" s="1"/>
  <c r="E11" i="13"/>
  <c r="F11" i="13" s="1"/>
  <c r="G11" i="13" s="1"/>
  <c r="C11" i="13"/>
  <c r="B11" i="13"/>
  <c r="F10" i="13"/>
  <c r="G10" i="13" s="1"/>
  <c r="E10" i="13"/>
  <c r="C10" i="13"/>
  <c r="B10" i="13" s="1"/>
  <c r="E9" i="13"/>
  <c r="F9" i="13" s="1"/>
  <c r="G9" i="13" s="1"/>
  <c r="C9" i="13"/>
  <c r="B9" i="13"/>
  <c r="F7" i="13"/>
  <c r="G7" i="13" s="1"/>
  <c r="E7" i="13"/>
  <c r="C7" i="13"/>
  <c r="B7" i="13" s="1"/>
  <c r="E6" i="13"/>
  <c r="F6" i="13" s="1"/>
  <c r="G6" i="13" s="1"/>
  <c r="C6" i="13"/>
  <c r="B6" i="13"/>
</calcChain>
</file>

<file path=xl/sharedStrings.xml><?xml version="1.0" encoding="utf-8"?>
<sst xmlns="http://schemas.openxmlformats.org/spreadsheetml/2006/main" count="1416" uniqueCount="459">
  <si>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</si>
  <si>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</si>
  <si>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</si>
  <si>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</si>
  <si>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</si>
  <si>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</si>
  <si>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</si>
  <si>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</si>
  <si>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</si>
  <si>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</si>
  <si>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</si>
  <si>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</si>
  <si>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</si>
  <si>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</si>
  <si>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</si>
  <si>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</si>
  <si>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</si>
  <si>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</si>
  <si>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</si>
  <si>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</si>
  <si>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</si>
  <si>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</si>
  <si>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</si>
  <si>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</si>
  <si>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</si>
  <si>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</si>
  <si>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</si>
  <si>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</si>
  <si>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</si>
  <si>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</si>
  <si>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</si>
  <si>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</si>
  <si>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</si>
  <si>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</si>
  <si>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</si>
  <si>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</si>
  <si>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</si>
  <si>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</si>
  <si>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</si>
  <si>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</si>
  <si>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</si>
  <si>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</si>
  <si>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</si>
  <si>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</si>
  <si>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</si>
  <si>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</si>
  <si>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</si>
  <si>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</si>
  <si>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</si>
  <si>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</si>
  <si>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</si>
  <si>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</si>
  <si>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</si>
  <si>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</si>
  <si>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</si>
  <si>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</si>
  <si>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</si>
  <si>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大连蒂安缇</t>
  </si>
  <si>
    <t>生产工厂</t>
  </si>
  <si>
    <t>大连新帛</t>
  </si>
  <si>
    <t>订单基础信息</t>
  </si>
  <si>
    <t>生产•出货进度</t>
  </si>
  <si>
    <t>指示•确认资料</t>
  </si>
  <si>
    <t>款号</t>
  </si>
  <si>
    <t>TADDAK91059</t>
  </si>
  <si>
    <t>合同交期</t>
  </si>
  <si>
    <t>产前确认样</t>
  </si>
  <si>
    <t>有</t>
  </si>
  <si>
    <t>无</t>
  </si>
  <si>
    <t>品名</t>
  </si>
  <si>
    <t>男式羽绒滑雪服</t>
  </si>
  <si>
    <t>上线日</t>
  </si>
  <si>
    <t>原辅材料卡</t>
  </si>
  <si>
    <t>色/号型数</t>
  </si>
  <si>
    <t>缝制预计完成日</t>
  </si>
  <si>
    <t>大货面料确认样</t>
  </si>
  <si>
    <t>订单数量</t>
  </si>
  <si>
    <t>包装预计完成日</t>
  </si>
  <si>
    <t>印花、刺绣确认样</t>
  </si>
  <si>
    <t>预计发货时间</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</si>
  <si>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</si>
  <si>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</si>
  <si>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</si>
  <si>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</si>
  <si>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</si>
  <si>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</si>
  <si>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</si>
  <si>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</si>
  <si>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</si>
  <si>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</si>
  <si>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</si>
  <si>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</si>
  <si>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</si>
  <si>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</si>
  <si>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</si>
  <si>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</si>
  <si>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</si>
  <si>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</si>
  <si>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</si>
  <si>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</si>
  <si>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</si>
  <si>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</si>
  <si>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</si>
  <si>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</si>
  <si>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</si>
  <si>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</si>
  <si>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</si>
  <si>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</si>
  <si>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</si>
  <si>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S</t>
  </si>
  <si>
    <t>M</t>
  </si>
  <si>
    <t>L</t>
  </si>
  <si>
    <t>XL</t>
  </si>
  <si>
    <t>XXL</t>
  </si>
  <si>
    <t>XXXL</t>
  </si>
  <si>
    <t>未裁齐原因</t>
  </si>
  <si>
    <t>黑色</t>
  </si>
  <si>
    <t>动力蓝</t>
  </si>
  <si>
    <r>
      <rPr>
        <b/>
        <sz val="12"/>
        <rFont val="宋体"/>
        <charset val="134"/>
      </rPr>
      <t>【成品检查明细】</t>
    </r>
    <r>
      <rPr>
        <b/>
        <sz val="10"/>
        <rFont val="宋体"/>
        <charset val="134"/>
      </rPr>
      <t>★颜色、数量需要写清楚</t>
    </r>
  </si>
  <si>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</si>
  <si>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</si>
  <si>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</si>
  <si>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</si>
  <si>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</si>
  <si>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1.领窝一圈有压胶褶皱现象，请注意改进；</t>
  </si>
  <si>
    <t>2.袖笼压胶有褶皱不平现象，请及时改进；</t>
  </si>
  <si>
    <t>3.袋盖处有压胶褶皱不平现象，请注意改进；</t>
  </si>
  <si>
    <t>4.请注意保证各拼缝压胶平服，不能褶皱；</t>
  </si>
  <si>
    <t>5.注意帽檐羽绒部分吃纵要均匀平服，不能斜绺；</t>
  </si>
  <si>
    <t>6.大货要保证洗前洗后规格在误差范围内；</t>
  </si>
  <si>
    <t>7.清理干净内外线毛，脏污，各缝缝的羽绒；</t>
  </si>
  <si>
    <t>8.熨烫要平整，不能出现死褶，斜绺。</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</si>
  <si>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</si>
  <si>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</si>
  <si>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</si>
  <si>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</si>
  <si>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</si>
  <si>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</si>
  <si>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</si>
  <si>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</si>
  <si>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</si>
  <si>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</si>
  <si>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</si>
  <si>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</si>
  <si>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复核时间</t>
  </si>
  <si>
    <t>孙晓伟</t>
  </si>
  <si>
    <t>QC规格测量表</t>
  </si>
  <si>
    <t>部位名称</t>
  </si>
  <si>
    <t>指示规格  FINAL SPEC</t>
  </si>
  <si>
    <t>样品规格  SAMPLE SPEC</t>
  </si>
  <si>
    <t>后中长</t>
  </si>
  <si>
    <t>0</t>
  </si>
  <si>
    <t>前中长</t>
  </si>
  <si>
    <t>前中拉链长</t>
  </si>
  <si>
    <t>胸围</t>
  </si>
  <si>
    <t>+1</t>
  </si>
  <si>
    <t>腰围</t>
  </si>
  <si>
    <t>摆围</t>
  </si>
  <si>
    <t>-1</t>
  </si>
  <si>
    <t>肩宽</t>
  </si>
  <si>
    <t>前领高</t>
  </si>
  <si>
    <t>后领高</t>
  </si>
  <si>
    <t>上领围</t>
  </si>
  <si>
    <t>-0.5</t>
  </si>
  <si>
    <t>下领围</t>
  </si>
  <si>
    <t>肩点袖长</t>
  </si>
  <si>
    <t>防风裙（拉量）</t>
  </si>
  <si>
    <t>防风裙（平量）</t>
  </si>
  <si>
    <t>袖肥/2（参考）</t>
  </si>
  <si>
    <t>袖肘围/2</t>
  </si>
  <si>
    <t>袖口围/2(松量)</t>
  </si>
  <si>
    <t>帽高</t>
  </si>
  <si>
    <t>+0.5</t>
  </si>
  <si>
    <t>帽宽</t>
  </si>
  <si>
    <t>帽后拉链长</t>
  </si>
  <si>
    <t>外插手袋口长</t>
  </si>
  <si>
    <t>下插手袋口长</t>
  </si>
  <si>
    <t>袖臂袋</t>
  </si>
  <si>
    <t>内挂面袋</t>
  </si>
  <si>
    <t xml:space="preserve">     初期请洗测2-3件，有问题的另加测量数量。</t>
  </si>
  <si>
    <t>验货时间：2022.8.10</t>
  </si>
  <si>
    <t>跟单QC:周苑</t>
  </si>
  <si>
    <t>工厂负责人：孙晓伟</t>
  </si>
  <si>
    <t>TOREAD-QC中期检验报告书</t>
  </si>
  <si>
    <t>首件检验报告</t>
  </si>
  <si>
    <t>首件检验未尽事项</t>
  </si>
  <si>
    <t>首件检验未尽事项内容</t>
  </si>
  <si>
    <t>【附属资料确认】</t>
  </si>
  <si>
    <t>【检验明细】：检验明细（要求齐色、齐号至少10件检查）</t>
  </si>
  <si>
    <t>【耐水洗测试】：耐洗水测试明细（要求齐色、齐号）</t>
  </si>
  <si>
    <t>说明：</t>
  </si>
  <si>
    <r>
      <rPr>
        <b/>
        <sz val="12"/>
        <rFont val="宋体"/>
        <charset val="134"/>
      </rPr>
      <t>【问题点与指导项目】</t>
    </r>
    <r>
      <rPr>
        <b/>
        <sz val="10"/>
        <rFont val="宋体"/>
        <charset val="134"/>
      </rPr>
      <t xml:space="preserve"> ★的问题应添加照片说明</t>
    </r>
  </si>
  <si>
    <t>1.帽拼缝注意平复，不要褶皱;</t>
  </si>
  <si>
    <t>2.大身前拼缝褶皱出窝;</t>
  </si>
  <si>
    <t>3.帽拼缝有褶皱死折。</t>
  </si>
  <si>
    <t>【整改的严重缺陷及整改复核时间】</t>
  </si>
  <si>
    <t xml:space="preserve">0 </t>
  </si>
  <si>
    <t>-0.2</t>
  </si>
  <si>
    <t>+0.3</t>
  </si>
  <si>
    <t>验货时间：2022.8.20</t>
  </si>
  <si>
    <t>QC出货报告书</t>
  </si>
  <si>
    <t>产品名称</t>
  </si>
  <si>
    <t>合同日期</t>
  </si>
  <si>
    <t>检验资料确认</t>
  </si>
  <si>
    <t>交货形式</t>
  </si>
  <si>
    <t>天津NDC</t>
  </si>
  <si>
    <t>面料第三方合格报告</t>
  </si>
  <si>
    <t>验货次数</t>
  </si>
  <si>
    <t>非直发</t>
  </si>
  <si>
    <t>天津库</t>
  </si>
  <si>
    <t>直发</t>
  </si>
  <si>
    <t>成品第三方合格报告</t>
  </si>
  <si>
    <t>验货数量</t>
  </si>
  <si>
    <t>入仓数量</t>
  </si>
  <si>
    <t>中期检验报告</t>
  </si>
  <si>
    <t>检验方式</t>
  </si>
  <si>
    <t>全检</t>
  </si>
  <si>
    <t>抽检</t>
  </si>
  <si>
    <t>免检</t>
  </si>
  <si>
    <t>复检</t>
  </si>
  <si>
    <t>再复检</t>
  </si>
  <si>
    <t>中期检验重大改善项目</t>
  </si>
  <si>
    <t>改善结果</t>
  </si>
  <si>
    <t>全色耐洗水测试</t>
  </si>
  <si>
    <t>洗后结果</t>
  </si>
  <si>
    <t>装箱数量</t>
  </si>
  <si>
    <t>箱唛表示</t>
  </si>
  <si>
    <t>吊牌</t>
  </si>
  <si>
    <t>包装方式</t>
  </si>
  <si>
    <t>纸箱规格</t>
  </si>
  <si>
    <t>【检验时成品完成情况及检验明细】</t>
  </si>
  <si>
    <t>①成品完成比例（%）：100%</t>
  </si>
  <si>
    <r>
      <t>②检验明细：</t>
    </r>
    <r>
      <rPr>
        <sz val="10"/>
        <rFont val="宋体"/>
        <charset val="134"/>
      </rPr>
      <t>动力蓝：1#~32#,63#.</t>
    </r>
  </si>
  <si>
    <t xml:space="preserve">            黑色：33#~62#.</t>
  </si>
  <si>
    <t>情况说明：</t>
  </si>
  <si>
    <t xml:space="preserve">【问题点描述】  </t>
  </si>
  <si>
    <t>【检验结果】</t>
  </si>
  <si>
    <t>合格：（正常接收）</t>
  </si>
  <si>
    <t xml:space="preserve">         不合格：</t>
  </si>
  <si>
    <t>①返工翻修</t>
  </si>
  <si>
    <t>②让步接受</t>
  </si>
  <si>
    <t>③拒绝接收</t>
  </si>
  <si>
    <t>请按照以上提出的问题点改正</t>
  </si>
  <si>
    <t>服装QC部门</t>
  </si>
  <si>
    <t>检验人</t>
  </si>
  <si>
    <t>周苑</t>
  </si>
  <si>
    <t>TAHHAK91053</t>
  </si>
  <si>
    <t>0 0</t>
  </si>
  <si>
    <t>-0.5 0</t>
  </si>
  <si>
    <t>-0.2 0</t>
  </si>
  <si>
    <t>-0.3 0</t>
  </si>
  <si>
    <t>0 -0.5</t>
  </si>
  <si>
    <t>+1 0</t>
  </si>
  <si>
    <t>0  +0.5</t>
  </si>
  <si>
    <t>0 -0.3</t>
  </si>
  <si>
    <t>0 -0.2</t>
  </si>
  <si>
    <t>+0.5 0</t>
  </si>
  <si>
    <t>0 +1</t>
  </si>
  <si>
    <t>0 +0.5</t>
  </si>
  <si>
    <t>0 0.3</t>
  </si>
  <si>
    <t>+0.3 0</t>
  </si>
  <si>
    <t>0.5 0</t>
  </si>
  <si>
    <t>0.5 0.5</t>
  </si>
  <si>
    <t>-0.5 -0.5</t>
  </si>
  <si>
    <t>验货时间：2022.9.25</t>
  </si>
  <si>
    <t>TOREAD-面料验布测试报告登记表</t>
  </si>
  <si>
    <t>序号</t>
  </si>
  <si>
    <t>缸号</t>
  </si>
  <si>
    <t>面料布种编号</t>
  </si>
  <si>
    <t>颜色</t>
  </si>
  <si>
    <t>涉及到的款号</t>
  </si>
  <si>
    <t>供应商</t>
  </si>
  <si>
    <t>自检报告</t>
  </si>
  <si>
    <t>匹头条实物样</t>
  </si>
  <si>
    <t>疵点</t>
  </si>
  <si>
    <t>断纱</t>
  </si>
  <si>
    <t>色点</t>
  </si>
  <si>
    <t>色杠</t>
  </si>
  <si>
    <t>折痕</t>
  </si>
  <si>
    <t>合计数量</t>
  </si>
  <si>
    <t>备注</t>
  </si>
  <si>
    <t>数量</t>
  </si>
  <si>
    <t>1/1</t>
  </si>
  <si>
    <t>FW10210/三层</t>
  </si>
  <si>
    <t>山东恒利</t>
  </si>
  <si>
    <t>YES</t>
  </si>
  <si>
    <t>制表时间：2022-8-5</t>
  </si>
  <si>
    <t>测试人签名：姚伟</t>
  </si>
  <si>
    <r>
      <rPr>
        <b/>
        <sz val="10"/>
        <color theme="1"/>
        <rFont val="微软雅黑"/>
        <charset val="134"/>
      </rPr>
      <t>测试要求：</t>
    </r>
    <r>
      <rPr>
        <sz val="10"/>
        <color theme="1"/>
        <rFont val="微软雅黑"/>
        <charset val="134"/>
      </rPr>
      <t xml:space="preserve">
1、面料到厂第一时间做测试，根据面料的实际情况，可每缸抽取1-2卷过验布机。
</t>
    </r>
  </si>
  <si>
    <t>TOREAD-面料缩率检测测试报告登记表</t>
  </si>
  <si>
    <t>面料布种编号（品名）</t>
  </si>
  <si>
    <t>气缩</t>
  </si>
  <si>
    <t>水缩</t>
  </si>
  <si>
    <t>累计缩率</t>
  </si>
  <si>
    <t>边中差，头尾差，实测结果</t>
  </si>
  <si>
    <t>判定结果是否合格</t>
  </si>
  <si>
    <t>径向百分比</t>
  </si>
  <si>
    <t>纬向百分比</t>
  </si>
  <si>
    <t>经向1%/纬向0%</t>
  </si>
  <si>
    <t>是</t>
  </si>
  <si>
    <t>测试人签名：姜秀芬</t>
  </si>
  <si>
    <r>
      <rPr>
        <b/>
        <sz val="10"/>
        <color rgb="FF000000"/>
        <rFont val="微软雅黑"/>
        <charset val="134"/>
      </rPr>
      <t>测试要求：</t>
    </r>
    <r>
      <rPr>
        <sz val="10"/>
        <color rgb="FF000000"/>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</si>
  <si>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</si>
  <si>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</si>
  <si>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物料1</t>
  </si>
  <si>
    <t>物料2</t>
  </si>
  <si>
    <t>物料3</t>
  </si>
  <si>
    <t>物料4</t>
  </si>
  <si>
    <t>物料5</t>
  </si>
  <si>
    <t>结果</t>
  </si>
  <si>
    <t>物料编号</t>
  </si>
  <si>
    <t>G20SSZM007</t>
  </si>
  <si>
    <t>TOREAD主唛</t>
  </si>
  <si>
    <t>博罗县常美印刷</t>
  </si>
  <si>
    <t>G20SSZM011</t>
  </si>
  <si>
    <t xml:space="preserve">TOREAD竖向尺码标 </t>
  </si>
  <si>
    <t>TAZ14S001-2</t>
  </si>
  <si>
    <t>洗水标</t>
  </si>
  <si>
    <t>广州市宝绅科技</t>
  </si>
  <si>
    <t>TY236-65</t>
  </si>
  <si>
    <t>黑色彩红反光装饰胶膜</t>
  </si>
  <si>
    <t>广东盈通</t>
  </si>
  <si>
    <t>ZD00199</t>
  </si>
  <si>
    <t>炫彩反光条织带</t>
  </si>
  <si>
    <t>上海锦湾</t>
  </si>
  <si>
    <r>
      <rPr>
        <sz val="12"/>
        <color theme="1"/>
        <rFont val="宋体"/>
        <charset val="134"/>
        <scheme val="minor"/>
      </rPr>
      <t>O</t>
    </r>
    <r>
      <rPr>
        <sz val="12"/>
        <color theme="1"/>
        <rFont val="宋体"/>
        <charset val="134"/>
        <scheme val="minor"/>
      </rPr>
      <t>K</t>
    </r>
  </si>
  <si>
    <t>物料6</t>
  </si>
  <si>
    <t>物料7</t>
  </si>
  <si>
    <t>物料8</t>
  </si>
  <si>
    <t>JB00251</t>
  </si>
  <si>
    <t xml:space="preserve">南极仿金属字体TPU标（大） </t>
  </si>
  <si>
    <t>浙江伟星</t>
  </si>
  <si>
    <t>ZD00198</t>
  </si>
  <si>
    <t>TOREAD南北极考察织带</t>
  </si>
  <si>
    <t>东莞泰丰</t>
  </si>
  <si>
    <t>眼镜布</t>
  </si>
  <si>
    <t>物料9</t>
  </si>
  <si>
    <t>物料10</t>
  </si>
  <si>
    <t>G20FW1000</t>
  </si>
  <si>
    <t>G20FW1000/20D无胆防绒</t>
  </si>
  <si>
    <t>南通东丽</t>
  </si>
  <si>
    <t>G20FW1811</t>
  </si>
  <si>
    <t>高弹双面布（黑色）</t>
  </si>
  <si>
    <t>无锡恒诺</t>
  </si>
  <si>
    <t>G11FW1681</t>
  </si>
  <si>
    <t>经编锦纶弹力小网眼面料（黑色）</t>
  </si>
  <si>
    <t>福建乾丰</t>
  </si>
  <si>
    <t>G14FW1100</t>
  </si>
  <si>
    <t>140g超细天鹅绒 （黑色）</t>
  </si>
  <si>
    <t>G09FW0440</t>
  </si>
  <si>
    <t xml:space="preserve">探路者logo210T（黑色） </t>
  </si>
  <si>
    <t>嘉兴台华</t>
  </si>
  <si>
    <t>物料11</t>
  </si>
  <si>
    <t>物料12</t>
  </si>
  <si>
    <t>物料13</t>
  </si>
  <si>
    <t>物料14</t>
  </si>
  <si>
    <t>物料15</t>
  </si>
  <si>
    <t>G16SSKK001</t>
  </si>
  <si>
    <t>小号单耳卡扣</t>
  </si>
  <si>
    <t>QY00024</t>
  </si>
  <si>
    <t>TOREADLOGO弹性漆气眼</t>
  </si>
  <si>
    <t>SK00077</t>
  </si>
  <si>
    <t xml:space="preserve">探路者LOGO哑光漆平面四件扣(1.5) </t>
  </si>
  <si>
    <t>LP00147</t>
  </si>
  <si>
    <t xml:space="preserve">TOREAD字体镂空海帕龙拉袢（5#拉链含铆钉） </t>
  </si>
  <si>
    <t>东莞龙庆</t>
  </si>
  <si>
    <t>物料16</t>
  </si>
  <si>
    <t>物料17</t>
  </si>
  <si>
    <t>物料18</t>
  </si>
  <si>
    <t>物料19</t>
  </si>
  <si>
    <t>物料20</t>
  </si>
  <si>
    <t>LP00148</t>
  </si>
  <si>
    <t xml:space="preserve">TOREAD字体镂空海帕龙拉袢（3#拉链含铆钉） </t>
  </si>
  <si>
    <t>ZK00062</t>
  </si>
  <si>
    <t>黑电泳哑光漆金属D型环</t>
  </si>
  <si>
    <t>SJ00064</t>
  </si>
  <si>
    <t xml:space="preserve">轻薄铺胶防滑织带 </t>
  </si>
  <si>
    <t>BB00004</t>
  </si>
  <si>
    <t>光面对折弹力包边带 （黑色）</t>
  </si>
  <si>
    <t>MS00018/MS00019</t>
  </si>
  <si>
    <t>魔术贴</t>
  </si>
  <si>
    <t>无锡百和</t>
  </si>
  <si>
    <t>物料21</t>
  </si>
  <si>
    <t>物料22</t>
  </si>
  <si>
    <t>物料23</t>
  </si>
  <si>
    <t>物料24</t>
  </si>
  <si>
    <t>物料25</t>
  </si>
  <si>
    <t>SK00005</t>
  </si>
  <si>
    <t xml:space="preserve">光面金属四件扣(1.3CM) </t>
  </si>
  <si>
    <t>ZD00014</t>
  </si>
  <si>
    <t xml:space="preserve">订卡织带 </t>
  </si>
  <si>
    <t>FZ00004</t>
  </si>
  <si>
    <t xml:space="preserve">小号佛珠 </t>
  </si>
  <si>
    <t>CS00031</t>
  </si>
  <si>
    <t xml:space="preserve">见反光条编织弹力绳（黑色） </t>
  </si>
  <si>
    <t>物料26</t>
  </si>
  <si>
    <t>物料27</t>
  </si>
  <si>
    <t>物料28</t>
  </si>
  <si>
    <t>物料29</t>
  </si>
  <si>
    <t>物料30</t>
  </si>
  <si>
    <t>眼镜布挂钩</t>
  </si>
  <si>
    <t>KE00623</t>
  </si>
  <si>
    <t>8#树脂双开尾</t>
  </si>
  <si>
    <t>KE</t>
  </si>
  <si>
    <t>KE00064</t>
  </si>
  <si>
    <t>3#尼龙闭尾反装仿防水</t>
  </si>
  <si>
    <t>KE00010</t>
  </si>
  <si>
    <t>3#尼龙闭尾反装</t>
  </si>
  <si>
    <t>物料31</t>
  </si>
  <si>
    <t>KE00009</t>
  </si>
  <si>
    <t>3#尼龙开尾正装</t>
  </si>
  <si>
    <t>制表时间：2022-8-8</t>
  </si>
  <si>
    <r>
      <rPr>
        <b/>
        <sz val="10"/>
        <color theme="1"/>
        <rFont val="微软雅黑"/>
        <charset val="134"/>
      </rPr>
      <t>测试要求：</t>
    </r>
    <r>
      <rPr>
        <sz val="10"/>
        <color theme="1"/>
        <rFont val="微软雅黑"/>
        <charset val="134"/>
      </rPr>
      <t xml:space="preserve">
1、面辅料到厂第一时间做测试，根据面料的实际情况，每色每缸做。
2、水温40°洗水40分钟，机洗一个程序，洗水共计5次。</t>
    </r>
  </si>
  <si>
    <t>TOREAD-面料5点水压测试报告登记表</t>
  </si>
  <si>
    <t>日期</t>
  </si>
  <si>
    <t>上午(时间）</t>
  </si>
  <si>
    <t>测试条件</t>
  </si>
  <si>
    <t>下午（时间）</t>
  </si>
  <si>
    <t>加班（时间）</t>
  </si>
  <si>
    <t>5小时</t>
  </si>
  <si>
    <t>批号</t>
  </si>
  <si>
    <t>V20211208A</t>
  </si>
  <si>
    <t>白色</t>
  </si>
  <si>
    <t>江门美力高</t>
  </si>
  <si>
    <t>测试人签名：孙晓伟</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</si>
  <si>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</si>
  <si>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</si>
  <si>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</si>
  <si>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</si>
  <si>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</si>
  <si>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</si>
  <si>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洗测1次</t>
  </si>
  <si>
    <t>大身拼缝/袋盖，袖袢，门襟，后背，拉链车库/后背</t>
  </si>
  <si>
    <t>双面胶</t>
  </si>
  <si>
    <t>黑色彩虹反光装饰胶膜</t>
  </si>
  <si>
    <t>洗测2次</t>
  </si>
  <si>
    <t>FW10211/三层</t>
  </si>
  <si>
    <t>洗测3次</t>
  </si>
  <si>
    <t>FW10212/三层</t>
  </si>
  <si>
    <t>洗测4次</t>
  </si>
  <si>
    <t>FW10213/三层</t>
  </si>
  <si>
    <t>洗测5次</t>
  </si>
  <si>
    <t>FW10214/三层</t>
  </si>
  <si>
    <t>FW10215/三层</t>
  </si>
  <si>
    <t>FW10216/三层</t>
  </si>
  <si>
    <t>FW10217/三层</t>
  </si>
  <si>
    <t>FW10218/三层</t>
  </si>
  <si>
    <t>FW10219/三层</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</si>
  <si>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</si>
  <si>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</si>
  <si>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</si>
  <si>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</si>
  <si>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见反光条编织弹力绳</t>
  </si>
  <si>
    <t xml:space="preserve">光面对折弹力包边带 </t>
  </si>
  <si>
    <t>NO</t>
  </si>
  <si>
    <r>
      <rPr>
        <b/>
        <sz val="10"/>
        <color theme="1"/>
        <rFont val="微软雅黑"/>
        <charset val="134"/>
      </rPr>
      <t>测试要求：</t>
    </r>
    <r>
      <rPr>
        <sz val="10"/>
        <color theme="1"/>
        <rFont val="微软雅黑"/>
        <charset val="134"/>
      </rPr>
      <t xml:space="preserve">
1、织带及弹力织带、像根松紧、包边条等到厂后第一时间，做测试。
</t>
    </r>
  </si>
  <si>
    <t>1.里贴兜处有线头；</t>
    <phoneticPr fontId="68" type="noConversion"/>
  </si>
  <si>
    <t>2.里料有脏污；</t>
    <phoneticPr fontId="68" type="noConversion"/>
  </si>
  <si>
    <t>3.里侧缝处有线毛。</t>
    <phoneticPr fontId="6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</si>
</sst>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70">
    <font>
      <sz val="12"/>
      <color theme="1"/>
      <name val="宋体"/>
      <charset val="134"/>
      <scheme val="minor"/>
    </font>
    <font>
      <sz val="11"/>
      <color theme="1"/>
      <name val="微软雅黑"/>
      <charset val="134"/>
    </font>
    <font>
      <b/>
      <sz val="20"/>
      <color theme="1"/>
      <name val="微软雅黑"/>
      <charset val="134"/>
    </font>
    <font>
      <b/>
      <sz val="10"/>
      <color theme="1"/>
      <name val="微软雅黑"/>
      <charset val="134"/>
    </font>
    <font>
      <b/>
      <sz val="12"/>
      <color theme="1"/>
      <name val="微软雅黑"/>
      <charset val="134"/>
    </font>
    <font>
      <sz val="9"/>
      <color rgb="FF000000"/>
      <name val="微软雅黑"/>
      <charset val="134"/>
    </font>
    <font>
      <sz val="9"/>
      <color theme="1"/>
      <name val="宋体"/>
      <charset val="134"/>
      <scheme val="minor"/>
    </font>
    <font>
      <sz val="12"/>
      <name val="宋体"/>
      <charset val="134"/>
      <scheme val="minor"/>
    </font>
    <font>
      <b/>
      <sz val="14"/>
      <color theme="1"/>
      <name val="宋体"/>
      <charset val="134"/>
      <scheme val="minor"/>
    </font>
    <font>
      <sz val="14"/>
      <color theme="1"/>
      <name val="宋体"/>
      <charset val="134"/>
      <scheme val="minor"/>
    </font>
    <font>
      <sz val="10"/>
      <color theme="1"/>
      <name val="微软雅黑"/>
      <charset val="134"/>
    </font>
    <font>
      <sz val="10"/>
      <color theme="1"/>
      <name val="宋体"/>
      <charset val="134"/>
      <scheme val="minor"/>
    </font>
    <font>
      <sz val="8"/>
      <color theme="1"/>
      <name val="宋体"/>
      <charset val="134"/>
    </font>
    <font>
      <sz val="8"/>
      <color theme="1"/>
      <name val="宋体"/>
      <charset val="134"/>
      <scheme val="minor"/>
    </font>
    <font>
      <b/>
      <sz val="9"/>
      <color theme="1"/>
      <name val="微软雅黑"/>
      <charset val="134"/>
    </font>
    <font>
      <sz val="9"/>
      <color rgb="FFFF0000"/>
      <name val="宋体"/>
      <charset val="134"/>
      <scheme val="minor"/>
    </font>
    <font>
      <b/>
      <sz val="9"/>
      <color theme="1"/>
      <name val="宋体"/>
      <charset val="134"/>
      <scheme val="minor"/>
    </font>
    <font>
      <sz val="9"/>
      <color theme="1"/>
      <name val="微软雅黑"/>
      <charset val="134"/>
    </font>
    <font>
      <sz val="11"/>
      <color theme="1"/>
      <name val="宋体"/>
      <charset val="134"/>
      <scheme val="minor"/>
    </font>
    <font>
      <sz val="12"/>
      <color rgb="FF000000"/>
      <name val="宋体"/>
      <charset val="134"/>
    </font>
    <font>
      <sz val="8"/>
      <color rgb="FF000000"/>
      <name val="宋体"/>
      <charset val="134"/>
    </font>
    <font>
      <b/>
      <sz val="11"/>
      <color theme="1"/>
      <name val="宋体"/>
      <charset val="134"/>
      <scheme val="minor"/>
    </font>
    <font>
      <sz val="8"/>
      <name val="宋体"/>
      <charset val="134"/>
      <scheme val="minor"/>
    </font>
    <font>
      <sz val="9"/>
      <name val="微软雅黑"/>
      <charset val="134"/>
    </font>
    <font>
      <sz val="11"/>
      <color rgb="FF000000"/>
      <name val="微软雅黑"/>
      <charset val="134"/>
    </font>
    <font>
      <sz val="9"/>
      <name val="宋体"/>
      <charset val="134"/>
      <scheme val="minor"/>
    </font>
    <font>
      <sz val="9"/>
      <color rgb="FFFF0000"/>
      <name val="微软雅黑"/>
      <charset val="134"/>
    </font>
    <font>
      <sz val="11"/>
      <color indexed="8"/>
      <name val="微软雅黑"/>
      <charset val="134"/>
    </font>
    <font>
      <b/>
      <sz val="20"/>
      <color indexed="8"/>
      <name val="微软雅黑"/>
      <charset val="134"/>
    </font>
    <font>
      <b/>
      <sz val="10"/>
      <color indexed="8"/>
      <name val="微软雅黑"/>
      <charset val="134"/>
    </font>
    <font>
      <sz val="10"/>
      <color indexed="8"/>
      <name val="宋体"/>
      <charset val="134"/>
    </font>
    <font>
      <sz val="12"/>
      <name val="宋体"/>
      <charset val="134"/>
    </font>
    <font>
      <sz val="11"/>
      <color rgb="FF000000"/>
      <name val="宋体"/>
      <charset val="134"/>
    </font>
    <font>
      <sz val="12"/>
      <color rgb="FFFF0000"/>
      <name val="宋体"/>
      <charset val="134"/>
    </font>
    <font>
      <b/>
      <sz val="14"/>
      <color indexed="8"/>
      <name val="宋体"/>
      <charset val="134"/>
    </font>
    <font>
      <sz val="14"/>
      <color indexed="8"/>
      <name val="宋体"/>
      <charset val="134"/>
    </font>
    <font>
      <b/>
      <sz val="10"/>
      <color rgb="FF000000"/>
      <name val="微软雅黑"/>
      <charset val="134"/>
    </font>
    <font>
      <sz val="10"/>
      <color indexed="8"/>
      <name val="微软雅黑"/>
      <charset val="134"/>
    </font>
    <font>
      <b/>
      <sz val="12"/>
      <color indexed="8"/>
      <name val="微软雅黑"/>
      <charset val="134"/>
    </font>
    <font>
      <sz val="10"/>
      <name val="宋体"/>
      <charset val="134"/>
    </font>
    <font>
      <sz val="10"/>
      <color rgb="FFFF0000"/>
      <name val="宋体"/>
      <charset val="134"/>
    </font>
    <font>
      <sz val="12"/>
      <color rgb="FFFF0000"/>
      <name val="宋体"/>
      <charset val="134"/>
      <scheme val="minor"/>
    </font>
    <font>
      <sz val="12"/>
      <color theme="1"/>
      <name val="宋体"/>
      <charset val="134"/>
    </font>
    <font>
      <b/>
      <sz val="12"/>
      <color theme="1"/>
      <name val="宋体"/>
      <charset val="134"/>
    </font>
    <font>
      <b/>
      <sz val="11"/>
      <color indexed="8"/>
      <name val="微软雅黑"/>
      <charset val="134"/>
    </font>
    <font>
      <sz val="12"/>
      <name val="宋体"/>
      <charset val="134"/>
      <scheme val="major"/>
    </font>
    <font>
      <sz val="11"/>
      <name val="微软雅黑"/>
      <charset val="134"/>
    </font>
    <font>
      <b/>
      <sz val="20"/>
      <name val="宋体"/>
      <charset val="134"/>
    </font>
    <font>
      <b/>
      <sz val="10"/>
      <name val="宋体"/>
      <charset val="134"/>
    </font>
    <font>
      <sz val="11"/>
      <name val="宋体"/>
      <charset val="134"/>
    </font>
    <font>
      <sz val="9"/>
      <name val="宋体"/>
      <charset val="134"/>
    </font>
    <font>
      <b/>
      <sz val="11"/>
      <name val="宋体"/>
      <charset val="134"/>
    </font>
    <font>
      <b/>
      <sz val="12"/>
      <name val="宋体"/>
      <charset val="134"/>
    </font>
    <font>
      <b/>
      <sz val="18"/>
      <name val="宋体"/>
      <charset val="134"/>
    </font>
    <font>
      <sz val="11"/>
      <color rgb="FFFF0000"/>
      <name val="宋体"/>
      <charset val="134"/>
    </font>
    <font>
      <sz val="11"/>
      <color rgb="FFFF0000"/>
      <name val="微软雅黑"/>
      <charset val="134"/>
    </font>
    <font>
      <b/>
      <sz val="16"/>
      <name val="宋体"/>
      <charset val="134"/>
    </font>
    <font>
      <b/>
      <sz val="8"/>
      <name val="宋体"/>
      <charset val="134"/>
    </font>
    <font>
      <sz val="11"/>
      <color theme="1"/>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11"/>
      <color indexed="8"/>
      <name val="宋体"/>
      <charset val="134"/>
    </font>
    <font>
      <sz val="12"/>
      <name val="新細明體"/>
      <charset val="134"/>
    </font>
    <font>
      <sz val="10"/>
      <color rgb="FF000000"/>
      <name val="微软雅黑"/>
      <charset val="134"/>
    </font>
    <font>
      <sz val="11"/>
      <color rgb="FF000000"/>
      <name val="Calibri"/>
      <charset val="1"/>
    </font>
    <font>
      <sz val="10"/>
      <color theme="1"/>
      <name val="宋体"/>
      <family val="3"/>
      <charset val="134"/>
    </font>
    <font>
      <sz val="9"/>
      <name val="宋体"/>
      <family val="3"/>
      <charset val="134"/>
      <scheme val="minor"/>
    </font>
    <font>
      <sz val="12"/>
      <color theme="1"/>
      <name val="宋体"/>
      <family val="3"/>
      <charset val="134"/>
      <scheme val="minor"/>
    </font>
  </fonts>
  <fills count="8">
    <fill>
      <patternFill patternType="none"/>
    </fill>
    <fill>
      <patternFill patternType="gray125"/>
    </fill>
    <fill>
      <patternFill patternType="solid">
        <fgColor theme="3" tint="0.79992065187536243"/>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8" tint="0.39991454817346722"/>
        <bgColor indexed="64"/>
      </patternFill>
    </fill>
    <fill>
      <patternFill patternType="solid">
        <fgColor theme="4" tint="0.59999389629810485"/>
        <bgColor indexed="64"/>
      </patternFill>
    </fill>
  </fills>
  <borders count="8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style="thin">
        <color rgb="FFA0A0A0"/>
      </left>
      <right style="thin">
        <color rgb="FFA0A0A0"/>
      </right>
      <top style="thin">
        <color rgb="FFA0A0A0"/>
      </top>
      <bottom style="thin">
        <color rgb="FFA0A0A0"/>
      </bottom>
      <diagonal/>
    </border>
    <border>
      <left style="thin">
        <color auto="1"/>
      </left>
      <right style="thin">
        <color auto="1"/>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style="thin">
        <color indexed="8"/>
      </left>
      <right style="thin">
        <color indexed="8"/>
      </right>
      <top style="thin">
        <color auto="1"/>
      </top>
      <bottom/>
      <diagonal/>
    </border>
    <border>
      <left style="thin">
        <color indexed="8"/>
      </left>
      <right/>
      <top style="thin">
        <color auto="1"/>
      </top>
      <bottom/>
      <diagonal/>
    </border>
    <border>
      <left style="thin">
        <color indexed="8"/>
      </left>
      <right style="thin">
        <color indexed="8"/>
      </right>
      <top style="thin">
        <color indexed="8"/>
      </top>
      <bottom style="thin">
        <color auto="1"/>
      </bottom>
      <diagonal/>
    </border>
    <border>
      <left/>
      <right style="thin">
        <color indexed="8"/>
      </right>
      <top style="thin">
        <color indexed="8"/>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style="double">
        <color auto="1"/>
      </left>
      <right/>
      <top/>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right style="thin">
        <color auto="1"/>
      </right>
      <top/>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hair">
        <color auto="1"/>
      </left>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style="medium">
        <color auto="1"/>
      </left>
      <right/>
      <top style="hair">
        <color auto="1"/>
      </top>
      <bottom/>
      <diagonal/>
    </border>
    <border>
      <left/>
      <right/>
      <top style="hair">
        <color auto="1"/>
      </top>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hair">
        <color auto="1"/>
      </bottom>
      <diagonal/>
    </border>
    <border>
      <left/>
      <right style="medium">
        <color auto="1"/>
      </right>
      <top style="hair">
        <color auto="1"/>
      </top>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13">
    <xf numFmtId="0" fontId="0" fillId="0" borderId="0"/>
    <xf numFmtId="0" fontId="31" fillId="0" borderId="0"/>
    <xf numFmtId="0" fontId="18" fillId="0" borderId="0">
      <alignment vertical="center"/>
    </xf>
    <xf numFmtId="9" fontId="18" fillId="0" borderId="0" applyFont="0" applyFill="0" applyBorder="0" applyAlignment="0" applyProtection="0">
      <alignment vertical="center"/>
    </xf>
    <xf numFmtId="0" fontId="63" fillId="0" borderId="0">
      <alignment vertical="center"/>
    </xf>
    <xf numFmtId="0" fontId="31" fillId="0" borderId="0">
      <alignment vertical="center"/>
    </xf>
    <xf numFmtId="0" fontId="31" fillId="0" borderId="0"/>
    <xf numFmtId="0" fontId="18" fillId="0" borderId="0">
      <alignment vertical="center"/>
    </xf>
    <xf numFmtId="0" fontId="18" fillId="0" borderId="0">
      <alignment vertical="center"/>
    </xf>
    <xf numFmtId="0" fontId="31" fillId="0" borderId="0"/>
    <xf numFmtId="0" fontId="64" fillId="0" borderId="0" applyProtection="0">
      <alignment vertical="center"/>
    </xf>
    <xf numFmtId="0" fontId="24" fillId="0" borderId="0">
      <alignment horizontal="center" vertical="center"/>
    </xf>
    <xf numFmtId="0" fontId="24" fillId="0" borderId="0">
      <alignment horizontal="center" vertical="top"/>
    </xf>
  </cellStyleXfs>
  <cellXfs count="525">
    <xf numFmtId="0" fontId="0" fillId="0" borderId="0" xfId="0"/>
    <xf numFmtId="0" fontId="1" fillId="0" borderId="0" xfId="0" applyFont="1"/>
    <xf numFmtId="0" fontId="0" fillId="0" borderId="0" xfId="0"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horizontal="center" vertical="center" wrapText="1" shrinkToFit="1"/>
    </xf>
    <xf numFmtId="10" fontId="0" fillId="0" borderId="2" xfId="0" applyNumberFormat="1" applyBorder="1" applyAlignment="1">
      <alignment vertical="center"/>
    </xf>
    <xf numFmtId="10" fontId="7" fillId="0" borderId="2" xfId="0" applyNumberFormat="1" applyFont="1" applyBorder="1" applyAlignment="1">
      <alignment vertical="center"/>
    </xf>
    <xf numFmtId="0" fontId="5" fillId="0" borderId="2" xfId="11" applyFont="1" applyBorder="1" applyAlignment="1">
      <alignment horizontal="center" vertical="center" wrapText="1"/>
    </xf>
    <xf numFmtId="0" fontId="0" fillId="0" borderId="2" xfId="0" applyBorder="1" applyAlignment="1">
      <alignment vertical="center"/>
    </xf>
    <xf numFmtId="0" fontId="8" fillId="0" borderId="6" xfId="0" applyFont="1" applyBorder="1" applyAlignment="1">
      <alignment horizontal="left" vertical="center"/>
    </xf>
    <xf numFmtId="0" fontId="9" fillId="0" borderId="7" xfId="0" applyFont="1" applyBorder="1" applyAlignment="1">
      <alignment horizontal="center" vertical="center"/>
    </xf>
    <xf numFmtId="0" fontId="7" fillId="0" borderId="2" xfId="0" applyFont="1" applyBorder="1" applyAlignment="1">
      <alignment vertical="center"/>
    </xf>
    <xf numFmtId="0" fontId="8" fillId="0" borderId="8" xfId="0" applyFont="1" applyBorder="1" applyAlignment="1">
      <alignment horizontal="center" vertical="center"/>
    </xf>
    <xf numFmtId="0" fontId="6" fillId="0" borderId="0" xfId="0" applyFont="1"/>
    <xf numFmtId="0" fontId="11" fillId="0" borderId="4" xfId="0" applyFont="1" applyBorder="1" applyAlignment="1">
      <alignment vertical="center"/>
    </xf>
    <xf numFmtId="0" fontId="0" fillId="0" borderId="4" xfId="0" applyBorder="1" applyAlignment="1">
      <alignment vertical="center" shrinkToFit="1"/>
    </xf>
    <xf numFmtId="0" fontId="6" fillId="0" borderId="2" xfId="0" applyFont="1" applyBorder="1" applyAlignment="1">
      <alignment horizontal="left" vertical="center" wrapText="1"/>
    </xf>
    <xf numFmtId="0" fontId="12" fillId="3" borderId="4" xfId="0" applyFont="1" applyFill="1" applyBorder="1" applyAlignment="1">
      <alignment horizontal="center" vertical="center" wrapText="1"/>
    </xf>
    <xf numFmtId="0" fontId="13" fillId="0" borderId="4" xfId="0" applyFont="1" applyBorder="1" applyAlignment="1">
      <alignment horizontal="center" vertical="center" wrapText="1"/>
    </xf>
    <xf numFmtId="58" fontId="0" fillId="0" borderId="4" xfId="0" applyNumberFormat="1" applyBorder="1" applyAlignment="1">
      <alignment horizontal="center" vertical="center"/>
    </xf>
    <xf numFmtId="0" fontId="11" fillId="0" borderId="2" xfId="0" applyFont="1" applyBorder="1" applyAlignment="1">
      <alignment vertical="center"/>
    </xf>
    <xf numFmtId="58" fontId="6" fillId="0" borderId="2" xfId="0" applyNumberFormat="1" applyFont="1" applyBorder="1" applyAlignment="1">
      <alignment horizontal="center" vertical="center" wrapText="1"/>
    </xf>
    <xf numFmtId="0" fontId="11" fillId="0" borderId="9" xfId="0" applyFont="1" applyBorder="1" applyAlignment="1">
      <alignment vertical="center"/>
    </xf>
    <xf numFmtId="0" fontId="0" fillId="0" borderId="10" xfId="0" applyBorder="1" applyAlignment="1">
      <alignment vertical="center" shrinkToFit="1"/>
    </xf>
    <xf numFmtId="0" fontId="6" fillId="0" borderId="9" xfId="0" applyFont="1" applyBorder="1" applyAlignment="1">
      <alignment horizontal="left" vertical="center" wrapText="1"/>
    </xf>
    <xf numFmtId="0" fontId="12" fillId="3" borderId="10" xfId="0" applyFont="1" applyFill="1" applyBorder="1" applyAlignment="1">
      <alignment horizontal="center" vertical="center" wrapText="1"/>
    </xf>
    <xf numFmtId="0" fontId="6" fillId="0" borderId="9" xfId="0" applyFont="1" applyBorder="1" applyAlignment="1">
      <alignment horizontal="center" vertical="center" wrapText="1" shrinkToFit="1"/>
    </xf>
    <xf numFmtId="0" fontId="13" fillId="0" borderId="10" xfId="0" applyFont="1" applyBorder="1" applyAlignment="1">
      <alignment horizontal="center" vertical="center" wrapText="1"/>
    </xf>
    <xf numFmtId="58" fontId="0" fillId="0" borderId="10" xfId="0" applyNumberFormat="1" applyBorder="1" applyAlignment="1">
      <alignment horizontal="center" vertical="center"/>
    </xf>
    <xf numFmtId="0" fontId="6" fillId="0" borderId="4" xfId="0" applyFont="1" applyBorder="1" applyAlignment="1">
      <alignment horizontal="left" vertical="center" wrapText="1"/>
    </xf>
    <xf numFmtId="0" fontId="13" fillId="0" borderId="4" xfId="0" applyFont="1" applyBorder="1" applyAlignment="1">
      <alignment horizontal="center" wrapText="1"/>
    </xf>
    <xf numFmtId="0" fontId="6" fillId="0" borderId="4" xfId="0" applyFont="1" applyBorder="1" applyAlignment="1">
      <alignment horizontal="center" vertical="center" wrapText="1" shrinkToFit="1"/>
    </xf>
    <xf numFmtId="0" fontId="13" fillId="0" borderId="10" xfId="0" applyFont="1" applyBorder="1" applyAlignment="1">
      <alignment horizontal="center" wrapText="1"/>
    </xf>
    <xf numFmtId="0" fontId="8" fillId="0" borderId="1" xfId="0" applyFont="1" applyBorder="1" applyAlignment="1">
      <alignment horizontal="left" vertical="center"/>
    </xf>
    <xf numFmtId="0" fontId="14" fillId="2" borderId="2" xfId="0" applyFont="1" applyFill="1" applyBorder="1" applyAlignment="1">
      <alignment horizontal="center" vertical="center"/>
    </xf>
    <xf numFmtId="0" fontId="6" fillId="0" borderId="4" xfId="0" applyFont="1" applyBorder="1" applyAlignment="1">
      <alignment vertical="center" wrapText="1"/>
    </xf>
    <xf numFmtId="0" fontId="0" fillId="0" borderId="2" xfId="0" applyBorder="1"/>
    <xf numFmtId="0" fontId="0" fillId="0" borderId="2" xfId="0" applyBorder="1" applyAlignment="1">
      <alignment horizontal="center"/>
    </xf>
    <xf numFmtId="0" fontId="6" fillId="0" borderId="2" xfId="0" applyFont="1" applyBorder="1" applyAlignment="1">
      <alignment horizontal="center"/>
    </xf>
    <xf numFmtId="0" fontId="6" fillId="0" borderId="10" xfId="0" applyFont="1" applyBorder="1" applyAlignment="1">
      <alignment vertical="center" wrapText="1"/>
    </xf>
    <xf numFmtId="0" fontId="0" fillId="0" borderId="9" xfId="0" applyBorder="1"/>
    <xf numFmtId="0" fontId="0" fillId="0" borderId="9" xfId="0" applyBorder="1" applyAlignment="1">
      <alignment horizontal="center"/>
    </xf>
    <xf numFmtId="0" fontId="15" fillId="0" borderId="9" xfId="0" applyFont="1" applyBorder="1" applyAlignment="1">
      <alignment horizontal="center" wrapText="1"/>
    </xf>
    <xf numFmtId="0" fontId="0" fillId="0" borderId="4" xfId="0" applyBorder="1"/>
    <xf numFmtId="0" fontId="0" fillId="0" borderId="4" xfId="0" applyBorder="1" applyAlignment="1">
      <alignment horizontal="center"/>
    </xf>
    <xf numFmtId="0" fontId="6" fillId="0" borderId="4" xfId="0" applyFont="1" applyBorder="1" applyAlignment="1">
      <alignment horizontal="center"/>
    </xf>
    <xf numFmtId="0" fontId="16" fillId="0" borderId="6"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4" fontId="0" fillId="0" borderId="2" xfId="0" applyNumberFormat="1" applyBorder="1"/>
    <xf numFmtId="0" fontId="18" fillId="0" borderId="2" xfId="0" applyFont="1" applyBorder="1" applyAlignment="1">
      <alignment horizontal="center" vertical="center" wrapText="1" shrinkToFit="1"/>
    </xf>
    <xf numFmtId="0" fontId="0" fillId="0" borderId="2" xfId="0" applyBorder="1" applyAlignment="1">
      <alignment vertical="center" shrinkToFit="1"/>
    </xf>
    <xf numFmtId="20" fontId="0" fillId="3" borderId="2" xfId="0" applyNumberFormat="1" applyFill="1" applyBorder="1" applyAlignment="1">
      <alignment horizontal="center" vertical="center"/>
    </xf>
    <xf numFmtId="0" fontId="0" fillId="3" borderId="2" xfId="0" applyFill="1" applyBorder="1" applyAlignment="1">
      <alignment horizontal="center" vertical="center"/>
    </xf>
    <xf numFmtId="0" fontId="19" fillId="0" borderId="2" xfId="0" applyFont="1" applyBorder="1" applyAlignment="1">
      <alignment horizontal="center" vertical="center" wrapText="1"/>
    </xf>
    <xf numFmtId="0" fontId="20" fillId="0" borderId="2" xfId="0" applyFont="1" applyBorder="1" applyAlignment="1">
      <alignment horizontal="center" vertical="top" wrapText="1"/>
    </xf>
    <xf numFmtId="0" fontId="6" fillId="0" borderId="3" xfId="0" applyFont="1" applyBorder="1" applyAlignment="1">
      <alignment horizontal="center" vertical="center" wrapText="1"/>
    </xf>
    <xf numFmtId="20" fontId="0" fillId="0" borderId="2" xfId="0" applyNumberFormat="1" applyBorder="1" applyAlignment="1">
      <alignment horizontal="center" vertical="center"/>
    </xf>
    <xf numFmtId="0" fontId="20" fillId="0" borderId="13" xfId="0" applyFont="1" applyBorder="1" applyAlignment="1">
      <alignment horizontal="center" vertical="center" wrapText="1"/>
    </xf>
    <xf numFmtId="0" fontId="20" fillId="0" borderId="13" xfId="0" applyFont="1" applyBorder="1" applyAlignment="1">
      <alignment horizontal="center" vertical="top" wrapText="1"/>
    </xf>
    <xf numFmtId="0" fontId="21" fillId="0" borderId="2" xfId="0" applyFont="1" applyBorder="1"/>
    <xf numFmtId="0" fontId="21" fillId="0" borderId="2" xfId="0" applyFont="1" applyBorder="1" applyAlignment="1">
      <alignment horizontal="center"/>
    </xf>
    <xf numFmtId="20" fontId="0" fillId="3" borderId="2" xfId="0" applyNumberFormat="1" applyFill="1" applyBorder="1" applyAlignment="1">
      <alignment horizontal="center"/>
    </xf>
    <xf numFmtId="0" fontId="0" fillId="3" borderId="2" xfId="0" applyFill="1" applyBorder="1" applyAlignment="1">
      <alignment horizontal="center"/>
    </xf>
    <xf numFmtId="20" fontId="0" fillId="0" borderId="2" xfId="0" applyNumberFormat="1" applyBorder="1" applyAlignment="1">
      <alignment horizontal="center"/>
    </xf>
    <xf numFmtId="0" fontId="9" fillId="0" borderId="6" xfId="0" applyFont="1" applyBorder="1" applyAlignment="1">
      <alignment horizontal="center" vertical="center"/>
    </xf>
    <xf numFmtId="0" fontId="0" fillId="0" borderId="3" xfId="0" applyBorder="1" applyAlignment="1">
      <alignment horizontal="center"/>
    </xf>
    <xf numFmtId="0" fontId="0" fillId="0" borderId="3" xfId="0" applyBorder="1" applyAlignment="1">
      <alignment horizontal="center" vertical="center"/>
    </xf>
    <xf numFmtId="0" fontId="22" fillId="0" borderId="2" xfId="0" applyFont="1" applyBorder="1" applyAlignment="1">
      <alignment horizontal="center" wrapText="1"/>
    </xf>
    <xf numFmtId="0" fontId="13" fillId="0" borderId="2" xfId="0" applyFont="1" applyBorder="1" applyAlignment="1">
      <alignment horizontal="center" wrapText="1"/>
    </xf>
    <xf numFmtId="0" fontId="1" fillId="0" borderId="0" xfId="0" applyFont="1" applyAlignment="1">
      <alignment vertical="center"/>
    </xf>
    <xf numFmtId="0" fontId="0" fillId="0" borderId="0" xfId="0" applyAlignment="1">
      <alignment vertical="center" wrapText="1"/>
    </xf>
    <xf numFmtId="0" fontId="23" fillId="0" borderId="15" xfId="10" applyFont="1" applyBorder="1" applyAlignment="1">
      <alignment horizontal="center" vertical="center" wrapText="1" shrinkToFit="1"/>
    </xf>
    <xf numFmtId="0" fontId="23" fillId="0" borderId="16" xfId="10" applyFont="1" applyBorder="1" applyAlignment="1">
      <alignment horizontal="center" vertical="center" wrapText="1"/>
    </xf>
    <xf numFmtId="0" fontId="6" fillId="0" borderId="2" xfId="0" applyFont="1" applyBorder="1" applyAlignment="1">
      <alignment horizontal="center" vertical="center" wrapText="1"/>
    </xf>
    <xf numFmtId="0" fontId="23" fillId="0" borderId="2" xfId="10" applyFont="1" applyBorder="1" applyAlignment="1">
      <alignment horizontal="center" vertical="center" wrapText="1" shrinkToFit="1"/>
    </xf>
    <xf numFmtId="0" fontId="23" fillId="0" borderId="2" xfId="10" applyFont="1" applyBorder="1" applyAlignment="1">
      <alignment horizontal="center" vertical="center" wrapText="1"/>
    </xf>
    <xf numFmtId="0" fontId="0" fillId="0" borderId="2" xfId="0" applyBorder="1" applyAlignment="1">
      <alignment vertical="center" wrapText="1"/>
    </xf>
    <xf numFmtId="0" fontId="25" fillId="0" borderId="2" xfId="0" applyFont="1" applyBorder="1" applyAlignment="1">
      <alignment vertical="center"/>
    </xf>
    <xf numFmtId="0" fontId="25" fillId="0" borderId="2" xfId="0" applyFont="1" applyBorder="1" applyAlignment="1">
      <alignment vertical="center" wrapText="1"/>
    </xf>
    <xf numFmtId="0" fontId="6" fillId="0" borderId="2" xfId="0" applyFont="1" applyBorder="1" applyAlignment="1">
      <alignment vertical="center" wrapText="1" shrinkToFit="1"/>
    </xf>
    <xf numFmtId="0" fontId="6" fillId="0" borderId="2" xfId="0" applyFont="1" applyBorder="1" applyAlignment="1">
      <alignment vertical="center" wrapText="1"/>
    </xf>
    <xf numFmtId="0" fontId="6" fillId="0" borderId="2" xfId="0" applyFont="1" applyBorder="1" applyAlignment="1">
      <alignment horizontal="center" vertical="center"/>
    </xf>
    <xf numFmtId="0" fontId="0" fillId="0" borderId="3" xfId="0" applyBorder="1" applyAlignment="1">
      <alignment vertical="center"/>
    </xf>
    <xf numFmtId="0" fontId="25" fillId="0" borderId="3" xfId="0" applyFont="1" applyBorder="1" applyAlignment="1">
      <alignment vertical="center"/>
    </xf>
    <xf numFmtId="0" fontId="6" fillId="0" borderId="3" xfId="0" applyFont="1" applyBorder="1" applyAlignment="1">
      <alignment horizontal="center" vertical="center"/>
    </xf>
    <xf numFmtId="0" fontId="11" fillId="0" borderId="2" xfId="0" applyFont="1" applyBorder="1" applyAlignment="1">
      <alignment vertical="center" wrapText="1"/>
    </xf>
    <xf numFmtId="0" fontId="15" fillId="0" borderId="2" xfId="0" applyFont="1" applyBorder="1" applyAlignment="1">
      <alignment vertical="center"/>
    </xf>
    <xf numFmtId="0" fontId="23" fillId="0" borderId="24" xfId="10" applyFont="1" applyBorder="1" applyAlignment="1">
      <alignment horizontal="center" vertical="center" wrapText="1" shrinkToFit="1"/>
    </xf>
    <xf numFmtId="0" fontId="6" fillId="0" borderId="3" xfId="0" applyFont="1" applyBorder="1" applyAlignment="1">
      <alignment vertical="center" wrapText="1"/>
    </xf>
    <xf numFmtId="0" fontId="26" fillId="0" borderId="2" xfId="11" applyFont="1" applyBorder="1" applyAlignment="1">
      <alignment horizontal="center" vertical="center" wrapText="1"/>
    </xf>
    <xf numFmtId="0" fontId="15" fillId="0" borderId="2" xfId="0" applyFont="1" applyBorder="1" applyAlignment="1">
      <alignment vertical="center" wrapText="1"/>
    </xf>
    <xf numFmtId="0" fontId="27" fillId="0" borderId="0" xfId="0" applyFont="1"/>
    <xf numFmtId="0" fontId="0" fillId="3" borderId="0" xfId="0" applyFill="1"/>
    <xf numFmtId="0" fontId="29" fillId="4" borderId="2" xfId="0" applyFont="1" applyFill="1" applyBorder="1" applyAlignment="1">
      <alignment horizontal="center" vertical="center"/>
    </xf>
    <xf numFmtId="0" fontId="30" fillId="0" borderId="2" xfId="0" applyFont="1" applyBorder="1" applyAlignment="1">
      <alignment horizontal="center" vertical="center" wrapText="1"/>
    </xf>
    <xf numFmtId="180" fontId="31" fillId="0" borderId="2" xfId="3" applyNumberFormat="1" applyFont="1" applyFill="1" applyBorder="1" applyAlignment="1" applyProtection="1">
      <alignment horizontal="center" vertical="center"/>
    </xf>
    <xf numFmtId="180" fontId="31" fillId="0" borderId="2" xfId="3" applyNumberFormat="1" applyFont="1" applyFill="1" applyBorder="1" applyAlignment="1">
      <alignment horizontal="center" vertical="center"/>
    </xf>
    <xf numFmtId="0" fontId="30" fillId="0" borderId="2" xfId="0" applyFont="1" applyBorder="1" applyAlignment="1">
      <alignment horizontal="center" vertical="center"/>
    </xf>
    <xf numFmtId="0" fontId="32" fillId="0" borderId="2" xfId="0" applyFont="1" applyBorder="1" applyAlignment="1">
      <alignment horizontal="center" vertical="center" wrapText="1"/>
    </xf>
    <xf numFmtId="0" fontId="30" fillId="3" borderId="2" xfId="0" applyFont="1" applyFill="1" applyBorder="1" applyAlignment="1">
      <alignment horizontal="center"/>
    </xf>
    <xf numFmtId="0" fontId="32" fillId="0" borderId="2" xfId="0" applyFont="1" applyBorder="1" applyAlignment="1">
      <alignment horizontal="center" vertical="top" wrapText="1"/>
    </xf>
    <xf numFmtId="180" fontId="33" fillId="0" borderId="2" xfId="3" applyNumberFormat="1" applyFont="1" applyFill="1" applyBorder="1" applyAlignment="1" applyProtection="1">
      <alignment horizontal="center" vertical="center"/>
    </xf>
    <xf numFmtId="0" fontId="19" fillId="0" borderId="13" xfId="0" applyFont="1" applyBorder="1" applyAlignment="1">
      <alignment horizontal="center" vertical="center" wrapText="1"/>
    </xf>
    <xf numFmtId="180" fontId="33" fillId="0" borderId="2" xfId="3" applyNumberFormat="1" applyFont="1" applyFill="1" applyBorder="1" applyAlignment="1">
      <alignment horizontal="center" vertical="center"/>
    </xf>
    <xf numFmtId="0" fontId="32" fillId="0" borderId="13" xfId="0" applyFont="1" applyBorder="1" applyAlignment="1">
      <alignment horizontal="center" vertical="top" wrapText="1"/>
    </xf>
    <xf numFmtId="0" fontId="39" fillId="0" borderId="2" xfId="0" applyFont="1" applyBorder="1" applyAlignment="1">
      <alignment horizontal="center" wrapText="1"/>
    </xf>
    <xf numFmtId="0" fontId="39" fillId="0" borderId="2" xfId="0" applyFont="1" applyBorder="1" applyAlignment="1">
      <alignment horizontal="center"/>
    </xf>
    <xf numFmtId="180" fontId="33" fillId="3" borderId="2" xfId="3" applyNumberFormat="1" applyFont="1" applyFill="1" applyBorder="1" applyAlignment="1">
      <alignment horizontal="center" vertical="center"/>
    </xf>
    <xf numFmtId="0" fontId="40" fillId="0" borderId="2" xfId="0" applyFont="1" applyBorder="1" applyAlignment="1">
      <alignment horizontal="center" wrapText="1"/>
    </xf>
    <xf numFmtId="0" fontId="40" fillId="3" borderId="2" xfId="0" applyFont="1" applyFill="1" applyBorder="1" applyAlignment="1">
      <alignment horizontal="center"/>
    </xf>
    <xf numFmtId="0" fontId="40" fillId="0" borderId="2" xfId="0" applyFont="1" applyBorder="1" applyAlignment="1">
      <alignment horizontal="center"/>
    </xf>
    <xf numFmtId="0" fontId="7" fillId="0" borderId="2" xfId="0" applyFont="1" applyBorder="1" applyAlignment="1">
      <alignment horizontal="center" vertical="center"/>
    </xf>
    <xf numFmtId="0" fontId="41" fillId="0" borderId="2" xfId="0" applyFont="1" applyBorder="1" applyAlignment="1">
      <alignment horizontal="center" vertical="center"/>
    </xf>
    <xf numFmtId="0" fontId="8" fillId="0" borderId="11" xfId="0" applyFont="1" applyBorder="1" applyAlignment="1">
      <alignment horizontal="center" vertical="center"/>
    </xf>
    <xf numFmtId="0" fontId="42" fillId="3" borderId="0" xfId="6" applyFont="1" applyFill="1"/>
    <xf numFmtId="0" fontId="43" fillId="3" borderId="25" xfId="5" applyFont="1" applyFill="1" applyBorder="1" applyAlignment="1">
      <alignment horizontal="left" vertical="center"/>
    </xf>
    <xf numFmtId="0" fontId="43" fillId="3" borderId="26" xfId="5" applyFont="1" applyFill="1" applyBorder="1">
      <alignment vertical="center"/>
    </xf>
    <xf numFmtId="0" fontId="27" fillId="0" borderId="2" xfId="6" applyFont="1" applyBorder="1" applyAlignment="1">
      <alignment horizontal="center" vertical="center"/>
    </xf>
    <xf numFmtId="0" fontId="44" fillId="0" borderId="2" xfId="6" applyFont="1" applyBorder="1" applyAlignment="1">
      <alignment horizontal="center" vertical="center"/>
    </xf>
    <xf numFmtId="0" fontId="42" fillId="3" borderId="2" xfId="6" applyFont="1" applyFill="1" applyBorder="1"/>
    <xf numFmtId="0" fontId="45" fillId="0" borderId="30" xfId="9" applyFont="1" applyBorder="1" applyAlignment="1">
      <alignment horizontal="left"/>
    </xf>
    <xf numFmtId="0" fontId="45" fillId="0" borderId="2" xfId="9" applyFont="1" applyBorder="1" applyAlignment="1">
      <alignment horizontal="center"/>
    </xf>
    <xf numFmtId="0" fontId="43" fillId="3" borderId="0" xfId="6" applyFont="1" applyFill="1"/>
    <xf numFmtId="0" fontId="0" fillId="3" borderId="0" xfId="8" applyFont="1" applyFill="1">
      <alignment vertical="center"/>
    </xf>
    <xf numFmtId="0" fontId="43" fillId="3" borderId="26" xfId="5" applyFont="1" applyFill="1" applyBorder="1" applyAlignment="1">
      <alignment horizontal="left" vertical="center"/>
    </xf>
    <xf numFmtId="0" fontId="42" fillId="3" borderId="33" xfId="6" applyFont="1" applyFill="1" applyBorder="1"/>
    <xf numFmtId="0" fontId="46" fillId="0" borderId="2" xfId="6" applyFont="1" applyBorder="1" applyAlignment="1">
      <alignment horizontal="center" vertical="center"/>
    </xf>
    <xf numFmtId="0" fontId="46" fillId="0" borderId="7" xfId="6" applyFont="1" applyBorder="1" applyAlignment="1">
      <alignment horizontal="center" vertical="center"/>
    </xf>
    <xf numFmtId="49" fontId="31" fillId="3" borderId="2" xfId="8" applyNumberFormat="1" applyFont="1" applyFill="1" applyBorder="1" applyAlignment="1">
      <alignment horizontal="center" vertical="center"/>
    </xf>
    <xf numFmtId="49" fontId="31" fillId="3" borderId="7" xfId="8" applyNumberFormat="1" applyFont="1" applyFill="1" applyBorder="1" applyAlignment="1">
      <alignment horizontal="center" vertical="center"/>
    </xf>
    <xf numFmtId="0" fontId="31" fillId="3" borderId="2" xfId="6" applyFill="1" applyBorder="1" applyAlignment="1">
      <alignment horizontal="center"/>
    </xf>
    <xf numFmtId="0" fontId="31" fillId="3" borderId="7" xfId="6" applyFill="1" applyBorder="1" applyAlignment="1">
      <alignment horizontal="center"/>
    </xf>
    <xf numFmtId="14" fontId="43" fillId="3" borderId="0" xfId="6" applyNumberFormat="1" applyFont="1" applyFill="1"/>
    <xf numFmtId="0" fontId="31" fillId="0" borderId="0" xfId="5" applyAlignment="1">
      <alignment horizontal="left" vertical="center"/>
    </xf>
    <xf numFmtId="0" fontId="48" fillId="0" borderId="35" xfId="5" applyFont="1" applyBorder="1" applyAlignment="1">
      <alignment horizontal="left" vertical="center"/>
    </xf>
    <xf numFmtId="0" fontId="48" fillId="0" borderId="36" xfId="5" applyFont="1" applyBorder="1" applyAlignment="1">
      <alignment horizontal="center" vertical="center"/>
    </xf>
    <xf numFmtId="0" fontId="50" fillId="0" borderId="36" xfId="5" applyFont="1" applyBorder="1">
      <alignment vertical="center"/>
    </xf>
    <xf numFmtId="0" fontId="48" fillId="0" borderId="36" xfId="5" applyFont="1" applyBorder="1">
      <alignment vertical="center"/>
    </xf>
    <xf numFmtId="0" fontId="48" fillId="0" borderId="37" xfId="5" applyFont="1" applyBorder="1">
      <alignment vertical="center"/>
    </xf>
    <xf numFmtId="0" fontId="49" fillId="0" borderId="38" xfId="5" applyFont="1" applyBorder="1" applyAlignment="1">
      <alignment horizontal="center" vertical="center"/>
    </xf>
    <xf numFmtId="0" fontId="48" fillId="0" borderId="38" xfId="5" applyFont="1" applyBorder="1">
      <alignment vertical="center"/>
    </xf>
    <xf numFmtId="0" fontId="48" fillId="0" borderId="37" xfId="5" applyFont="1" applyBorder="1" applyAlignment="1">
      <alignment horizontal="left" vertical="center"/>
    </xf>
    <xf numFmtId="0" fontId="49" fillId="0" borderId="38" xfId="5" applyFont="1" applyBorder="1" applyAlignment="1">
      <alignment horizontal="right" vertical="center"/>
    </xf>
    <xf numFmtId="0" fontId="48" fillId="0" borderId="38" xfId="5" applyFont="1" applyBorder="1" applyAlignment="1">
      <alignment horizontal="left" vertical="center"/>
    </xf>
    <xf numFmtId="0" fontId="48" fillId="0" borderId="39" xfId="5" applyFont="1" applyBorder="1">
      <alignment vertical="center"/>
    </xf>
    <xf numFmtId="0" fontId="48" fillId="0" borderId="40" xfId="5" applyFont="1" applyBorder="1">
      <alignment vertical="center"/>
    </xf>
    <xf numFmtId="0" fontId="39" fillId="0" borderId="40" xfId="5" applyFont="1" applyBorder="1">
      <alignment vertical="center"/>
    </xf>
    <xf numFmtId="0" fontId="48" fillId="0" borderId="0" xfId="5" applyFont="1">
      <alignment vertical="center"/>
    </xf>
    <xf numFmtId="0" fontId="39" fillId="0" borderId="0" xfId="5" applyFont="1">
      <alignment vertical="center"/>
    </xf>
    <xf numFmtId="0" fontId="39" fillId="0" borderId="34" xfId="5" applyFont="1" applyBorder="1">
      <alignment vertical="center"/>
    </xf>
    <xf numFmtId="0" fontId="39" fillId="0" borderId="0" xfId="5" applyFont="1" applyAlignment="1">
      <alignment horizontal="left" vertical="center"/>
    </xf>
    <xf numFmtId="0" fontId="48" fillId="0" borderId="35" xfId="5" applyFont="1" applyBorder="1">
      <alignment vertical="center"/>
    </xf>
    <xf numFmtId="0" fontId="39" fillId="0" borderId="41" xfId="5" applyFont="1" applyBorder="1" applyAlignment="1">
      <alignment horizontal="left" vertical="center"/>
    </xf>
    <xf numFmtId="0" fontId="39" fillId="0" borderId="38" xfId="5" applyFont="1" applyBorder="1" applyAlignment="1">
      <alignment horizontal="left" vertical="center"/>
    </xf>
    <xf numFmtId="0" fontId="39" fillId="0" borderId="38" xfId="5" applyFont="1" applyBorder="1">
      <alignment vertical="center"/>
    </xf>
    <xf numFmtId="0" fontId="39" fillId="0" borderId="40" xfId="5" applyFont="1" applyBorder="1" applyAlignment="1">
      <alignment horizontal="left" vertical="center"/>
    </xf>
    <xf numFmtId="0" fontId="48" fillId="0" borderId="36" xfId="5" applyFont="1" applyBorder="1" applyAlignment="1">
      <alignment horizontal="left" vertical="center"/>
    </xf>
    <xf numFmtId="0" fontId="48" fillId="0" borderId="39" xfId="5" applyFont="1" applyBorder="1" applyAlignment="1">
      <alignment horizontal="left" vertical="center"/>
    </xf>
    <xf numFmtId="58" fontId="39" fillId="0" borderId="40" xfId="5" applyNumberFormat="1" applyFont="1" applyBorder="1">
      <alignment vertical="center"/>
    </xf>
    <xf numFmtId="0" fontId="39" fillId="0" borderId="53" xfId="5" applyFont="1" applyBorder="1" applyAlignment="1">
      <alignment horizontal="left" vertical="center"/>
    </xf>
    <xf numFmtId="0" fontId="39" fillId="0" borderId="54" xfId="5" applyFont="1" applyBorder="1" applyAlignment="1">
      <alignment horizontal="left" vertical="center"/>
    </xf>
    <xf numFmtId="0" fontId="48" fillId="0" borderId="53" xfId="5" applyFont="1" applyBorder="1" applyAlignment="1">
      <alignment horizontal="left" vertical="center"/>
    </xf>
    <xf numFmtId="0" fontId="27" fillId="0" borderId="7" xfId="6" applyFont="1" applyBorder="1" applyAlignment="1">
      <alignment horizontal="center" vertical="center"/>
    </xf>
    <xf numFmtId="0" fontId="52" fillId="0" borderId="58" xfId="5" applyFont="1" applyBorder="1" applyAlignment="1">
      <alignment horizontal="left" vertical="center"/>
    </xf>
    <xf numFmtId="0" fontId="51" fillId="0" borderId="59" xfId="5" applyFont="1" applyBorder="1" applyAlignment="1">
      <alignment horizontal="left" vertical="center"/>
    </xf>
    <xf numFmtId="0" fontId="51" fillId="0" borderId="35" xfId="5" applyFont="1" applyBorder="1" applyAlignment="1">
      <alignment horizontal="center" vertical="center"/>
    </xf>
    <xf numFmtId="0" fontId="51" fillId="0" borderId="36" xfId="5" applyFont="1" applyBorder="1" applyAlignment="1">
      <alignment horizontal="center" vertical="center"/>
    </xf>
    <xf numFmtId="0" fontId="51" fillId="0" borderId="37" xfId="5" applyFont="1" applyBorder="1" applyAlignment="1">
      <alignment horizontal="left" vertical="center"/>
    </xf>
    <xf numFmtId="0" fontId="49" fillId="0" borderId="38" xfId="5" applyFont="1" applyBorder="1" applyAlignment="1">
      <alignment horizontal="left" vertical="center"/>
    </xf>
    <xf numFmtId="0" fontId="49" fillId="0" borderId="53" xfId="5" applyFont="1" applyBorder="1" applyAlignment="1">
      <alignment horizontal="left" vertical="center"/>
    </xf>
    <xf numFmtId="0" fontId="51" fillId="0" borderId="37" xfId="5" applyFont="1" applyBorder="1">
      <alignment vertical="center"/>
    </xf>
    <xf numFmtId="0" fontId="49" fillId="0" borderId="38" xfId="5" applyFont="1" applyBorder="1">
      <alignment vertical="center"/>
    </xf>
    <xf numFmtId="0" fontId="49" fillId="0" borderId="53" xfId="5" applyFont="1" applyBorder="1">
      <alignment vertical="center"/>
    </xf>
    <xf numFmtId="0" fontId="51" fillId="0" borderId="38" xfId="5" applyFont="1" applyBorder="1">
      <alignment vertical="center"/>
    </xf>
    <xf numFmtId="0" fontId="51" fillId="0" borderId="37" xfId="5" applyFont="1" applyBorder="1" applyAlignment="1">
      <alignment horizontal="center" vertical="center"/>
    </xf>
    <xf numFmtId="0" fontId="31" fillId="0" borderId="38" xfId="5" applyBorder="1">
      <alignment vertical="center"/>
    </xf>
    <xf numFmtId="0" fontId="49" fillId="0" borderId="37" xfId="5" applyFont="1" applyBorder="1" applyAlignment="1">
      <alignment horizontal="left" vertical="center"/>
    </xf>
    <xf numFmtId="0" fontId="51" fillId="0" borderId="39" xfId="5" applyFont="1" applyBorder="1">
      <alignment vertical="center"/>
    </xf>
    <xf numFmtId="0" fontId="51" fillId="0" borderId="35" xfId="5" applyFont="1" applyBorder="1">
      <alignment vertical="center"/>
    </xf>
    <xf numFmtId="0" fontId="31" fillId="0" borderId="36" xfId="5" applyBorder="1" applyAlignment="1">
      <alignment horizontal="left" vertical="center"/>
    </xf>
    <xf numFmtId="0" fontId="49" fillId="0" borderId="36" xfId="5" applyFont="1" applyBorder="1" applyAlignment="1">
      <alignment horizontal="left" vertical="center"/>
    </xf>
    <xf numFmtId="0" fontId="31" fillId="0" borderId="36" xfId="5" applyBorder="1">
      <alignment vertical="center"/>
    </xf>
    <xf numFmtId="0" fontId="51" fillId="0" borderId="36" xfId="5" applyFont="1" applyBorder="1">
      <alignment vertical="center"/>
    </xf>
    <xf numFmtId="0" fontId="31" fillId="0" borderId="38" xfId="5" applyBorder="1" applyAlignment="1">
      <alignment horizontal="left" vertical="center"/>
    </xf>
    <xf numFmtId="0" fontId="49" fillId="0" borderId="40" xfId="5" applyFont="1" applyBorder="1" applyAlignment="1">
      <alignment horizontal="left" vertical="center"/>
    </xf>
    <xf numFmtId="0" fontId="51" fillId="0" borderId="38" xfId="5" applyFont="1" applyBorder="1" applyAlignment="1">
      <alignment horizontal="center" vertical="center"/>
    </xf>
    <xf numFmtId="0" fontId="52" fillId="0" borderId="60" xfId="5" applyFont="1" applyBorder="1">
      <alignment vertical="center"/>
    </xf>
    <xf numFmtId="0" fontId="52" fillId="0" borderId="61" xfId="5" applyFont="1" applyBorder="1">
      <alignment vertical="center"/>
    </xf>
    <xf numFmtId="0" fontId="49" fillId="0" borderId="61" xfId="5" applyFont="1" applyBorder="1">
      <alignment vertical="center"/>
    </xf>
    <xf numFmtId="58" fontId="31" fillId="0" borderId="61" xfId="5" applyNumberFormat="1" applyBorder="1">
      <alignment vertical="center"/>
    </xf>
    <xf numFmtId="0" fontId="49" fillId="0" borderId="54" xfId="5" applyFont="1" applyBorder="1" applyAlignment="1">
      <alignment horizontal="left" vertical="center"/>
    </xf>
    <xf numFmtId="0" fontId="49" fillId="0" borderId="52" xfId="5" applyFont="1" applyBorder="1" applyAlignment="1">
      <alignment horizontal="left" vertical="center"/>
    </xf>
    <xf numFmtId="0" fontId="45" fillId="0" borderId="2" xfId="9" applyFont="1" applyBorder="1" applyAlignment="1">
      <alignment horizontal="left"/>
    </xf>
    <xf numFmtId="0" fontId="55" fillId="0" borderId="2" xfId="6" applyFont="1" applyBorder="1" applyAlignment="1">
      <alignment horizontal="center" vertical="center"/>
    </xf>
    <xf numFmtId="49" fontId="43" fillId="3" borderId="2" xfId="8" applyNumberFormat="1" applyFont="1" applyFill="1" applyBorder="1" applyAlignment="1">
      <alignment horizontal="center" vertical="center"/>
    </xf>
    <xf numFmtId="49" fontId="33" fillId="3" borderId="2" xfId="8" applyNumberFormat="1" applyFont="1" applyFill="1" applyBorder="1" applyAlignment="1">
      <alignment horizontal="center" vertical="center"/>
    </xf>
    <xf numFmtId="49" fontId="42" fillId="3" borderId="2" xfId="8" applyNumberFormat="1" applyFont="1" applyFill="1" applyBorder="1" applyAlignment="1">
      <alignment horizontal="center" vertical="center"/>
    </xf>
    <xf numFmtId="0" fontId="52" fillId="3" borderId="0" xfId="6" applyFont="1" applyFill="1"/>
    <xf numFmtId="0" fontId="51" fillId="0" borderId="63" xfId="5" applyFont="1" applyBorder="1">
      <alignment vertical="center"/>
    </xf>
    <xf numFmtId="0" fontId="31" fillId="0" borderId="41" xfId="5" applyBorder="1" applyAlignment="1">
      <alignment horizontal="left" vertical="center"/>
    </xf>
    <xf numFmtId="0" fontId="49" fillId="0" borderId="41" xfId="5" applyFont="1" applyBorder="1" applyAlignment="1">
      <alignment horizontal="left" vertical="center"/>
    </xf>
    <xf numFmtId="0" fontId="31" fillId="0" borderId="41" xfId="5" applyBorder="1">
      <alignment vertical="center"/>
    </xf>
    <xf numFmtId="0" fontId="51" fillId="0" borderId="41" xfId="5" applyFont="1" applyBorder="1">
      <alignment vertical="center"/>
    </xf>
    <xf numFmtId="0" fontId="51" fillId="0" borderId="63" xfId="5" applyFont="1" applyBorder="1" applyAlignment="1">
      <alignment horizontal="center" vertical="center"/>
    </xf>
    <xf numFmtId="0" fontId="49" fillId="0" borderId="41" xfId="5" applyFont="1" applyBorder="1" applyAlignment="1">
      <alignment horizontal="center" vertical="center"/>
    </xf>
    <xf numFmtId="0" fontId="51" fillId="0" borderId="41" xfId="5" applyFont="1" applyBorder="1" applyAlignment="1">
      <alignment horizontal="center" vertical="center"/>
    </xf>
    <xf numFmtId="0" fontId="31" fillId="0" borderId="41" xfId="5" applyBorder="1" applyAlignment="1">
      <alignment horizontal="center" vertical="center"/>
    </xf>
    <xf numFmtId="0" fontId="31" fillId="0" borderId="38" xfId="5" applyBorder="1" applyAlignment="1">
      <alignment horizontal="center" vertical="center"/>
    </xf>
    <xf numFmtId="0" fontId="57" fillId="0" borderId="70" xfId="5" applyFont="1" applyBorder="1" applyAlignment="1">
      <alignment horizontal="left" vertical="center" wrapText="1"/>
    </xf>
    <xf numFmtId="9" fontId="49" fillId="0" borderId="38" xfId="5" applyNumberFormat="1" applyFont="1" applyBorder="1" applyAlignment="1">
      <alignment horizontal="center" vertical="center"/>
    </xf>
    <xf numFmtId="0" fontId="49" fillId="0" borderId="37" xfId="5" applyFont="1" applyBorder="1" applyAlignment="1">
      <alignment horizontal="left" vertical="center" wrapText="1"/>
    </xf>
    <xf numFmtId="0" fontId="52" fillId="0" borderId="58" xfId="5" applyFont="1" applyBorder="1">
      <alignment vertical="center"/>
    </xf>
    <xf numFmtId="0" fontId="52" fillId="0" borderId="59" xfId="5" applyFont="1" applyBorder="1">
      <alignment vertical="center"/>
    </xf>
    <xf numFmtId="0" fontId="49" fillId="0" borderId="76" xfId="5" applyFont="1" applyBorder="1">
      <alignment vertical="center"/>
    </xf>
    <xf numFmtId="0" fontId="52" fillId="0" borderId="76" xfId="5" applyFont="1" applyBorder="1">
      <alignment vertical="center"/>
    </xf>
    <xf numFmtId="58" fontId="31" fillId="0" borderId="59" xfId="5" applyNumberFormat="1" applyBorder="1">
      <alignment vertical="center"/>
    </xf>
    <xf numFmtId="0" fontId="31" fillId="0" borderId="76" xfId="5" applyBorder="1">
      <alignment vertical="center"/>
    </xf>
    <xf numFmtId="0" fontId="49" fillId="0" borderId="67" xfId="5" applyFont="1" applyBorder="1" applyAlignment="1">
      <alignment horizontal="left" vertical="center"/>
    </xf>
    <xf numFmtId="0" fontId="51" fillId="0" borderId="0" xfId="5" applyFont="1">
      <alignment vertical="center"/>
    </xf>
    <xf numFmtId="0" fontId="50" fillId="0" borderId="53" xfId="5" applyFont="1" applyBorder="1" applyAlignment="1">
      <alignment horizontal="left" vertical="center" wrapText="1"/>
    </xf>
    <xf numFmtId="0" fontId="50" fillId="0" borderId="53" xfId="5" applyFont="1" applyBorder="1" applyAlignment="1">
      <alignment horizontal="left" vertical="center"/>
    </xf>
    <xf numFmtId="0" fontId="60" fillId="0" borderId="30" xfId="0" applyFont="1" applyBorder="1"/>
    <xf numFmtId="0" fontId="60" fillId="0" borderId="2" xfId="0" applyFont="1" applyBorder="1"/>
    <xf numFmtId="0" fontId="60" fillId="5" borderId="2" xfId="0" applyFont="1" applyFill="1" applyBorder="1"/>
    <xf numFmtId="0" fontId="0" fillId="0" borderId="30" xfId="0" applyBorder="1"/>
    <xf numFmtId="0" fontId="0" fillId="5" borderId="2" xfId="0" applyFill="1" applyBorder="1"/>
    <xf numFmtId="0" fontId="0" fillId="0" borderId="83" xfId="0" applyBorder="1"/>
    <xf numFmtId="0" fontId="0" fillId="5" borderId="9" xfId="0" applyFill="1" applyBorder="1"/>
    <xf numFmtId="0" fontId="0" fillId="6" borderId="0" xfId="0" applyFill="1"/>
    <xf numFmtId="0" fontId="60" fillId="0" borderId="86" xfId="0" applyFont="1" applyBorder="1"/>
    <xf numFmtId="0" fontId="0" fillId="0" borderId="86" xfId="0" applyBorder="1"/>
    <xf numFmtId="0" fontId="0" fillId="0" borderId="87" xfId="0" applyBorder="1"/>
    <xf numFmtId="0" fontId="0" fillId="0" borderId="0" xfId="0" applyAlignment="1">
      <alignment vertical="top"/>
    </xf>
    <xf numFmtId="0" fontId="0" fillId="0" borderId="0" xfId="0" applyAlignment="1">
      <alignment vertical="top" wrapText="1"/>
    </xf>
    <xf numFmtId="0" fontId="0" fillId="7" borderId="2" xfId="0" applyFill="1" applyBorder="1"/>
    <xf numFmtId="0" fontId="61" fillId="7" borderId="2" xfId="0" applyFont="1" applyFill="1" applyBorder="1" applyAlignment="1">
      <alignment vertical="top" wrapText="1"/>
    </xf>
    <xf numFmtId="0" fontId="0" fillId="0" borderId="2" xfId="0" applyBorder="1" applyAlignment="1">
      <alignment vertical="top" wrapText="1"/>
    </xf>
    <xf numFmtId="0" fontId="0" fillId="0" borderId="2" xfId="0" applyBorder="1" applyAlignment="1">
      <alignment vertical="top"/>
    </xf>
    <xf numFmtId="0" fontId="0" fillId="3" borderId="2" xfId="0" applyFill="1" applyBorder="1" applyAlignment="1">
      <alignment vertical="top" wrapText="1"/>
    </xf>
    <xf numFmtId="0" fontId="60" fillId="7" borderId="2" xfId="0" applyFont="1" applyFill="1" applyBorder="1" applyAlignment="1">
      <alignment vertical="top" wrapText="1"/>
    </xf>
    <xf numFmtId="0" fontId="62" fillId="0" borderId="2" xfId="0" applyFont="1" applyBorder="1" applyAlignment="1">
      <alignment vertical="top" wrapText="1"/>
    </xf>
    <xf numFmtId="0" fontId="13" fillId="0" borderId="0" xfId="0" applyFont="1"/>
    <xf numFmtId="0" fontId="13" fillId="0" borderId="0" xfId="0" applyFont="1" applyAlignment="1">
      <alignment vertical="top" wrapText="1"/>
    </xf>
    <xf numFmtId="58" fontId="6" fillId="0" borderId="2" xfId="0" quotePrefix="1" applyNumberFormat="1" applyFont="1" applyBorder="1" applyAlignment="1">
      <alignment horizontal="center" vertical="center" wrapText="1"/>
    </xf>
    <xf numFmtId="0" fontId="24" fillId="0" borderId="6" xfId="11" quotePrefix="1" applyBorder="1" applyAlignment="1">
      <alignment horizontal="center" vertical="center" wrapText="1"/>
    </xf>
    <xf numFmtId="0" fontId="24" fillId="0" borderId="23" xfId="11" quotePrefix="1" applyBorder="1" applyAlignment="1">
      <alignment horizontal="center" vertical="center" wrapText="1"/>
    </xf>
    <xf numFmtId="0" fontId="5" fillId="0" borderId="3" xfId="11" quotePrefix="1" applyFont="1" applyBorder="1" applyAlignment="1">
      <alignment horizontal="center" vertical="center" wrapText="1"/>
    </xf>
    <xf numFmtId="0" fontId="5" fillId="0" borderId="21" xfId="11" quotePrefix="1" applyFont="1" applyBorder="1" applyAlignment="1">
      <alignment horizontal="center" vertical="center" wrapText="1"/>
    </xf>
    <xf numFmtId="0" fontId="5" fillId="0" borderId="22" xfId="11" quotePrefix="1" applyFont="1" applyBorder="1" applyAlignment="1">
      <alignment horizontal="center" vertical="center" wrapText="1"/>
    </xf>
    <xf numFmtId="0" fontId="24" fillId="0" borderId="2" xfId="11" quotePrefix="1" applyBorder="1" applyAlignment="1">
      <alignment horizontal="center" vertical="center" wrapText="1"/>
    </xf>
    <xf numFmtId="0" fontId="5" fillId="0" borderId="2" xfId="11" quotePrefix="1" applyFont="1" applyBorder="1" applyAlignment="1">
      <alignment horizontal="center" vertical="center" wrapText="1"/>
    </xf>
    <xf numFmtId="0" fontId="5" fillId="0" borderId="2" xfId="12" quotePrefix="1" applyFont="1" applyBorder="1" applyAlignment="1">
      <alignment horizontal="center" vertical="top" wrapText="1"/>
    </xf>
    <xf numFmtId="0" fontId="24" fillId="0" borderId="5" xfId="11" quotePrefix="1" applyBorder="1" applyAlignment="1">
      <alignment horizontal="center" vertical="center" wrapText="1"/>
    </xf>
    <xf numFmtId="58" fontId="6" fillId="0" borderId="4" xfId="0" quotePrefix="1" applyNumberFormat="1" applyFont="1" applyBorder="1" applyAlignment="1">
      <alignment horizontal="center" vertical="center" wrapText="1"/>
    </xf>
    <xf numFmtId="58" fontId="6" fillId="0" borderId="10" xfId="0" quotePrefix="1" applyNumberFormat="1" applyFont="1" applyBorder="1" applyAlignment="1">
      <alignment horizontal="center" vertical="center" wrapText="1"/>
    </xf>
    <xf numFmtId="0" fontId="5" fillId="0" borderId="5" xfId="11" quotePrefix="1" applyFont="1" applyBorder="1" applyAlignment="1">
      <alignment horizontal="center" vertical="center" wrapText="1"/>
    </xf>
    <xf numFmtId="0" fontId="5" fillId="0" borderId="6" xfId="12" quotePrefix="1" applyFont="1" applyBorder="1" applyAlignment="1">
      <alignment horizontal="center" vertical="center" wrapText="1"/>
    </xf>
    <xf numFmtId="0" fontId="5" fillId="0" borderId="6" xfId="11" quotePrefix="1" applyFont="1" applyBorder="1" applyAlignment="1">
      <alignment horizontal="center" vertical="center" wrapText="1"/>
    </xf>
    <xf numFmtId="0" fontId="5" fillId="0" borderId="5" xfId="12" quotePrefix="1" applyFont="1" applyBorder="1" applyAlignment="1">
      <alignment horizontal="center" vertical="top" wrapText="1"/>
    </xf>
    <xf numFmtId="0" fontId="59" fillId="0" borderId="81" xfId="0" applyFont="1" applyBorder="1" applyAlignment="1">
      <alignment horizontal="center" vertical="center" wrapText="1"/>
    </xf>
    <xf numFmtId="0" fontId="59" fillId="0" borderId="82" xfId="0" applyFont="1" applyBorder="1" applyAlignment="1">
      <alignment horizontal="center" vertical="center" wrapText="1"/>
    </xf>
    <xf numFmtId="0" fontId="59" fillId="0" borderId="84" xfId="0" applyFont="1" applyBorder="1" applyAlignment="1">
      <alignment horizontal="center" vertical="center" wrapText="1"/>
    </xf>
    <xf numFmtId="0" fontId="60" fillId="0" borderId="7" xfId="0" applyFont="1" applyBorder="1" applyAlignment="1">
      <alignment horizontal="center" vertical="center"/>
    </xf>
    <xf numFmtId="0" fontId="60" fillId="0" borderId="8" xfId="0" applyFont="1" applyBorder="1" applyAlignment="1">
      <alignment horizontal="center" vertical="center"/>
    </xf>
    <xf numFmtId="0" fontId="60" fillId="5" borderId="7" xfId="0" applyFont="1" applyFill="1" applyBorder="1" applyAlignment="1">
      <alignment horizontal="center" vertical="center"/>
    </xf>
    <xf numFmtId="0" fontId="60" fillId="5" borderId="8" xfId="0" applyFont="1" applyFill="1" applyBorder="1" applyAlignment="1">
      <alignment horizontal="center" vertical="center"/>
    </xf>
    <xf numFmtId="0" fontId="60" fillId="0" borderId="85" xfId="0" applyFont="1" applyBorder="1" applyAlignment="1">
      <alignment horizontal="center" vertical="center"/>
    </xf>
    <xf numFmtId="0" fontId="56" fillId="0" borderId="34" xfId="5" applyFont="1" applyBorder="1" applyAlignment="1">
      <alignment horizontal="center" vertical="top"/>
    </xf>
    <xf numFmtId="0" fontId="49" fillId="0" borderId="59" xfId="5" applyFont="1" applyBorder="1" applyAlignment="1">
      <alignment horizontal="center" vertical="center"/>
    </xf>
    <xf numFmtId="0" fontId="52" fillId="0" borderId="59" xfId="5" applyFont="1" applyBorder="1" applyAlignment="1">
      <alignment horizontal="center" vertical="center"/>
    </xf>
    <xf numFmtId="0" fontId="31" fillId="0" borderId="59" xfId="5" applyBorder="1" applyAlignment="1">
      <alignment horizontal="center" vertical="center"/>
    </xf>
    <xf numFmtId="0" fontId="31" fillId="0" borderId="64" xfId="5" applyBorder="1" applyAlignment="1">
      <alignment horizontal="center" vertical="center"/>
    </xf>
    <xf numFmtId="0" fontId="51" fillId="0" borderId="35" xfId="5" applyFont="1" applyBorder="1" applyAlignment="1">
      <alignment horizontal="center" vertical="center"/>
    </xf>
    <xf numFmtId="0" fontId="51" fillId="0" borderId="36" xfId="5" applyFont="1" applyBorder="1" applyAlignment="1">
      <alignment horizontal="center" vertical="center"/>
    </xf>
    <xf numFmtId="0" fontId="51" fillId="0" borderId="52" xfId="5" applyFont="1" applyBorder="1" applyAlignment="1">
      <alignment horizontal="center" vertical="center"/>
    </xf>
    <xf numFmtId="0" fontId="52" fillId="0" borderId="35" xfId="5" applyFont="1" applyBorder="1" applyAlignment="1">
      <alignment horizontal="center" vertical="center"/>
    </xf>
    <xf numFmtId="0" fontId="52" fillId="0" borderId="36" xfId="5" applyFont="1" applyBorder="1" applyAlignment="1">
      <alignment horizontal="center" vertical="center"/>
    </xf>
    <xf numFmtId="0" fontId="52" fillId="0" borderId="52" xfId="5" applyFont="1" applyBorder="1" applyAlignment="1">
      <alignment horizontal="center" vertical="center"/>
    </xf>
    <xf numFmtId="0" fontId="49" fillId="0" borderId="38" xfId="5" applyFont="1" applyBorder="1" applyAlignment="1">
      <alignment horizontal="left" vertical="center"/>
    </xf>
    <xf numFmtId="0" fontId="49" fillId="0" borderId="53" xfId="5" applyFont="1" applyBorder="1" applyAlignment="1">
      <alignment horizontal="left" vertical="center"/>
    </xf>
    <xf numFmtId="0" fontId="51" fillId="0" borderId="37" xfId="5" applyFont="1" applyBorder="1" applyAlignment="1">
      <alignment horizontal="left" vertical="center"/>
    </xf>
    <xf numFmtId="0" fontId="51" fillId="0" borderId="38" xfId="5" applyFont="1" applyBorder="1" applyAlignment="1">
      <alignment horizontal="left" vertical="center"/>
    </xf>
    <xf numFmtId="14" fontId="49" fillId="0" borderId="38" xfId="5" applyNumberFormat="1" applyFont="1" applyBorder="1" applyAlignment="1">
      <alignment horizontal="center" vertical="center"/>
    </xf>
    <xf numFmtId="14" fontId="49" fillId="0" borderId="53" xfId="5" applyNumberFormat="1" applyFont="1" applyBorder="1" applyAlignment="1">
      <alignment horizontal="center" vertical="center"/>
    </xf>
    <xf numFmtId="0" fontId="49" fillId="0" borderId="44" xfId="5" applyFont="1" applyBorder="1" applyAlignment="1">
      <alignment horizontal="left" vertical="center"/>
    </xf>
    <xf numFmtId="0" fontId="49" fillId="0" borderId="56" xfId="5" applyFont="1" applyBorder="1" applyAlignment="1">
      <alignment horizontal="left" vertical="center"/>
    </xf>
    <xf numFmtId="0" fontId="49" fillId="0" borderId="40" xfId="5" applyFont="1" applyBorder="1" applyAlignment="1">
      <alignment horizontal="center" vertical="center"/>
    </xf>
    <xf numFmtId="0" fontId="49" fillId="0" borderId="54" xfId="5" applyFont="1" applyBorder="1" applyAlignment="1">
      <alignment horizontal="center" vertical="center"/>
    </xf>
    <xf numFmtId="0" fontId="51" fillId="0" borderId="39" xfId="5" applyFont="1" applyBorder="1" applyAlignment="1">
      <alignment horizontal="left" vertical="center"/>
    </xf>
    <xf numFmtId="0" fontId="51" fillId="0" borderId="40" xfId="5" applyFont="1" applyBorder="1" applyAlignment="1">
      <alignment horizontal="left" vertical="center"/>
    </xf>
    <xf numFmtId="0" fontId="51" fillId="0" borderId="69" xfId="5" applyFont="1" applyBorder="1" applyAlignment="1">
      <alignment horizontal="left" vertical="center"/>
    </xf>
    <xf numFmtId="0" fontId="51" fillId="0" borderId="47" xfId="5" applyFont="1" applyBorder="1" applyAlignment="1">
      <alignment horizontal="left" vertical="center"/>
    </xf>
    <xf numFmtId="0" fontId="51" fillId="0" borderId="77" xfId="5" applyFont="1" applyBorder="1" applyAlignment="1">
      <alignment horizontal="left" vertical="center"/>
    </xf>
    <xf numFmtId="0" fontId="52" fillId="0" borderId="62" xfId="5" applyFont="1" applyBorder="1" applyAlignment="1">
      <alignment horizontal="left" vertical="center"/>
    </xf>
    <xf numFmtId="0" fontId="52" fillId="0" borderId="61" xfId="5" applyFont="1" applyBorder="1" applyAlignment="1">
      <alignment horizontal="left" vertical="center"/>
    </xf>
    <xf numFmtId="0" fontId="52" fillId="0" borderId="66" xfId="5" applyFont="1" applyBorder="1" applyAlignment="1">
      <alignment horizontal="left" vertical="center"/>
    </xf>
    <xf numFmtId="0" fontId="51" fillId="0" borderId="54" xfId="5" applyFont="1" applyBorder="1" applyAlignment="1">
      <alignment horizontal="left" vertical="center"/>
    </xf>
    <xf numFmtId="0" fontId="51" fillId="0" borderId="49" xfId="5" applyFont="1" applyBorder="1" applyAlignment="1">
      <alignment horizontal="left" vertical="center" wrapText="1"/>
    </xf>
    <xf numFmtId="0" fontId="51" fillId="0" borderId="50" xfId="5" applyFont="1" applyBorder="1" applyAlignment="1">
      <alignment horizontal="left" vertical="center" wrapText="1"/>
    </xf>
    <xf numFmtId="0" fontId="51" fillId="0" borderId="57" xfId="5" applyFont="1" applyBorder="1" applyAlignment="1">
      <alignment horizontal="left" vertical="center" wrapText="1"/>
    </xf>
    <xf numFmtId="0" fontId="51" fillId="0" borderId="63" xfId="5" applyFont="1" applyBorder="1" applyAlignment="1">
      <alignment horizontal="left" vertical="center"/>
    </xf>
    <xf numFmtId="0" fontId="51" fillId="0" borderId="41" xfId="5" applyFont="1" applyBorder="1" applyAlignment="1">
      <alignment horizontal="left" vertical="center"/>
    </xf>
    <xf numFmtId="0" fontId="51" fillId="0" borderId="67" xfId="5" applyFont="1" applyBorder="1" applyAlignment="1">
      <alignment horizontal="left" vertical="center"/>
    </xf>
    <xf numFmtId="0" fontId="52" fillId="0" borderId="62" xfId="0" applyFont="1" applyBorder="1" applyAlignment="1">
      <alignment horizontal="left" vertical="center"/>
    </xf>
    <xf numFmtId="0" fontId="52" fillId="0" borderId="61" xfId="0" applyFont="1" applyBorder="1" applyAlignment="1">
      <alignment horizontal="left" vertical="center"/>
    </xf>
    <xf numFmtId="0" fontId="52" fillId="0" borderId="66" xfId="0" applyFont="1" applyBorder="1" applyAlignment="1">
      <alignment horizontal="left" vertical="center"/>
    </xf>
    <xf numFmtId="9" fontId="49" fillId="0" borderId="48" xfId="5" applyNumberFormat="1" applyFont="1" applyBorder="1" applyAlignment="1">
      <alignment horizontal="left" vertical="center"/>
    </xf>
    <xf numFmtId="9" fontId="49" fillId="0" borderId="43" xfId="5" applyNumberFormat="1" applyFont="1" applyBorder="1" applyAlignment="1">
      <alignment horizontal="left" vertical="center"/>
    </xf>
    <xf numFmtId="9" fontId="49" fillId="0" borderId="55" xfId="5" applyNumberFormat="1" applyFont="1" applyBorder="1" applyAlignment="1">
      <alignment horizontal="left" vertical="center"/>
    </xf>
    <xf numFmtId="9" fontId="49" fillId="0" borderId="49" xfId="5" applyNumberFormat="1" applyFont="1" applyBorder="1" applyAlignment="1">
      <alignment horizontal="left" vertical="center"/>
    </xf>
    <xf numFmtId="9" fontId="49" fillId="0" borderId="50" xfId="5" applyNumberFormat="1" applyFont="1" applyBorder="1" applyAlignment="1">
      <alignment horizontal="left" vertical="center"/>
    </xf>
    <xf numFmtId="9" fontId="49" fillId="0" borderId="57" xfId="5" applyNumberFormat="1" applyFont="1" applyBorder="1" applyAlignment="1">
      <alignment horizontal="left" vertical="center"/>
    </xf>
    <xf numFmtId="0" fontId="48" fillId="0" borderId="63" xfId="5" applyFont="1" applyBorder="1" applyAlignment="1">
      <alignment horizontal="left" vertical="center"/>
    </xf>
    <xf numFmtId="0" fontId="48" fillId="0" borderId="41" xfId="5" applyFont="1" applyBorder="1" applyAlignment="1">
      <alignment horizontal="left" vertical="center"/>
    </xf>
    <xf numFmtId="0" fontId="48" fillId="0" borderId="67" xfId="5" applyFont="1" applyBorder="1" applyAlignment="1">
      <alignment horizontal="left" vertical="center"/>
    </xf>
    <xf numFmtId="0" fontId="48" fillId="0" borderId="37" xfId="5" applyFont="1" applyBorder="1" applyAlignment="1">
      <alignment horizontal="left" vertical="center"/>
    </xf>
    <xf numFmtId="0" fontId="48" fillId="0" borderId="38" xfId="5" applyFont="1" applyBorder="1" applyAlignment="1">
      <alignment horizontal="left" vertical="center"/>
    </xf>
    <xf numFmtId="0" fontId="48" fillId="0" borderId="71" xfId="5" applyFont="1" applyBorder="1" applyAlignment="1">
      <alignment horizontal="left" vertical="center"/>
    </xf>
    <xf numFmtId="0" fontId="48" fillId="0" borderId="50" xfId="5" applyFont="1" applyBorder="1" applyAlignment="1">
      <alignment horizontal="left" vertical="center"/>
    </xf>
    <xf numFmtId="0" fontId="48" fillId="0" borderId="57" xfId="5" applyFont="1" applyBorder="1" applyAlignment="1">
      <alignment horizontal="left" vertical="center"/>
    </xf>
    <xf numFmtId="0" fontId="52" fillId="0" borderId="47" xfId="5" applyFont="1" applyBorder="1" applyAlignment="1">
      <alignment horizontal="left" vertical="center"/>
    </xf>
    <xf numFmtId="0" fontId="49" fillId="0" borderId="72" xfId="5" applyFont="1" applyBorder="1" applyAlignment="1">
      <alignment horizontal="left" vertical="center"/>
    </xf>
    <xf numFmtId="0" fontId="49" fillId="0" borderId="73" xfId="5" applyFont="1" applyBorder="1" applyAlignment="1">
      <alignment horizontal="left" vertical="center"/>
    </xf>
    <xf numFmtId="0" fontId="49" fillId="0" borderId="78" xfId="5" applyFont="1" applyBorder="1" applyAlignment="1">
      <alignment horizontal="left" vertical="center"/>
    </xf>
    <xf numFmtId="0" fontId="49" fillId="0" borderId="46" xfId="5" applyFont="1" applyBorder="1" applyAlignment="1">
      <alignment horizontal="left" vertical="center"/>
    </xf>
    <xf numFmtId="0" fontId="49" fillId="0" borderId="45" xfId="5" applyFont="1" applyBorder="1" applyAlignment="1">
      <alignment horizontal="left" vertical="center"/>
    </xf>
    <xf numFmtId="0" fontId="49" fillId="0" borderId="74" xfId="5" applyFont="1" applyBorder="1" applyAlignment="1">
      <alignment horizontal="left" vertical="center"/>
    </xf>
    <xf numFmtId="0" fontId="49" fillId="0" borderId="75" xfId="5" applyFont="1" applyBorder="1" applyAlignment="1">
      <alignment horizontal="left" vertical="center"/>
    </xf>
    <xf numFmtId="0" fontId="49" fillId="0" borderId="79" xfId="5" applyFont="1" applyBorder="1" applyAlignment="1">
      <alignment horizontal="left" vertical="center"/>
    </xf>
    <xf numFmtId="0" fontId="51" fillId="0" borderId="49" xfId="5" applyFont="1" applyBorder="1" applyAlignment="1">
      <alignment horizontal="left" vertical="center"/>
    </xf>
    <xf numFmtId="0" fontId="51" fillId="0" borderId="50" xfId="5" applyFont="1" applyBorder="1" applyAlignment="1">
      <alignment horizontal="left" vertical="center"/>
    </xf>
    <xf numFmtId="0" fontId="51" fillId="0" borderId="57" xfId="5" applyFont="1" applyBorder="1" applyAlignment="1">
      <alignment horizontal="left" vertical="center"/>
    </xf>
    <xf numFmtId="0" fontId="58" fillId="0" borderId="61" xfId="5" applyFont="1" applyBorder="1" applyAlignment="1">
      <alignment horizontal="center" vertical="center"/>
    </xf>
    <xf numFmtId="0" fontId="52" fillId="0" borderId="47" xfId="5" applyFont="1" applyBorder="1" applyAlignment="1">
      <alignment horizontal="center" vertical="center"/>
    </xf>
    <xf numFmtId="0" fontId="52" fillId="0" borderId="80" xfId="5" applyFont="1" applyBorder="1" applyAlignment="1">
      <alignment horizontal="center" vertical="center"/>
    </xf>
    <xf numFmtId="0" fontId="49" fillId="0" borderId="76" xfId="5" applyFont="1" applyBorder="1" applyAlignment="1">
      <alignment horizontal="center" vertical="center"/>
    </xf>
    <xf numFmtId="0" fontId="49" fillId="0" borderId="77" xfId="5" applyFont="1" applyBorder="1" applyAlignment="1">
      <alignment horizontal="center" vertical="center"/>
    </xf>
    <xf numFmtId="0" fontId="49" fillId="0" borderId="69" xfId="5" applyFont="1" applyBorder="1" applyAlignment="1">
      <alignment horizontal="left" vertical="center"/>
    </xf>
    <xf numFmtId="0" fontId="49" fillId="0" borderId="47" xfId="5" applyFont="1" applyBorder="1" applyAlignment="1">
      <alignment horizontal="left" vertical="center"/>
    </xf>
    <xf numFmtId="0" fontId="49" fillId="0" borderId="77" xfId="5" applyFont="1" applyBorder="1" applyAlignment="1">
      <alignment horizontal="left" vertical="center"/>
    </xf>
    <xf numFmtId="0" fontId="43" fillId="3" borderId="0" xfId="6" applyFont="1" applyFill="1" applyAlignment="1">
      <alignment horizontal="center"/>
    </xf>
    <xf numFmtId="0" fontId="42" fillId="3" borderId="0" xfId="6" applyFont="1" applyFill="1" applyAlignment="1">
      <alignment horizontal="center"/>
    </xf>
    <xf numFmtId="0" fontId="42" fillId="3" borderId="26" xfId="5" applyFont="1" applyFill="1" applyBorder="1" applyAlignment="1">
      <alignment horizontal="center" vertical="center"/>
    </xf>
    <xf numFmtId="0" fontId="42" fillId="3" borderId="31" xfId="5" applyFont="1" applyFill="1" applyBorder="1" applyAlignment="1">
      <alignment horizontal="center" vertical="center"/>
    </xf>
    <xf numFmtId="0" fontId="43" fillId="3" borderId="2" xfId="6" applyFont="1" applyFill="1" applyBorder="1" applyAlignment="1">
      <alignment horizontal="center" vertical="center"/>
    </xf>
    <xf numFmtId="0" fontId="43" fillId="3" borderId="32" xfId="6" applyFont="1" applyFill="1" applyBorder="1" applyAlignment="1">
      <alignment horizontal="center" vertical="center"/>
    </xf>
    <xf numFmtId="0" fontId="43" fillId="3" borderId="20" xfId="6" applyFont="1" applyFill="1" applyBorder="1" applyAlignment="1">
      <alignment horizontal="center" vertical="center"/>
    </xf>
    <xf numFmtId="0" fontId="43" fillId="3" borderId="68" xfId="6" applyFont="1" applyFill="1" applyBorder="1" applyAlignment="1">
      <alignment horizontal="center" vertical="center"/>
    </xf>
    <xf numFmtId="0" fontId="43" fillId="3" borderId="11" xfId="6" applyFont="1" applyFill="1" applyBorder="1" applyAlignment="1">
      <alignment horizontal="center" vertical="center"/>
    </xf>
    <xf numFmtId="0" fontId="42" fillId="3" borderId="26" xfId="6" applyFont="1" applyFill="1" applyBorder="1" applyAlignment="1">
      <alignment horizontal="center"/>
    </xf>
    <xf numFmtId="0" fontId="42" fillId="3" borderId="2" xfId="6" applyFont="1" applyFill="1" applyBorder="1" applyAlignment="1">
      <alignment horizontal="center"/>
    </xf>
    <xf numFmtId="0" fontId="53" fillId="0" borderId="34" xfId="5" applyFont="1" applyBorder="1" applyAlignment="1">
      <alignment horizontal="center" vertical="top"/>
    </xf>
    <xf numFmtId="0" fontId="51" fillId="0" borderId="37" xfId="5" applyFont="1" applyBorder="1" applyAlignment="1">
      <alignment horizontal="center" vertical="center"/>
    </xf>
    <xf numFmtId="0" fontId="51" fillId="0" borderId="38" xfId="5" applyFont="1" applyBorder="1" applyAlignment="1">
      <alignment horizontal="center" vertical="center"/>
    </xf>
    <xf numFmtId="0" fontId="51" fillId="0" borderId="53" xfId="5" applyFont="1" applyBorder="1" applyAlignment="1">
      <alignment horizontal="center" vertical="center"/>
    </xf>
    <xf numFmtId="0" fontId="49" fillId="0" borderId="37" xfId="5" applyFont="1" applyBorder="1" applyAlignment="1">
      <alignment horizontal="left" vertical="center"/>
    </xf>
    <xf numFmtId="0" fontId="49" fillId="0" borderId="39" xfId="5" applyFont="1" applyBorder="1" applyAlignment="1">
      <alignment horizontal="left" vertical="center"/>
    </xf>
    <xf numFmtId="0" fontId="49" fillId="0" borderId="40" xfId="5" applyFont="1" applyBorder="1" applyAlignment="1">
      <alignment horizontal="left" vertical="center"/>
    </xf>
    <xf numFmtId="0" fontId="49" fillId="0" borderId="54" xfId="5" applyFont="1" applyBorder="1" applyAlignment="1">
      <alignment horizontal="left" vertical="center"/>
    </xf>
    <xf numFmtId="0" fontId="52" fillId="0" borderId="0" xfId="5" applyFont="1" applyAlignment="1">
      <alignment horizontal="left" vertical="center"/>
    </xf>
    <xf numFmtId="0" fontId="51" fillId="0" borderId="0" xfId="5" applyFont="1" applyAlignment="1">
      <alignment horizontal="left" vertical="center"/>
    </xf>
    <xf numFmtId="0" fontId="39" fillId="0" borderId="35" xfId="5" applyFont="1" applyBorder="1" applyAlignment="1">
      <alignment horizontal="left" vertical="center"/>
    </xf>
    <xf numFmtId="0" fontId="39" fillId="0" borderId="36" xfId="5" applyFont="1" applyBorder="1" applyAlignment="1">
      <alignment horizontal="left" vertical="center"/>
    </xf>
    <xf numFmtId="0" fontId="48" fillId="0" borderId="36" xfId="5" applyFont="1" applyBorder="1" applyAlignment="1">
      <alignment horizontal="left" vertical="center"/>
    </xf>
    <xf numFmtId="0" fontId="48" fillId="0" borderId="52" xfId="5" applyFont="1" applyBorder="1" applyAlignment="1">
      <alignment horizontal="left" vertical="center"/>
    </xf>
    <xf numFmtId="0" fontId="39" fillId="0" borderId="46" xfId="5" applyFont="1" applyBorder="1" applyAlignment="1">
      <alignment horizontal="left" vertical="center"/>
    </xf>
    <xf numFmtId="0" fontId="39" fillId="0" borderId="45" xfId="5" applyFont="1" applyBorder="1" applyAlignment="1">
      <alignment horizontal="left" vertical="center"/>
    </xf>
    <xf numFmtId="0" fontId="39" fillId="0" borderId="51" xfId="5" applyFont="1" applyBorder="1" applyAlignment="1">
      <alignment horizontal="left" vertical="center"/>
    </xf>
    <xf numFmtId="0" fontId="39" fillId="0" borderId="44" xfId="5" applyFont="1" applyBorder="1" applyAlignment="1">
      <alignment horizontal="left" vertical="center"/>
    </xf>
    <xf numFmtId="0" fontId="48" fillId="0" borderId="44" xfId="5" applyFont="1" applyBorder="1" applyAlignment="1">
      <alignment horizontal="left" vertical="center"/>
    </xf>
    <xf numFmtId="0" fontId="48" fillId="0" borderId="45" xfId="5" applyFont="1" applyBorder="1" applyAlignment="1">
      <alignment horizontal="left" vertical="center"/>
    </xf>
    <xf numFmtId="0" fontId="48" fillId="0" borderId="56" xfId="5" applyFont="1" applyBorder="1" applyAlignment="1">
      <alignment horizontal="left" vertical="center"/>
    </xf>
    <xf numFmtId="0" fontId="52" fillId="0" borderId="0" xfId="0" applyFont="1" applyAlignment="1">
      <alignment horizontal="left" vertical="center"/>
    </xf>
    <xf numFmtId="0" fontId="48" fillId="0" borderId="35" xfId="5" applyFont="1" applyBorder="1" applyAlignment="1">
      <alignment horizontal="left" vertical="center"/>
    </xf>
    <xf numFmtId="0" fontId="48" fillId="0" borderId="38" xfId="5" applyFont="1" applyBorder="1" applyAlignment="1">
      <alignment horizontal="center" vertical="center"/>
    </xf>
    <xf numFmtId="0" fontId="48" fillId="0" borderId="53" xfId="5" applyFont="1" applyBorder="1" applyAlignment="1">
      <alignment horizontal="center" vertical="center"/>
    </xf>
    <xf numFmtId="0" fontId="51" fillId="0" borderId="39" xfId="5" applyFont="1" applyBorder="1" applyAlignment="1">
      <alignment horizontal="center" vertical="center"/>
    </xf>
    <xf numFmtId="0" fontId="51" fillId="0" borderId="40" xfId="5" applyFont="1" applyBorder="1" applyAlignment="1">
      <alignment horizontal="center" vertical="center"/>
    </xf>
    <xf numFmtId="0" fontId="51" fillId="0" borderId="54" xfId="5" applyFont="1" applyBorder="1" applyAlignment="1">
      <alignment horizontal="center" vertical="center"/>
    </xf>
    <xf numFmtId="0" fontId="48" fillId="0" borderId="53" xfId="5" applyFont="1" applyBorder="1" applyAlignment="1">
      <alignment horizontal="left" vertical="center"/>
    </xf>
    <xf numFmtId="0" fontId="31" fillId="0" borderId="46" xfId="5" applyBorder="1" applyAlignment="1">
      <alignment horizontal="left" vertical="center"/>
    </xf>
    <xf numFmtId="0" fontId="31" fillId="0" borderId="45" xfId="5" applyBorder="1" applyAlignment="1">
      <alignment horizontal="left" vertical="center"/>
    </xf>
    <xf numFmtId="0" fontId="31" fillId="0" borderId="56" xfId="5" applyBorder="1" applyAlignment="1">
      <alignment horizontal="left" vertical="center"/>
    </xf>
    <xf numFmtId="0" fontId="54" fillId="0" borderId="46" xfId="5" applyFont="1" applyBorder="1" applyAlignment="1">
      <alignment horizontal="left" vertical="center"/>
    </xf>
    <xf numFmtId="0" fontId="54" fillId="0" borderId="45" xfId="5" applyFont="1" applyBorder="1" applyAlignment="1">
      <alignment horizontal="left" vertical="center"/>
    </xf>
    <xf numFmtId="0" fontId="54" fillId="0" borderId="56" xfId="5" applyFont="1" applyBorder="1" applyAlignment="1">
      <alignment horizontal="left" vertical="center"/>
    </xf>
    <xf numFmtId="0" fontId="51" fillId="0" borderId="46" xfId="5" applyFont="1" applyBorder="1" applyAlignment="1">
      <alignment horizontal="left" vertical="center"/>
    </xf>
    <xf numFmtId="0" fontId="51" fillId="0" borderId="45" xfId="5" applyFont="1" applyBorder="1" applyAlignment="1">
      <alignment horizontal="left" vertical="center"/>
    </xf>
    <xf numFmtId="0" fontId="51" fillId="0" borderId="56" xfId="5" applyFont="1" applyBorder="1" applyAlignment="1">
      <alignment horizontal="left" vertical="center"/>
    </xf>
    <xf numFmtId="0" fontId="49" fillId="0" borderId="61" xfId="5" applyFont="1" applyBorder="1" applyAlignment="1">
      <alignment horizontal="center" vertical="center"/>
    </xf>
    <xf numFmtId="0" fontId="52" fillId="0" borderId="61" xfId="5" applyFont="1" applyBorder="1" applyAlignment="1">
      <alignment horizontal="center" vertical="center"/>
    </xf>
    <xf numFmtId="0" fontId="49" fillId="0" borderId="65" xfId="5" applyFont="1" applyBorder="1" applyAlignment="1">
      <alignment horizontal="center" vertical="center"/>
    </xf>
    <xf numFmtId="0" fontId="52" fillId="0" borderId="63" xfId="5" applyFont="1" applyBorder="1" applyAlignment="1">
      <alignment horizontal="center" vertical="center"/>
    </xf>
    <xf numFmtId="0" fontId="52" fillId="0" borderId="41" xfId="5" applyFont="1" applyBorder="1" applyAlignment="1">
      <alignment horizontal="center" vertical="center"/>
    </xf>
    <xf numFmtId="0" fontId="52" fillId="0" borderId="67" xfId="5" applyFont="1" applyBorder="1" applyAlignment="1">
      <alignment horizontal="center" vertical="center"/>
    </xf>
    <xf numFmtId="0" fontId="52" fillId="0" borderId="39" xfId="5" applyFont="1" applyBorder="1" applyAlignment="1">
      <alignment horizontal="center" vertical="center"/>
    </xf>
    <xf numFmtId="0" fontId="52" fillId="0" borderId="40" xfId="5" applyFont="1" applyBorder="1" applyAlignment="1">
      <alignment horizontal="center" vertical="center"/>
    </xf>
    <xf numFmtId="0" fontId="52" fillId="0" borderId="54" xfId="5" applyFont="1" applyBorder="1" applyAlignment="1">
      <alignment horizontal="center" vertical="center"/>
    </xf>
    <xf numFmtId="0" fontId="31" fillId="0" borderId="61" xfId="5" applyBorder="1" applyAlignment="1">
      <alignment horizontal="center" vertical="center"/>
    </xf>
    <xf numFmtId="0" fontId="31" fillId="0" borderId="65" xfId="5" applyBorder="1" applyAlignment="1">
      <alignment horizontal="center" vertical="center"/>
    </xf>
    <xf numFmtId="0" fontId="43" fillId="3" borderId="7" xfId="6" applyFont="1" applyFill="1" applyBorder="1" applyAlignment="1">
      <alignment horizontal="center" vertical="center"/>
    </xf>
    <xf numFmtId="0" fontId="43" fillId="3" borderId="27" xfId="6" applyFont="1" applyFill="1" applyBorder="1" applyAlignment="1">
      <alignment horizontal="center" vertical="center"/>
    </xf>
    <xf numFmtId="0" fontId="43" fillId="3" borderId="28" xfId="6" applyFont="1" applyFill="1" applyBorder="1" applyAlignment="1">
      <alignment horizontal="center" vertical="center"/>
    </xf>
    <xf numFmtId="0" fontId="43" fillId="3" borderId="29" xfId="6" applyFont="1" applyFill="1" applyBorder="1" applyAlignment="1">
      <alignment horizontal="center" vertical="center"/>
    </xf>
    <xf numFmtId="0" fontId="47" fillId="0" borderId="34" xfId="5" applyFont="1" applyBorder="1" applyAlignment="1">
      <alignment horizontal="center" vertical="top"/>
    </xf>
    <xf numFmtId="0" fontId="49" fillId="0" borderId="36" xfId="5" applyFont="1" applyBorder="1" applyAlignment="1">
      <alignment horizontal="center" vertical="center"/>
    </xf>
    <xf numFmtId="0" fontId="39" fillId="0" borderId="36" xfId="5" applyFont="1" applyBorder="1" applyAlignment="1">
      <alignment horizontal="center" vertical="center"/>
    </xf>
    <xf numFmtId="0" fontId="39" fillId="0" borderId="52" xfId="5" applyFont="1" applyBorder="1" applyAlignment="1">
      <alignment horizontal="center" vertical="center"/>
    </xf>
    <xf numFmtId="0" fontId="49" fillId="0" borderId="38" xfId="5" applyFont="1" applyBorder="1" applyAlignment="1">
      <alignment horizontal="center" vertical="center"/>
    </xf>
    <xf numFmtId="58" fontId="39" fillId="0" borderId="38" xfId="5" applyNumberFormat="1" applyFont="1" applyBorder="1" applyAlignment="1">
      <alignment horizontal="center" vertical="center"/>
    </xf>
    <xf numFmtId="0" fontId="39" fillId="0" borderId="38" xfId="5" applyFont="1" applyBorder="1" applyAlignment="1">
      <alignment horizontal="center" vertical="center"/>
    </xf>
    <xf numFmtId="0" fontId="49" fillId="0" borderId="40" xfId="5" applyFont="1" applyBorder="1" applyAlignment="1">
      <alignment horizontal="right" vertical="center"/>
    </xf>
    <xf numFmtId="0" fontId="48" fillId="0" borderId="40" xfId="5" applyFont="1" applyBorder="1" applyAlignment="1">
      <alignment horizontal="left" vertical="center"/>
    </xf>
    <xf numFmtId="0" fontId="39" fillId="0" borderId="42" xfId="5" applyFont="1" applyBorder="1" applyAlignment="1">
      <alignment horizontal="center" vertical="center"/>
    </xf>
    <xf numFmtId="0" fontId="39" fillId="0" borderId="43" xfId="5" applyFont="1" applyBorder="1" applyAlignment="1">
      <alignment horizontal="center" vertical="center"/>
    </xf>
    <xf numFmtId="0" fontId="39" fillId="0" borderId="55" xfId="5" applyFont="1" applyBorder="1" applyAlignment="1">
      <alignment horizontal="center" vertical="center"/>
    </xf>
    <xf numFmtId="0" fontId="39" fillId="0" borderId="44" xfId="5" applyFont="1" applyBorder="1" applyAlignment="1">
      <alignment horizontal="center" vertical="center"/>
    </xf>
    <xf numFmtId="0" fontId="39" fillId="0" borderId="45" xfId="5" applyFont="1" applyBorder="1" applyAlignment="1">
      <alignment horizontal="center" vertical="center"/>
    </xf>
    <xf numFmtId="0" fontId="39" fillId="0" borderId="56" xfId="5" applyFont="1" applyBorder="1" applyAlignment="1">
      <alignment horizontal="center" vertical="center"/>
    </xf>
    <xf numFmtId="0" fontId="39" fillId="0" borderId="37" xfId="5" applyFont="1" applyBorder="1" applyAlignment="1">
      <alignment horizontal="left" vertical="center"/>
    </xf>
    <xf numFmtId="0" fontId="39" fillId="0" borderId="38" xfId="5" applyFont="1" applyBorder="1" applyAlignment="1">
      <alignment horizontal="left" vertical="center"/>
    </xf>
    <xf numFmtId="0" fontId="39" fillId="0" borderId="53" xfId="5" applyFont="1" applyBorder="1" applyAlignment="1">
      <alignment horizontal="left" vertical="center"/>
    </xf>
    <xf numFmtId="0" fontId="40" fillId="0" borderId="46" xfId="5" applyFont="1" applyBorder="1" applyAlignment="1">
      <alignment horizontal="left" vertical="center"/>
    </xf>
    <xf numFmtId="0" fontId="40" fillId="0" borderId="45" xfId="5" applyFont="1" applyBorder="1" applyAlignment="1">
      <alignment horizontal="left" vertical="center"/>
    </xf>
    <xf numFmtId="0" fontId="40" fillId="0" borderId="56" xfId="5" applyFont="1" applyBorder="1" applyAlignment="1">
      <alignment horizontal="left" vertical="center"/>
    </xf>
    <xf numFmtId="0" fontId="39" fillId="0" borderId="56" xfId="5" applyFont="1" applyBorder="1" applyAlignment="1">
      <alignment horizontal="left" vertical="center"/>
    </xf>
    <xf numFmtId="0" fontId="39" fillId="0" borderId="37" xfId="5" applyFont="1" applyBorder="1" applyAlignment="1">
      <alignment horizontal="left" vertical="center" wrapText="1"/>
    </xf>
    <xf numFmtId="0" fontId="39" fillId="0" borderId="38" xfId="5" applyFont="1" applyBorder="1" applyAlignment="1">
      <alignment horizontal="left" vertical="center" wrapText="1"/>
    </xf>
    <xf numFmtId="0" fontId="39" fillId="0" borderId="53" xfId="5" applyFont="1" applyBorder="1" applyAlignment="1">
      <alignment horizontal="left" vertical="center" wrapText="1"/>
    </xf>
    <xf numFmtId="0" fontId="31" fillId="0" borderId="40" xfId="5" applyBorder="1" applyAlignment="1">
      <alignment horizontal="center" vertical="center"/>
    </xf>
    <xf numFmtId="0" fontId="31" fillId="0" borderId="54" xfId="5" applyBorder="1" applyAlignment="1">
      <alignment horizontal="center" vertical="center"/>
    </xf>
    <xf numFmtId="0" fontId="48" fillId="0" borderId="47" xfId="5" applyFont="1" applyBorder="1" applyAlignment="1">
      <alignment horizontal="center" vertical="center"/>
    </xf>
    <xf numFmtId="0" fontId="48" fillId="0" borderId="48" xfId="5" applyFont="1" applyBorder="1" applyAlignment="1">
      <alignment horizontal="left" vertical="center"/>
    </xf>
    <xf numFmtId="0" fontId="48" fillId="0" borderId="43" xfId="5" applyFont="1" applyBorder="1" applyAlignment="1">
      <alignment horizontal="left" vertical="center"/>
    </xf>
    <xf numFmtId="0" fontId="48" fillId="0" borderId="55" xfId="5" applyFont="1" applyBorder="1" applyAlignment="1">
      <alignment horizontal="left" vertical="center"/>
    </xf>
    <xf numFmtId="0" fontId="33" fillId="0" borderId="46" xfId="5" applyFont="1" applyBorder="1" applyAlignment="1">
      <alignment horizontal="left" vertical="center"/>
    </xf>
    <xf numFmtId="0" fontId="33" fillId="0" borderId="45" xfId="5" applyFont="1" applyBorder="1" applyAlignment="1">
      <alignment horizontal="left" vertical="center"/>
    </xf>
    <xf numFmtId="0" fontId="33" fillId="0" borderId="56" xfId="5" applyFont="1" applyBorder="1" applyAlignment="1">
      <alignment horizontal="left" vertical="center"/>
    </xf>
    <xf numFmtId="0" fontId="52" fillId="0" borderId="46" xfId="5" applyFont="1" applyBorder="1" applyAlignment="1">
      <alignment horizontal="left" vertical="center"/>
    </xf>
    <xf numFmtId="0" fontId="39" fillId="0" borderId="49" xfId="5" applyFont="1" applyBorder="1" applyAlignment="1">
      <alignment horizontal="left" vertical="center"/>
    </xf>
    <xf numFmtId="0" fontId="39" fillId="0" borderId="50" xfId="5" applyFont="1" applyBorder="1" applyAlignment="1">
      <alignment horizontal="left" vertical="center"/>
    </xf>
    <xf numFmtId="0" fontId="39" fillId="0" borderId="57" xfId="5" applyFont="1" applyBorder="1" applyAlignment="1">
      <alignment horizontal="left" vertical="center"/>
    </xf>
    <xf numFmtId="0" fontId="51" fillId="0" borderId="35" xfId="5" applyFont="1" applyBorder="1" applyAlignment="1">
      <alignment horizontal="left" vertical="center"/>
    </xf>
    <xf numFmtId="0" fontId="51" fillId="0" borderId="36" xfId="5" applyFont="1" applyBorder="1" applyAlignment="1">
      <alignment horizontal="left" vertical="center"/>
    </xf>
    <xf numFmtId="0" fontId="51" fillId="0" borderId="52" xfId="5" applyFont="1" applyBorder="1" applyAlignment="1">
      <alignment horizontal="left" vertical="center"/>
    </xf>
    <xf numFmtId="0" fontId="48" fillId="0" borderId="51" xfId="5" applyFont="1" applyBorder="1" applyAlignment="1">
      <alignment horizontal="left" vertical="center"/>
    </xf>
    <xf numFmtId="0" fontId="39" fillId="0" borderId="40" xfId="5" applyFont="1" applyBorder="1" applyAlignment="1">
      <alignment horizontal="center" vertical="center"/>
    </xf>
    <xf numFmtId="0" fontId="48" fillId="0" borderId="40" xfId="5" applyFont="1" applyBorder="1" applyAlignment="1">
      <alignment horizontal="center" vertical="center"/>
    </xf>
    <xf numFmtId="0" fontId="39" fillId="0" borderId="54" xfId="5" applyFont="1" applyBorder="1" applyAlignment="1">
      <alignment horizontal="center" vertical="center"/>
    </xf>
    <xf numFmtId="0" fontId="2" fillId="0" borderId="1" xfId="0" applyFont="1" applyBorder="1" applyAlignment="1">
      <alignment horizontal="center" vertical="center"/>
    </xf>
    <xf numFmtId="0" fontId="8" fillId="0" borderId="12" xfId="0" applyFont="1" applyBorder="1" applyAlignment="1">
      <alignment horizontal="left" vertical="center"/>
    </xf>
    <xf numFmtId="0" fontId="8" fillId="0" borderId="1" xfId="0" applyFont="1" applyBorder="1" applyAlignment="1">
      <alignment horizontal="left" vertical="center"/>
    </xf>
    <xf numFmtId="0" fontId="8" fillId="0" borderId="11" xfId="0" applyFont="1" applyBorder="1" applyAlignment="1">
      <alignment horizontal="left" vertical="center"/>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3" fillId="0" borderId="2" xfId="0" applyFont="1" applyBorder="1" applyAlignment="1">
      <alignment horizontal="left" vertical="top" wrapText="1"/>
    </xf>
    <xf numFmtId="0" fontId="10" fillId="0" borderId="2" xfId="0" applyFont="1" applyBorder="1" applyAlignment="1">
      <alignment horizontal="left" vertical="top"/>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8" fillId="0" borderId="1" xfId="0" applyFont="1" applyBorder="1" applyAlignment="1">
      <alignment horizontal="center" vertical="center"/>
    </xf>
    <xf numFmtId="0" fontId="29" fillId="4" borderId="2" xfId="0" applyFont="1" applyFill="1" applyBorder="1" applyAlignment="1">
      <alignment horizontal="center" vertical="center"/>
    </xf>
    <xf numFmtId="0" fontId="34" fillId="0" borderId="7" xfId="0" applyFont="1" applyBorder="1" applyAlignment="1">
      <alignment horizontal="center" vertical="center"/>
    </xf>
    <xf numFmtId="0" fontId="34" fillId="0" borderId="6" xfId="0" applyFont="1" applyBorder="1" applyAlignment="1">
      <alignment horizontal="center" vertical="center"/>
    </xf>
    <xf numFmtId="0" fontId="34" fillId="0" borderId="8"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6" fillId="0" borderId="2" xfId="0" applyFont="1" applyBorder="1" applyAlignment="1">
      <alignment horizontal="left" vertical="top" wrapText="1"/>
    </xf>
    <xf numFmtId="0" fontId="37" fillId="0" borderId="2" xfId="0" applyFont="1" applyBorder="1" applyAlignment="1">
      <alignment horizontal="left" vertical="top" wrapText="1"/>
    </xf>
    <xf numFmtId="0" fontId="37" fillId="0" borderId="2" xfId="0" applyFont="1" applyBorder="1" applyAlignment="1">
      <alignment horizontal="left" vertical="top"/>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3"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38" fillId="4" borderId="3" xfId="0" applyFont="1" applyFill="1" applyBorder="1" applyAlignment="1">
      <alignment horizontal="center" vertical="center"/>
    </xf>
    <xf numFmtId="0" fontId="38" fillId="4" borderId="4" xfId="0" applyFont="1" applyFill="1" applyBorder="1" applyAlignment="1">
      <alignment horizontal="center" vertical="center"/>
    </xf>
    <xf numFmtId="0" fontId="29" fillId="4" borderId="3" xfId="0" applyFont="1" applyFill="1" applyBorder="1" applyAlignment="1">
      <alignment vertical="center" wrapText="1"/>
    </xf>
    <xf numFmtId="0" fontId="29" fillId="4" borderId="4" xfId="0" applyFont="1" applyFill="1" applyBorder="1" applyAlignment="1">
      <alignment vertical="center" wrapText="1"/>
    </xf>
    <xf numFmtId="0" fontId="2" fillId="0" borderId="1" xfId="0" applyFont="1" applyBorder="1" applyAlignment="1">
      <alignment horizontal="center" vertical="center" wrapText="1"/>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2" xfId="0" applyFont="1" applyBorder="1" applyAlignment="1">
      <alignment horizontal="center"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8" fillId="0" borderId="8" xfId="0" applyFont="1" applyBorder="1" applyAlignment="1">
      <alignment horizontal="left" vertical="center"/>
    </xf>
    <xf numFmtId="0" fontId="3" fillId="0" borderId="2" xfId="0" applyFont="1" applyBorder="1" applyAlignment="1">
      <alignment horizontal="left" vertical="center" wrapText="1"/>
    </xf>
    <xf numFmtId="0" fontId="10" fillId="0" borderId="2" xfId="0" applyFont="1" applyBorder="1" applyAlignment="1">
      <alignment horizontal="left" vertical="center"/>
    </xf>
    <xf numFmtId="0" fontId="10" fillId="0" borderId="2" xfId="0" applyFont="1" applyBorder="1" applyAlignment="1">
      <alignment horizontal="left" vertical="center" wrapText="1"/>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3" fillId="2" borderId="14" xfId="0" applyFont="1" applyFill="1" applyBorder="1" applyAlignment="1">
      <alignment horizontal="center" vertical="center"/>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3" fillId="2" borderId="14" xfId="0" applyFont="1" applyFill="1" applyBorder="1" applyAlignment="1">
      <alignment horizontal="center" vertical="center" wrapText="1"/>
    </xf>
    <xf numFmtId="0" fontId="6" fillId="0" borderId="18"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9" fillId="0" borderId="6" xfId="0" applyFont="1" applyBorder="1" applyAlignment="1">
      <alignment horizontal="center" vertical="center"/>
    </xf>
    <xf numFmtId="0" fontId="17" fillId="0" borderId="2" xfId="0" applyFont="1" applyBorder="1" applyAlignment="1">
      <alignment horizontal="left" vertical="top"/>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67" fillId="0" borderId="40" xfId="5" applyFont="1" applyBorder="1" applyAlignment="1">
      <alignment horizontal="left" vertical="center"/>
    </xf>
    <xf numFmtId="0" fontId="69" fillId="0" borderId="0" xfId="0" applyFont="1" applyFill="1"/>
    <xf numFmtId="0" fontId="0" fillId="0" borderId="0" xfId="0" applyFill="1"/>
  </cellXfs>
  <cellStyles count="13">
    <cellStyle name="S10" xfId="11" xr:uid="{00000000-0005-0000-0000-00003A000000}"/>
    <cellStyle name="S11" xfId="12" xr:uid="{00000000-0005-0000-0000-00003B000000}"/>
    <cellStyle name="百分比" xfId="3" builtinId="5"/>
    <cellStyle name="常规" xfId="0" builtinId="0"/>
    <cellStyle name="常规 2" xfId="5" xr:uid="{00000000-0005-0000-0000-000034000000}"/>
    <cellStyle name="常规 23" xfId="9" xr:uid="{00000000-0005-0000-0000-000038000000}"/>
    <cellStyle name="常规 3" xfId="6" xr:uid="{00000000-0005-0000-0000-000035000000}"/>
    <cellStyle name="常规 38 10" xfId="4" xr:uid="{00000000-0005-0000-0000-00001B000000}"/>
    <cellStyle name="常规 4" xfId="8" xr:uid="{00000000-0005-0000-0000-000037000000}"/>
    <cellStyle name="常规 40" xfId="2" xr:uid="{00000000-0005-0000-0000-00000C000000}"/>
    <cellStyle name="常规 7 3" xfId="1" xr:uid="{00000000-0005-0000-0000-000006000000}"/>
    <cellStyle name="常规 71" xfId="7" xr:uid="{00000000-0005-0000-0000-000036000000}"/>
    <cellStyle name="常规_10AW核价-润懋(35款已核，单耗未减)" xfId="10" xr:uid="{00000000-0005-0000-0000-000039000000}"/>
  </cellStyles>
  <dxfs count="0"/>
  <tableStyles count="0" defaultTableStyle="TableStyleMedium9" defaultPivotStyle="PivotStyleMedium4"/>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checked="Checked" noThreeD="1"/>
</file>

<file path=xl/ctrlProps/ctrlProp100.xml><?xml version="1.0" encoding="utf-8"?>
<formControlPr xmlns="http://schemas.microsoft.com/office/spreadsheetml/2009/9/main" objectType="CheckBox" checked="Checked" noThreeD="1"/>
</file>

<file path=xl/ctrlProps/ctrlProp101.xml><?xml version="1.0" encoding="utf-8"?>
<formControlPr xmlns="http://schemas.microsoft.com/office/spreadsheetml/2009/9/main" objectType="CheckBox" noThreeD="1"/>
</file>

<file path=xl/ctrlProps/ctrlProp102.xml><?xml version="1.0" encoding="utf-8"?>
<formControlPr xmlns="http://schemas.microsoft.com/office/spreadsheetml/2009/9/main" objectType="CheckBox" noThreeD="1"/>
</file>

<file path=xl/ctrlProps/ctrlProp103.xml><?xml version="1.0" encoding="utf-8"?>
<formControlPr xmlns="http://schemas.microsoft.com/office/spreadsheetml/2009/9/main" objectType="CheckBox" checked="Checked" noThreeD="1"/>
</file>

<file path=xl/ctrlProps/ctrlProp104.xml><?xml version="1.0" encoding="utf-8"?>
<formControlPr xmlns="http://schemas.microsoft.com/office/spreadsheetml/2009/9/main" objectType="CheckBox" noThreeD="1"/>
</file>

<file path=xl/ctrlProps/ctrlProp105.xml><?xml version="1.0" encoding="utf-8"?>
<formControlPr xmlns="http://schemas.microsoft.com/office/spreadsheetml/2009/9/main" objectType="CheckBox" noThreeD="1"/>
</file>

<file path=xl/ctrlProps/ctrlProp106.xml><?xml version="1.0" encoding="utf-8"?>
<formControlPr xmlns="http://schemas.microsoft.com/office/spreadsheetml/2009/9/main" objectType="CheckBox" noThreeD="1"/>
</file>

<file path=xl/ctrlProps/ctrlProp107.xml><?xml version="1.0" encoding="utf-8"?>
<formControlPr xmlns="http://schemas.microsoft.com/office/spreadsheetml/2009/9/main" objectType="CheckBox" noThreeD="1"/>
</file>

<file path=xl/ctrlProps/ctrlProp108.xml><?xml version="1.0" encoding="utf-8"?>
<formControlPr xmlns="http://schemas.microsoft.com/office/spreadsheetml/2009/9/main" objectType="CheckBox" noThreeD="1"/>
</file>

<file path=xl/ctrlProps/ctrlProp109.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checked="Checked" noThreeD="1"/>
</file>

<file path=xl/ctrlProps/ctrlProp110.xml><?xml version="1.0" encoding="utf-8"?>
<formControlPr xmlns="http://schemas.microsoft.com/office/spreadsheetml/2009/9/main" objectType="CheckBox" noThreeD="1"/>
</file>

<file path=xl/ctrlProps/ctrlProp111.xml><?xml version="1.0" encoding="utf-8"?>
<formControlPr xmlns="http://schemas.microsoft.com/office/spreadsheetml/2009/9/main" objectType="CheckBox" noThreeD="1"/>
</file>

<file path=xl/ctrlProps/ctrlProp112.xml><?xml version="1.0" encoding="utf-8"?>
<formControlPr xmlns="http://schemas.microsoft.com/office/spreadsheetml/2009/9/main" objectType="CheckBox" checked="Checked" noThreeD="1"/>
</file>

<file path=xl/ctrlProps/ctrlProp113.xml><?xml version="1.0" encoding="utf-8"?>
<formControlPr xmlns="http://schemas.microsoft.com/office/spreadsheetml/2009/9/main" objectType="CheckBox" noThreeD="1"/>
</file>

<file path=xl/ctrlProps/ctrlProp114.xml><?xml version="1.0" encoding="utf-8"?>
<formControlPr xmlns="http://schemas.microsoft.com/office/spreadsheetml/2009/9/main" objectType="CheckBox" noThreeD="1"/>
</file>

<file path=xl/ctrlProps/ctrlProp115.xml><?xml version="1.0" encoding="utf-8"?>
<formControlPr xmlns="http://schemas.microsoft.com/office/spreadsheetml/2009/9/main" objectType="CheckBox" noThreeD="1"/>
</file>

<file path=xl/ctrlProps/ctrlProp116.xml><?xml version="1.0" encoding="utf-8"?>
<formControlPr xmlns="http://schemas.microsoft.com/office/spreadsheetml/2009/9/main" objectType="CheckBox" checked="Checked" noThreeD="1"/>
</file>

<file path=xl/ctrlProps/ctrlProp117.xml><?xml version="1.0" encoding="utf-8"?>
<formControlPr xmlns="http://schemas.microsoft.com/office/spreadsheetml/2009/9/main" objectType="CheckBox" noThreeD="1"/>
</file>

<file path=xl/ctrlProps/ctrlProp118.xml><?xml version="1.0" encoding="utf-8"?>
<formControlPr xmlns="http://schemas.microsoft.com/office/spreadsheetml/2009/9/main" objectType="CheckBox" checked="Checked" noThreeD="1"/>
</file>

<file path=xl/ctrlProps/ctrlProp119.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checked="Checked" noThreeD="1"/>
</file>

<file path=xl/ctrlProps/ctrlProp120.xml><?xml version="1.0" encoding="utf-8"?>
<formControlPr xmlns="http://schemas.microsoft.com/office/spreadsheetml/2009/9/main" objectType="CheckBox" noThreeD="1"/>
</file>

<file path=xl/ctrlProps/ctrlProp121.xml><?xml version="1.0" encoding="utf-8"?>
<formControlPr xmlns="http://schemas.microsoft.com/office/spreadsheetml/2009/9/main" objectType="CheckBox" noThreeD="1"/>
</file>

<file path=xl/ctrlProps/ctrlProp122.xml><?xml version="1.0" encoding="utf-8"?>
<formControlPr xmlns="http://schemas.microsoft.com/office/spreadsheetml/2009/9/main" objectType="CheckBox" checked="Checked" noThreeD="1"/>
</file>

<file path=xl/ctrlProps/ctrlProp123.xml><?xml version="1.0" encoding="utf-8"?>
<formControlPr xmlns="http://schemas.microsoft.com/office/spreadsheetml/2009/9/main" objectType="CheckBox" noThreeD="1"/>
</file>

<file path=xl/ctrlProps/ctrlProp124.xml><?xml version="1.0" encoding="utf-8"?>
<formControlPr xmlns="http://schemas.microsoft.com/office/spreadsheetml/2009/9/main" objectType="CheckBox" noThreeD="1"/>
</file>

<file path=xl/ctrlProps/ctrlProp125.xml><?xml version="1.0" encoding="utf-8"?>
<formControlPr xmlns="http://schemas.microsoft.com/office/spreadsheetml/2009/9/main" objectType="CheckBox" noThreeD="1"/>
</file>

<file path=xl/ctrlProps/ctrlProp126.xml><?xml version="1.0" encoding="utf-8"?>
<formControlPr xmlns="http://schemas.microsoft.com/office/spreadsheetml/2009/9/main" objectType="CheckBox" noThreeD="1"/>
</file>

<file path=xl/ctrlProps/ctrlProp127.xml><?xml version="1.0" encoding="utf-8"?>
<formControlPr xmlns="http://schemas.microsoft.com/office/spreadsheetml/2009/9/main" objectType="CheckBox" checked="Checked" noThreeD="1"/>
</file>

<file path=xl/ctrlProps/ctrlProp128.xml><?xml version="1.0" encoding="utf-8"?>
<formControlPr xmlns="http://schemas.microsoft.com/office/spreadsheetml/2009/9/main" objectType="CheckBox" checked="Checked" noThreeD="1"/>
</file>

<file path=xl/ctrlProps/ctrlProp129.xml><?xml version="1.0" encoding="utf-8"?>
<formControlPr xmlns="http://schemas.microsoft.com/office/spreadsheetml/2009/9/main" objectType="CheckBox" checked="Checked" noThreeD="1"/>
</file>

<file path=xl/ctrlProps/ctrlProp13.xml><?xml version="1.0" encoding="utf-8"?>
<formControlPr xmlns="http://schemas.microsoft.com/office/spreadsheetml/2009/9/main" objectType="CheckBox" noThreeD="1"/>
</file>

<file path=xl/ctrlProps/ctrlProp130.xml><?xml version="1.0" encoding="utf-8"?>
<formControlPr xmlns="http://schemas.microsoft.com/office/spreadsheetml/2009/9/main" objectType="CheckBox" noThreeD="1"/>
</file>

<file path=xl/ctrlProps/ctrlProp131.xml><?xml version="1.0" encoding="utf-8"?>
<formControlPr xmlns="http://schemas.microsoft.com/office/spreadsheetml/2009/9/main" objectType="CheckBox" checked="Checked" noThreeD="1"/>
</file>

<file path=xl/ctrlProps/ctrlProp132.xml><?xml version="1.0" encoding="utf-8"?>
<formControlPr xmlns="http://schemas.microsoft.com/office/spreadsheetml/2009/9/main" objectType="CheckBox" checked="Checked" noThreeD="1"/>
</file>

<file path=xl/ctrlProps/ctrlProp133.xml><?xml version="1.0" encoding="utf-8"?>
<formControlPr xmlns="http://schemas.microsoft.com/office/spreadsheetml/2009/9/main" objectType="CheckBox" checked="Checked" noThreeD="1"/>
</file>

<file path=xl/ctrlProps/ctrlProp134.xml><?xml version="1.0" encoding="utf-8"?>
<formControlPr xmlns="http://schemas.microsoft.com/office/spreadsheetml/2009/9/main" objectType="CheckBox" checked="Checked" noThreeD="1"/>
</file>

<file path=xl/ctrlProps/ctrlProp135.xml><?xml version="1.0" encoding="utf-8"?>
<formControlPr xmlns="http://schemas.microsoft.com/office/spreadsheetml/2009/9/main" objectType="CheckBox" noThreeD="1"/>
</file>

<file path=xl/ctrlProps/ctrlProp136.xml><?xml version="1.0" encoding="utf-8"?>
<formControlPr xmlns="http://schemas.microsoft.com/office/spreadsheetml/2009/9/main" objectType="CheckBox" checked="Checked" noThreeD="1"/>
</file>

<file path=xl/ctrlProps/ctrlProp137.xml><?xml version="1.0" encoding="utf-8"?>
<formControlPr xmlns="http://schemas.microsoft.com/office/spreadsheetml/2009/9/main" objectType="CheckBox" checked="Checked" noThreeD="1"/>
</file>

<file path=xl/ctrlProps/ctrlProp138.xml><?xml version="1.0" encoding="utf-8"?>
<formControlPr xmlns="http://schemas.microsoft.com/office/spreadsheetml/2009/9/main" objectType="CheckBox" checked="Checked" noThreeD="1"/>
</file>

<file path=xl/ctrlProps/ctrlProp139.xml><?xml version="1.0" encoding="utf-8"?>
<formControlPr xmlns="http://schemas.microsoft.com/office/spreadsheetml/2009/9/main" objectType="CheckBox" checked="Checked" noThreeD="1"/>
</file>

<file path=xl/ctrlProps/ctrlProp14.xml><?xml version="1.0" encoding="utf-8"?>
<formControlPr xmlns="http://schemas.microsoft.com/office/spreadsheetml/2009/9/main" objectType="CheckBox" checked="Checked" noThreeD="1"/>
</file>

<file path=xl/ctrlProps/ctrlProp140.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checked="Checked" noThreeD="1"/>
</file>

<file path=xl/ctrlProps/ctrlProp16.xml><?xml version="1.0" encoding="utf-8"?>
<formControlPr xmlns="http://schemas.microsoft.com/office/spreadsheetml/2009/9/main" objectType="CheckBox" checked="Checked"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checked="Checked"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checked="Checked"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checked="Checked"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checked="Checked"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checked="Checked" noThreeD="1"/>
</file>

<file path=xl/ctrlProps/ctrlProp29.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checked="Checked" noThreeD="1"/>
</file>

<file path=xl/ctrlProps/ctrlProp31.xml><?xml version="1.0" encoding="utf-8"?>
<formControlPr xmlns="http://schemas.microsoft.com/office/spreadsheetml/2009/9/main" objectType="CheckBox" checked="Checked"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checked="Checked"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checked="Checked" noThreeD="1"/>
</file>

<file path=xl/ctrlProps/ctrlProp39.xml><?xml version="1.0" encoding="utf-8"?>
<formControlPr xmlns="http://schemas.microsoft.com/office/spreadsheetml/2009/9/main" objectType="CheckBox" checked="Checked" noThreeD="1"/>
</file>

<file path=xl/ctrlProps/ctrlProp4.xml><?xml version="1.0" encoding="utf-8"?>
<formControlPr xmlns="http://schemas.microsoft.com/office/spreadsheetml/2009/9/main" objectType="CheckBox" checked="Checked"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checked="Checked" noThreeD="1"/>
</file>

<file path=xl/ctrlProps/ctrlProp47.xml><?xml version="1.0" encoding="utf-8"?>
<formControlPr xmlns="http://schemas.microsoft.com/office/spreadsheetml/2009/9/main" objectType="CheckBox" checked="Checked"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checked="Checked"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checked="Checked"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checked="Checked" noThreeD="1"/>
</file>

<file path=xl/ctrlProps/ctrlProp57.xml><?xml version="1.0" encoding="utf-8"?>
<formControlPr xmlns="http://schemas.microsoft.com/office/spreadsheetml/2009/9/main" objectType="CheckBox" checked="Checked"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checked="Checked"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checked="Checked" noThreeD="1"/>
</file>

<file path=xl/ctrlProps/ctrlProp62.xml><?xml version="1.0" encoding="utf-8"?>
<formControlPr xmlns="http://schemas.microsoft.com/office/spreadsheetml/2009/9/main" objectType="CheckBox"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CheckBox" checked="Checked" noThreeD="1"/>
</file>

<file path=xl/ctrlProps/ctrlProp65.xml><?xml version="1.0" encoding="utf-8"?>
<formControlPr xmlns="http://schemas.microsoft.com/office/spreadsheetml/2009/9/main" objectType="CheckBox" noThreeD="1"/>
</file>

<file path=xl/ctrlProps/ctrlProp66.xml><?xml version="1.0" encoding="utf-8"?>
<formControlPr xmlns="http://schemas.microsoft.com/office/spreadsheetml/2009/9/main" objectType="CheckBox" noThreeD="1"/>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70.xml><?xml version="1.0" encoding="utf-8"?>
<formControlPr xmlns="http://schemas.microsoft.com/office/spreadsheetml/2009/9/main" objectType="CheckBox" checked="Checked"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checked="Checked" noThreeD="1"/>
</file>

<file path=xl/ctrlProps/ctrlProp73.xml><?xml version="1.0" encoding="utf-8"?>
<formControlPr xmlns="http://schemas.microsoft.com/office/spreadsheetml/2009/9/main" objectType="CheckBox" checked="Checked" noThreeD="1"/>
</file>

<file path=xl/ctrlProps/ctrlProp74.xml><?xml version="1.0" encoding="utf-8"?>
<formControlPr xmlns="http://schemas.microsoft.com/office/spreadsheetml/2009/9/main" objectType="CheckBox" checked="Checked" noThreeD="1"/>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checked="Checked"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checked="Checked"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checked="Checked"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checked="Checked"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noThreeD="1"/>
</file>

<file path=xl/ctrlProps/ctrlProp88.xml><?xml version="1.0" encoding="utf-8"?>
<formControlPr xmlns="http://schemas.microsoft.com/office/spreadsheetml/2009/9/main" objectType="CheckBox" noThreeD="1"/>
</file>

<file path=xl/ctrlProps/ctrlProp89.xml><?xml version="1.0" encoding="utf-8"?>
<formControlPr xmlns="http://schemas.microsoft.com/office/spreadsheetml/2009/9/main" objectType="CheckBox" checked="Checked" noThreeD="1"/>
</file>

<file path=xl/ctrlProps/ctrlProp9.xml><?xml version="1.0" encoding="utf-8"?>
<formControlPr xmlns="http://schemas.microsoft.com/office/spreadsheetml/2009/9/main" objectType="CheckBox" noThreeD="1"/>
</file>

<file path=xl/ctrlProps/ctrlProp90.xml><?xml version="1.0" encoding="utf-8"?>
<formControlPr xmlns="http://schemas.microsoft.com/office/spreadsheetml/2009/9/main" objectType="CheckBox" checked="Checked" noThreeD="1"/>
</file>

<file path=xl/ctrlProps/ctrlProp91.xml><?xml version="1.0" encoding="utf-8"?>
<formControlPr xmlns="http://schemas.microsoft.com/office/spreadsheetml/2009/9/main" objectType="CheckBox" noThreeD="1"/>
</file>

<file path=xl/ctrlProps/ctrlProp92.xml><?xml version="1.0" encoding="utf-8"?>
<formControlPr xmlns="http://schemas.microsoft.com/office/spreadsheetml/2009/9/main" objectType="CheckBox" noThreeD="1"/>
</file>

<file path=xl/ctrlProps/ctrlProp93.xml><?xml version="1.0" encoding="utf-8"?>
<formControlPr xmlns="http://schemas.microsoft.com/office/spreadsheetml/2009/9/main" objectType="CheckBox" checked="Checked" noThreeD="1"/>
</file>

<file path=xl/ctrlProps/ctrlProp94.xml><?xml version="1.0" encoding="utf-8"?>
<formControlPr xmlns="http://schemas.microsoft.com/office/spreadsheetml/2009/9/main" objectType="CheckBox" noThreeD="1"/>
</file>

<file path=xl/ctrlProps/ctrlProp95.xml><?xml version="1.0" encoding="utf-8"?>
<formControlPr xmlns="http://schemas.microsoft.com/office/spreadsheetml/2009/9/main" objectType="CheckBox" checked="Checked" noThreeD="1"/>
</file>

<file path=xl/ctrlProps/ctrlProp96.xml><?xml version="1.0" encoding="utf-8"?>
<formControlPr xmlns="http://schemas.microsoft.com/office/spreadsheetml/2009/9/main" objectType="CheckBox" noThreeD="1"/>
</file>

<file path=xl/ctrlProps/ctrlProp97.xml><?xml version="1.0" encoding="utf-8"?>
<formControlPr xmlns="http://schemas.microsoft.com/office/spreadsheetml/2009/9/main" objectType="CheckBox" noThreeD="1"/>
</file>

<file path=xl/ctrlProps/ctrlProp98.xml><?xml version="1.0" encoding="utf-8"?>
<formControlPr xmlns="http://schemas.microsoft.com/office/spreadsheetml/2009/9/main" objectType="CheckBox" noThreeD="1"/>
</file>

<file path=xl/ctrlProps/ctrlProp99.xml><?xml version="1.0" encoding="utf-8"?>
<formControlPr xmlns="http://schemas.microsoft.com/office/spreadsheetml/2009/9/main" objectType="CheckBox" checked="Checked"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215900</xdr:colOff>
          <xdr:row>11</xdr:row>
          <xdr:rowOff>0</xdr:rowOff>
        </xdr:from>
        <xdr:to>
          <xdr:col>2</xdr:col>
          <xdr:colOff>711200</xdr:colOff>
          <xdr:row>12</xdr:row>
          <xdr:rowOff>12700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127000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10</xdr:row>
          <xdr:rowOff>152400</xdr:rowOff>
        </xdr:from>
        <xdr:to>
          <xdr:col>6</xdr:col>
          <xdr:colOff>749300</xdr:colOff>
          <xdr:row>12</xdr:row>
          <xdr:rowOff>76200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11</xdr:row>
          <xdr:rowOff>0</xdr:rowOff>
        </xdr:from>
        <xdr:to>
          <xdr:col>1</xdr:col>
          <xdr:colOff>711200</xdr:colOff>
          <xdr:row>12</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254000</xdr:colOff>
          <xdr:row>10</xdr:row>
          <xdr:rowOff>152400</xdr:rowOff>
        </xdr:from>
        <xdr:to>
          <xdr:col>10</xdr:col>
          <xdr:colOff>749300</xdr:colOff>
          <xdr:row>12</xdr:row>
          <xdr:rowOff>76200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10</xdr:row>
          <xdr:rowOff>0</xdr:rowOff>
        </xdr:from>
        <xdr:to>
          <xdr:col>2</xdr:col>
          <xdr:colOff>711200</xdr:colOff>
          <xdr:row>11</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482600</xdr:colOff>
          <xdr:row>48</xdr:row>
          <xdr:rowOff>12700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9</xdr:row>
          <xdr:rowOff>215900</xdr:rowOff>
        </xdr:from>
        <xdr:to>
          <xdr:col>6</xdr:col>
          <xdr:colOff>749300</xdr:colOff>
          <xdr:row>11</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11</xdr:row>
          <xdr:rowOff>0</xdr:rowOff>
        </xdr:from>
        <xdr:to>
          <xdr:col>5</xdr:col>
          <xdr:colOff>749300</xdr:colOff>
          <xdr:row>12</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10</xdr:row>
          <xdr:rowOff>0</xdr:rowOff>
        </xdr:from>
        <xdr:to>
          <xdr:col>1</xdr:col>
          <xdr:colOff>711200</xdr:colOff>
          <xdr:row>11</xdr:row>
          <xdr:rowOff>12700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xdr:row>
          <xdr:rowOff>0</xdr:rowOff>
        </xdr:from>
        <xdr:to>
          <xdr:col>10</xdr:col>
          <xdr:colOff>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9</xdr:row>
          <xdr:rowOff>139700</xdr:rowOff>
        </xdr:from>
        <xdr:to>
          <xdr:col>10</xdr:col>
          <xdr:colOff>723900</xdr:colOff>
          <xdr:row>11</xdr:row>
          <xdr:rowOff>76200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11</xdr:row>
          <xdr:rowOff>0</xdr:rowOff>
        </xdr:from>
        <xdr:to>
          <xdr:col>10</xdr:col>
          <xdr:colOff>0</xdr:colOff>
          <xdr:row>12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15</xdr:row>
          <xdr:rowOff>12700</xdr:rowOff>
        </xdr:from>
        <xdr:to>
          <xdr:col>1</xdr:col>
          <xdr:colOff>749300</xdr:colOff>
          <xdr:row>16</xdr:row>
          <xdr:rowOff>25400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16</xdr:row>
          <xdr:rowOff>12700</xdr:rowOff>
        </xdr:from>
        <xdr:to>
          <xdr:col>1</xdr:col>
          <xdr:colOff>749300</xdr:colOff>
          <xdr:row>17</xdr:row>
          <xdr:rowOff>12700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16</xdr:row>
          <xdr:rowOff>0</xdr:rowOff>
        </xdr:from>
        <xdr:to>
          <xdr:col>2</xdr:col>
          <xdr:colOff>723900</xdr:colOff>
          <xdr:row>17</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15</xdr:row>
          <xdr:rowOff>0</xdr:rowOff>
        </xdr:from>
        <xdr:to>
          <xdr:col>2</xdr:col>
          <xdr:colOff>749300</xdr:colOff>
          <xdr:row>16</xdr:row>
          <xdr:rowOff>12700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16</xdr:row>
          <xdr:rowOff>0</xdr:rowOff>
        </xdr:from>
        <xdr:to>
          <xdr:col>5</xdr:col>
          <xdr:colOff>723900</xdr:colOff>
          <xdr:row>17</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215900</xdr:colOff>
          <xdr:row>15</xdr:row>
          <xdr:rowOff>0</xdr:rowOff>
        </xdr:from>
        <xdr:to>
          <xdr:col>5</xdr:col>
          <xdr:colOff>711200</xdr:colOff>
          <xdr:row>16</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16</xdr:row>
          <xdr:rowOff>0</xdr:rowOff>
        </xdr:from>
        <xdr:to>
          <xdr:col>6</xdr:col>
          <xdr:colOff>749300</xdr:colOff>
          <xdr:row>17</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15</xdr:row>
          <xdr:rowOff>0</xdr:rowOff>
        </xdr:from>
        <xdr:to>
          <xdr:col>6</xdr:col>
          <xdr:colOff>749300</xdr:colOff>
          <xdr:row>16</xdr:row>
          <xdr:rowOff>12700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16</xdr:row>
          <xdr:rowOff>0</xdr:rowOff>
        </xdr:from>
        <xdr:to>
          <xdr:col>10</xdr:col>
          <xdr:colOff>0</xdr:colOff>
          <xdr:row>17</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15</xdr:row>
          <xdr:rowOff>0</xdr:rowOff>
        </xdr:from>
        <xdr:to>
          <xdr:col>10</xdr:col>
          <xdr:colOff>0</xdr:colOff>
          <xdr:row>16</xdr:row>
          <xdr:rowOff>12700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12700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6</xdr:row>
          <xdr:rowOff>0</xdr:rowOff>
        </xdr:from>
        <xdr:to>
          <xdr:col>10</xdr:col>
          <xdr:colOff>0</xdr:colOff>
          <xdr:row>7</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7</xdr:row>
          <xdr:rowOff>0</xdr:rowOff>
        </xdr:from>
        <xdr:to>
          <xdr:col>10</xdr:col>
          <xdr:colOff>0</xdr:colOff>
          <xdr:row>8</xdr:row>
          <xdr:rowOff>12700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5</xdr:row>
          <xdr:rowOff>0</xdr:rowOff>
        </xdr:from>
        <xdr:to>
          <xdr:col>10</xdr:col>
          <xdr:colOff>0</xdr:colOff>
          <xdr:row>6</xdr:row>
          <xdr:rowOff>25400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3</xdr:row>
          <xdr:rowOff>203200</xdr:rowOff>
        </xdr:from>
        <xdr:to>
          <xdr:col>10</xdr:col>
          <xdr:colOff>0</xdr:colOff>
          <xdr:row>4</xdr:row>
          <xdr:rowOff>139700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215900</xdr:rowOff>
        </xdr:from>
        <xdr:to>
          <xdr:col>10</xdr:col>
          <xdr:colOff>0</xdr:colOff>
          <xdr:row>4</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xdr:row>
          <xdr:rowOff>177800</xdr:rowOff>
        </xdr:from>
        <xdr:to>
          <xdr:col>10</xdr:col>
          <xdr:colOff>723900</xdr:colOff>
          <xdr:row>3</xdr:row>
          <xdr:rowOff>88900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254000</xdr:colOff>
          <xdr:row>3</xdr:row>
          <xdr:rowOff>190500</xdr:rowOff>
        </xdr:from>
        <xdr:to>
          <xdr:col>10</xdr:col>
          <xdr:colOff>749300</xdr:colOff>
          <xdr:row>4</xdr:row>
          <xdr:rowOff>101600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12700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12</xdr:row>
          <xdr:rowOff>0</xdr:rowOff>
        </xdr:from>
        <xdr:to>
          <xdr:col>2</xdr:col>
          <xdr:colOff>711200</xdr:colOff>
          <xdr:row>13</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xdr:row>
          <xdr:rowOff>0</xdr:rowOff>
        </xdr:from>
        <xdr:to>
          <xdr:col>1</xdr:col>
          <xdr:colOff>711200</xdr:colOff>
          <xdr:row>13</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12</xdr:row>
          <xdr:rowOff>0</xdr:rowOff>
        </xdr:from>
        <xdr:to>
          <xdr:col>6</xdr:col>
          <xdr:colOff>749300</xdr:colOff>
          <xdr:row>13</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63500</xdr:colOff>
          <xdr:row>13</xdr:row>
          <xdr:rowOff>12700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42</xdr:row>
          <xdr:rowOff>12700</xdr:rowOff>
        </xdr:from>
        <xdr:to>
          <xdr:col>1</xdr:col>
          <xdr:colOff>749300</xdr:colOff>
          <xdr:row>43</xdr:row>
          <xdr:rowOff>25400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43</xdr:row>
          <xdr:rowOff>0</xdr:rowOff>
        </xdr:from>
        <xdr:to>
          <xdr:col>1</xdr:col>
          <xdr:colOff>749300</xdr:colOff>
          <xdr:row>44</xdr:row>
          <xdr:rowOff>12700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43</xdr:row>
          <xdr:rowOff>0</xdr:rowOff>
        </xdr:from>
        <xdr:to>
          <xdr:col>2</xdr:col>
          <xdr:colOff>749300</xdr:colOff>
          <xdr:row>44</xdr:row>
          <xdr:rowOff>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42</xdr:row>
          <xdr:rowOff>0</xdr:rowOff>
        </xdr:from>
        <xdr:to>
          <xdr:col>2</xdr:col>
          <xdr:colOff>749300</xdr:colOff>
          <xdr:row>43</xdr:row>
          <xdr:rowOff>12700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43</xdr:row>
          <xdr:rowOff>0</xdr:rowOff>
        </xdr:from>
        <xdr:to>
          <xdr:col>6</xdr:col>
          <xdr:colOff>0</xdr:colOff>
          <xdr:row>44</xdr:row>
          <xdr:rowOff>12700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42</xdr:row>
          <xdr:rowOff>0</xdr:rowOff>
        </xdr:from>
        <xdr:to>
          <xdr:col>5</xdr:col>
          <xdr:colOff>774700</xdr:colOff>
          <xdr:row>43</xdr:row>
          <xdr:rowOff>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215900</xdr:colOff>
          <xdr:row>43</xdr:row>
          <xdr:rowOff>0</xdr:rowOff>
        </xdr:from>
        <xdr:to>
          <xdr:col>6</xdr:col>
          <xdr:colOff>711200</xdr:colOff>
          <xdr:row>44</xdr:row>
          <xdr:rowOff>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215900</xdr:colOff>
          <xdr:row>42</xdr:row>
          <xdr:rowOff>0</xdr:rowOff>
        </xdr:from>
        <xdr:to>
          <xdr:col>6</xdr:col>
          <xdr:colOff>711200</xdr:colOff>
          <xdr:row>43</xdr:row>
          <xdr:rowOff>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43</xdr:row>
          <xdr:rowOff>0</xdr:rowOff>
        </xdr:from>
        <xdr:to>
          <xdr:col>10</xdr:col>
          <xdr:colOff>0</xdr:colOff>
          <xdr:row>44</xdr:row>
          <xdr:rowOff>12700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43</xdr:row>
          <xdr:rowOff>0</xdr:rowOff>
        </xdr:from>
        <xdr:to>
          <xdr:col>10</xdr:col>
          <xdr:colOff>762000</xdr:colOff>
          <xdr:row>44</xdr:row>
          <xdr:rowOff>12700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42</xdr:row>
          <xdr:rowOff>0</xdr:rowOff>
        </xdr:from>
        <xdr:to>
          <xdr:col>10</xdr:col>
          <xdr:colOff>0</xdr:colOff>
          <xdr:row>43</xdr:row>
          <xdr:rowOff>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42</xdr:row>
          <xdr:rowOff>0</xdr:rowOff>
        </xdr:from>
        <xdr:to>
          <xdr:col>10</xdr:col>
          <xdr:colOff>762000</xdr:colOff>
          <xdr:row>43</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43</xdr:row>
          <xdr:rowOff>0</xdr:rowOff>
        </xdr:from>
        <xdr:to>
          <xdr:col>8</xdr:col>
          <xdr:colOff>63500</xdr:colOff>
          <xdr:row>44</xdr:row>
          <xdr:rowOff>12700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42</xdr:row>
          <xdr:rowOff>0</xdr:rowOff>
        </xdr:from>
        <xdr:to>
          <xdr:col>8</xdr:col>
          <xdr:colOff>63500</xdr:colOff>
          <xdr:row>43</xdr:row>
          <xdr:rowOff>12700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43</xdr:row>
          <xdr:rowOff>0</xdr:rowOff>
        </xdr:from>
        <xdr:to>
          <xdr:col>4</xdr:col>
          <xdr:colOff>241300</xdr:colOff>
          <xdr:row>44</xdr:row>
          <xdr:rowOff>12700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42</xdr:row>
          <xdr:rowOff>0</xdr:rowOff>
        </xdr:from>
        <xdr:to>
          <xdr:col>4</xdr:col>
          <xdr:colOff>241300</xdr:colOff>
          <xdr:row>43</xdr:row>
          <xdr:rowOff>12700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254000</xdr:colOff>
          <xdr:row>11</xdr:row>
          <xdr:rowOff>177800</xdr:rowOff>
        </xdr:from>
        <xdr:to>
          <xdr:col>10</xdr:col>
          <xdr:colOff>749300</xdr:colOff>
          <xdr:row>13</xdr:row>
          <xdr:rowOff>76200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12</xdr:row>
          <xdr:rowOff>0</xdr:rowOff>
        </xdr:from>
        <xdr:to>
          <xdr:col>10</xdr:col>
          <xdr:colOff>0</xdr:colOff>
          <xdr:row>13</xdr:row>
          <xdr:rowOff>12700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63500</xdr:colOff>
          <xdr:row>12</xdr:row>
          <xdr:rowOff>12700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63500</xdr:colOff>
          <xdr:row>11</xdr:row>
          <xdr:rowOff>12700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43</xdr:row>
          <xdr:rowOff>0</xdr:rowOff>
        </xdr:from>
        <xdr:to>
          <xdr:col>8</xdr:col>
          <xdr:colOff>63500</xdr:colOff>
          <xdr:row>44</xdr:row>
          <xdr:rowOff>12700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30</xdr:row>
          <xdr:rowOff>0</xdr:rowOff>
        </xdr:from>
        <xdr:to>
          <xdr:col>2</xdr:col>
          <xdr:colOff>749300</xdr:colOff>
          <xdr:row>31</xdr:row>
          <xdr:rowOff>12700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254000</xdr:colOff>
          <xdr:row>30</xdr:row>
          <xdr:rowOff>0</xdr:rowOff>
        </xdr:from>
        <xdr:to>
          <xdr:col>3</xdr:col>
          <xdr:colOff>749300</xdr:colOff>
          <xdr:row>31</xdr:row>
          <xdr:rowOff>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482600</xdr:colOff>
      <xdr:row>30</xdr:row>
      <xdr:rowOff>0</xdr:rowOff>
    </xdr:from>
    <xdr:to>
      <xdr:col>8</xdr:col>
      <xdr:colOff>1123950</xdr:colOff>
      <xdr:row>30</xdr:row>
      <xdr:rowOff>25400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a:xfrm>
          <a:off x="2501900" y="11098530"/>
          <a:ext cx="431800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27</xdr:row>
      <xdr:rowOff>0</xdr:rowOff>
    </xdr:from>
    <xdr:to>
      <xdr:col>8</xdr:col>
      <xdr:colOff>1123950</xdr:colOff>
      <xdr:row>27</xdr:row>
      <xdr:rowOff>25400</xdr:rowOff>
    </xdr:to>
    <xdr:sp macro="" textlink="">
      <xdr:nvSpPr>
        <xdr:cNvPr id="3" name="Text Box 1">
          <a:extLst>
            <a:ext uri="{FF2B5EF4-FFF2-40B4-BE49-F238E27FC236}">
              <a16:creationId xmlns:a16="http://schemas.microsoft.com/office/drawing/2014/main" id="{00000000-0008-0000-0300-000003000000}"/>
            </a:ext>
          </a:extLst>
        </xdr:cNvPr>
        <xdr:cNvSpPr txBox="1">
          <a:spLocks noChangeArrowheads="1"/>
        </xdr:cNvSpPr>
      </xdr:nvSpPr>
      <xdr:spPr>
        <a:xfrm>
          <a:off x="2451100" y="9989820"/>
          <a:ext cx="436880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27</xdr:row>
      <xdr:rowOff>0</xdr:rowOff>
    </xdr:from>
    <xdr:to>
      <xdr:col>8</xdr:col>
      <xdr:colOff>1123950</xdr:colOff>
      <xdr:row>27</xdr:row>
      <xdr:rowOff>25400</xdr:rowOff>
    </xdr:to>
    <xdr:sp macro="" textlink="">
      <xdr:nvSpPr>
        <xdr:cNvPr id="4" name="Text Box 1">
          <a:extLst>
            <a:ext uri="{FF2B5EF4-FFF2-40B4-BE49-F238E27FC236}">
              <a16:creationId xmlns:a16="http://schemas.microsoft.com/office/drawing/2014/main" id="{00000000-0008-0000-0300-000004000000}"/>
            </a:ext>
          </a:extLst>
        </xdr:cNvPr>
        <xdr:cNvSpPr txBox="1">
          <a:spLocks noChangeArrowheads="1"/>
        </xdr:cNvSpPr>
      </xdr:nvSpPr>
      <xdr:spPr>
        <a:xfrm>
          <a:off x="2374900" y="9989820"/>
          <a:ext cx="444500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28</xdr:row>
      <xdr:rowOff>0</xdr:rowOff>
    </xdr:from>
    <xdr:to>
      <xdr:col>8</xdr:col>
      <xdr:colOff>1123950</xdr:colOff>
      <xdr:row>28</xdr:row>
      <xdr:rowOff>25400</xdr:rowOff>
    </xdr:to>
    <xdr:sp macro="" textlink="">
      <xdr:nvSpPr>
        <xdr:cNvPr id="5" name="Text Box 1">
          <a:extLst>
            <a:ext uri="{FF2B5EF4-FFF2-40B4-BE49-F238E27FC236}">
              <a16:creationId xmlns:a16="http://schemas.microsoft.com/office/drawing/2014/main" id="{00000000-0008-0000-0300-000005000000}"/>
            </a:ext>
          </a:extLst>
        </xdr:cNvPr>
        <xdr:cNvSpPr txBox="1">
          <a:spLocks noChangeArrowheads="1"/>
        </xdr:cNvSpPr>
      </xdr:nvSpPr>
      <xdr:spPr>
        <a:xfrm>
          <a:off x="2501900" y="10359390"/>
          <a:ext cx="431800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30</xdr:row>
      <xdr:rowOff>0</xdr:rowOff>
    </xdr:from>
    <xdr:to>
      <xdr:col>8</xdr:col>
      <xdr:colOff>1123950</xdr:colOff>
      <xdr:row>30</xdr:row>
      <xdr:rowOff>25400</xdr:rowOff>
    </xdr:to>
    <xdr:sp macro="" textlink="">
      <xdr:nvSpPr>
        <xdr:cNvPr id="6" name="Text Box 1">
          <a:extLst>
            <a:ext uri="{FF2B5EF4-FFF2-40B4-BE49-F238E27FC236}">
              <a16:creationId xmlns:a16="http://schemas.microsoft.com/office/drawing/2014/main" id="{00000000-0008-0000-0300-000006000000}"/>
            </a:ext>
          </a:extLst>
        </xdr:cNvPr>
        <xdr:cNvSpPr txBox="1">
          <a:spLocks noChangeArrowheads="1"/>
        </xdr:cNvSpPr>
      </xdr:nvSpPr>
      <xdr:spPr>
        <a:xfrm>
          <a:off x="2501900" y="11098530"/>
          <a:ext cx="4318000" cy="25400"/>
        </a:xfrm>
        <a:prstGeom prst="rect">
          <a:avLst/>
        </a:prstGeom>
        <a:noFill/>
        <a:ln>
          <a:noFill/>
        </a:ln>
      </xdr:spPr>
      <xdr:txBody>
        <a:bodyPr rtlCol="0"/>
        <a:lstStyle/>
        <a:p>
          <a:pPr algn="ctr"/>
          <a:endParaRPr lang="zh-CN"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127000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xdr:row>
          <xdr:rowOff>177800</xdr:rowOff>
        </xdr:from>
        <xdr:to>
          <xdr:col>6</xdr:col>
          <xdr:colOff>723900</xdr:colOff>
          <xdr:row>11</xdr:row>
          <xdr:rowOff>50800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8</xdr:row>
          <xdr:rowOff>215900</xdr:rowOff>
        </xdr:from>
        <xdr:to>
          <xdr:col>2</xdr:col>
          <xdr:colOff>749300</xdr:colOff>
          <xdr:row>10</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482600</xdr:colOff>
          <xdr:row>47</xdr:row>
          <xdr:rowOff>241300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9</xdr:row>
          <xdr:rowOff>241300</xdr:rowOff>
        </xdr:from>
        <xdr:to>
          <xdr:col>2</xdr:col>
          <xdr:colOff>723900</xdr:colOff>
          <xdr:row>11</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9</xdr:row>
          <xdr:rowOff>0</xdr:rowOff>
        </xdr:from>
        <xdr:to>
          <xdr:col>5</xdr:col>
          <xdr:colOff>749300</xdr:colOff>
          <xdr:row>10</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215900</xdr:colOff>
          <xdr:row>8</xdr:row>
          <xdr:rowOff>190500</xdr:rowOff>
        </xdr:from>
        <xdr:to>
          <xdr:col>6</xdr:col>
          <xdr:colOff>711200</xdr:colOff>
          <xdr:row>10</xdr:row>
          <xdr:rowOff>50800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4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4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8</xdr:row>
          <xdr:rowOff>241300</xdr:rowOff>
        </xdr:from>
        <xdr:to>
          <xdr:col>1</xdr:col>
          <xdr:colOff>711200</xdr:colOff>
          <xdr:row>10</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4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10</xdr:row>
          <xdr:rowOff>0</xdr:rowOff>
        </xdr:from>
        <xdr:to>
          <xdr:col>1</xdr:col>
          <xdr:colOff>698500</xdr:colOff>
          <xdr:row>11</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4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9</xdr:row>
          <xdr:rowOff>0</xdr:rowOff>
        </xdr:from>
        <xdr:to>
          <xdr:col>9</xdr:col>
          <xdr:colOff>698500</xdr:colOff>
          <xdr:row>10</xdr:row>
          <xdr:rowOff>12700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4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8</xdr:row>
          <xdr:rowOff>177800</xdr:rowOff>
        </xdr:from>
        <xdr:to>
          <xdr:col>10</xdr:col>
          <xdr:colOff>698500</xdr:colOff>
          <xdr:row>10</xdr:row>
          <xdr:rowOff>76200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4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xdr:row>
          <xdr:rowOff>0</xdr:rowOff>
        </xdr:from>
        <xdr:to>
          <xdr:col>9</xdr:col>
          <xdr:colOff>711200</xdr:colOff>
          <xdr:row>11</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9</xdr:row>
          <xdr:rowOff>177800</xdr:rowOff>
        </xdr:from>
        <xdr:to>
          <xdr:col>10</xdr:col>
          <xdr:colOff>698500</xdr:colOff>
          <xdr:row>11</xdr:row>
          <xdr:rowOff>50800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2</xdr:row>
          <xdr:rowOff>203200</xdr:rowOff>
        </xdr:from>
        <xdr:to>
          <xdr:col>9</xdr:col>
          <xdr:colOff>711200</xdr:colOff>
          <xdr:row>4</xdr:row>
          <xdr:rowOff>50800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2</xdr:row>
          <xdr:rowOff>177800</xdr:rowOff>
        </xdr:from>
        <xdr:to>
          <xdr:col>10</xdr:col>
          <xdr:colOff>711200</xdr:colOff>
          <xdr:row>4</xdr:row>
          <xdr:rowOff>25400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400-00001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3</xdr:row>
          <xdr:rowOff>203200</xdr:rowOff>
        </xdr:from>
        <xdr:to>
          <xdr:col>9</xdr:col>
          <xdr:colOff>723900</xdr:colOff>
          <xdr:row>5</xdr:row>
          <xdr:rowOff>50800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400-00001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3</xdr:row>
          <xdr:rowOff>203200</xdr:rowOff>
        </xdr:from>
        <xdr:to>
          <xdr:col>10</xdr:col>
          <xdr:colOff>723900</xdr:colOff>
          <xdr:row>5</xdr:row>
          <xdr:rowOff>50800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400-00001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21</xdr:row>
          <xdr:rowOff>215900</xdr:rowOff>
        </xdr:from>
        <xdr:to>
          <xdr:col>2</xdr:col>
          <xdr:colOff>723900</xdr:colOff>
          <xdr:row>23</xdr:row>
          <xdr:rowOff>12700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21</xdr:row>
          <xdr:rowOff>215900</xdr:rowOff>
        </xdr:from>
        <xdr:to>
          <xdr:col>3</xdr:col>
          <xdr:colOff>723900</xdr:colOff>
          <xdr:row>23</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26</xdr:row>
          <xdr:rowOff>12700</xdr:rowOff>
        </xdr:from>
        <xdr:to>
          <xdr:col>1</xdr:col>
          <xdr:colOff>749300</xdr:colOff>
          <xdr:row>27</xdr:row>
          <xdr:rowOff>12700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27</xdr:row>
          <xdr:rowOff>0</xdr:rowOff>
        </xdr:from>
        <xdr:to>
          <xdr:col>1</xdr:col>
          <xdr:colOff>723900</xdr:colOff>
          <xdr:row>28</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400-00001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27</xdr:row>
          <xdr:rowOff>0</xdr:rowOff>
        </xdr:from>
        <xdr:to>
          <xdr:col>2</xdr:col>
          <xdr:colOff>711200</xdr:colOff>
          <xdr:row>28</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400-00001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26</xdr:row>
          <xdr:rowOff>12700</xdr:rowOff>
        </xdr:from>
        <xdr:to>
          <xdr:col>2</xdr:col>
          <xdr:colOff>711200</xdr:colOff>
          <xdr:row>27</xdr:row>
          <xdr:rowOff>12700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400-00001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26</xdr:row>
          <xdr:rowOff>241300</xdr:rowOff>
        </xdr:from>
        <xdr:to>
          <xdr:col>5</xdr:col>
          <xdr:colOff>749300</xdr:colOff>
          <xdr:row>28</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26</xdr:row>
          <xdr:rowOff>0</xdr:rowOff>
        </xdr:from>
        <xdr:to>
          <xdr:col>5</xdr:col>
          <xdr:colOff>749300</xdr:colOff>
          <xdr:row>27</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27</xdr:row>
          <xdr:rowOff>0</xdr:rowOff>
        </xdr:from>
        <xdr:to>
          <xdr:col>6</xdr:col>
          <xdr:colOff>749300</xdr:colOff>
          <xdr:row>28</xdr:row>
          <xdr:rowOff>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26</xdr:row>
          <xdr:rowOff>0</xdr:rowOff>
        </xdr:from>
        <xdr:to>
          <xdr:col>6</xdr:col>
          <xdr:colOff>723900</xdr:colOff>
          <xdr:row>27</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254000</xdr:colOff>
          <xdr:row>27</xdr:row>
          <xdr:rowOff>12700</xdr:rowOff>
        </xdr:from>
        <xdr:to>
          <xdr:col>10</xdr:col>
          <xdr:colOff>749300</xdr:colOff>
          <xdr:row>28</xdr:row>
          <xdr:rowOff>12700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26</xdr:row>
          <xdr:rowOff>0</xdr:rowOff>
        </xdr:from>
        <xdr:to>
          <xdr:col>9</xdr:col>
          <xdr:colOff>749300</xdr:colOff>
          <xdr:row>27</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254000</xdr:colOff>
          <xdr:row>26</xdr:row>
          <xdr:rowOff>0</xdr:rowOff>
        </xdr:from>
        <xdr:to>
          <xdr:col>10</xdr:col>
          <xdr:colOff>749300</xdr:colOff>
          <xdr:row>27</xdr:row>
          <xdr:rowOff>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749300</xdr:colOff>
          <xdr:row>27</xdr:row>
          <xdr:rowOff>0</xdr:rowOff>
        </xdr:from>
        <xdr:to>
          <xdr:col>8</xdr:col>
          <xdr:colOff>292100</xdr:colOff>
          <xdr:row>28</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749300</xdr:colOff>
          <xdr:row>26</xdr:row>
          <xdr:rowOff>0</xdr:rowOff>
        </xdr:from>
        <xdr:to>
          <xdr:col>8</xdr:col>
          <xdr:colOff>292100</xdr:colOff>
          <xdr:row>27</xdr:row>
          <xdr:rowOff>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749300</xdr:colOff>
          <xdr:row>27</xdr:row>
          <xdr:rowOff>0</xdr:rowOff>
        </xdr:from>
        <xdr:to>
          <xdr:col>4</xdr:col>
          <xdr:colOff>292100</xdr:colOff>
          <xdr:row>28</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749300</xdr:colOff>
          <xdr:row>26</xdr:row>
          <xdr:rowOff>0</xdr:rowOff>
        </xdr:from>
        <xdr:to>
          <xdr:col>4</xdr:col>
          <xdr:colOff>292100</xdr:colOff>
          <xdr:row>27</xdr:row>
          <xdr:rowOff>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749300</xdr:colOff>
          <xdr:row>27</xdr:row>
          <xdr:rowOff>0</xdr:rowOff>
        </xdr:from>
        <xdr:to>
          <xdr:col>8</xdr:col>
          <xdr:colOff>292100</xdr:colOff>
          <xdr:row>28</xdr:row>
          <xdr:rowOff>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4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482600</xdr:colOff>
      <xdr:row>22</xdr:row>
      <xdr:rowOff>0</xdr:rowOff>
    </xdr:from>
    <xdr:to>
      <xdr:col>8</xdr:col>
      <xdr:colOff>1143000</xdr:colOff>
      <xdr:row>22</xdr:row>
      <xdr:rowOff>25400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a:xfrm>
          <a:off x="2501900" y="81419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macro="" textlink="">
      <xdr:nvSpPr>
        <xdr:cNvPr id="3" name="Text Box 1">
          <a:extLst>
            <a:ext uri="{FF2B5EF4-FFF2-40B4-BE49-F238E27FC236}">
              <a16:creationId xmlns:a16="http://schemas.microsoft.com/office/drawing/2014/main" id="{00000000-0008-0000-0500-000003000000}"/>
            </a:ext>
          </a:extLst>
        </xdr:cNvPr>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macro="" textlink="">
      <xdr:nvSpPr>
        <xdr:cNvPr id="4" name="Text Box 1">
          <a:extLst>
            <a:ext uri="{FF2B5EF4-FFF2-40B4-BE49-F238E27FC236}">
              <a16:creationId xmlns:a16="http://schemas.microsoft.com/office/drawing/2014/main" id="{00000000-0008-0000-0500-000004000000}"/>
            </a:ext>
          </a:extLst>
        </xdr:cNvPr>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macro="" textlink="">
      <xdr:nvSpPr>
        <xdr:cNvPr id="5" name="Text Box 1">
          <a:extLst>
            <a:ext uri="{FF2B5EF4-FFF2-40B4-BE49-F238E27FC236}">
              <a16:creationId xmlns:a16="http://schemas.microsoft.com/office/drawing/2014/main" id="{00000000-0008-0000-0500-000005000000}"/>
            </a:ext>
          </a:extLst>
        </xdr:cNvPr>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22</xdr:row>
      <xdr:rowOff>0</xdr:rowOff>
    </xdr:from>
    <xdr:to>
      <xdr:col>8</xdr:col>
      <xdr:colOff>1143000</xdr:colOff>
      <xdr:row>22</xdr:row>
      <xdr:rowOff>25400</xdr:rowOff>
    </xdr:to>
    <xdr:sp macro="" textlink="">
      <xdr:nvSpPr>
        <xdr:cNvPr id="6" name="Text Box 1">
          <a:extLst>
            <a:ext uri="{FF2B5EF4-FFF2-40B4-BE49-F238E27FC236}">
              <a16:creationId xmlns:a16="http://schemas.microsoft.com/office/drawing/2014/main" id="{00000000-0008-0000-0500-000006000000}"/>
            </a:ext>
          </a:extLst>
        </xdr:cNvPr>
        <xdr:cNvSpPr txBox="1">
          <a:spLocks noChangeArrowheads="1"/>
        </xdr:cNvSpPr>
      </xdr:nvSpPr>
      <xdr:spPr>
        <a:xfrm>
          <a:off x="2501900" y="81419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21</xdr:row>
      <xdr:rowOff>0</xdr:rowOff>
    </xdr:from>
    <xdr:to>
      <xdr:col>8</xdr:col>
      <xdr:colOff>1123950</xdr:colOff>
      <xdr:row>21</xdr:row>
      <xdr:rowOff>25400</xdr:rowOff>
    </xdr:to>
    <xdr:sp macro="" textlink="">
      <xdr:nvSpPr>
        <xdr:cNvPr id="7" name="Text Box 1">
          <a:extLst>
            <a:ext uri="{FF2B5EF4-FFF2-40B4-BE49-F238E27FC236}">
              <a16:creationId xmlns:a16="http://schemas.microsoft.com/office/drawing/2014/main" id="{00000000-0008-0000-0500-000007000000}"/>
            </a:ext>
          </a:extLst>
        </xdr:cNvPr>
        <xdr:cNvSpPr txBox="1">
          <a:spLocks noChangeArrowheads="1"/>
        </xdr:cNvSpPr>
      </xdr:nvSpPr>
      <xdr:spPr>
        <a:xfrm>
          <a:off x="2501900" y="7772400"/>
          <a:ext cx="431800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8</xdr:row>
      <xdr:rowOff>0</xdr:rowOff>
    </xdr:from>
    <xdr:to>
      <xdr:col>8</xdr:col>
      <xdr:colOff>1123950</xdr:colOff>
      <xdr:row>8</xdr:row>
      <xdr:rowOff>25400</xdr:rowOff>
    </xdr:to>
    <xdr:sp macro="" textlink="">
      <xdr:nvSpPr>
        <xdr:cNvPr id="8" name="Text Box 1">
          <a:extLst>
            <a:ext uri="{FF2B5EF4-FFF2-40B4-BE49-F238E27FC236}">
              <a16:creationId xmlns:a16="http://schemas.microsoft.com/office/drawing/2014/main" id="{00000000-0008-0000-0500-000008000000}"/>
            </a:ext>
          </a:extLst>
        </xdr:cNvPr>
        <xdr:cNvSpPr txBox="1">
          <a:spLocks noChangeArrowheads="1"/>
        </xdr:cNvSpPr>
      </xdr:nvSpPr>
      <xdr:spPr>
        <a:xfrm>
          <a:off x="2451100" y="2967990"/>
          <a:ext cx="436880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8</xdr:row>
      <xdr:rowOff>0</xdr:rowOff>
    </xdr:from>
    <xdr:to>
      <xdr:col>8</xdr:col>
      <xdr:colOff>1123950</xdr:colOff>
      <xdr:row>8</xdr:row>
      <xdr:rowOff>25400</xdr:rowOff>
    </xdr:to>
    <xdr:sp macro="" textlink="">
      <xdr:nvSpPr>
        <xdr:cNvPr id="9" name="Text Box 1">
          <a:extLst>
            <a:ext uri="{FF2B5EF4-FFF2-40B4-BE49-F238E27FC236}">
              <a16:creationId xmlns:a16="http://schemas.microsoft.com/office/drawing/2014/main" id="{00000000-0008-0000-0500-000009000000}"/>
            </a:ext>
          </a:extLst>
        </xdr:cNvPr>
        <xdr:cNvSpPr txBox="1">
          <a:spLocks noChangeArrowheads="1"/>
        </xdr:cNvSpPr>
      </xdr:nvSpPr>
      <xdr:spPr>
        <a:xfrm>
          <a:off x="2374900" y="2967990"/>
          <a:ext cx="444500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9</xdr:row>
      <xdr:rowOff>0</xdr:rowOff>
    </xdr:from>
    <xdr:to>
      <xdr:col>8</xdr:col>
      <xdr:colOff>1123950</xdr:colOff>
      <xdr:row>9</xdr:row>
      <xdr:rowOff>25400</xdr:rowOff>
    </xdr:to>
    <xdr:sp macro="" textlink="">
      <xdr:nvSpPr>
        <xdr:cNvPr id="10" name="Text Box 1">
          <a:extLst>
            <a:ext uri="{FF2B5EF4-FFF2-40B4-BE49-F238E27FC236}">
              <a16:creationId xmlns:a16="http://schemas.microsoft.com/office/drawing/2014/main" id="{00000000-0008-0000-0500-00000A000000}"/>
            </a:ext>
          </a:extLst>
        </xdr:cNvPr>
        <xdr:cNvSpPr txBox="1">
          <a:spLocks noChangeArrowheads="1"/>
        </xdr:cNvSpPr>
      </xdr:nvSpPr>
      <xdr:spPr>
        <a:xfrm>
          <a:off x="2501900" y="3337560"/>
          <a:ext cx="431800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21</xdr:row>
      <xdr:rowOff>0</xdr:rowOff>
    </xdr:from>
    <xdr:to>
      <xdr:col>8</xdr:col>
      <xdr:colOff>1123950</xdr:colOff>
      <xdr:row>21</xdr:row>
      <xdr:rowOff>25400</xdr:rowOff>
    </xdr:to>
    <xdr:sp macro="" textlink="">
      <xdr:nvSpPr>
        <xdr:cNvPr id="11" name="Text Box 1">
          <a:extLst>
            <a:ext uri="{FF2B5EF4-FFF2-40B4-BE49-F238E27FC236}">
              <a16:creationId xmlns:a16="http://schemas.microsoft.com/office/drawing/2014/main" id="{00000000-0008-0000-0500-00000B000000}"/>
            </a:ext>
          </a:extLst>
        </xdr:cNvPr>
        <xdr:cNvSpPr txBox="1">
          <a:spLocks noChangeArrowheads="1"/>
        </xdr:cNvSpPr>
      </xdr:nvSpPr>
      <xdr:spPr>
        <a:xfrm>
          <a:off x="2501900" y="7772400"/>
          <a:ext cx="431800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241300</xdr:rowOff>
        </xdr:from>
        <xdr:to>
          <xdr:col>3</xdr:col>
          <xdr:colOff>571500</xdr:colOff>
          <xdr:row>12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673100</xdr:colOff>
          <xdr:row>37</xdr:row>
          <xdr:rowOff>0</xdr:rowOff>
        </xdr:from>
        <xdr:to>
          <xdr:col>2</xdr:col>
          <xdr:colOff>101600</xdr:colOff>
          <xdr:row>38</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406400</xdr:colOff>
          <xdr:row>6</xdr:row>
          <xdr:rowOff>63500</xdr:rowOff>
        </xdr:from>
        <xdr:to>
          <xdr:col>2</xdr:col>
          <xdr:colOff>0</xdr:colOff>
          <xdr:row>8</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37</xdr:row>
          <xdr:rowOff>0</xdr:rowOff>
        </xdr:from>
        <xdr:to>
          <xdr:col>6</xdr:col>
          <xdr:colOff>558800</xdr:colOff>
          <xdr:row>38</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6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37</xdr:row>
          <xdr:rowOff>0</xdr:rowOff>
        </xdr:from>
        <xdr:to>
          <xdr:col>8</xdr:col>
          <xdr:colOff>596900</xdr:colOff>
          <xdr:row>38</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12700</xdr:rowOff>
        </xdr:from>
        <xdr:to>
          <xdr:col>10</xdr:col>
          <xdr:colOff>571500</xdr:colOff>
          <xdr:row>38</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6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13</xdr:row>
          <xdr:rowOff>0</xdr:rowOff>
        </xdr:from>
        <xdr:to>
          <xdr:col>3</xdr:col>
          <xdr:colOff>584200</xdr:colOff>
          <xdr:row>13</xdr:row>
          <xdr:rowOff>177800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6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241300</xdr:rowOff>
        </xdr:from>
        <xdr:to>
          <xdr:col>6</xdr:col>
          <xdr:colOff>0</xdr:colOff>
          <xdr:row>12</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6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520700</xdr:colOff>
          <xdr:row>10</xdr:row>
          <xdr:rowOff>76200</xdr:rowOff>
        </xdr:from>
        <xdr:to>
          <xdr:col>7</xdr:col>
          <xdr:colOff>406400</xdr:colOff>
          <xdr:row>12</xdr:row>
          <xdr:rowOff>101600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6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520700</xdr:colOff>
          <xdr:row>11</xdr:row>
          <xdr:rowOff>76200</xdr:rowOff>
        </xdr:from>
        <xdr:to>
          <xdr:col>7</xdr:col>
          <xdr:colOff>406400</xdr:colOff>
          <xdr:row>13</xdr:row>
          <xdr:rowOff>63500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6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241300</xdr:rowOff>
        </xdr:from>
        <xdr:to>
          <xdr:col>6</xdr:col>
          <xdr:colOff>0</xdr:colOff>
          <xdr:row>13</xdr:row>
          <xdr:rowOff>177800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6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520700</xdr:colOff>
          <xdr:row>12</xdr:row>
          <xdr:rowOff>101600</xdr:rowOff>
        </xdr:from>
        <xdr:to>
          <xdr:col>7</xdr:col>
          <xdr:colOff>406400</xdr:colOff>
          <xdr:row>14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6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520700</xdr:colOff>
          <xdr:row>10</xdr:row>
          <xdr:rowOff>63500</xdr:rowOff>
        </xdr:from>
        <xdr:to>
          <xdr:col>11</xdr:col>
          <xdr:colOff>0</xdr:colOff>
          <xdr:row>12</xdr:row>
          <xdr:rowOff>101600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6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520700</xdr:colOff>
          <xdr:row>11</xdr:row>
          <xdr:rowOff>76200</xdr:rowOff>
        </xdr:from>
        <xdr:to>
          <xdr:col>11</xdr:col>
          <xdr:colOff>0</xdr:colOff>
          <xdr:row>13</xdr:row>
          <xdr:rowOff>63500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6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241300</xdr:rowOff>
        </xdr:from>
        <xdr:to>
          <xdr:col>10</xdr:col>
          <xdr:colOff>0</xdr:colOff>
          <xdr:row>13</xdr:row>
          <xdr:rowOff>177800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6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520700</xdr:colOff>
          <xdr:row>12</xdr:row>
          <xdr:rowOff>25400</xdr:rowOff>
        </xdr:from>
        <xdr:to>
          <xdr:col>11</xdr:col>
          <xdr:colOff>0</xdr:colOff>
          <xdr:row>14</xdr:row>
          <xdr:rowOff>177800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6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5</xdr:row>
          <xdr:rowOff>12700</xdr:rowOff>
        </xdr:from>
        <xdr:to>
          <xdr:col>9</xdr:col>
          <xdr:colOff>774700</xdr:colOff>
          <xdr:row>6</xdr:row>
          <xdr:rowOff>63500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6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3</xdr:row>
          <xdr:rowOff>12700</xdr:rowOff>
        </xdr:from>
        <xdr:to>
          <xdr:col>10</xdr:col>
          <xdr:colOff>774700</xdr:colOff>
          <xdr:row>4</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6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4</xdr:row>
          <xdr:rowOff>12700</xdr:rowOff>
        </xdr:from>
        <xdr:to>
          <xdr:col>10</xdr:col>
          <xdr:colOff>774700</xdr:colOff>
          <xdr:row>5</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6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6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xdr:row>
          <xdr:rowOff>12700</xdr:rowOff>
        </xdr:from>
        <xdr:to>
          <xdr:col>4</xdr:col>
          <xdr:colOff>254000</xdr:colOff>
          <xdr:row>9</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6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9</xdr:row>
          <xdr:rowOff>12700</xdr:rowOff>
        </xdr:from>
        <xdr:to>
          <xdr:col>4</xdr:col>
          <xdr:colOff>254000</xdr:colOff>
          <xdr:row>10</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6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7</xdr:row>
          <xdr:rowOff>0</xdr:rowOff>
        </xdr:from>
        <xdr:to>
          <xdr:col>5</xdr:col>
          <xdr:colOff>558800</xdr:colOff>
          <xdr:row>8</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6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6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596900</xdr:colOff>
          <xdr:row>7</xdr:row>
          <xdr:rowOff>0</xdr:rowOff>
        </xdr:from>
        <xdr:to>
          <xdr:col>6</xdr:col>
          <xdr:colOff>50800</xdr:colOff>
          <xdr:row>8</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6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22</xdr:row>
          <xdr:rowOff>203200</xdr:rowOff>
        </xdr:from>
        <xdr:to>
          <xdr:col>4</xdr:col>
          <xdr:colOff>0</xdr:colOff>
          <xdr:row>24</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6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6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6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5</xdr:row>
          <xdr:rowOff>12700</xdr:rowOff>
        </xdr:from>
        <xdr:to>
          <xdr:col>10</xdr:col>
          <xdr:colOff>774700</xdr:colOff>
          <xdr:row>6</xdr:row>
          <xdr:rowOff>63500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6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4</xdr:row>
          <xdr:rowOff>12700</xdr:rowOff>
        </xdr:from>
        <xdr:to>
          <xdr:col>9</xdr:col>
          <xdr:colOff>774700</xdr:colOff>
          <xdr:row>5</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6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3</xdr:row>
          <xdr:rowOff>12700</xdr:rowOff>
        </xdr:from>
        <xdr:to>
          <xdr:col>9</xdr:col>
          <xdr:colOff>774700</xdr:colOff>
          <xdr:row>4</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6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520700</xdr:colOff>
          <xdr:row>11</xdr:row>
          <xdr:rowOff>76200</xdr:rowOff>
        </xdr:from>
        <xdr:to>
          <xdr:col>2</xdr:col>
          <xdr:colOff>101600</xdr:colOff>
          <xdr:row>13</xdr:row>
          <xdr:rowOff>63500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6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21</xdr:row>
          <xdr:rowOff>203200</xdr:rowOff>
        </xdr:from>
        <xdr:to>
          <xdr:col>3</xdr:col>
          <xdr:colOff>635000</xdr:colOff>
          <xdr:row>25</xdr:row>
          <xdr:rowOff>25400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6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190500</xdr:rowOff>
        </xdr:from>
        <xdr:to>
          <xdr:col>3</xdr:col>
          <xdr:colOff>571500</xdr:colOff>
          <xdr:row>13</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6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12</xdr:row>
          <xdr:rowOff>215900</xdr:rowOff>
        </xdr:from>
        <xdr:to>
          <xdr:col>2</xdr:col>
          <xdr:colOff>152400</xdr:colOff>
          <xdr:row>13</xdr:row>
          <xdr:rowOff>177800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6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10</xdr:row>
          <xdr:rowOff>215900</xdr:rowOff>
        </xdr:from>
        <xdr:to>
          <xdr:col>2</xdr:col>
          <xdr:colOff>215900</xdr:colOff>
          <xdr:row>12</xdr:row>
          <xdr:rowOff>25400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6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431800</xdr:colOff>
          <xdr:row>11</xdr:row>
          <xdr:rowOff>203200</xdr:rowOff>
        </xdr:from>
        <xdr:to>
          <xdr:col>6</xdr:col>
          <xdr:colOff>317500</xdr:colOff>
          <xdr:row>13</xdr:row>
          <xdr:rowOff>12700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6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6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9</xdr:row>
          <xdr:rowOff>0</xdr:rowOff>
        </xdr:from>
        <xdr:to>
          <xdr:col>3</xdr:col>
          <xdr:colOff>114300</xdr:colOff>
          <xdr:row>10</xdr:row>
          <xdr:rowOff>25400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6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482600</xdr:colOff>
      <xdr:row>26</xdr:row>
      <xdr:rowOff>0</xdr:rowOff>
    </xdr:from>
    <xdr:to>
      <xdr:col>8</xdr:col>
      <xdr:colOff>1143000</xdr:colOff>
      <xdr:row>26</xdr:row>
      <xdr:rowOff>25400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a:xfrm>
          <a:off x="2501900" y="962025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a:xfrm>
          <a:off x="2451100" y="3337560"/>
          <a:ext cx="43878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a:xfrm>
          <a:off x="2374900" y="3337560"/>
          <a:ext cx="4464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20</xdr:row>
      <xdr:rowOff>0</xdr:rowOff>
    </xdr:from>
    <xdr:to>
      <xdr:col>8</xdr:col>
      <xdr:colOff>1143000</xdr:colOff>
      <xdr:row>20</xdr:row>
      <xdr:rowOff>25400</xdr:rowOff>
    </xdr:to>
    <xdr:sp macro="" textlink="">
      <xdr:nvSpPr>
        <xdr:cNvPr id="5" name="Text Box 1">
          <a:extLst>
            <a:ext uri="{FF2B5EF4-FFF2-40B4-BE49-F238E27FC236}">
              <a16:creationId xmlns:a16="http://schemas.microsoft.com/office/drawing/2014/main" id="{00000000-0008-0000-0700-000005000000}"/>
            </a:ext>
          </a:extLst>
        </xdr:cNvPr>
        <xdr:cNvSpPr txBox="1">
          <a:spLocks noChangeArrowheads="1"/>
        </xdr:cNvSpPr>
      </xdr:nvSpPr>
      <xdr:spPr>
        <a:xfrm>
          <a:off x="2501900" y="740283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26</xdr:row>
      <xdr:rowOff>0</xdr:rowOff>
    </xdr:from>
    <xdr:to>
      <xdr:col>8</xdr:col>
      <xdr:colOff>1143000</xdr:colOff>
      <xdr:row>26</xdr:row>
      <xdr:rowOff>25400</xdr:rowOff>
    </xdr:to>
    <xdr:sp macro="" textlink="">
      <xdr:nvSpPr>
        <xdr:cNvPr id="6" name="Text Box 1">
          <a:extLst>
            <a:ext uri="{FF2B5EF4-FFF2-40B4-BE49-F238E27FC236}">
              <a16:creationId xmlns:a16="http://schemas.microsoft.com/office/drawing/2014/main" id="{00000000-0008-0000-0700-000006000000}"/>
            </a:ext>
          </a:extLst>
        </xdr:cNvPr>
        <xdr:cNvSpPr txBox="1">
          <a:spLocks noChangeArrowheads="1"/>
        </xdr:cNvSpPr>
      </xdr:nvSpPr>
      <xdr:spPr>
        <a:xfrm>
          <a:off x="2501900" y="962025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22</xdr:row>
      <xdr:rowOff>0</xdr:rowOff>
    </xdr:from>
    <xdr:to>
      <xdr:col>8</xdr:col>
      <xdr:colOff>1123950</xdr:colOff>
      <xdr:row>22</xdr:row>
      <xdr:rowOff>25400</xdr:rowOff>
    </xdr:to>
    <xdr:sp macro="" textlink="">
      <xdr:nvSpPr>
        <xdr:cNvPr id="7" name="Text Box 1">
          <a:extLst>
            <a:ext uri="{FF2B5EF4-FFF2-40B4-BE49-F238E27FC236}">
              <a16:creationId xmlns:a16="http://schemas.microsoft.com/office/drawing/2014/main" id="{00000000-0008-0000-0700-000007000000}"/>
            </a:ext>
          </a:extLst>
        </xdr:cNvPr>
        <xdr:cNvSpPr txBox="1">
          <a:spLocks noChangeArrowheads="1"/>
        </xdr:cNvSpPr>
      </xdr:nvSpPr>
      <xdr:spPr>
        <a:xfrm>
          <a:off x="2501900" y="8141970"/>
          <a:ext cx="431800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8</xdr:row>
      <xdr:rowOff>0</xdr:rowOff>
    </xdr:from>
    <xdr:to>
      <xdr:col>8</xdr:col>
      <xdr:colOff>1123950</xdr:colOff>
      <xdr:row>8</xdr:row>
      <xdr:rowOff>25400</xdr:rowOff>
    </xdr:to>
    <xdr:sp macro="" textlink="">
      <xdr:nvSpPr>
        <xdr:cNvPr id="8" name="Text Box 1">
          <a:extLst>
            <a:ext uri="{FF2B5EF4-FFF2-40B4-BE49-F238E27FC236}">
              <a16:creationId xmlns:a16="http://schemas.microsoft.com/office/drawing/2014/main" id="{00000000-0008-0000-0700-000008000000}"/>
            </a:ext>
          </a:extLst>
        </xdr:cNvPr>
        <xdr:cNvSpPr txBox="1">
          <a:spLocks noChangeArrowheads="1"/>
        </xdr:cNvSpPr>
      </xdr:nvSpPr>
      <xdr:spPr>
        <a:xfrm>
          <a:off x="2451100" y="2967990"/>
          <a:ext cx="436880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8</xdr:row>
      <xdr:rowOff>0</xdr:rowOff>
    </xdr:from>
    <xdr:to>
      <xdr:col>8</xdr:col>
      <xdr:colOff>1123950</xdr:colOff>
      <xdr:row>8</xdr:row>
      <xdr:rowOff>25400</xdr:rowOff>
    </xdr:to>
    <xdr:sp macro="" textlink="">
      <xdr:nvSpPr>
        <xdr:cNvPr id="9" name="Text Box 1">
          <a:extLst>
            <a:ext uri="{FF2B5EF4-FFF2-40B4-BE49-F238E27FC236}">
              <a16:creationId xmlns:a16="http://schemas.microsoft.com/office/drawing/2014/main" id="{00000000-0008-0000-0700-000009000000}"/>
            </a:ext>
          </a:extLst>
        </xdr:cNvPr>
        <xdr:cNvSpPr txBox="1">
          <a:spLocks noChangeArrowheads="1"/>
        </xdr:cNvSpPr>
      </xdr:nvSpPr>
      <xdr:spPr>
        <a:xfrm>
          <a:off x="2374900" y="2967990"/>
          <a:ext cx="444500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9</xdr:row>
      <xdr:rowOff>0</xdr:rowOff>
    </xdr:from>
    <xdr:to>
      <xdr:col>8</xdr:col>
      <xdr:colOff>1123950</xdr:colOff>
      <xdr:row>9</xdr:row>
      <xdr:rowOff>25400</xdr:rowOff>
    </xdr:to>
    <xdr:sp macro="" textlink="">
      <xdr:nvSpPr>
        <xdr:cNvPr id="10" name="Text Box 1">
          <a:extLst>
            <a:ext uri="{FF2B5EF4-FFF2-40B4-BE49-F238E27FC236}">
              <a16:creationId xmlns:a16="http://schemas.microsoft.com/office/drawing/2014/main" id="{00000000-0008-0000-0700-00000A000000}"/>
            </a:ext>
          </a:extLst>
        </xdr:cNvPr>
        <xdr:cNvSpPr txBox="1">
          <a:spLocks noChangeArrowheads="1"/>
        </xdr:cNvSpPr>
      </xdr:nvSpPr>
      <xdr:spPr>
        <a:xfrm>
          <a:off x="2501900" y="3337560"/>
          <a:ext cx="431800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22</xdr:row>
      <xdr:rowOff>0</xdr:rowOff>
    </xdr:from>
    <xdr:to>
      <xdr:col>8</xdr:col>
      <xdr:colOff>1123950</xdr:colOff>
      <xdr:row>22</xdr:row>
      <xdr:rowOff>25400</xdr:rowOff>
    </xdr:to>
    <xdr:sp macro="" textlink="">
      <xdr:nvSpPr>
        <xdr:cNvPr id="11" name="Text Box 1">
          <a:extLst>
            <a:ext uri="{FF2B5EF4-FFF2-40B4-BE49-F238E27FC236}">
              <a16:creationId xmlns:a16="http://schemas.microsoft.com/office/drawing/2014/main" id="{00000000-0008-0000-0700-00000B000000}"/>
            </a:ext>
          </a:extLst>
        </xdr:cNvPr>
        <xdr:cNvSpPr txBox="1">
          <a:spLocks noChangeArrowheads="1"/>
        </xdr:cNvSpPr>
      </xdr:nvSpPr>
      <xdr:spPr>
        <a:xfrm>
          <a:off x="2501900" y="8141970"/>
          <a:ext cx="4318000" cy="25400"/>
        </a:xfrm>
        <a:prstGeom prst="rect">
          <a:avLst/>
        </a:prstGeom>
        <a:noFill/>
        <a:ln>
          <a:noFill/>
        </a:ln>
      </xdr:spPr>
      <xdr:txBody>
        <a:bodyPr rtlCol="0"/>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63" Type="http://schemas.openxmlformats.org/officeDocument/2006/relationships/ctrlProp" Target="../ctrlProps/ctrlProp61.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5" Type="http://schemas.openxmlformats.org/officeDocument/2006/relationships/ctrlProp" Target="../ctrlProps/ctrlProp3.xml"/><Relationship Id="rId61" Type="http://schemas.openxmlformats.org/officeDocument/2006/relationships/ctrlProp" Target="../ctrlProps/ctrlProp59.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75.xml"/><Relationship Id="rId18" Type="http://schemas.openxmlformats.org/officeDocument/2006/relationships/ctrlProp" Target="../ctrlProps/ctrlProp80.xml"/><Relationship Id="rId26" Type="http://schemas.openxmlformats.org/officeDocument/2006/relationships/ctrlProp" Target="../ctrlProps/ctrlProp88.xml"/><Relationship Id="rId39" Type="http://schemas.openxmlformats.org/officeDocument/2006/relationships/ctrlProp" Target="../ctrlProps/ctrlProp101.xml"/><Relationship Id="rId21" Type="http://schemas.openxmlformats.org/officeDocument/2006/relationships/ctrlProp" Target="../ctrlProps/ctrlProp83.xml"/><Relationship Id="rId34" Type="http://schemas.openxmlformats.org/officeDocument/2006/relationships/ctrlProp" Target="../ctrlProps/ctrlProp96.xml"/><Relationship Id="rId7" Type="http://schemas.openxmlformats.org/officeDocument/2006/relationships/ctrlProp" Target="../ctrlProps/ctrlProp69.xml"/><Relationship Id="rId12" Type="http://schemas.openxmlformats.org/officeDocument/2006/relationships/ctrlProp" Target="../ctrlProps/ctrlProp74.xml"/><Relationship Id="rId17" Type="http://schemas.openxmlformats.org/officeDocument/2006/relationships/ctrlProp" Target="../ctrlProps/ctrlProp79.xml"/><Relationship Id="rId25" Type="http://schemas.openxmlformats.org/officeDocument/2006/relationships/ctrlProp" Target="../ctrlProps/ctrlProp87.xml"/><Relationship Id="rId33" Type="http://schemas.openxmlformats.org/officeDocument/2006/relationships/ctrlProp" Target="../ctrlProps/ctrlProp95.xml"/><Relationship Id="rId38" Type="http://schemas.openxmlformats.org/officeDocument/2006/relationships/ctrlProp" Target="../ctrlProps/ctrlProp100.xml"/><Relationship Id="rId2" Type="http://schemas.openxmlformats.org/officeDocument/2006/relationships/vmlDrawing" Target="../drawings/vmlDrawing2.vml"/><Relationship Id="rId16" Type="http://schemas.openxmlformats.org/officeDocument/2006/relationships/ctrlProp" Target="../ctrlProps/ctrlProp78.xml"/><Relationship Id="rId20" Type="http://schemas.openxmlformats.org/officeDocument/2006/relationships/ctrlProp" Target="../ctrlProps/ctrlProp82.xml"/><Relationship Id="rId29" Type="http://schemas.openxmlformats.org/officeDocument/2006/relationships/ctrlProp" Target="../ctrlProps/ctrlProp91.xml"/><Relationship Id="rId1" Type="http://schemas.openxmlformats.org/officeDocument/2006/relationships/drawing" Target="../drawings/drawing3.xml"/><Relationship Id="rId6" Type="http://schemas.openxmlformats.org/officeDocument/2006/relationships/ctrlProp" Target="../ctrlProps/ctrlProp68.xml"/><Relationship Id="rId11" Type="http://schemas.openxmlformats.org/officeDocument/2006/relationships/ctrlProp" Target="../ctrlProps/ctrlProp73.xml"/><Relationship Id="rId24" Type="http://schemas.openxmlformats.org/officeDocument/2006/relationships/ctrlProp" Target="../ctrlProps/ctrlProp86.xml"/><Relationship Id="rId32" Type="http://schemas.openxmlformats.org/officeDocument/2006/relationships/ctrlProp" Target="../ctrlProps/ctrlProp94.xml"/><Relationship Id="rId37" Type="http://schemas.openxmlformats.org/officeDocument/2006/relationships/ctrlProp" Target="../ctrlProps/ctrlProp99.xml"/><Relationship Id="rId5" Type="http://schemas.openxmlformats.org/officeDocument/2006/relationships/ctrlProp" Target="../ctrlProps/ctrlProp67.xml"/><Relationship Id="rId15" Type="http://schemas.openxmlformats.org/officeDocument/2006/relationships/ctrlProp" Target="../ctrlProps/ctrlProp77.xml"/><Relationship Id="rId23" Type="http://schemas.openxmlformats.org/officeDocument/2006/relationships/ctrlProp" Target="../ctrlProps/ctrlProp85.xml"/><Relationship Id="rId28" Type="http://schemas.openxmlformats.org/officeDocument/2006/relationships/ctrlProp" Target="../ctrlProps/ctrlProp90.xml"/><Relationship Id="rId36" Type="http://schemas.openxmlformats.org/officeDocument/2006/relationships/ctrlProp" Target="../ctrlProps/ctrlProp98.xml"/><Relationship Id="rId10" Type="http://schemas.openxmlformats.org/officeDocument/2006/relationships/ctrlProp" Target="../ctrlProps/ctrlProp72.xml"/><Relationship Id="rId19" Type="http://schemas.openxmlformats.org/officeDocument/2006/relationships/ctrlProp" Target="../ctrlProps/ctrlProp81.xml"/><Relationship Id="rId31" Type="http://schemas.openxmlformats.org/officeDocument/2006/relationships/ctrlProp" Target="../ctrlProps/ctrlProp93.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 Id="rId22" Type="http://schemas.openxmlformats.org/officeDocument/2006/relationships/ctrlProp" Target="../ctrlProps/ctrlProp84.xml"/><Relationship Id="rId27" Type="http://schemas.openxmlformats.org/officeDocument/2006/relationships/ctrlProp" Target="../ctrlProps/ctrlProp89.xml"/><Relationship Id="rId30" Type="http://schemas.openxmlformats.org/officeDocument/2006/relationships/ctrlProp" Target="../ctrlProps/ctrlProp92.xml"/><Relationship Id="rId35" Type="http://schemas.openxmlformats.org/officeDocument/2006/relationships/ctrlProp" Target="../ctrlProps/ctrlProp97.xml"/><Relationship Id="rId8" Type="http://schemas.openxmlformats.org/officeDocument/2006/relationships/ctrlProp" Target="../ctrlProps/ctrlProp70.xml"/><Relationship Id="rId3" Type="http://schemas.openxmlformats.org/officeDocument/2006/relationships/ctrlProp" Target="../ctrlProps/ctrlProp6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12.xml"/><Relationship Id="rId18" Type="http://schemas.openxmlformats.org/officeDocument/2006/relationships/ctrlProp" Target="../ctrlProps/ctrlProp117.xml"/><Relationship Id="rId26" Type="http://schemas.openxmlformats.org/officeDocument/2006/relationships/ctrlProp" Target="../ctrlProps/ctrlProp125.xml"/><Relationship Id="rId39" Type="http://schemas.openxmlformats.org/officeDocument/2006/relationships/ctrlProp" Target="../ctrlProps/ctrlProp138.xml"/><Relationship Id="rId21" Type="http://schemas.openxmlformats.org/officeDocument/2006/relationships/ctrlProp" Target="../ctrlProps/ctrlProp120.xml"/><Relationship Id="rId34" Type="http://schemas.openxmlformats.org/officeDocument/2006/relationships/ctrlProp" Target="../ctrlProps/ctrlProp133.xml"/><Relationship Id="rId7" Type="http://schemas.openxmlformats.org/officeDocument/2006/relationships/ctrlProp" Target="../ctrlProps/ctrlProp106.xml"/><Relationship Id="rId2" Type="http://schemas.openxmlformats.org/officeDocument/2006/relationships/vmlDrawing" Target="../drawings/vmlDrawing3.vml"/><Relationship Id="rId16" Type="http://schemas.openxmlformats.org/officeDocument/2006/relationships/ctrlProp" Target="../ctrlProps/ctrlProp115.xml"/><Relationship Id="rId20" Type="http://schemas.openxmlformats.org/officeDocument/2006/relationships/ctrlProp" Target="../ctrlProps/ctrlProp119.xml"/><Relationship Id="rId29" Type="http://schemas.openxmlformats.org/officeDocument/2006/relationships/ctrlProp" Target="../ctrlProps/ctrlProp128.xml"/><Relationship Id="rId41" Type="http://schemas.openxmlformats.org/officeDocument/2006/relationships/ctrlProp" Target="../ctrlProps/ctrlProp140.xml"/><Relationship Id="rId1" Type="http://schemas.openxmlformats.org/officeDocument/2006/relationships/drawing" Target="../drawings/drawing5.xml"/><Relationship Id="rId6" Type="http://schemas.openxmlformats.org/officeDocument/2006/relationships/ctrlProp" Target="../ctrlProps/ctrlProp105.xml"/><Relationship Id="rId11" Type="http://schemas.openxmlformats.org/officeDocument/2006/relationships/ctrlProp" Target="../ctrlProps/ctrlProp110.xml"/><Relationship Id="rId24" Type="http://schemas.openxmlformats.org/officeDocument/2006/relationships/ctrlProp" Target="../ctrlProps/ctrlProp123.xml"/><Relationship Id="rId32" Type="http://schemas.openxmlformats.org/officeDocument/2006/relationships/ctrlProp" Target="../ctrlProps/ctrlProp131.xml"/><Relationship Id="rId37" Type="http://schemas.openxmlformats.org/officeDocument/2006/relationships/ctrlProp" Target="../ctrlProps/ctrlProp136.xml"/><Relationship Id="rId40" Type="http://schemas.openxmlformats.org/officeDocument/2006/relationships/ctrlProp" Target="../ctrlProps/ctrlProp139.xml"/><Relationship Id="rId5" Type="http://schemas.openxmlformats.org/officeDocument/2006/relationships/ctrlProp" Target="../ctrlProps/ctrlProp104.xml"/><Relationship Id="rId15" Type="http://schemas.openxmlformats.org/officeDocument/2006/relationships/ctrlProp" Target="../ctrlProps/ctrlProp114.xml"/><Relationship Id="rId23" Type="http://schemas.openxmlformats.org/officeDocument/2006/relationships/ctrlProp" Target="../ctrlProps/ctrlProp122.xml"/><Relationship Id="rId28" Type="http://schemas.openxmlformats.org/officeDocument/2006/relationships/ctrlProp" Target="../ctrlProps/ctrlProp127.xml"/><Relationship Id="rId36" Type="http://schemas.openxmlformats.org/officeDocument/2006/relationships/ctrlProp" Target="../ctrlProps/ctrlProp135.xml"/><Relationship Id="rId10" Type="http://schemas.openxmlformats.org/officeDocument/2006/relationships/ctrlProp" Target="../ctrlProps/ctrlProp109.xml"/><Relationship Id="rId19" Type="http://schemas.openxmlformats.org/officeDocument/2006/relationships/ctrlProp" Target="../ctrlProps/ctrlProp118.xml"/><Relationship Id="rId31" Type="http://schemas.openxmlformats.org/officeDocument/2006/relationships/ctrlProp" Target="../ctrlProps/ctrlProp130.xml"/><Relationship Id="rId4" Type="http://schemas.openxmlformats.org/officeDocument/2006/relationships/ctrlProp" Target="../ctrlProps/ctrlProp103.xml"/><Relationship Id="rId9" Type="http://schemas.openxmlformats.org/officeDocument/2006/relationships/ctrlProp" Target="../ctrlProps/ctrlProp108.xml"/><Relationship Id="rId14" Type="http://schemas.openxmlformats.org/officeDocument/2006/relationships/ctrlProp" Target="../ctrlProps/ctrlProp113.xml"/><Relationship Id="rId22" Type="http://schemas.openxmlformats.org/officeDocument/2006/relationships/ctrlProp" Target="../ctrlProps/ctrlProp121.xml"/><Relationship Id="rId27" Type="http://schemas.openxmlformats.org/officeDocument/2006/relationships/ctrlProp" Target="../ctrlProps/ctrlProp126.xml"/><Relationship Id="rId30" Type="http://schemas.openxmlformats.org/officeDocument/2006/relationships/ctrlProp" Target="../ctrlProps/ctrlProp129.xml"/><Relationship Id="rId35" Type="http://schemas.openxmlformats.org/officeDocument/2006/relationships/ctrlProp" Target="../ctrlProps/ctrlProp134.xml"/><Relationship Id="rId8" Type="http://schemas.openxmlformats.org/officeDocument/2006/relationships/ctrlProp" Target="../ctrlProps/ctrlProp107.xml"/><Relationship Id="rId3" Type="http://schemas.openxmlformats.org/officeDocument/2006/relationships/ctrlProp" Target="../ctrlProps/ctrlProp102.xml"/><Relationship Id="rId12" Type="http://schemas.openxmlformats.org/officeDocument/2006/relationships/ctrlProp" Target="../ctrlProps/ctrlProp111.xml"/><Relationship Id="rId17" Type="http://schemas.openxmlformats.org/officeDocument/2006/relationships/ctrlProp" Target="../ctrlProps/ctrlProp116.xml"/><Relationship Id="rId25" Type="http://schemas.openxmlformats.org/officeDocument/2006/relationships/ctrlProp" Target="../ctrlProps/ctrlProp124.xml"/><Relationship Id="rId33" Type="http://schemas.openxmlformats.org/officeDocument/2006/relationships/ctrlProp" Target="../ctrlProps/ctrlProp132.xml"/><Relationship Id="rId38" Type="http://schemas.openxmlformats.org/officeDocument/2006/relationships/ctrlProp" Target="../ctrlProps/ctrlProp13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40"/>
  <sheetViews>
    <sheetView zoomScale="120" zoomScaleNormal="120" workbookViewId="0">
      <selection activeCell="B17" sqref="B17"/>
    </sheetView>
  </sheetViews>
  <sheetFormatPr baseColWidth="10" defaultColWidth="11" defaultRowHeight="15"/>
  <cols>
    <col min="1" max="1" width="5.5" customWidth="1"/>
    <col min="2" max="2" width="96.33203125" style="236" customWidth="1"/>
    <col min="3" max="3" width="10.1640625" customWidth="1"/>
  </cols>
  <sheetData>
    <row r="1" spans="1:2" ht="21" customHeight="1">
      <c r="A1" s="237"/>
      <c r="B1" s="238" t="s">
        <v>0</v>
      </c>
    </row>
    <row r="2" spans="1:2" ht="16">
      <c r="A2" s="38">
        <v>1</v>
      </c>
      <c r="B2" s="239" t="s">
        <v>1</v>
      </c>
    </row>
    <row r="3" spans="1:2" ht="16">
      <c r="A3" s="38">
        <v>2</v>
      </c>
      <c r="B3" s="239" t="s">
        <v>2</v>
      </c>
    </row>
    <row r="4" spans="1:2" ht="16">
      <c r="A4" s="38">
        <v>3</v>
      </c>
      <c r="B4" s="239" t="s">
        <v>3</v>
      </c>
    </row>
    <row r="5" spans="1:2" ht="16">
      <c r="A5" s="38">
        <v>4</v>
      </c>
      <c r="B5" s="239" t="s">
        <v>4</v>
      </c>
    </row>
    <row r="6" spans="1:2" ht="16">
      <c r="A6" s="38">
        <v>5</v>
      </c>
      <c r="B6" s="239" t="s">
        <v>5</v>
      </c>
    </row>
    <row r="7" spans="1:2" ht="16">
      <c r="A7" s="38">
        <v>6</v>
      </c>
      <c r="B7" s="239" t="s">
        <v>6</v>
      </c>
    </row>
    <row r="8" spans="1:2" s="235" customFormat="1" ht="15" customHeight="1">
      <c r="A8" s="240">
        <v>7</v>
      </c>
      <c r="B8" s="241" t="s">
        <v>7</v>
      </c>
    </row>
    <row r="9" spans="1:2" ht="19" customHeight="1">
      <c r="A9" s="237"/>
      <c r="B9" s="242" t="s">
        <v>8</v>
      </c>
    </row>
    <row r="10" spans="1:2" ht="16" customHeight="1">
      <c r="A10" s="38">
        <v>1</v>
      </c>
      <c r="B10" s="243" t="s">
        <v>9</v>
      </c>
    </row>
    <row r="11" spans="1:2" ht="16">
      <c r="A11" s="38">
        <v>2</v>
      </c>
      <c r="B11" s="239" t="s">
        <v>10</v>
      </c>
    </row>
    <row r="12" spans="1:2" ht="16">
      <c r="A12" s="38">
        <v>3</v>
      </c>
      <c r="B12" s="241" t="s">
        <v>11</v>
      </c>
    </row>
    <row r="13" spans="1:2" ht="16">
      <c r="A13" s="38">
        <v>4</v>
      </c>
      <c r="B13" s="239" t="s">
        <v>12</v>
      </c>
    </row>
    <row r="14" spans="1:2" ht="16">
      <c r="A14" s="38">
        <v>5</v>
      </c>
      <c r="B14" s="239" t="s">
        <v>13</v>
      </c>
    </row>
    <row r="15" spans="1:2" ht="16">
      <c r="A15" s="38">
        <v>6</v>
      </c>
      <c r="B15" s="239" t="s">
        <v>14</v>
      </c>
    </row>
    <row r="16" spans="1:2" ht="16">
      <c r="A16" s="38">
        <v>7</v>
      </c>
      <c r="B16" s="239" t="s">
        <v>15</v>
      </c>
    </row>
    <row r="17" spans="1:2" ht="16">
      <c r="A17" s="38">
        <v>8</v>
      </c>
      <c r="B17" s="239" t="s">
        <v>16</v>
      </c>
    </row>
    <row r="18" spans="1:2" ht="16">
      <c r="A18" s="38">
        <v>9</v>
      </c>
      <c r="B18" s="239" t="s">
        <v>17</v>
      </c>
    </row>
    <row r="19" spans="1:2">
      <c r="A19" s="38"/>
      <c r="B19" s="239"/>
    </row>
    <row r="20" spans="1:2" ht="20">
      <c r="A20" s="237"/>
      <c r="B20" s="238" t="s">
        <v>18</v>
      </c>
    </row>
    <row r="21" spans="1:2" ht="16">
      <c r="A21" s="38">
        <v>1</v>
      </c>
      <c r="B21" s="239" t="s">
        <v>19</v>
      </c>
    </row>
    <row r="22" spans="1:2" ht="16">
      <c r="A22" s="38">
        <v>2</v>
      </c>
      <c r="B22" s="239" t="s">
        <v>20</v>
      </c>
    </row>
    <row r="23" spans="1:2" ht="16">
      <c r="A23" s="38">
        <v>3</v>
      </c>
      <c r="B23" s="239" t="s">
        <v>21</v>
      </c>
    </row>
    <row r="24" spans="1:2" ht="16">
      <c r="A24" s="38">
        <v>4</v>
      </c>
      <c r="B24" s="239" t="s">
        <v>22</v>
      </c>
    </row>
    <row r="25" spans="1:2" ht="16">
      <c r="A25" s="38">
        <v>5</v>
      </c>
      <c r="B25" s="239" t="s">
        <v>23</v>
      </c>
    </row>
    <row r="26" spans="1:2" ht="16">
      <c r="A26" s="38">
        <v>6</v>
      </c>
      <c r="B26" s="239" t="s">
        <v>24</v>
      </c>
    </row>
    <row r="27" spans="1:2" ht="16">
      <c r="A27" s="38">
        <v>7</v>
      </c>
      <c r="B27" s="239" t="s">
        <v>25</v>
      </c>
    </row>
    <row r="28" spans="1:2" ht="16">
      <c r="A28" s="38">
        <v>8</v>
      </c>
      <c r="B28" s="239" t="s">
        <v>26</v>
      </c>
    </row>
    <row r="29" spans="1:2">
      <c r="A29" s="38"/>
      <c r="B29" s="239"/>
    </row>
    <row r="30" spans="1:2" ht="20">
      <c r="A30" s="237"/>
      <c r="B30" s="238" t="s">
        <v>27</v>
      </c>
    </row>
    <row r="31" spans="1:2" ht="16">
      <c r="A31" s="38">
        <v>1</v>
      </c>
      <c r="B31" s="239" t="s">
        <v>28</v>
      </c>
    </row>
    <row r="32" spans="1:2" ht="16">
      <c r="A32" s="38">
        <v>2</v>
      </c>
      <c r="B32" s="239" t="s">
        <v>29</v>
      </c>
    </row>
    <row r="33" spans="1:2" ht="16">
      <c r="A33" s="38">
        <v>3</v>
      </c>
      <c r="B33" s="239" t="s">
        <v>30</v>
      </c>
    </row>
    <row r="34" spans="1:2" ht="16">
      <c r="A34" s="38">
        <v>4</v>
      </c>
      <c r="B34" s="239" t="s">
        <v>31</v>
      </c>
    </row>
    <row r="35" spans="1:2" ht="16">
      <c r="A35" s="38">
        <v>5</v>
      </c>
      <c r="B35" s="239" t="s">
        <v>32</v>
      </c>
    </row>
    <row r="36" spans="1:2" ht="16">
      <c r="A36" s="38">
        <v>6</v>
      </c>
      <c r="B36" s="239" t="s">
        <v>33</v>
      </c>
    </row>
    <row r="37" spans="1:2" ht="16">
      <c r="A37" s="38">
        <v>7</v>
      </c>
      <c r="B37" s="239" t="s">
        <v>34</v>
      </c>
    </row>
    <row r="38" spans="1:2">
      <c r="A38" s="38"/>
      <c r="B38" s="239"/>
    </row>
    <row r="40" spans="1:2">
      <c r="A40" s="244" t="s">
        <v>35</v>
      </c>
      <c r="B40" s="245"/>
    </row>
  </sheetData>
  <phoneticPr fontId="68" type="noConversion"/>
  <pageMargins left="0.75" right="0.75" top="1" bottom="1" header="0.5" footer="0.5"/>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10"/>
  <sheetViews>
    <sheetView zoomScale="125" zoomScaleNormal="125" workbookViewId="0">
      <selection activeCell="A10" sqref="A10:M10"/>
    </sheetView>
  </sheetViews>
  <sheetFormatPr baseColWidth="10" defaultColWidth="9" defaultRowHeight="15"/>
  <cols>
    <col min="1" max="1" width="7" customWidth="1"/>
    <col min="2" max="2" width="10.1640625" customWidth="1"/>
    <col min="3" max="3" width="12.1640625" customWidth="1"/>
    <col min="4" max="4" width="12.83203125" customWidth="1"/>
    <col min="5" max="5" width="12.1640625" customWidth="1"/>
    <col min="6" max="6" width="14.33203125" customWidth="1"/>
    <col min="7" max="10" width="10" customWidth="1"/>
    <col min="11" max="11" width="8.6640625" customWidth="1"/>
    <col min="12" max="13" width="10.6640625" customWidth="1"/>
  </cols>
  <sheetData>
    <row r="1" spans="1:13" ht="28">
      <c r="A1" s="466" t="s">
        <v>289</v>
      </c>
      <c r="B1" s="466"/>
      <c r="C1" s="466"/>
      <c r="D1" s="466"/>
      <c r="E1" s="466"/>
      <c r="F1" s="466"/>
      <c r="G1" s="466"/>
      <c r="H1" s="466"/>
      <c r="I1" s="466"/>
      <c r="J1" s="466"/>
      <c r="K1" s="466"/>
      <c r="L1" s="466"/>
      <c r="M1" s="466"/>
    </row>
    <row r="2" spans="1:13" s="94" customFormat="1" ht="16.5" customHeight="1">
      <c r="A2" s="467" t="s">
        <v>266</v>
      </c>
      <c r="B2" s="476" t="s">
        <v>271</v>
      </c>
      <c r="C2" s="476" t="s">
        <v>267</v>
      </c>
      <c r="D2" s="478" t="s">
        <v>290</v>
      </c>
      <c r="E2" s="476" t="s">
        <v>269</v>
      </c>
      <c r="F2" s="476" t="s">
        <v>270</v>
      </c>
      <c r="G2" s="467" t="s">
        <v>291</v>
      </c>
      <c r="H2" s="467"/>
      <c r="I2" s="467" t="s">
        <v>292</v>
      </c>
      <c r="J2" s="467"/>
      <c r="K2" s="480" t="s">
        <v>293</v>
      </c>
      <c r="L2" s="482" t="s">
        <v>294</v>
      </c>
      <c r="M2" s="478" t="s">
        <v>295</v>
      </c>
    </row>
    <row r="3" spans="1:13" s="94" customFormat="1" ht="16.5" customHeight="1">
      <c r="A3" s="467"/>
      <c r="B3" s="477"/>
      <c r="C3" s="477"/>
      <c r="D3" s="479"/>
      <c r="E3" s="477"/>
      <c r="F3" s="477"/>
      <c r="G3" s="96" t="s">
        <v>296</v>
      </c>
      <c r="H3" s="96" t="s">
        <v>297</v>
      </c>
      <c r="I3" s="96" t="s">
        <v>296</v>
      </c>
      <c r="J3" s="96" t="s">
        <v>297</v>
      </c>
      <c r="K3" s="481"/>
      <c r="L3" s="483"/>
      <c r="M3" s="479"/>
    </row>
    <row r="4" spans="1:13" ht="30" customHeight="1">
      <c r="A4" s="97">
        <v>1</v>
      </c>
      <c r="B4" s="53" t="s">
        <v>284</v>
      </c>
      <c r="C4" s="246" t="s">
        <v>282</v>
      </c>
      <c r="D4" s="18" t="s">
        <v>283</v>
      </c>
      <c r="E4" s="52" t="s">
        <v>116</v>
      </c>
      <c r="F4" s="6" t="s">
        <v>64</v>
      </c>
      <c r="G4" s="98">
        <v>0</v>
      </c>
      <c r="H4" s="99">
        <v>0</v>
      </c>
      <c r="I4" s="99">
        <v>0.01</v>
      </c>
      <c r="J4" s="99">
        <v>0</v>
      </c>
      <c r="K4" s="108" t="s">
        <v>298</v>
      </c>
      <c r="L4" s="109" t="s">
        <v>68</v>
      </c>
      <c r="M4" s="109" t="s">
        <v>299</v>
      </c>
    </row>
    <row r="5" spans="1:13" ht="30" customHeight="1">
      <c r="A5" s="100">
        <v>2</v>
      </c>
      <c r="B5" s="53" t="s">
        <v>284</v>
      </c>
      <c r="C5" s="246" t="s">
        <v>282</v>
      </c>
      <c r="D5" s="18" t="s">
        <v>283</v>
      </c>
      <c r="E5" s="101" t="s">
        <v>117</v>
      </c>
      <c r="F5" s="6" t="s">
        <v>64</v>
      </c>
      <c r="G5" s="98">
        <v>0</v>
      </c>
      <c r="H5" s="99">
        <v>0</v>
      </c>
      <c r="I5" s="99">
        <v>0.01</v>
      </c>
      <c r="J5" s="99">
        <v>0</v>
      </c>
      <c r="K5" s="108" t="s">
        <v>298</v>
      </c>
      <c r="L5" s="109" t="s">
        <v>68</v>
      </c>
      <c r="M5" s="109" t="s">
        <v>299</v>
      </c>
    </row>
    <row r="6" spans="1:13" s="95" customFormat="1" ht="30" customHeight="1">
      <c r="A6" s="102"/>
      <c r="B6" s="53"/>
      <c r="C6" s="23"/>
      <c r="D6" s="18"/>
      <c r="E6" s="103"/>
      <c r="F6" s="6"/>
      <c r="G6" s="104"/>
      <c r="H6" s="104"/>
      <c r="I6" s="110"/>
      <c r="J6" s="110"/>
      <c r="K6" s="111"/>
      <c r="L6" s="112"/>
      <c r="M6" s="112"/>
    </row>
    <row r="7" spans="1:13" s="95" customFormat="1" ht="30" customHeight="1">
      <c r="A7" s="102"/>
      <c r="B7" s="53"/>
      <c r="C7" s="23"/>
      <c r="D7" s="18"/>
      <c r="E7" s="105"/>
      <c r="F7" s="6"/>
      <c r="G7" s="106"/>
      <c r="H7" s="106"/>
      <c r="I7" s="110"/>
      <c r="J7" s="110"/>
      <c r="K7" s="111"/>
      <c r="L7" s="113"/>
      <c r="M7" s="112"/>
    </row>
    <row r="8" spans="1:13" s="95" customFormat="1" ht="30" customHeight="1">
      <c r="A8" s="102"/>
      <c r="B8" s="53"/>
      <c r="C8" s="23"/>
      <c r="D8" s="18"/>
      <c r="E8" s="107"/>
      <c r="F8" s="6"/>
      <c r="G8" s="106"/>
      <c r="H8" s="106"/>
      <c r="I8" s="110"/>
      <c r="J8" s="110"/>
      <c r="K8" s="111"/>
      <c r="L8" s="113"/>
      <c r="M8" s="112"/>
    </row>
    <row r="9" spans="1:13" s="2" customFormat="1" ht="17">
      <c r="A9" s="468" t="s">
        <v>286</v>
      </c>
      <c r="B9" s="469"/>
      <c r="C9" s="469"/>
      <c r="D9" s="469"/>
      <c r="E9" s="470"/>
      <c r="F9" s="471"/>
      <c r="G9" s="472"/>
      <c r="H9" s="468" t="s">
        <v>300</v>
      </c>
      <c r="I9" s="469"/>
      <c r="J9" s="469"/>
      <c r="K9" s="470"/>
      <c r="L9" s="468"/>
      <c r="M9" s="470"/>
    </row>
    <row r="10" spans="1:13" ht="107.25" customHeight="1">
      <c r="A10" s="473" t="s">
        <v>301</v>
      </c>
      <c r="B10" s="474"/>
      <c r="C10" s="475"/>
      <c r="D10" s="475"/>
      <c r="E10" s="475"/>
      <c r="F10" s="475"/>
      <c r="G10" s="475"/>
      <c r="H10" s="475"/>
      <c r="I10" s="475"/>
      <c r="J10" s="475"/>
      <c r="K10" s="475"/>
      <c r="L10" s="475"/>
      <c r="M10" s="475"/>
    </row>
  </sheetData>
  <mergeCells count="17">
    <mergeCell ref="A10:M10"/>
    <mergeCell ref="A2:A3"/>
    <mergeCell ref="B2:B3"/>
    <mergeCell ref="C2:C3"/>
    <mergeCell ref="D2:D3"/>
    <mergeCell ref="E2:E3"/>
    <mergeCell ref="F2:F3"/>
    <mergeCell ref="K2:K3"/>
    <mergeCell ref="L2:L3"/>
    <mergeCell ref="M2:M3"/>
    <mergeCell ref="A1:M1"/>
    <mergeCell ref="G2:H2"/>
    <mergeCell ref="I2:J2"/>
    <mergeCell ref="A9:E9"/>
    <mergeCell ref="F9:G9"/>
    <mergeCell ref="H9:K9"/>
    <mergeCell ref="L9:M9"/>
  </mergeCells>
  <phoneticPr fontId="68" type="noConversion"/>
  <dataValidations count="1">
    <dataValidation type="list" allowBlank="1" showInputMessage="1" showErrorMessage="1" sqref="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1:M3 M9:M1048576 JI1:JI6 JI9:JI10 TE1:TE6 TE9:TE10 ADA1:ADA6 ADA9:ADA10 AMW1:AMW6 AMW9:AMW10 AWS1:AWS6 AWS9:AWS10 BGO1:BGO6 BGO9:BGO10 BQK1:BQK6 BQK9:BQK10 CAG1:CAG6 CAG9:CAG10 CKC1:CKC6 CKC9:CKC10 CTY1:CTY6 CTY9:CTY10 DDU1:DDU6 DDU9:DDU10 DNQ1:DNQ6 DNQ9:DNQ10 DXM1:DXM6 DXM9:DXM10 EHI1:EHI6 EHI9:EHI10 ERE1:ERE6 ERE9:ERE10 FBA1:FBA6 FBA9:FBA10 FKW1:FKW6 FKW9:FKW10 FUS1:FUS6 FUS9:FUS10 GEO1:GEO6 GEO9:GEO10 GOK1:GOK6 GOK9:GOK10 GYG1:GYG6 GYG9:GYG10 HIC1:HIC6 HIC9:HIC10 HRY1:HRY6 HRY9:HRY10 IBU1:IBU6 IBU9:IBU10 ILQ1:ILQ6 ILQ9:ILQ10 IVM1:IVM6 IVM9:IVM10 JFI1:JFI6 JFI9:JFI10 JPE1:JPE6 JPE9:JPE10 JZA1:JZA6 JZA9:JZA10 KIW1:KIW6 KIW9:KIW10 KSS1:KSS6 KSS9:KSS10 LCO1:LCO6 LCO9:LCO10 LMK1:LMK6 LMK9:LMK10 LWG1:LWG6 LWG9:LWG10 MGC1:MGC6 MGC9:MGC10 MPY1:MPY6 MPY9:MPY10 MZU1:MZU6 MZU9:MZU10 NJQ1:NJQ6 NJQ9:NJQ10 NTM1:NTM6 NTM9:NTM10 ODI1:ODI6 ODI9:ODI10 ONE1:ONE6 ONE9:ONE10 OXA1:OXA6 OXA9:OXA10 PGW1:PGW6 PGW9:PGW10 PQS1:PQS6 PQS9:PQS10 QAO1:QAO6 QAO9:QAO10 QKK1:QKK6 QKK9:QKK10 QUG1:QUG6 QUG9:QUG10 REC1:REC6 REC9:REC10 RNY1:RNY6 RNY9:RNY10 RXU1:RXU6 RXU9:RXU10 SHQ1:SHQ6 SHQ9:SHQ10 SRM1:SRM6 SRM9:SRM10 TBI1:TBI6 TBI9:TBI10 TLE1:TLE6 TLE9:TLE10 TVA1:TVA6 TVA9:TVA10 UEW1:UEW6 UEW9:UEW10 UOS1:UOS6 UOS9:UOS10 UYO1:UYO6 UYO9:UYO10 VIK1:VIK6 VIK9:VIK10 VSG1:VSG6 VSG9:VSG10 WCC1:WCC6 WCC9:WCC10 WLY1:WLY6 WLY9:WLY10 WVU1:WVU6 WVU9:WVU10" xr:uid="{00000000-0002-0000-0900-000000000000}">
      <formula1>"YES,NO"</formula1>
    </dataValidation>
  </dataValidation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W28"/>
  <sheetViews>
    <sheetView topLeftCell="A10" workbookViewId="0">
      <selection activeCell="A28" sqref="A28:W28"/>
    </sheetView>
  </sheetViews>
  <sheetFormatPr baseColWidth="10" defaultColWidth="9" defaultRowHeight="15"/>
  <cols>
    <col min="1" max="1" width="5.6640625" style="2" customWidth="1"/>
    <col min="2" max="2" width="7.33203125" style="2" customWidth="1"/>
    <col min="3" max="3" width="5.1640625" style="2" customWidth="1"/>
    <col min="4" max="4" width="10.33203125" style="2" customWidth="1"/>
    <col min="5" max="5" width="10.33203125" style="73" customWidth="1"/>
    <col min="6" max="6" width="11.33203125" style="2" customWidth="1"/>
    <col min="7" max="7" width="10.33203125" style="2" customWidth="1"/>
    <col min="8" max="8" width="11" style="2" customWidth="1"/>
    <col min="9" max="9" width="6.33203125" style="2" customWidth="1"/>
    <col min="10" max="10" width="9.1640625" style="2" customWidth="1"/>
    <col min="11" max="11" width="8.1640625" style="2" customWidth="1"/>
    <col min="12" max="12" width="6.83203125" style="2" customWidth="1"/>
    <col min="13" max="13" width="8.83203125" style="2" customWidth="1"/>
    <col min="14" max="14" width="7.83203125" style="2" customWidth="1"/>
    <col min="15" max="15" width="6.5" style="2" customWidth="1"/>
    <col min="16" max="20" width="8.1640625" style="2" customWidth="1"/>
    <col min="21" max="21" width="7.83203125" style="2" customWidth="1"/>
    <col min="22" max="22" width="7" style="2" customWidth="1"/>
    <col min="23" max="23" width="8.5" style="2" customWidth="1"/>
    <col min="24" max="16384" width="9" style="2"/>
  </cols>
  <sheetData>
    <row r="1" spans="1:23" ht="28">
      <c r="A1" s="452" t="s">
        <v>302</v>
      </c>
      <c r="B1" s="452"/>
      <c r="C1" s="452"/>
      <c r="D1" s="452"/>
      <c r="E1" s="484"/>
      <c r="F1" s="452"/>
      <c r="G1" s="452"/>
      <c r="H1" s="452"/>
      <c r="I1" s="452"/>
      <c r="J1" s="452"/>
      <c r="K1" s="452"/>
      <c r="L1" s="452"/>
      <c r="M1" s="452"/>
      <c r="N1" s="452"/>
      <c r="O1" s="452"/>
      <c r="P1" s="452"/>
      <c r="Q1" s="452"/>
      <c r="R1" s="452"/>
      <c r="S1" s="452"/>
      <c r="T1" s="452"/>
      <c r="U1" s="452"/>
      <c r="V1" s="452"/>
      <c r="W1" s="452"/>
    </row>
    <row r="2" spans="1:23" s="72" customFormat="1" ht="13" customHeight="1">
      <c r="A2" s="462" t="s">
        <v>303</v>
      </c>
      <c r="B2" s="462" t="s">
        <v>271</v>
      </c>
      <c r="C2" s="462" t="s">
        <v>267</v>
      </c>
      <c r="D2" s="462" t="s">
        <v>268</v>
      </c>
      <c r="E2" s="464" t="s">
        <v>269</v>
      </c>
      <c r="F2" s="464" t="s">
        <v>270</v>
      </c>
      <c r="G2" s="485" t="s">
        <v>304</v>
      </c>
      <c r="H2" s="486"/>
      <c r="I2" s="487"/>
      <c r="J2" s="485" t="s">
        <v>305</v>
      </c>
      <c r="K2" s="486"/>
      <c r="L2" s="487"/>
      <c r="M2" s="485" t="s">
        <v>306</v>
      </c>
      <c r="N2" s="486"/>
      <c r="O2" s="487"/>
      <c r="P2" s="485" t="s">
        <v>307</v>
      </c>
      <c r="Q2" s="486"/>
      <c r="R2" s="487"/>
      <c r="S2" s="486" t="s">
        <v>308</v>
      </c>
      <c r="T2" s="486"/>
      <c r="U2" s="487"/>
      <c r="V2" s="516" t="s">
        <v>309</v>
      </c>
      <c r="W2" s="516" t="s">
        <v>280</v>
      </c>
    </row>
    <row r="3" spans="1:23" s="72" customFormat="1" ht="13" customHeight="1">
      <c r="A3" s="463"/>
      <c r="B3" s="505"/>
      <c r="C3" s="505"/>
      <c r="D3" s="505"/>
      <c r="E3" s="512"/>
      <c r="F3" s="512"/>
      <c r="G3" s="3" t="s">
        <v>310</v>
      </c>
      <c r="H3" s="3" t="s">
        <v>69</v>
      </c>
      <c r="I3" s="3" t="s">
        <v>271</v>
      </c>
      <c r="J3" s="3" t="s">
        <v>310</v>
      </c>
      <c r="K3" s="3" t="s">
        <v>69</v>
      </c>
      <c r="L3" s="3" t="s">
        <v>271</v>
      </c>
      <c r="M3" s="3" t="s">
        <v>310</v>
      </c>
      <c r="N3" s="3" t="s">
        <v>69</v>
      </c>
      <c r="O3" s="3" t="s">
        <v>271</v>
      </c>
      <c r="P3" s="3" t="s">
        <v>310</v>
      </c>
      <c r="Q3" s="3" t="s">
        <v>69</v>
      </c>
      <c r="R3" s="3" t="s">
        <v>271</v>
      </c>
      <c r="S3" s="3" t="s">
        <v>310</v>
      </c>
      <c r="T3" s="3" t="s">
        <v>69</v>
      </c>
      <c r="U3" s="3" t="s">
        <v>271</v>
      </c>
      <c r="V3" s="517"/>
      <c r="W3" s="517"/>
    </row>
    <row r="4" spans="1:23" ht="46" customHeight="1">
      <c r="A4" s="502">
        <v>1</v>
      </c>
      <c r="B4" s="506" t="s">
        <v>284</v>
      </c>
      <c r="C4" s="502">
        <v>1</v>
      </c>
      <c r="D4" s="509" t="s">
        <v>283</v>
      </c>
      <c r="E4" s="506" t="s">
        <v>116</v>
      </c>
      <c r="F4" s="509" t="s">
        <v>64</v>
      </c>
      <c r="G4" s="74" t="s">
        <v>311</v>
      </c>
      <c r="H4" s="75" t="s">
        <v>312</v>
      </c>
      <c r="I4" s="82" t="s">
        <v>313</v>
      </c>
      <c r="J4" s="83" t="s">
        <v>314</v>
      </c>
      <c r="K4" s="83" t="s">
        <v>315</v>
      </c>
      <c r="L4" s="82" t="s">
        <v>313</v>
      </c>
      <c r="M4" s="74" t="s">
        <v>316</v>
      </c>
      <c r="N4" s="84" t="s">
        <v>317</v>
      </c>
      <c r="O4" s="76" t="s">
        <v>318</v>
      </c>
      <c r="P4" s="84" t="s">
        <v>319</v>
      </c>
      <c r="Q4" s="76" t="s">
        <v>320</v>
      </c>
      <c r="R4" s="247" t="s">
        <v>321</v>
      </c>
      <c r="S4" s="248" t="s">
        <v>322</v>
      </c>
      <c r="T4" s="88" t="s">
        <v>323</v>
      </c>
      <c r="U4" s="247" t="s">
        <v>324</v>
      </c>
      <c r="V4" s="5" t="s">
        <v>325</v>
      </c>
      <c r="W4" s="5"/>
    </row>
    <row r="5" spans="1:23" ht="16" customHeight="1">
      <c r="A5" s="503"/>
      <c r="B5" s="507"/>
      <c r="C5" s="503"/>
      <c r="D5" s="510"/>
      <c r="E5" s="507"/>
      <c r="F5" s="510"/>
      <c r="G5" s="488" t="s">
        <v>326</v>
      </c>
      <c r="H5" s="488"/>
      <c r="I5" s="489"/>
      <c r="J5" s="488" t="s">
        <v>327</v>
      </c>
      <c r="K5" s="488"/>
      <c r="L5" s="489"/>
      <c r="M5" s="488" t="s">
        <v>328</v>
      </c>
      <c r="N5" s="488"/>
      <c r="O5" s="489"/>
      <c r="P5" s="490"/>
      <c r="Q5" s="490"/>
      <c r="R5" s="491"/>
      <c r="S5" s="490"/>
      <c r="T5" s="490"/>
      <c r="U5" s="491"/>
      <c r="V5" s="5"/>
      <c r="W5" s="5"/>
    </row>
    <row r="6" spans="1:23" ht="16" customHeight="1">
      <c r="A6" s="503"/>
      <c r="B6" s="507"/>
      <c r="C6" s="503"/>
      <c r="D6" s="510"/>
      <c r="E6" s="507"/>
      <c r="F6" s="510"/>
      <c r="G6" s="3" t="s">
        <v>310</v>
      </c>
      <c r="H6" s="3" t="s">
        <v>69</v>
      </c>
      <c r="I6" s="3" t="s">
        <v>271</v>
      </c>
      <c r="J6" s="3" t="s">
        <v>310</v>
      </c>
      <c r="K6" s="3" t="s">
        <v>69</v>
      </c>
      <c r="L6" s="3" t="s">
        <v>271</v>
      </c>
      <c r="M6" s="3" t="s">
        <v>310</v>
      </c>
      <c r="N6" s="3" t="s">
        <v>69</v>
      </c>
      <c r="O6" s="3" t="s">
        <v>271</v>
      </c>
      <c r="P6" s="49"/>
      <c r="Q6" s="49"/>
      <c r="R6" s="49"/>
      <c r="S6" s="49"/>
      <c r="T6" s="49"/>
      <c r="U6" s="49"/>
      <c r="V6" s="5"/>
      <c r="W6" s="5"/>
    </row>
    <row r="7" spans="1:23" ht="43" customHeight="1">
      <c r="A7" s="503"/>
      <c r="B7" s="507"/>
      <c r="C7" s="503"/>
      <c r="D7" s="510"/>
      <c r="E7" s="507"/>
      <c r="F7" s="510"/>
      <c r="G7" s="249" t="s">
        <v>329</v>
      </c>
      <c r="H7" s="249" t="s">
        <v>330</v>
      </c>
      <c r="I7" s="249" t="s">
        <v>331</v>
      </c>
      <c r="J7" s="250" t="s">
        <v>332</v>
      </c>
      <c r="K7" s="58" t="s">
        <v>333</v>
      </c>
      <c r="L7" s="251" t="s">
        <v>334</v>
      </c>
      <c r="M7" s="85"/>
      <c r="N7" s="86" t="s">
        <v>335</v>
      </c>
      <c r="O7" s="85"/>
      <c r="P7" s="87"/>
      <c r="Q7" s="58"/>
      <c r="R7" s="58"/>
      <c r="S7" s="90"/>
      <c r="T7" s="58"/>
      <c r="U7" s="91"/>
      <c r="V7" s="69"/>
      <c r="W7" s="69"/>
    </row>
    <row r="8" spans="1:23" ht="47" customHeight="1">
      <c r="A8" s="504">
        <v>2</v>
      </c>
      <c r="B8" s="508" t="s">
        <v>284</v>
      </c>
      <c r="C8" s="504">
        <v>1</v>
      </c>
      <c r="D8" s="511" t="s">
        <v>283</v>
      </c>
      <c r="E8" s="508" t="s">
        <v>117</v>
      </c>
      <c r="F8" s="513" t="s">
        <v>64</v>
      </c>
      <c r="G8" s="77" t="s">
        <v>311</v>
      </c>
      <c r="H8" s="78" t="s">
        <v>312</v>
      </c>
      <c r="I8" s="82" t="s">
        <v>313</v>
      </c>
      <c r="J8" s="83" t="s">
        <v>314</v>
      </c>
      <c r="K8" s="83" t="s">
        <v>315</v>
      </c>
      <c r="L8" s="82" t="s">
        <v>313</v>
      </c>
      <c r="M8" s="77" t="s">
        <v>316</v>
      </c>
      <c r="N8" s="84" t="s">
        <v>317</v>
      </c>
      <c r="O8" s="76" t="s">
        <v>318</v>
      </c>
      <c r="P8" s="84" t="s">
        <v>319</v>
      </c>
      <c r="Q8" s="76" t="s">
        <v>320</v>
      </c>
      <c r="R8" s="252" t="s">
        <v>321</v>
      </c>
      <c r="S8" s="252" t="s">
        <v>322</v>
      </c>
      <c r="T8" s="88" t="s">
        <v>323</v>
      </c>
      <c r="U8" s="252" t="s">
        <v>324</v>
      </c>
      <c r="V8" s="5" t="s">
        <v>325</v>
      </c>
      <c r="W8" s="5"/>
    </row>
    <row r="9" spans="1:23" ht="15" customHeight="1">
      <c r="A9" s="504"/>
      <c r="B9" s="508"/>
      <c r="C9" s="504"/>
      <c r="D9" s="511"/>
      <c r="E9" s="508"/>
      <c r="F9" s="514"/>
      <c r="G9" s="461" t="s">
        <v>326</v>
      </c>
      <c r="H9" s="461"/>
      <c r="I9" s="461"/>
      <c r="J9" s="461" t="s">
        <v>327</v>
      </c>
      <c r="K9" s="461"/>
      <c r="L9" s="461"/>
      <c r="M9" s="461" t="s">
        <v>328</v>
      </c>
      <c r="N9" s="461"/>
      <c r="O9" s="461"/>
      <c r="P9" s="461" t="s">
        <v>336</v>
      </c>
      <c r="Q9" s="461"/>
      <c r="R9" s="461"/>
      <c r="S9" s="461" t="s">
        <v>337</v>
      </c>
      <c r="T9" s="461"/>
      <c r="U9" s="461"/>
      <c r="V9" s="5"/>
      <c r="W9" s="5"/>
    </row>
    <row r="10" spans="1:23" ht="19" customHeight="1">
      <c r="A10" s="504"/>
      <c r="B10" s="508"/>
      <c r="C10" s="504"/>
      <c r="D10" s="511"/>
      <c r="E10" s="508"/>
      <c r="F10" s="514"/>
      <c r="G10" s="3" t="s">
        <v>310</v>
      </c>
      <c r="H10" s="3" t="s">
        <v>69</v>
      </c>
      <c r="I10" s="3" t="s">
        <v>271</v>
      </c>
      <c r="J10" s="3" t="s">
        <v>310</v>
      </c>
      <c r="K10" s="3" t="s">
        <v>69</v>
      </c>
      <c r="L10" s="3" t="s">
        <v>271</v>
      </c>
      <c r="M10" s="3" t="s">
        <v>310</v>
      </c>
      <c r="N10" s="3" t="s">
        <v>69</v>
      </c>
      <c r="O10" s="3" t="s">
        <v>271</v>
      </c>
      <c r="P10" s="3" t="s">
        <v>310</v>
      </c>
      <c r="Q10" s="3" t="s">
        <v>69</v>
      </c>
      <c r="R10" s="3" t="s">
        <v>271</v>
      </c>
      <c r="S10" s="3" t="s">
        <v>310</v>
      </c>
      <c r="T10" s="3" t="s">
        <v>69</v>
      </c>
      <c r="U10" s="3" t="s">
        <v>271</v>
      </c>
      <c r="V10" s="5"/>
      <c r="W10" s="5"/>
    </row>
    <row r="11" spans="1:23" ht="37" customHeight="1">
      <c r="A11" s="504"/>
      <c r="B11" s="508"/>
      <c r="C11" s="504"/>
      <c r="D11" s="511"/>
      <c r="E11" s="508"/>
      <c r="F11" s="514"/>
      <c r="G11" s="252" t="s">
        <v>338</v>
      </c>
      <c r="H11" s="79" t="s">
        <v>339</v>
      </c>
      <c r="I11" s="252" t="s">
        <v>340</v>
      </c>
      <c r="J11" s="77" t="s">
        <v>341</v>
      </c>
      <c r="K11" s="78" t="s">
        <v>342</v>
      </c>
      <c r="L11" s="253" t="s">
        <v>343</v>
      </c>
      <c r="M11" s="77" t="s">
        <v>344</v>
      </c>
      <c r="N11" s="76" t="s">
        <v>345</v>
      </c>
      <c r="O11" s="83" t="s">
        <v>346</v>
      </c>
      <c r="P11" s="78" t="s">
        <v>347</v>
      </c>
      <c r="Q11" s="83" t="s">
        <v>348</v>
      </c>
      <c r="R11" s="83" t="s">
        <v>346</v>
      </c>
      <c r="S11" s="76" t="s">
        <v>349</v>
      </c>
      <c r="T11" s="76" t="s">
        <v>350</v>
      </c>
      <c r="U11" s="76" t="s">
        <v>351</v>
      </c>
      <c r="V11" s="5"/>
      <c r="W11" s="5"/>
    </row>
    <row r="12" spans="1:23" ht="16" customHeight="1">
      <c r="A12" s="504"/>
      <c r="B12" s="508"/>
      <c r="C12" s="504"/>
      <c r="D12" s="511"/>
      <c r="E12" s="508"/>
      <c r="F12" s="514"/>
      <c r="G12" s="461" t="s">
        <v>352</v>
      </c>
      <c r="H12" s="461"/>
      <c r="I12" s="461"/>
      <c r="J12" s="461" t="s">
        <v>353</v>
      </c>
      <c r="K12" s="461"/>
      <c r="L12" s="461"/>
      <c r="M12" s="461" t="s">
        <v>354</v>
      </c>
      <c r="N12" s="461"/>
      <c r="O12" s="461"/>
      <c r="P12" s="461" t="s">
        <v>355</v>
      </c>
      <c r="Q12" s="461"/>
      <c r="R12" s="461"/>
      <c r="S12" s="461" t="s">
        <v>356</v>
      </c>
      <c r="T12" s="461"/>
      <c r="U12" s="461"/>
      <c r="V12" s="5"/>
      <c r="W12" s="5"/>
    </row>
    <row r="13" spans="1:23" ht="19" customHeight="1">
      <c r="A13" s="504"/>
      <c r="B13" s="508"/>
      <c r="C13" s="504"/>
      <c r="D13" s="511"/>
      <c r="E13" s="508"/>
      <c r="F13" s="514"/>
      <c r="G13" s="3" t="s">
        <v>310</v>
      </c>
      <c r="H13" s="3" t="s">
        <v>69</v>
      </c>
      <c r="I13" s="3" t="s">
        <v>271</v>
      </c>
      <c r="J13" s="3" t="s">
        <v>310</v>
      </c>
      <c r="K13" s="3" t="s">
        <v>69</v>
      </c>
      <c r="L13" s="3" t="s">
        <v>271</v>
      </c>
      <c r="M13" s="3" t="s">
        <v>310</v>
      </c>
      <c r="N13" s="3" t="s">
        <v>69</v>
      </c>
      <c r="O13" s="3" t="s">
        <v>271</v>
      </c>
      <c r="P13" s="3" t="s">
        <v>310</v>
      </c>
      <c r="Q13" s="3" t="s">
        <v>69</v>
      </c>
      <c r="R13" s="3" t="s">
        <v>271</v>
      </c>
      <c r="S13" s="3" t="s">
        <v>310</v>
      </c>
      <c r="T13" s="3" t="s">
        <v>69</v>
      </c>
      <c r="U13" s="3" t="s">
        <v>271</v>
      </c>
      <c r="V13" s="5"/>
      <c r="W13" s="5"/>
    </row>
    <row r="14" spans="1:23" ht="39" customHeight="1">
      <c r="A14" s="504"/>
      <c r="B14" s="508"/>
      <c r="C14" s="504"/>
      <c r="D14" s="511"/>
      <c r="E14" s="508"/>
      <c r="F14" s="514"/>
      <c r="G14" s="253" t="s">
        <v>329</v>
      </c>
      <c r="H14" s="253" t="s">
        <v>330</v>
      </c>
      <c r="I14" s="253" t="s">
        <v>331</v>
      </c>
      <c r="J14" s="252" t="s">
        <v>357</v>
      </c>
      <c r="K14" s="83" t="s">
        <v>358</v>
      </c>
      <c r="L14" s="252" t="s">
        <v>331</v>
      </c>
      <c r="M14" s="252" t="s">
        <v>359</v>
      </c>
      <c r="N14" s="76" t="s">
        <v>360</v>
      </c>
      <c r="O14" s="252" t="s">
        <v>331</v>
      </c>
      <c r="P14" s="252" t="s">
        <v>361</v>
      </c>
      <c r="Q14" s="252" t="s">
        <v>362</v>
      </c>
      <c r="R14" s="252" t="s">
        <v>331</v>
      </c>
      <c r="S14" s="252" t="s">
        <v>363</v>
      </c>
      <c r="T14" s="252" t="s">
        <v>364</v>
      </c>
      <c r="U14" s="88" t="s">
        <v>365</v>
      </c>
      <c r="V14" s="5"/>
      <c r="W14" s="5"/>
    </row>
    <row r="15" spans="1:23" ht="18" customHeight="1">
      <c r="A15" s="504"/>
      <c r="B15" s="508"/>
      <c r="C15" s="504"/>
      <c r="D15" s="511"/>
      <c r="E15" s="508"/>
      <c r="F15" s="514"/>
      <c r="G15" s="461" t="s">
        <v>366</v>
      </c>
      <c r="H15" s="461"/>
      <c r="I15" s="461"/>
      <c r="J15" s="461" t="s">
        <v>367</v>
      </c>
      <c r="K15" s="461"/>
      <c r="L15" s="461"/>
      <c r="M15" s="461" t="s">
        <v>368</v>
      </c>
      <c r="N15" s="461"/>
      <c r="O15" s="461"/>
      <c r="P15" s="461" t="s">
        <v>369</v>
      </c>
      <c r="Q15" s="461"/>
      <c r="R15" s="461"/>
      <c r="S15" s="461" t="s">
        <v>370</v>
      </c>
      <c r="T15" s="461"/>
      <c r="U15" s="461"/>
      <c r="V15" s="5"/>
      <c r="W15" s="5"/>
    </row>
    <row r="16" spans="1:23" ht="19" customHeight="1">
      <c r="A16" s="504"/>
      <c r="B16" s="508"/>
      <c r="C16" s="504"/>
      <c r="D16" s="511"/>
      <c r="E16" s="508"/>
      <c r="F16" s="514"/>
      <c r="G16" s="3" t="s">
        <v>310</v>
      </c>
      <c r="H16" s="3" t="s">
        <v>69</v>
      </c>
      <c r="I16" s="3" t="s">
        <v>271</v>
      </c>
      <c r="J16" s="3" t="s">
        <v>310</v>
      </c>
      <c r="K16" s="3" t="s">
        <v>69</v>
      </c>
      <c r="L16" s="3" t="s">
        <v>271</v>
      </c>
      <c r="M16" s="3" t="s">
        <v>310</v>
      </c>
      <c r="N16" s="3" t="s">
        <v>69</v>
      </c>
      <c r="O16" s="3" t="s">
        <v>271</v>
      </c>
      <c r="P16" s="3" t="s">
        <v>310</v>
      </c>
      <c r="Q16" s="3" t="s">
        <v>69</v>
      </c>
      <c r="R16" s="3" t="s">
        <v>271</v>
      </c>
      <c r="S16" s="3" t="s">
        <v>310</v>
      </c>
      <c r="T16" s="3" t="s">
        <v>69</v>
      </c>
      <c r="U16" s="3" t="s">
        <v>271</v>
      </c>
      <c r="V16" s="5"/>
      <c r="W16" s="5"/>
    </row>
    <row r="17" spans="1:23" ht="31" customHeight="1">
      <c r="A17" s="504"/>
      <c r="B17" s="508"/>
      <c r="C17" s="504"/>
      <c r="D17" s="511"/>
      <c r="E17" s="508"/>
      <c r="F17" s="514"/>
      <c r="G17" s="252" t="s">
        <v>371</v>
      </c>
      <c r="H17" s="252" t="s">
        <v>372</v>
      </c>
      <c r="I17" s="88" t="s">
        <v>365</v>
      </c>
      <c r="J17" s="253" t="s">
        <v>373</v>
      </c>
      <c r="K17" s="78" t="s">
        <v>374</v>
      </c>
      <c r="L17" s="253" t="s">
        <v>331</v>
      </c>
      <c r="M17" s="252" t="s">
        <v>375</v>
      </c>
      <c r="N17" s="252" t="s">
        <v>376</v>
      </c>
      <c r="O17" s="252" t="s">
        <v>324</v>
      </c>
      <c r="P17" s="253" t="s">
        <v>377</v>
      </c>
      <c r="Q17" s="254" t="s">
        <v>378</v>
      </c>
      <c r="R17" s="253" t="s">
        <v>324</v>
      </c>
      <c r="S17" s="78" t="s">
        <v>379</v>
      </c>
      <c r="T17" s="252" t="s">
        <v>380</v>
      </c>
      <c r="U17" s="253" t="s">
        <v>381</v>
      </c>
      <c r="V17" s="5"/>
      <c r="W17" s="5"/>
    </row>
    <row r="18" spans="1:23" ht="17" customHeight="1">
      <c r="A18" s="504"/>
      <c r="B18" s="508"/>
      <c r="C18" s="504"/>
      <c r="D18" s="511"/>
      <c r="E18" s="508"/>
      <c r="F18" s="514"/>
      <c r="G18" s="461" t="s">
        <v>382</v>
      </c>
      <c r="H18" s="461"/>
      <c r="I18" s="461"/>
      <c r="J18" s="461" t="s">
        <v>383</v>
      </c>
      <c r="K18" s="461"/>
      <c r="L18" s="461"/>
      <c r="M18" s="461" t="s">
        <v>384</v>
      </c>
      <c r="N18" s="461"/>
      <c r="O18" s="461"/>
      <c r="P18" s="461" t="s">
        <v>385</v>
      </c>
      <c r="Q18" s="461"/>
      <c r="R18" s="461"/>
      <c r="S18" s="461" t="s">
        <v>386</v>
      </c>
      <c r="T18" s="461"/>
      <c r="U18" s="461"/>
      <c r="V18" s="5"/>
      <c r="W18" s="5"/>
    </row>
    <row r="19" spans="1:23" ht="14" customHeight="1">
      <c r="A19" s="504"/>
      <c r="B19" s="508"/>
      <c r="C19" s="504"/>
      <c r="D19" s="511"/>
      <c r="E19" s="508"/>
      <c r="F19" s="514"/>
      <c r="G19" s="3" t="s">
        <v>310</v>
      </c>
      <c r="H19" s="3" t="s">
        <v>69</v>
      </c>
      <c r="I19" s="3" t="s">
        <v>271</v>
      </c>
      <c r="J19" s="3" t="s">
        <v>310</v>
      </c>
      <c r="K19" s="3" t="s">
        <v>69</v>
      </c>
      <c r="L19" s="3" t="s">
        <v>271</v>
      </c>
      <c r="M19" s="3" t="s">
        <v>310</v>
      </c>
      <c r="N19" s="3" t="s">
        <v>69</v>
      </c>
      <c r="O19" s="3" t="s">
        <v>271</v>
      </c>
      <c r="P19" s="3" t="s">
        <v>310</v>
      </c>
      <c r="Q19" s="3" t="s">
        <v>69</v>
      </c>
      <c r="R19" s="3" t="s">
        <v>271</v>
      </c>
      <c r="S19" s="3" t="s">
        <v>310</v>
      </c>
      <c r="T19" s="3" t="s">
        <v>69</v>
      </c>
      <c r="U19" s="3" t="s">
        <v>271</v>
      </c>
      <c r="V19" s="5"/>
      <c r="W19" s="5"/>
    </row>
    <row r="20" spans="1:23" ht="31" customHeight="1">
      <c r="A20" s="504"/>
      <c r="B20" s="508"/>
      <c r="C20" s="504"/>
      <c r="D20" s="511"/>
      <c r="E20" s="508"/>
      <c r="F20" s="514"/>
      <c r="G20" s="252" t="s">
        <v>387</v>
      </c>
      <c r="H20" s="252" t="s">
        <v>388</v>
      </c>
      <c r="I20" s="253" t="s">
        <v>331</v>
      </c>
      <c r="J20" s="253" t="s">
        <v>332</v>
      </c>
      <c r="K20" s="76" t="s">
        <v>333</v>
      </c>
      <c r="L20" s="253" t="s">
        <v>334</v>
      </c>
      <c r="M20" s="253" t="s">
        <v>389</v>
      </c>
      <c r="N20" s="254" t="s">
        <v>390</v>
      </c>
      <c r="O20" s="253" t="s">
        <v>324</v>
      </c>
      <c r="P20" s="253" t="s">
        <v>391</v>
      </c>
      <c r="Q20" s="254" t="s">
        <v>392</v>
      </c>
      <c r="R20" s="253" t="s">
        <v>331</v>
      </c>
      <c r="S20" s="253" t="s">
        <v>393</v>
      </c>
      <c r="T20" s="254" t="s">
        <v>394</v>
      </c>
      <c r="U20" s="253" t="s">
        <v>334</v>
      </c>
      <c r="V20" s="5"/>
      <c r="W20" s="5"/>
    </row>
    <row r="21" spans="1:23" ht="18" customHeight="1">
      <c r="A21" s="504"/>
      <c r="B21" s="508"/>
      <c r="C21" s="504"/>
      <c r="D21" s="511"/>
      <c r="E21" s="508"/>
      <c r="F21" s="514"/>
      <c r="G21" s="461" t="s">
        <v>395</v>
      </c>
      <c r="H21" s="461"/>
      <c r="I21" s="461"/>
      <c r="J21" s="461" t="s">
        <v>396</v>
      </c>
      <c r="K21" s="461"/>
      <c r="L21" s="461"/>
      <c r="M21" s="461" t="s">
        <v>397</v>
      </c>
      <c r="N21" s="461"/>
      <c r="O21" s="461"/>
      <c r="P21" s="461" t="s">
        <v>398</v>
      </c>
      <c r="Q21" s="461"/>
      <c r="R21" s="461"/>
      <c r="S21" s="461" t="s">
        <v>399</v>
      </c>
      <c r="T21" s="461"/>
      <c r="U21" s="461"/>
      <c r="V21" s="5"/>
      <c r="W21" s="5"/>
    </row>
    <row r="22" spans="1:23" ht="15" customHeight="1">
      <c r="A22" s="504"/>
      <c r="B22" s="508"/>
      <c r="C22" s="504"/>
      <c r="D22" s="511"/>
      <c r="E22" s="508"/>
      <c r="F22" s="514"/>
      <c r="G22" s="3" t="s">
        <v>310</v>
      </c>
      <c r="H22" s="3" t="s">
        <v>69</v>
      </c>
      <c r="I22" s="3" t="s">
        <v>271</v>
      </c>
      <c r="J22" s="3" t="s">
        <v>310</v>
      </c>
      <c r="K22" s="3" t="s">
        <v>69</v>
      </c>
      <c r="L22" s="3" t="s">
        <v>271</v>
      </c>
      <c r="M22" s="3" t="s">
        <v>310</v>
      </c>
      <c r="N22" s="3" t="s">
        <v>69</v>
      </c>
      <c r="O22" s="3" t="s">
        <v>271</v>
      </c>
      <c r="P22" s="3" t="s">
        <v>310</v>
      </c>
      <c r="Q22" s="3" t="s">
        <v>69</v>
      </c>
      <c r="R22" s="3" t="s">
        <v>271</v>
      </c>
      <c r="S22" s="3" t="s">
        <v>310</v>
      </c>
      <c r="T22" s="3" t="s">
        <v>69</v>
      </c>
      <c r="U22" s="3" t="s">
        <v>271</v>
      </c>
      <c r="V22" s="5"/>
      <c r="W22" s="5"/>
    </row>
    <row r="23" spans="1:23" ht="37" customHeight="1">
      <c r="A23" s="504"/>
      <c r="B23" s="508"/>
      <c r="C23" s="504"/>
      <c r="D23" s="511"/>
      <c r="E23" s="508"/>
      <c r="F23" s="514"/>
      <c r="G23" s="10"/>
      <c r="H23" s="80" t="s">
        <v>335</v>
      </c>
      <c r="I23" s="9"/>
      <c r="J23" s="10"/>
      <c r="K23" s="88" t="s">
        <v>400</v>
      </c>
      <c r="L23" s="10"/>
      <c r="M23" s="255" t="s">
        <v>401</v>
      </c>
      <c r="N23" s="79" t="s">
        <v>402</v>
      </c>
      <c r="O23" s="84" t="s">
        <v>403</v>
      </c>
      <c r="P23" s="247" t="s">
        <v>404</v>
      </c>
      <c r="Q23" s="81" t="s">
        <v>405</v>
      </c>
      <c r="R23" s="84" t="s">
        <v>403</v>
      </c>
      <c r="S23" s="247" t="s">
        <v>406</v>
      </c>
      <c r="T23" s="81" t="s">
        <v>407</v>
      </c>
      <c r="U23" s="84" t="s">
        <v>403</v>
      </c>
      <c r="V23" s="5"/>
      <c r="W23" s="5"/>
    </row>
    <row r="24" spans="1:23" customFormat="1" ht="18" customHeight="1">
      <c r="A24" s="504"/>
      <c r="B24" s="508"/>
      <c r="C24" s="504"/>
      <c r="D24" s="511"/>
      <c r="E24" s="508"/>
      <c r="F24" s="514"/>
      <c r="G24" s="461" t="s">
        <v>408</v>
      </c>
      <c r="H24" s="461"/>
      <c r="I24" s="461"/>
      <c r="J24" s="492"/>
      <c r="K24" s="492"/>
      <c r="L24" s="492"/>
      <c r="M24" s="492"/>
      <c r="N24" s="492"/>
      <c r="O24" s="492"/>
      <c r="P24" s="492"/>
      <c r="Q24" s="492"/>
      <c r="R24" s="492"/>
      <c r="S24" s="492"/>
      <c r="T24" s="492"/>
      <c r="U24" s="492"/>
      <c r="V24" s="5"/>
      <c r="W24" s="5"/>
    </row>
    <row r="25" spans="1:23" customFormat="1" ht="20" customHeight="1">
      <c r="A25" s="504"/>
      <c r="B25" s="508"/>
      <c r="C25" s="504"/>
      <c r="D25" s="511"/>
      <c r="E25" s="508"/>
      <c r="F25" s="514"/>
      <c r="G25" s="3" t="s">
        <v>310</v>
      </c>
      <c r="H25" s="3" t="s">
        <v>69</v>
      </c>
      <c r="I25" s="3" t="s">
        <v>271</v>
      </c>
      <c r="J25" s="49"/>
      <c r="K25" s="49"/>
      <c r="L25" s="49"/>
      <c r="M25" s="49"/>
      <c r="N25" s="49"/>
      <c r="O25" s="49"/>
      <c r="P25" s="49"/>
      <c r="Q25" s="49"/>
      <c r="R25" s="49"/>
      <c r="S25" s="49"/>
      <c r="T25" s="49"/>
      <c r="U25" s="49"/>
      <c r="V25" s="5"/>
      <c r="W25" s="5"/>
    </row>
    <row r="26" spans="1:23" customFormat="1" ht="37" customHeight="1">
      <c r="A26" s="504"/>
      <c r="B26" s="508"/>
      <c r="C26" s="504"/>
      <c r="D26" s="511"/>
      <c r="E26" s="508"/>
      <c r="F26" s="515"/>
      <c r="G26" s="247" t="s">
        <v>409</v>
      </c>
      <c r="H26" s="81" t="s">
        <v>410</v>
      </c>
      <c r="I26" s="84" t="s">
        <v>403</v>
      </c>
      <c r="J26" s="38"/>
      <c r="K26" s="38"/>
      <c r="L26" s="38"/>
      <c r="M26" s="10"/>
      <c r="N26" s="89"/>
      <c r="O26" s="9"/>
      <c r="P26" s="10"/>
      <c r="Q26" s="88"/>
      <c r="R26" s="10"/>
      <c r="S26" s="92"/>
      <c r="T26" s="93"/>
      <c r="U26" s="84"/>
      <c r="V26" s="5"/>
      <c r="W26" s="5"/>
    </row>
    <row r="27" spans="1:23" ht="17">
      <c r="A27" s="493" t="s">
        <v>411</v>
      </c>
      <c r="B27" s="494"/>
      <c r="C27" s="494"/>
      <c r="D27" s="494"/>
      <c r="E27" s="495"/>
      <c r="F27" s="496"/>
      <c r="G27" s="497"/>
      <c r="H27" s="67"/>
      <c r="I27" s="67"/>
      <c r="J27" s="493" t="s">
        <v>300</v>
      </c>
      <c r="K27" s="494"/>
      <c r="L27" s="494"/>
      <c r="M27" s="494"/>
      <c r="N27" s="494"/>
      <c r="O27" s="494"/>
      <c r="P27" s="494"/>
      <c r="Q27" s="494"/>
      <c r="R27" s="494"/>
      <c r="S27" s="494"/>
      <c r="T27" s="494"/>
      <c r="U27" s="498"/>
      <c r="V27" s="11"/>
      <c r="W27" s="14"/>
    </row>
    <row r="28" spans="1:23" ht="16">
      <c r="A28" s="499" t="s">
        <v>412</v>
      </c>
      <c r="B28" s="499"/>
      <c r="C28" s="500"/>
      <c r="D28" s="500"/>
      <c r="E28" s="501"/>
      <c r="F28" s="500"/>
      <c r="G28" s="500"/>
      <c r="H28" s="500"/>
      <c r="I28" s="500"/>
      <c r="J28" s="500"/>
      <c r="K28" s="500"/>
      <c r="L28" s="500"/>
      <c r="M28" s="500"/>
      <c r="N28" s="500"/>
      <c r="O28" s="500"/>
      <c r="P28" s="500"/>
      <c r="Q28" s="500"/>
      <c r="R28" s="500"/>
      <c r="S28" s="500"/>
      <c r="T28" s="500"/>
      <c r="U28" s="500"/>
      <c r="V28" s="500"/>
      <c r="W28" s="500"/>
    </row>
  </sheetData>
  <mergeCells count="65">
    <mergeCell ref="E4:E7"/>
    <mergeCell ref="E8:E26"/>
    <mergeCell ref="F2:F3"/>
    <mergeCell ref="F4:F7"/>
    <mergeCell ref="F8:F26"/>
    <mergeCell ref="A27:E27"/>
    <mergeCell ref="F27:G27"/>
    <mergeCell ref="J27:U27"/>
    <mergeCell ref="A28:W28"/>
    <mergeCell ref="A2:A3"/>
    <mergeCell ref="A4:A7"/>
    <mergeCell ref="A8:A26"/>
    <mergeCell ref="B2:B3"/>
    <mergeCell ref="B4:B7"/>
    <mergeCell ref="B8:B26"/>
    <mergeCell ref="C2:C3"/>
    <mergeCell ref="C4:C7"/>
    <mergeCell ref="C8:C26"/>
    <mergeCell ref="D2:D3"/>
    <mergeCell ref="D4:D7"/>
    <mergeCell ref="D8:D26"/>
    <mergeCell ref="G24:I24"/>
    <mergeCell ref="J24:L24"/>
    <mergeCell ref="M24:O24"/>
    <mergeCell ref="P24:R24"/>
    <mergeCell ref="S24:U24"/>
    <mergeCell ref="G21:I21"/>
    <mergeCell ref="J21:L21"/>
    <mergeCell ref="M21:O21"/>
    <mergeCell ref="P21:R21"/>
    <mergeCell ref="S21:U21"/>
    <mergeCell ref="G18:I18"/>
    <mergeCell ref="J18:L18"/>
    <mergeCell ref="M18:O18"/>
    <mergeCell ref="P18:R18"/>
    <mergeCell ref="S18:U18"/>
    <mergeCell ref="G15:I15"/>
    <mergeCell ref="J15:L15"/>
    <mergeCell ref="M15:O15"/>
    <mergeCell ref="P15:R15"/>
    <mergeCell ref="S15:U15"/>
    <mergeCell ref="G12:I12"/>
    <mergeCell ref="J12:L12"/>
    <mergeCell ref="M12:O12"/>
    <mergeCell ref="P12:R12"/>
    <mergeCell ref="S12:U12"/>
    <mergeCell ref="G9:I9"/>
    <mergeCell ref="J9:L9"/>
    <mergeCell ref="M9:O9"/>
    <mergeCell ref="P9:R9"/>
    <mergeCell ref="S9:U9"/>
    <mergeCell ref="G5:I5"/>
    <mergeCell ref="J5:L5"/>
    <mergeCell ref="M5:O5"/>
    <mergeCell ref="P5:R5"/>
    <mergeCell ref="S5:U5"/>
    <mergeCell ref="A1:W1"/>
    <mergeCell ref="G2:I2"/>
    <mergeCell ref="J2:L2"/>
    <mergeCell ref="M2:O2"/>
    <mergeCell ref="P2:R2"/>
    <mergeCell ref="S2:U2"/>
    <mergeCell ref="E2:E3"/>
    <mergeCell ref="V2:V3"/>
    <mergeCell ref="W2:W3"/>
  </mergeCells>
  <phoneticPr fontId="68" type="noConversion"/>
  <dataValidations count="1">
    <dataValidation type="list" allowBlank="1" showInputMessage="1" showErrorMessage="1" sqref="W1 W4 W5 W8 W6:W7 W9:W11 W12:W14 W15:W17 W18:W20 W21:W23 W24:W26 W27:W1048576" xr:uid="{00000000-0002-0000-0A00-000000000000}">
      <formula1>"YES,NO"</formula1>
    </dataValidation>
  </dataValidations>
  <pageMargins left="0.75" right="0.75" top="1" bottom="1" header="0.5" footer="0.5"/>
  <pageSetup paperSize="9" scale="64"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N15"/>
  <sheetViews>
    <sheetView zoomScale="125" zoomScaleNormal="125" workbookViewId="0">
      <selection activeCell="A15" sqref="A15:N15"/>
    </sheetView>
  </sheetViews>
  <sheetFormatPr baseColWidth="10" defaultColWidth="9" defaultRowHeight="15"/>
  <cols>
    <col min="1" max="1" width="11" customWidth="1"/>
    <col min="2" max="2" width="8.33203125" customWidth="1"/>
    <col min="3" max="3" width="14" customWidth="1"/>
    <col min="4" max="4" width="9.83203125" customWidth="1"/>
    <col min="5" max="6" width="13.5" customWidth="1"/>
    <col min="7" max="7" width="11.6640625" customWidth="1"/>
    <col min="8" max="8" width="14" customWidth="1"/>
    <col min="9" max="9" width="11.5" customWidth="1"/>
    <col min="10" max="12" width="10" customWidth="1"/>
    <col min="13" max="13" width="22.1640625" customWidth="1"/>
    <col min="14" max="14" width="10.6640625" customWidth="1"/>
  </cols>
  <sheetData>
    <row r="1" spans="1:14" ht="28">
      <c r="A1" s="452" t="s">
        <v>413</v>
      </c>
      <c r="B1" s="452"/>
      <c r="C1" s="452"/>
      <c r="D1" s="452"/>
      <c r="E1" s="452"/>
      <c r="F1" s="452"/>
      <c r="G1" s="452"/>
      <c r="H1" s="452"/>
      <c r="I1" s="452"/>
      <c r="J1" s="452"/>
      <c r="K1" s="452"/>
      <c r="L1" s="452"/>
      <c r="M1" s="452"/>
      <c r="N1" s="452"/>
    </row>
    <row r="2" spans="1:14" s="1" customFormat="1" ht="17">
      <c r="A2" s="49" t="s">
        <v>414</v>
      </c>
      <c r="B2" s="50" t="s">
        <v>267</v>
      </c>
      <c r="C2" s="50" t="s">
        <v>268</v>
      </c>
      <c r="D2" s="50" t="s">
        <v>269</v>
      </c>
      <c r="E2" s="50" t="s">
        <v>270</v>
      </c>
      <c r="F2" s="50" t="s">
        <v>271</v>
      </c>
      <c r="G2" s="49" t="s">
        <v>415</v>
      </c>
      <c r="H2" s="49" t="s">
        <v>416</v>
      </c>
      <c r="I2" s="49" t="s">
        <v>417</v>
      </c>
      <c r="J2" s="49" t="s">
        <v>416</v>
      </c>
      <c r="K2" s="49" t="s">
        <v>418</v>
      </c>
      <c r="L2" s="49" t="s">
        <v>416</v>
      </c>
      <c r="M2" s="49" t="s">
        <v>309</v>
      </c>
      <c r="N2" s="50" t="s">
        <v>280</v>
      </c>
    </row>
    <row r="3" spans="1:14" ht="17" customHeight="1">
      <c r="A3" s="51">
        <v>44781</v>
      </c>
      <c r="B3" s="246" t="s">
        <v>282</v>
      </c>
      <c r="C3" s="18" t="s">
        <v>283</v>
      </c>
      <c r="D3" s="52" t="s">
        <v>116</v>
      </c>
      <c r="E3" s="6" t="s">
        <v>64</v>
      </c>
      <c r="F3" s="53" t="s">
        <v>284</v>
      </c>
      <c r="G3" s="54">
        <v>0.33680555555555602</v>
      </c>
      <c r="H3" s="55" t="s">
        <v>419</v>
      </c>
      <c r="I3" s="54">
        <v>0.14583333333333301</v>
      </c>
      <c r="J3" s="39"/>
      <c r="K3" s="39"/>
      <c r="L3" s="39"/>
      <c r="M3" s="38"/>
      <c r="N3" s="5" t="s">
        <v>285</v>
      </c>
    </row>
    <row r="4" spans="1:14" ht="17" customHeight="1">
      <c r="A4" s="51">
        <v>44781</v>
      </c>
      <c r="B4" s="246" t="s">
        <v>282</v>
      </c>
      <c r="C4" s="18" t="s">
        <v>283</v>
      </c>
      <c r="D4" s="56" t="s">
        <v>117</v>
      </c>
      <c r="E4" s="6" t="s">
        <v>64</v>
      </c>
      <c r="F4" s="53" t="s">
        <v>284</v>
      </c>
      <c r="G4" s="54">
        <v>0.33680555555555602</v>
      </c>
      <c r="H4" s="55" t="s">
        <v>419</v>
      </c>
      <c r="I4" s="54">
        <v>0.14583333333333301</v>
      </c>
      <c r="J4" s="39"/>
      <c r="K4" s="39"/>
      <c r="L4" s="39"/>
      <c r="M4" s="68"/>
      <c r="N4" s="69" t="s">
        <v>285</v>
      </c>
    </row>
    <row r="5" spans="1:14" ht="17" customHeight="1">
      <c r="A5" s="51"/>
      <c r="B5" s="23"/>
      <c r="C5" s="18"/>
      <c r="D5" s="57"/>
      <c r="E5" s="58"/>
      <c r="F5" s="53"/>
      <c r="G5" s="59"/>
      <c r="H5" s="5"/>
      <c r="I5" s="59"/>
      <c r="J5" s="39"/>
      <c r="K5" s="39"/>
      <c r="L5" s="39"/>
      <c r="M5" s="39"/>
      <c r="N5" s="69"/>
    </row>
    <row r="6" spans="1:14" ht="17" customHeight="1">
      <c r="A6" s="51"/>
      <c r="B6" s="23"/>
      <c r="C6" s="18"/>
      <c r="D6" s="60"/>
      <c r="E6" s="58"/>
      <c r="F6" s="53"/>
      <c r="G6" s="59"/>
      <c r="H6" s="5"/>
      <c r="I6" s="59"/>
      <c r="J6" s="39"/>
      <c r="K6" s="39"/>
      <c r="L6" s="39"/>
      <c r="N6" s="69"/>
    </row>
    <row r="7" spans="1:14" ht="17" customHeight="1">
      <c r="A7" s="51"/>
      <c r="B7" s="23"/>
      <c r="C7" s="18"/>
      <c r="D7" s="61"/>
      <c r="E7" s="58"/>
      <c r="F7" s="53"/>
      <c r="G7" s="59"/>
      <c r="H7" s="5"/>
      <c r="I7" s="59"/>
      <c r="J7" s="39"/>
      <c r="K7" s="39"/>
      <c r="L7" s="39"/>
      <c r="M7" s="68"/>
      <c r="N7" s="69"/>
    </row>
    <row r="8" spans="1:14" ht="16">
      <c r="A8" s="62" t="s">
        <v>414</v>
      </c>
      <c r="B8" s="63" t="s">
        <v>420</v>
      </c>
      <c r="C8" s="63" t="s">
        <v>310</v>
      </c>
      <c r="D8" s="63" t="s">
        <v>269</v>
      </c>
      <c r="E8" s="50" t="s">
        <v>270</v>
      </c>
      <c r="F8" s="50" t="s">
        <v>271</v>
      </c>
      <c r="G8" s="49" t="s">
        <v>415</v>
      </c>
      <c r="H8" s="49" t="s">
        <v>416</v>
      </c>
      <c r="I8" s="49" t="s">
        <v>417</v>
      </c>
      <c r="J8" s="49" t="s">
        <v>416</v>
      </c>
      <c r="K8" s="49" t="s">
        <v>418</v>
      </c>
      <c r="L8" s="49" t="s">
        <v>416</v>
      </c>
      <c r="M8" s="50" t="s">
        <v>309</v>
      </c>
      <c r="N8" s="50" t="s">
        <v>280</v>
      </c>
    </row>
    <row r="9" spans="1:14" ht="24" customHeight="1">
      <c r="A9" s="51">
        <v>44781</v>
      </c>
      <c r="B9" s="39"/>
      <c r="C9" s="39" t="s">
        <v>421</v>
      </c>
      <c r="D9" s="52" t="s">
        <v>422</v>
      </c>
      <c r="E9" s="6" t="s">
        <v>64</v>
      </c>
      <c r="F9" s="39" t="s">
        <v>423</v>
      </c>
      <c r="G9" s="64">
        <v>0.33680555555555602</v>
      </c>
      <c r="H9" s="65" t="s">
        <v>419</v>
      </c>
      <c r="I9" s="64">
        <v>0.14583333333333301</v>
      </c>
      <c r="J9" s="39"/>
      <c r="K9" s="39"/>
      <c r="L9" s="39"/>
      <c r="M9" s="70"/>
      <c r="N9" s="39" t="s">
        <v>285</v>
      </c>
    </row>
    <row r="10" spans="1:14" ht="24" customHeight="1">
      <c r="A10" s="51">
        <v>44781</v>
      </c>
      <c r="B10" s="39"/>
      <c r="C10" s="39" t="s">
        <v>421</v>
      </c>
      <c r="D10" s="56" t="s">
        <v>422</v>
      </c>
      <c r="E10" s="6" t="s">
        <v>64</v>
      </c>
      <c r="F10" s="39" t="s">
        <v>423</v>
      </c>
      <c r="G10" s="64">
        <v>0.33680555555555602</v>
      </c>
      <c r="H10" s="65" t="s">
        <v>419</v>
      </c>
      <c r="I10" s="64">
        <v>0.14583333333333301</v>
      </c>
      <c r="J10" s="39"/>
      <c r="K10" s="39"/>
      <c r="L10" s="39"/>
      <c r="M10" s="70"/>
      <c r="N10" s="39" t="s">
        <v>285</v>
      </c>
    </row>
    <row r="11" spans="1:14">
      <c r="A11" s="51"/>
      <c r="B11" s="39"/>
      <c r="C11" s="39"/>
      <c r="D11" s="57"/>
      <c r="E11" s="58"/>
      <c r="F11" s="39"/>
      <c r="G11" s="66"/>
      <c r="H11" s="39"/>
      <c r="I11" s="66"/>
      <c r="J11" s="38"/>
      <c r="K11" s="38"/>
      <c r="L11" s="38"/>
      <c r="M11" s="38"/>
      <c r="N11" s="39"/>
    </row>
    <row r="12" spans="1:14">
      <c r="A12" s="51"/>
      <c r="B12" s="39"/>
      <c r="C12" s="39"/>
      <c r="D12" s="60"/>
      <c r="E12" s="58"/>
      <c r="F12" s="39"/>
      <c r="G12" s="66"/>
      <c r="H12" s="39"/>
      <c r="I12" s="66"/>
      <c r="J12" s="38"/>
      <c r="K12" s="38"/>
      <c r="L12" s="38"/>
      <c r="M12" s="71"/>
      <c r="N12" s="39"/>
    </row>
    <row r="13" spans="1:14">
      <c r="A13" s="51"/>
      <c r="B13" s="39"/>
      <c r="C13" s="39"/>
      <c r="D13" s="61"/>
      <c r="E13" s="58"/>
      <c r="F13" s="39"/>
      <c r="G13" s="66"/>
      <c r="H13" s="39"/>
      <c r="I13" s="66"/>
      <c r="J13" s="38"/>
      <c r="K13" s="38"/>
      <c r="L13" s="38"/>
      <c r="M13" s="38"/>
      <c r="N13" s="39"/>
    </row>
    <row r="14" spans="1:14" s="2" customFormat="1" ht="17">
      <c r="A14" s="493" t="s">
        <v>286</v>
      </c>
      <c r="B14" s="494"/>
      <c r="C14" s="494"/>
      <c r="D14" s="498"/>
      <c r="E14" s="496"/>
      <c r="F14" s="518"/>
      <c r="G14" s="497"/>
      <c r="H14" s="67"/>
      <c r="I14" s="493" t="s">
        <v>424</v>
      </c>
      <c r="J14" s="494"/>
      <c r="K14" s="494"/>
      <c r="L14" s="11"/>
      <c r="M14" s="11"/>
      <c r="N14" s="14"/>
    </row>
    <row r="15" spans="1:14" ht="72" customHeight="1">
      <c r="A15" s="459" t="s">
        <v>425</v>
      </c>
      <c r="B15" s="460"/>
      <c r="C15" s="460"/>
      <c r="D15" s="460"/>
      <c r="E15" s="460"/>
      <c r="F15" s="460"/>
      <c r="G15" s="460"/>
      <c r="H15" s="460"/>
      <c r="I15" s="460"/>
      <c r="J15" s="460"/>
      <c r="K15" s="460"/>
      <c r="L15" s="460"/>
      <c r="M15" s="460"/>
      <c r="N15" s="460"/>
    </row>
  </sheetData>
  <mergeCells count="5">
    <mergeCell ref="A1:N1"/>
    <mergeCell ref="A14:D14"/>
    <mergeCell ref="E14:G14"/>
    <mergeCell ref="I14:K14"/>
    <mergeCell ref="A15:N15"/>
  </mergeCells>
  <phoneticPr fontId="68" type="noConversion"/>
  <dataValidations count="1">
    <dataValidation type="list" allowBlank="1" showInputMessage="1" showErrorMessage="1" sqref="N1 N3 N9 N4:N7 N10:N11 N12:N13 N14:N1048576" xr:uid="{00000000-0002-0000-0B00-000000000000}">
      <formula1>"YES,NO"</formula1>
    </dataValidation>
  </dataValidations>
  <pageMargins left="0.75" right="0.75" top="1" bottom="1" header="0.5" footer="0.5"/>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L14"/>
  <sheetViews>
    <sheetView zoomScale="125" zoomScaleNormal="125" workbookViewId="0">
      <selection activeCell="A13" sqref="A13:E13"/>
    </sheetView>
  </sheetViews>
  <sheetFormatPr baseColWidth="10" defaultColWidth="9" defaultRowHeight="15"/>
  <cols>
    <col min="1" max="1" width="7" customWidth="1"/>
    <col min="2" max="2" width="9.6640625" customWidth="1"/>
    <col min="3" max="3" width="5.83203125" customWidth="1"/>
    <col min="4" max="4" width="10.33203125" customWidth="1"/>
    <col min="5" max="5" width="5.83203125" customWidth="1"/>
    <col min="6" max="6" width="11.1640625" customWidth="1"/>
    <col min="7" max="7" width="12.1640625" customWidth="1"/>
    <col min="8" max="9" width="7.83203125" customWidth="1"/>
    <col min="10" max="10" width="8.5" customWidth="1"/>
    <col min="11" max="11" width="5.33203125" customWidth="1"/>
    <col min="12" max="12" width="31.1640625" style="15" customWidth="1"/>
  </cols>
  <sheetData>
    <row r="1" spans="1:12" ht="28">
      <c r="A1" s="452" t="s">
        <v>426</v>
      </c>
      <c r="B1" s="452"/>
      <c r="C1" s="452"/>
      <c r="D1" s="452"/>
      <c r="E1" s="452"/>
      <c r="F1" s="452"/>
      <c r="G1" s="452"/>
      <c r="H1" s="452"/>
      <c r="I1" s="452"/>
      <c r="J1" s="452"/>
    </row>
    <row r="2" spans="1:12" s="1" customFormat="1" ht="17">
      <c r="A2" s="3" t="s">
        <v>303</v>
      </c>
      <c r="B2" s="3" t="s">
        <v>271</v>
      </c>
      <c r="C2" s="3" t="s">
        <v>267</v>
      </c>
      <c r="D2" s="3" t="s">
        <v>268</v>
      </c>
      <c r="E2" s="3" t="s">
        <v>269</v>
      </c>
      <c r="F2" s="4" t="s">
        <v>270</v>
      </c>
      <c r="G2" s="3" t="s">
        <v>427</v>
      </c>
      <c r="H2" s="3" t="s">
        <v>428</v>
      </c>
      <c r="I2" s="3" t="s">
        <v>429</v>
      </c>
      <c r="J2" s="3" t="s">
        <v>430</v>
      </c>
      <c r="K2" s="3" t="s">
        <v>309</v>
      </c>
      <c r="L2" s="36" t="s">
        <v>280</v>
      </c>
    </row>
    <row r="3" spans="1:12" ht="33" customHeight="1">
      <c r="A3" s="16" t="s">
        <v>431</v>
      </c>
      <c r="B3" s="17" t="s">
        <v>284</v>
      </c>
      <c r="C3" s="256" t="s">
        <v>282</v>
      </c>
      <c r="D3" s="18" t="s">
        <v>283</v>
      </c>
      <c r="E3" s="19" t="s">
        <v>116</v>
      </c>
      <c r="F3" s="6" t="s">
        <v>64</v>
      </c>
      <c r="G3" s="20" t="s">
        <v>432</v>
      </c>
      <c r="H3" s="21" t="s">
        <v>433</v>
      </c>
      <c r="I3" s="37" t="s">
        <v>434</v>
      </c>
      <c r="J3" s="38"/>
      <c r="K3" s="39" t="s">
        <v>94</v>
      </c>
      <c r="L3" s="40"/>
    </row>
    <row r="4" spans="1:12" ht="33" customHeight="1">
      <c r="A4" s="22" t="s">
        <v>435</v>
      </c>
      <c r="B4" s="17" t="s">
        <v>284</v>
      </c>
      <c r="C4" s="246" t="s">
        <v>282</v>
      </c>
      <c r="D4" s="18" t="s">
        <v>436</v>
      </c>
      <c r="E4" s="19" t="s">
        <v>116</v>
      </c>
      <c r="F4" s="6" t="s">
        <v>64</v>
      </c>
      <c r="G4" s="20" t="s">
        <v>432</v>
      </c>
      <c r="H4" s="21" t="s">
        <v>433</v>
      </c>
      <c r="I4" s="37" t="s">
        <v>434</v>
      </c>
      <c r="J4" s="38"/>
      <c r="K4" s="39" t="s">
        <v>94</v>
      </c>
      <c r="L4" s="40"/>
    </row>
    <row r="5" spans="1:12" ht="33" customHeight="1">
      <c r="A5" s="22" t="s">
        <v>437</v>
      </c>
      <c r="B5" s="17" t="s">
        <v>284</v>
      </c>
      <c r="C5" s="256" t="s">
        <v>282</v>
      </c>
      <c r="D5" s="18" t="s">
        <v>438</v>
      </c>
      <c r="E5" s="19" t="s">
        <v>116</v>
      </c>
      <c r="F5" s="6" t="s">
        <v>64</v>
      </c>
      <c r="G5" s="20" t="s">
        <v>432</v>
      </c>
      <c r="H5" s="21" t="s">
        <v>433</v>
      </c>
      <c r="I5" s="37" t="s">
        <v>434</v>
      </c>
      <c r="J5" s="38"/>
      <c r="K5" s="39" t="s">
        <v>94</v>
      </c>
      <c r="L5" s="40"/>
    </row>
    <row r="6" spans="1:12" ht="33" customHeight="1">
      <c r="A6" s="22" t="s">
        <v>439</v>
      </c>
      <c r="B6" s="17" t="s">
        <v>284</v>
      </c>
      <c r="C6" s="246" t="s">
        <v>282</v>
      </c>
      <c r="D6" s="18" t="s">
        <v>440</v>
      </c>
      <c r="E6" s="19" t="s">
        <v>116</v>
      </c>
      <c r="F6" s="6" t="s">
        <v>64</v>
      </c>
      <c r="G6" s="20" t="s">
        <v>432</v>
      </c>
      <c r="H6" s="21" t="s">
        <v>433</v>
      </c>
      <c r="I6" s="37" t="s">
        <v>434</v>
      </c>
      <c r="J6" s="38"/>
      <c r="K6" s="39" t="s">
        <v>94</v>
      </c>
      <c r="L6" s="40"/>
    </row>
    <row r="7" spans="1:12" ht="33" customHeight="1">
      <c r="A7" s="24" t="s">
        <v>441</v>
      </c>
      <c r="B7" s="25" t="s">
        <v>284</v>
      </c>
      <c r="C7" s="257" t="s">
        <v>282</v>
      </c>
      <c r="D7" s="26" t="s">
        <v>442</v>
      </c>
      <c r="E7" s="27" t="s">
        <v>116</v>
      </c>
      <c r="F7" s="28" t="s">
        <v>64</v>
      </c>
      <c r="G7" s="29" t="s">
        <v>432</v>
      </c>
      <c r="H7" s="30" t="s">
        <v>433</v>
      </c>
      <c r="I7" s="41" t="s">
        <v>434</v>
      </c>
      <c r="J7" s="42"/>
      <c r="K7" s="43" t="s">
        <v>94</v>
      </c>
      <c r="L7" s="44"/>
    </row>
    <row r="8" spans="1:12" ht="33" customHeight="1">
      <c r="A8" s="16" t="s">
        <v>431</v>
      </c>
      <c r="B8" s="17" t="s">
        <v>284</v>
      </c>
      <c r="C8" s="256" t="s">
        <v>282</v>
      </c>
      <c r="D8" s="31" t="s">
        <v>443</v>
      </c>
      <c r="E8" s="32" t="s">
        <v>117</v>
      </c>
      <c r="F8" s="33" t="s">
        <v>64</v>
      </c>
      <c r="G8" s="20" t="s">
        <v>432</v>
      </c>
      <c r="H8" s="21" t="s">
        <v>433</v>
      </c>
      <c r="I8" s="37" t="s">
        <v>434</v>
      </c>
      <c r="J8" s="45"/>
      <c r="K8" s="46" t="s">
        <v>94</v>
      </c>
      <c r="L8" s="47"/>
    </row>
    <row r="9" spans="1:12" ht="33" customHeight="1">
      <c r="A9" s="22" t="s">
        <v>435</v>
      </c>
      <c r="B9" s="17" t="s">
        <v>284</v>
      </c>
      <c r="C9" s="246" t="s">
        <v>282</v>
      </c>
      <c r="D9" s="18" t="s">
        <v>444</v>
      </c>
      <c r="E9" s="32" t="s">
        <v>117</v>
      </c>
      <c r="F9" s="6" t="s">
        <v>64</v>
      </c>
      <c r="G9" s="20" t="s">
        <v>432</v>
      </c>
      <c r="H9" s="21" t="s">
        <v>433</v>
      </c>
      <c r="I9" s="37" t="s">
        <v>434</v>
      </c>
      <c r="J9" s="38"/>
      <c r="K9" s="39" t="s">
        <v>94</v>
      </c>
      <c r="L9" s="40"/>
    </row>
    <row r="10" spans="1:12" ht="33" customHeight="1">
      <c r="A10" s="22" t="s">
        <v>437</v>
      </c>
      <c r="B10" s="17" t="s">
        <v>284</v>
      </c>
      <c r="C10" s="256" t="s">
        <v>282</v>
      </c>
      <c r="D10" s="18" t="s">
        <v>445</v>
      </c>
      <c r="E10" s="32" t="s">
        <v>117</v>
      </c>
      <c r="F10" s="6" t="s">
        <v>64</v>
      </c>
      <c r="G10" s="20" t="s">
        <v>432</v>
      </c>
      <c r="H10" s="21" t="s">
        <v>433</v>
      </c>
      <c r="I10" s="37" t="s">
        <v>434</v>
      </c>
      <c r="J10" s="38"/>
      <c r="K10" s="39" t="s">
        <v>94</v>
      </c>
      <c r="L10" s="40"/>
    </row>
    <row r="11" spans="1:12" ht="33" customHeight="1">
      <c r="A11" s="22" t="s">
        <v>439</v>
      </c>
      <c r="B11" s="17" t="s">
        <v>284</v>
      </c>
      <c r="C11" s="246" t="s">
        <v>282</v>
      </c>
      <c r="D11" s="18" t="s">
        <v>446</v>
      </c>
      <c r="E11" s="32" t="s">
        <v>117</v>
      </c>
      <c r="F11" s="6" t="s">
        <v>64</v>
      </c>
      <c r="G11" s="20" t="s">
        <v>432</v>
      </c>
      <c r="H11" s="21" t="s">
        <v>433</v>
      </c>
      <c r="I11" s="37" t="s">
        <v>434</v>
      </c>
      <c r="J11" s="38"/>
      <c r="K11" s="39" t="s">
        <v>94</v>
      </c>
      <c r="L11" s="40"/>
    </row>
    <row r="12" spans="1:12" ht="33" customHeight="1">
      <c r="A12" s="24" t="s">
        <v>441</v>
      </c>
      <c r="B12" s="25" t="s">
        <v>284</v>
      </c>
      <c r="C12" s="256" t="s">
        <v>282</v>
      </c>
      <c r="D12" s="26" t="s">
        <v>447</v>
      </c>
      <c r="E12" s="34" t="s">
        <v>117</v>
      </c>
      <c r="F12" s="28" t="s">
        <v>64</v>
      </c>
      <c r="G12" s="29" t="s">
        <v>432</v>
      </c>
      <c r="H12" s="30" t="s">
        <v>433</v>
      </c>
      <c r="I12" s="41" t="s">
        <v>434</v>
      </c>
      <c r="J12" s="42"/>
      <c r="K12" s="43" t="s">
        <v>94</v>
      </c>
      <c r="L12" s="44"/>
    </row>
    <row r="13" spans="1:12" ht="17">
      <c r="A13" s="493" t="s">
        <v>286</v>
      </c>
      <c r="B13" s="454"/>
      <c r="C13" s="454"/>
      <c r="D13" s="454"/>
      <c r="E13" s="455"/>
      <c r="F13" s="456"/>
      <c r="G13" s="458"/>
      <c r="H13" s="493" t="s">
        <v>300</v>
      </c>
      <c r="I13" s="494"/>
      <c r="J13" s="454"/>
      <c r="K13" s="11"/>
      <c r="L13" s="48"/>
    </row>
    <row r="14" spans="1:12" ht="16">
      <c r="A14" s="459" t="s">
        <v>448</v>
      </c>
      <c r="B14" s="459"/>
      <c r="C14" s="460"/>
      <c r="D14" s="460"/>
      <c r="E14" s="460"/>
      <c r="F14" s="460"/>
      <c r="G14" s="460"/>
      <c r="H14" s="460"/>
      <c r="I14" s="460"/>
      <c r="J14" s="460"/>
      <c r="K14" s="460"/>
      <c r="L14" s="519"/>
    </row>
  </sheetData>
  <mergeCells count="5">
    <mergeCell ref="A1:J1"/>
    <mergeCell ref="A13:E13"/>
    <mergeCell ref="F13:G13"/>
    <mergeCell ref="H13:J13"/>
    <mergeCell ref="A14:L14"/>
  </mergeCells>
  <phoneticPr fontId="68" type="noConversion"/>
  <pageMargins left="0.75" right="0.75" top="0.55069444444444404" bottom="1" header="0.5" footer="0.5"/>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I10"/>
  <sheetViews>
    <sheetView zoomScale="125" zoomScaleNormal="125" workbookViewId="0">
      <selection activeCell="A10" sqref="A10:I10"/>
    </sheetView>
  </sheetViews>
  <sheetFormatPr baseColWidth="10" defaultColWidth="9" defaultRowHeight="15"/>
  <cols>
    <col min="1" max="1" width="7" customWidth="1"/>
    <col min="2" max="2" width="10" customWidth="1"/>
    <col min="3" max="3" width="16.1640625" customWidth="1"/>
    <col min="4" max="4" width="12.1640625" customWidth="1"/>
    <col min="5" max="5" width="14.33203125" customWidth="1"/>
    <col min="6" max="6" width="12.83203125" customWidth="1"/>
    <col min="7" max="7" width="12" customWidth="1"/>
    <col min="8" max="8" width="12.6640625" customWidth="1"/>
    <col min="9" max="9" width="13.33203125" customWidth="1"/>
  </cols>
  <sheetData>
    <row r="1" spans="1:9" ht="28">
      <c r="A1" s="452" t="s">
        <v>449</v>
      </c>
      <c r="B1" s="452"/>
      <c r="C1" s="452"/>
      <c r="D1" s="452"/>
      <c r="E1" s="452"/>
      <c r="F1" s="452"/>
      <c r="G1" s="452"/>
      <c r="H1" s="452"/>
      <c r="I1" s="452"/>
    </row>
    <row r="2" spans="1:9" s="1" customFormat="1" ht="17">
      <c r="A2" s="461" t="s">
        <v>266</v>
      </c>
      <c r="B2" s="462" t="s">
        <v>271</v>
      </c>
      <c r="C2" s="462" t="s">
        <v>310</v>
      </c>
      <c r="D2" s="462" t="s">
        <v>269</v>
      </c>
      <c r="E2" s="462" t="s">
        <v>270</v>
      </c>
      <c r="F2" s="3" t="s">
        <v>450</v>
      </c>
      <c r="G2" s="3" t="s">
        <v>292</v>
      </c>
      <c r="H2" s="520" t="s">
        <v>293</v>
      </c>
      <c r="I2" s="464" t="s">
        <v>295</v>
      </c>
    </row>
    <row r="3" spans="1:9" s="1" customFormat="1" ht="17">
      <c r="A3" s="461"/>
      <c r="B3" s="463"/>
      <c r="C3" s="463"/>
      <c r="D3" s="463"/>
      <c r="E3" s="463"/>
      <c r="F3" s="3" t="s">
        <v>451</v>
      </c>
      <c r="G3" s="3" t="s">
        <v>296</v>
      </c>
      <c r="H3" s="521"/>
      <c r="I3" s="465"/>
    </row>
    <row r="4" spans="1:9" s="2" customFormat="1" ht="15" customHeight="1">
      <c r="A4" s="5">
        <v>1</v>
      </c>
      <c r="B4" s="258" t="s">
        <v>334</v>
      </c>
      <c r="C4" s="259" t="s">
        <v>452</v>
      </c>
      <c r="D4" s="5" t="s">
        <v>116</v>
      </c>
      <c r="E4" s="6" t="s">
        <v>64</v>
      </c>
      <c r="F4" s="7">
        <v>4.4999999999999998E-2</v>
      </c>
      <c r="G4" s="7">
        <v>0</v>
      </c>
      <c r="H4" s="7">
        <v>4.4999999999999998E-2</v>
      </c>
      <c r="I4" s="10" t="s">
        <v>285</v>
      </c>
    </row>
    <row r="5" spans="1:9" s="2" customFormat="1">
      <c r="A5" s="5">
        <v>2</v>
      </c>
      <c r="B5" s="260" t="s">
        <v>324</v>
      </c>
      <c r="C5" s="261" t="s">
        <v>453</v>
      </c>
      <c r="D5" s="5" t="s">
        <v>116</v>
      </c>
      <c r="E5" s="6" t="s">
        <v>64</v>
      </c>
      <c r="F5" s="7">
        <v>5.5E-2</v>
      </c>
      <c r="G5" s="7">
        <v>5.0000000000000001E-3</v>
      </c>
      <c r="H5" s="8">
        <v>0.06</v>
      </c>
      <c r="I5" s="13" t="s">
        <v>454</v>
      </c>
    </row>
    <row r="6" spans="1:9" s="2" customFormat="1">
      <c r="A6" s="5">
        <v>3</v>
      </c>
      <c r="B6" s="253" t="s">
        <v>324</v>
      </c>
      <c r="C6" s="254" t="s">
        <v>376</v>
      </c>
      <c r="D6" s="5" t="s">
        <v>116</v>
      </c>
      <c r="E6" s="6" t="s">
        <v>64</v>
      </c>
      <c r="F6" s="7">
        <v>0.04</v>
      </c>
      <c r="G6" s="7">
        <v>5.0000000000000001E-3</v>
      </c>
      <c r="H6" s="7">
        <v>4.4999999999999998E-2</v>
      </c>
      <c r="I6" s="10" t="s">
        <v>285</v>
      </c>
    </row>
    <row r="7" spans="1:9" s="2" customFormat="1">
      <c r="A7" s="10"/>
      <c r="B7" s="10"/>
      <c r="C7" s="10"/>
      <c r="D7" s="10"/>
      <c r="E7" s="10"/>
      <c r="F7" s="10"/>
      <c r="G7" s="10"/>
      <c r="H7" s="10"/>
      <c r="I7" s="10"/>
    </row>
    <row r="8" spans="1:9" s="2" customFormat="1">
      <c r="A8" s="10"/>
      <c r="B8" s="10"/>
      <c r="C8" s="10"/>
      <c r="D8" s="10"/>
      <c r="E8" s="10"/>
      <c r="F8" s="10"/>
      <c r="G8" s="10"/>
      <c r="H8" s="10"/>
      <c r="I8" s="10"/>
    </row>
    <row r="9" spans="1:9" s="2" customFormat="1" ht="17">
      <c r="A9" s="493" t="s">
        <v>286</v>
      </c>
      <c r="B9" s="494"/>
      <c r="C9" s="494"/>
      <c r="D9" s="498"/>
      <c r="E9" s="12"/>
      <c r="F9" s="493" t="s">
        <v>300</v>
      </c>
      <c r="G9" s="494"/>
      <c r="H9" s="498"/>
      <c r="I9" s="14"/>
    </row>
    <row r="10" spans="1:9" ht="16">
      <c r="A10" s="459" t="s">
        <v>455</v>
      </c>
      <c r="B10" s="459"/>
      <c r="C10" s="460"/>
      <c r="D10" s="460"/>
      <c r="E10" s="460"/>
      <c r="F10" s="460"/>
      <c r="G10" s="460"/>
      <c r="H10" s="460"/>
      <c r="I10" s="460"/>
    </row>
  </sheetData>
  <mergeCells count="11">
    <mergeCell ref="A1:I1"/>
    <mergeCell ref="A9:D9"/>
    <mergeCell ref="F9:H9"/>
    <mergeCell ref="A10:I10"/>
    <mergeCell ref="A2:A3"/>
    <mergeCell ref="B2:B3"/>
    <mergeCell ref="C2:C3"/>
    <mergeCell ref="D2:D3"/>
    <mergeCell ref="E2:E3"/>
    <mergeCell ref="H2:H3"/>
    <mergeCell ref="I2:I3"/>
  </mergeCells>
  <phoneticPr fontId="68" type="noConversion"/>
  <dataValidations count="1">
    <dataValidation type="list" allowBlank="1" showInputMessage="1" showErrorMessage="1" sqref="I4 I5 I6 I7 I1:I3 I8:I1048576" xr:uid="{00000000-0002-0000-0D00-000000000000}">
      <formula1>"YES,NO"</formula1>
    </dataValidation>
  </dataValidations>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I14"/>
  <sheetViews>
    <sheetView zoomScale="125" zoomScaleNormal="125" workbookViewId="0">
      <selection activeCell="B9" sqref="B9"/>
    </sheetView>
  </sheetViews>
  <sheetFormatPr baseColWidth="10" defaultColWidth="11" defaultRowHeight="15"/>
  <cols>
    <col min="2" max="2" width="12.83203125" customWidth="1"/>
    <col min="3" max="3" width="11.83203125" customWidth="1"/>
    <col min="4" max="4" width="11" customWidth="1"/>
    <col min="5" max="5" width="10" customWidth="1"/>
  </cols>
  <sheetData>
    <row r="2" spans="2:9" ht="41" customHeight="1">
      <c r="B2" s="262" t="s">
        <v>36</v>
      </c>
      <c r="C2" s="263"/>
      <c r="D2" s="263"/>
      <c r="E2" s="263"/>
      <c r="F2" s="263"/>
      <c r="G2" s="263"/>
      <c r="H2" s="263"/>
      <c r="I2" s="264"/>
    </row>
    <row r="3" spans="2:9" ht="28" customHeight="1">
      <c r="B3" s="224"/>
      <c r="C3" s="225"/>
      <c r="D3" s="265" t="s">
        <v>37</v>
      </c>
      <c r="E3" s="266"/>
      <c r="F3" s="267" t="s">
        <v>38</v>
      </c>
      <c r="G3" s="268"/>
      <c r="H3" s="265" t="s">
        <v>39</v>
      </c>
      <c r="I3" s="269"/>
    </row>
    <row r="4" spans="2:9" ht="28" customHeight="1">
      <c r="B4" s="224" t="s">
        <v>40</v>
      </c>
      <c r="C4" s="225" t="s">
        <v>41</v>
      </c>
      <c r="D4" s="225" t="s">
        <v>42</v>
      </c>
      <c r="E4" s="225" t="s">
        <v>43</v>
      </c>
      <c r="F4" s="226" t="s">
        <v>42</v>
      </c>
      <c r="G4" s="226" t="s">
        <v>43</v>
      </c>
      <c r="H4" s="225" t="s">
        <v>42</v>
      </c>
      <c r="I4" s="232" t="s">
        <v>43</v>
      </c>
    </row>
    <row r="5" spans="2:9" ht="28" customHeight="1">
      <c r="B5" s="227" t="s">
        <v>44</v>
      </c>
      <c r="C5" s="38">
        <v>13</v>
      </c>
      <c r="D5" s="38">
        <v>0</v>
      </c>
      <c r="E5" s="38">
        <v>1</v>
      </c>
      <c r="F5" s="228">
        <v>0</v>
      </c>
      <c r="G5" s="228">
        <v>1</v>
      </c>
      <c r="H5" s="38">
        <v>1</v>
      </c>
      <c r="I5" s="233">
        <v>2</v>
      </c>
    </row>
    <row r="6" spans="2:9" ht="28" customHeight="1">
      <c r="B6" s="227" t="s">
        <v>45</v>
      </c>
      <c r="C6" s="38">
        <v>20</v>
      </c>
      <c r="D6" s="38">
        <v>0</v>
      </c>
      <c r="E6" s="38">
        <v>1</v>
      </c>
      <c r="F6" s="228">
        <v>1</v>
      </c>
      <c r="G6" s="228">
        <v>2</v>
      </c>
      <c r="H6" s="38">
        <v>2</v>
      </c>
      <c r="I6" s="233">
        <v>3</v>
      </c>
    </row>
    <row r="7" spans="2:9" ht="28" customHeight="1">
      <c r="B7" s="227" t="s">
        <v>46</v>
      </c>
      <c r="C7" s="38">
        <v>32</v>
      </c>
      <c r="D7" s="38">
        <v>0</v>
      </c>
      <c r="E7" s="38">
        <v>1</v>
      </c>
      <c r="F7" s="228">
        <v>2</v>
      </c>
      <c r="G7" s="228">
        <v>3</v>
      </c>
      <c r="H7" s="38">
        <v>3</v>
      </c>
      <c r="I7" s="233">
        <v>4</v>
      </c>
    </row>
    <row r="8" spans="2:9" ht="28" customHeight="1">
      <c r="B8" s="227" t="s">
        <v>47</v>
      </c>
      <c r="C8" s="38">
        <v>50</v>
      </c>
      <c r="D8" s="38">
        <v>1</v>
      </c>
      <c r="E8" s="38">
        <v>2</v>
      </c>
      <c r="F8" s="228">
        <v>3</v>
      </c>
      <c r="G8" s="228">
        <v>4</v>
      </c>
      <c r="H8" s="38">
        <v>5</v>
      </c>
      <c r="I8" s="233">
        <v>6</v>
      </c>
    </row>
    <row r="9" spans="2:9" ht="28" customHeight="1">
      <c r="B9" s="227" t="s">
        <v>48</v>
      </c>
      <c r="C9" s="38">
        <v>80</v>
      </c>
      <c r="D9" s="38">
        <v>2</v>
      </c>
      <c r="E9" s="38">
        <v>3</v>
      </c>
      <c r="F9" s="228">
        <v>5</v>
      </c>
      <c r="G9" s="228">
        <v>6</v>
      </c>
      <c r="H9" s="38">
        <v>7</v>
      </c>
      <c r="I9" s="233">
        <v>8</v>
      </c>
    </row>
    <row r="10" spans="2:9" ht="28" customHeight="1">
      <c r="B10" s="227" t="s">
        <v>49</v>
      </c>
      <c r="C10" s="38">
        <v>125</v>
      </c>
      <c r="D10" s="38">
        <v>3</v>
      </c>
      <c r="E10" s="38">
        <v>4</v>
      </c>
      <c r="F10" s="228">
        <v>7</v>
      </c>
      <c r="G10" s="228">
        <v>8</v>
      </c>
      <c r="H10" s="38">
        <v>10</v>
      </c>
      <c r="I10" s="233">
        <v>11</v>
      </c>
    </row>
    <row r="11" spans="2:9" ht="28" customHeight="1">
      <c r="B11" s="227" t="s">
        <v>50</v>
      </c>
      <c r="C11" s="38">
        <v>200</v>
      </c>
      <c r="D11" s="38">
        <v>5</v>
      </c>
      <c r="E11" s="38">
        <v>6</v>
      </c>
      <c r="F11" s="228">
        <v>10</v>
      </c>
      <c r="G11" s="228">
        <v>11</v>
      </c>
      <c r="H11" s="38">
        <v>14</v>
      </c>
      <c r="I11" s="233">
        <v>15</v>
      </c>
    </row>
    <row r="12" spans="2:9" ht="28" customHeight="1">
      <c r="B12" s="229" t="s">
        <v>51</v>
      </c>
      <c r="C12" s="42">
        <v>315</v>
      </c>
      <c r="D12" s="42">
        <v>7</v>
      </c>
      <c r="E12" s="42">
        <v>8</v>
      </c>
      <c r="F12" s="230">
        <v>14</v>
      </c>
      <c r="G12" s="230">
        <v>15</v>
      </c>
      <c r="H12" s="42">
        <v>21</v>
      </c>
      <c r="I12" s="234">
        <v>22</v>
      </c>
    </row>
    <row r="14" spans="2:9">
      <c r="B14" s="231" t="s">
        <v>52</v>
      </c>
      <c r="C14" s="231"/>
      <c r="D14" s="231"/>
    </row>
  </sheetData>
  <mergeCells count="4">
    <mergeCell ref="B2:I2"/>
    <mergeCell ref="D3:E3"/>
    <mergeCell ref="F3:G3"/>
    <mergeCell ref="H3:I3"/>
  </mergeCells>
  <phoneticPr fontId="68"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51"/>
  <sheetViews>
    <sheetView tabSelected="1" topLeftCell="A26" zoomScale="125" zoomScaleNormal="125" workbookViewId="0">
      <selection activeCell="Q31" sqref="Q31"/>
    </sheetView>
  </sheetViews>
  <sheetFormatPr baseColWidth="10" defaultColWidth="10.33203125" defaultRowHeight="16.5" customHeight="1"/>
  <cols>
    <col min="1" max="7" width="10.33203125" style="136"/>
    <col min="8" max="8" width="12.6640625" style="136" customWidth="1"/>
    <col min="9" max="9" width="10.33203125" style="136"/>
    <col min="10" max="10" width="8.83203125" style="136" customWidth="1"/>
    <col min="11" max="11" width="12" style="136" customWidth="1"/>
    <col min="12" max="16384" width="10.33203125" style="136"/>
  </cols>
  <sheetData>
    <row r="1" spans="1:11" ht="19">
      <c r="A1" s="270" t="s">
        <v>53</v>
      </c>
      <c r="B1" s="270"/>
      <c r="C1" s="270"/>
      <c r="D1" s="270"/>
      <c r="E1" s="270"/>
      <c r="F1" s="270"/>
      <c r="G1" s="270"/>
      <c r="H1" s="270"/>
      <c r="I1" s="270"/>
      <c r="J1" s="270"/>
      <c r="K1" s="270"/>
    </row>
    <row r="2" spans="1:11" ht="15">
      <c r="A2" s="166" t="s">
        <v>54</v>
      </c>
      <c r="B2" s="271" t="s">
        <v>55</v>
      </c>
      <c r="C2" s="271"/>
      <c r="D2" s="272" t="s">
        <v>56</v>
      </c>
      <c r="E2" s="272"/>
      <c r="F2" s="271" t="s">
        <v>57</v>
      </c>
      <c r="G2" s="271"/>
      <c r="H2" s="167" t="s">
        <v>58</v>
      </c>
      <c r="I2" s="273" t="s">
        <v>59</v>
      </c>
      <c r="J2" s="273"/>
      <c r="K2" s="274"/>
    </row>
    <row r="3" spans="1:11" ht="15">
      <c r="A3" s="275" t="s">
        <v>60</v>
      </c>
      <c r="B3" s="276"/>
      <c r="C3" s="277"/>
      <c r="D3" s="278" t="s">
        <v>61</v>
      </c>
      <c r="E3" s="279"/>
      <c r="F3" s="279"/>
      <c r="G3" s="280"/>
      <c r="H3" s="278" t="s">
        <v>62</v>
      </c>
      <c r="I3" s="279"/>
      <c r="J3" s="279"/>
      <c r="K3" s="280"/>
    </row>
    <row r="4" spans="1:11" ht="15">
      <c r="A4" s="170" t="s">
        <v>63</v>
      </c>
      <c r="B4" s="281" t="s">
        <v>64</v>
      </c>
      <c r="C4" s="282"/>
      <c r="D4" s="283" t="s">
        <v>65</v>
      </c>
      <c r="E4" s="284"/>
      <c r="F4" s="285">
        <v>44834</v>
      </c>
      <c r="G4" s="286"/>
      <c r="H4" s="283" t="s">
        <v>66</v>
      </c>
      <c r="I4" s="284"/>
      <c r="J4" s="171" t="s">
        <v>67</v>
      </c>
      <c r="K4" s="172" t="s">
        <v>68</v>
      </c>
    </row>
    <row r="5" spans="1:11" ht="15">
      <c r="A5" s="173" t="s">
        <v>69</v>
      </c>
      <c r="B5" s="281" t="s">
        <v>70</v>
      </c>
      <c r="C5" s="282"/>
      <c r="D5" s="283" t="s">
        <v>71</v>
      </c>
      <c r="E5" s="284"/>
      <c r="F5" s="285">
        <v>44778</v>
      </c>
      <c r="G5" s="286"/>
      <c r="H5" s="283" t="s">
        <v>72</v>
      </c>
      <c r="I5" s="284"/>
      <c r="J5" s="171" t="s">
        <v>67</v>
      </c>
      <c r="K5" s="172" t="s">
        <v>68</v>
      </c>
    </row>
    <row r="6" spans="1:11" ht="15">
      <c r="A6" s="170" t="s">
        <v>73</v>
      </c>
      <c r="B6" s="174">
        <v>2</v>
      </c>
      <c r="C6" s="175">
        <v>6</v>
      </c>
      <c r="D6" s="173" t="s">
        <v>74</v>
      </c>
      <c r="E6" s="176"/>
      <c r="F6" s="285">
        <v>44795</v>
      </c>
      <c r="G6" s="286"/>
      <c r="H6" s="283" t="s">
        <v>75</v>
      </c>
      <c r="I6" s="284"/>
      <c r="J6" s="171" t="s">
        <v>67</v>
      </c>
      <c r="K6" s="172" t="s">
        <v>68</v>
      </c>
    </row>
    <row r="7" spans="1:11" ht="15">
      <c r="A7" s="170" t="s">
        <v>76</v>
      </c>
      <c r="B7" s="287">
        <v>600</v>
      </c>
      <c r="C7" s="288"/>
      <c r="D7" s="173" t="s">
        <v>77</v>
      </c>
      <c r="E7" s="178"/>
      <c r="F7" s="285">
        <v>44800</v>
      </c>
      <c r="G7" s="286"/>
      <c r="H7" s="283" t="s">
        <v>78</v>
      </c>
      <c r="I7" s="284"/>
      <c r="J7" s="171" t="s">
        <v>67</v>
      </c>
      <c r="K7" s="172" t="s">
        <v>68</v>
      </c>
    </row>
    <row r="8" spans="1:11" ht="15">
      <c r="A8" s="180"/>
      <c r="B8" s="289"/>
      <c r="C8" s="290"/>
      <c r="D8" s="291" t="s">
        <v>79</v>
      </c>
      <c r="E8" s="292"/>
      <c r="F8" s="285">
        <v>44832</v>
      </c>
      <c r="G8" s="286"/>
      <c r="H8" s="291" t="s">
        <v>80</v>
      </c>
      <c r="I8" s="292"/>
      <c r="J8" s="187" t="s">
        <v>67</v>
      </c>
      <c r="K8" s="193" t="s">
        <v>68</v>
      </c>
    </row>
    <row r="9" spans="1:11" ht="15">
      <c r="A9" s="293" t="s">
        <v>81</v>
      </c>
      <c r="B9" s="294"/>
      <c r="C9" s="294"/>
      <c r="D9" s="294"/>
      <c r="E9" s="294"/>
      <c r="F9" s="294"/>
      <c r="G9" s="294"/>
      <c r="H9" s="294"/>
      <c r="I9" s="294"/>
      <c r="J9" s="294"/>
      <c r="K9" s="295"/>
    </row>
    <row r="10" spans="1:11" ht="15">
      <c r="A10" s="296" t="s">
        <v>82</v>
      </c>
      <c r="B10" s="297"/>
      <c r="C10" s="297"/>
      <c r="D10" s="297"/>
      <c r="E10" s="297"/>
      <c r="F10" s="297"/>
      <c r="G10" s="297"/>
      <c r="H10" s="297"/>
      <c r="I10" s="297"/>
      <c r="J10" s="297"/>
      <c r="K10" s="298"/>
    </row>
    <row r="11" spans="1:11" ht="15">
      <c r="A11" s="201" t="s">
        <v>83</v>
      </c>
      <c r="B11" s="202" t="s">
        <v>84</v>
      </c>
      <c r="C11" s="203" t="s">
        <v>85</v>
      </c>
      <c r="D11" s="204"/>
      <c r="E11" s="205" t="s">
        <v>86</v>
      </c>
      <c r="F11" s="202" t="s">
        <v>84</v>
      </c>
      <c r="G11" s="203" t="s">
        <v>85</v>
      </c>
      <c r="H11" s="203" t="s">
        <v>87</v>
      </c>
      <c r="I11" s="205" t="s">
        <v>88</v>
      </c>
      <c r="J11" s="202" t="s">
        <v>84</v>
      </c>
      <c r="K11" s="220" t="s">
        <v>85</v>
      </c>
    </row>
    <row r="12" spans="1:11" ht="15">
      <c r="A12" s="173" t="s">
        <v>89</v>
      </c>
      <c r="B12" s="186" t="s">
        <v>84</v>
      </c>
      <c r="C12" s="171" t="s">
        <v>85</v>
      </c>
      <c r="D12" s="178"/>
      <c r="E12" s="176" t="s">
        <v>90</v>
      </c>
      <c r="F12" s="186" t="s">
        <v>84</v>
      </c>
      <c r="G12" s="171" t="s">
        <v>85</v>
      </c>
      <c r="H12" s="171" t="s">
        <v>87</v>
      </c>
      <c r="I12" s="176" t="s">
        <v>91</v>
      </c>
      <c r="J12" s="186" t="s">
        <v>84</v>
      </c>
      <c r="K12" s="172" t="s">
        <v>85</v>
      </c>
    </row>
    <row r="13" spans="1:11" ht="15">
      <c r="A13" s="173" t="s">
        <v>92</v>
      </c>
      <c r="B13" s="186" t="s">
        <v>84</v>
      </c>
      <c r="C13" s="171" t="s">
        <v>85</v>
      </c>
      <c r="D13" s="178"/>
      <c r="E13" s="176" t="s">
        <v>93</v>
      </c>
      <c r="F13" s="171" t="s">
        <v>94</v>
      </c>
      <c r="G13" s="171" t="s">
        <v>95</v>
      </c>
      <c r="H13" s="171" t="s">
        <v>87</v>
      </c>
      <c r="I13" s="176" t="s">
        <v>96</v>
      </c>
      <c r="J13" s="186" t="s">
        <v>84</v>
      </c>
      <c r="K13" s="172" t="s">
        <v>85</v>
      </c>
    </row>
    <row r="14" spans="1:11" ht="15">
      <c r="A14" s="291" t="s">
        <v>97</v>
      </c>
      <c r="B14" s="292"/>
      <c r="C14" s="292"/>
      <c r="D14" s="292"/>
      <c r="E14" s="292"/>
      <c r="F14" s="292"/>
      <c r="G14" s="292"/>
      <c r="H14" s="292"/>
      <c r="I14" s="292"/>
      <c r="J14" s="292"/>
      <c r="K14" s="299"/>
    </row>
    <row r="15" spans="1:11" ht="15">
      <c r="A15" s="296" t="s">
        <v>98</v>
      </c>
      <c r="B15" s="297"/>
      <c r="C15" s="297"/>
      <c r="D15" s="297"/>
      <c r="E15" s="297"/>
      <c r="F15" s="297"/>
      <c r="G15" s="297"/>
      <c r="H15" s="297"/>
      <c r="I15" s="297"/>
      <c r="J15" s="297"/>
      <c r="K15" s="298"/>
    </row>
    <row r="16" spans="1:11" ht="15">
      <c r="A16" s="206" t="s">
        <v>99</v>
      </c>
      <c r="B16" s="203" t="s">
        <v>94</v>
      </c>
      <c r="C16" s="203" t="s">
        <v>95</v>
      </c>
      <c r="D16" s="207"/>
      <c r="E16" s="208" t="s">
        <v>100</v>
      </c>
      <c r="F16" s="203" t="s">
        <v>94</v>
      </c>
      <c r="G16" s="203" t="s">
        <v>95</v>
      </c>
      <c r="H16" s="209"/>
      <c r="I16" s="208" t="s">
        <v>101</v>
      </c>
      <c r="J16" s="203" t="s">
        <v>94</v>
      </c>
      <c r="K16" s="220" t="s">
        <v>95</v>
      </c>
    </row>
    <row r="17" spans="1:22" ht="16.5" customHeight="1">
      <c r="A17" s="177" t="s">
        <v>102</v>
      </c>
      <c r="B17" s="171" t="s">
        <v>94</v>
      </c>
      <c r="C17" s="171" t="s">
        <v>95</v>
      </c>
      <c r="D17" s="142"/>
      <c r="E17" s="188" t="s">
        <v>103</v>
      </c>
      <c r="F17" s="171" t="s">
        <v>94</v>
      </c>
      <c r="G17" s="171" t="s">
        <v>95</v>
      </c>
      <c r="H17" s="210"/>
      <c r="I17" s="188" t="s">
        <v>104</v>
      </c>
      <c r="J17" s="171" t="s">
        <v>94</v>
      </c>
      <c r="K17" s="172" t="s">
        <v>95</v>
      </c>
      <c r="L17" s="221"/>
      <c r="M17" s="221"/>
      <c r="N17" s="221"/>
      <c r="O17" s="221"/>
      <c r="P17" s="221"/>
      <c r="Q17" s="221"/>
      <c r="R17" s="221"/>
      <c r="S17" s="221"/>
      <c r="T17" s="221"/>
      <c r="U17" s="221"/>
      <c r="V17" s="221"/>
    </row>
    <row r="18" spans="1:22" ht="18" customHeight="1">
      <c r="A18" s="300" t="s">
        <v>105</v>
      </c>
      <c r="B18" s="301"/>
      <c r="C18" s="301"/>
      <c r="D18" s="301"/>
      <c r="E18" s="301"/>
      <c r="F18" s="301"/>
      <c r="G18" s="301"/>
      <c r="H18" s="301"/>
      <c r="I18" s="301"/>
      <c r="J18" s="301"/>
      <c r="K18" s="302"/>
    </row>
    <row r="19" spans="1:22" ht="18" customHeight="1">
      <c r="A19" s="296" t="s">
        <v>106</v>
      </c>
      <c r="B19" s="297"/>
      <c r="C19" s="297"/>
      <c r="D19" s="297"/>
      <c r="E19" s="297"/>
      <c r="F19" s="297"/>
      <c r="G19" s="297"/>
      <c r="H19" s="297"/>
      <c r="I19" s="297"/>
      <c r="J19" s="297"/>
      <c r="K19" s="298"/>
    </row>
    <row r="20" spans="1:22" ht="16.5" customHeight="1">
      <c r="A20" s="303" t="s">
        <v>107</v>
      </c>
      <c r="B20" s="304"/>
      <c r="C20" s="304"/>
      <c r="D20" s="304"/>
      <c r="E20" s="304"/>
      <c r="F20" s="304"/>
      <c r="G20" s="304"/>
      <c r="H20" s="304"/>
      <c r="I20" s="304"/>
      <c r="J20" s="304"/>
      <c r="K20" s="305"/>
    </row>
    <row r="21" spans="1:22" ht="21.75" customHeight="1">
      <c r="A21" s="211" t="s">
        <v>108</v>
      </c>
      <c r="B21" s="188" t="s">
        <v>109</v>
      </c>
      <c r="C21" s="188" t="s">
        <v>110</v>
      </c>
      <c r="D21" s="188" t="s">
        <v>111</v>
      </c>
      <c r="E21" s="188" t="s">
        <v>112</v>
      </c>
      <c r="F21" s="188" t="s">
        <v>113</v>
      </c>
      <c r="G21" s="188" t="s">
        <v>114</v>
      </c>
      <c r="I21" s="188"/>
      <c r="J21" s="188"/>
      <c r="K21" s="164" t="s">
        <v>115</v>
      </c>
    </row>
    <row r="22" spans="1:22" ht="16.5" customHeight="1">
      <c r="A22" s="179" t="s">
        <v>116</v>
      </c>
      <c r="B22" s="212">
        <v>1</v>
      </c>
      <c r="C22" s="212">
        <v>1</v>
      </c>
      <c r="D22" s="212">
        <v>1</v>
      </c>
      <c r="E22" s="212">
        <v>1</v>
      </c>
      <c r="F22" s="212">
        <v>1</v>
      </c>
      <c r="G22" s="212">
        <v>1</v>
      </c>
      <c r="H22" s="212"/>
      <c r="I22" s="212"/>
      <c r="J22" s="212"/>
      <c r="K22" s="222"/>
    </row>
    <row r="23" spans="1:22" ht="31" customHeight="1">
      <c r="A23" s="213" t="s">
        <v>117</v>
      </c>
      <c r="B23" s="212">
        <v>1</v>
      </c>
      <c r="C23" s="212">
        <v>1</v>
      </c>
      <c r="D23" s="212">
        <v>1</v>
      </c>
      <c r="E23" s="212">
        <v>1</v>
      </c>
      <c r="F23" s="212">
        <v>1</v>
      </c>
      <c r="G23" s="212">
        <v>1</v>
      </c>
      <c r="H23" s="212"/>
      <c r="I23" s="212"/>
      <c r="J23" s="212"/>
      <c r="K23" s="223"/>
    </row>
    <row r="24" spans="1:22" ht="31" customHeight="1">
      <c r="A24" s="213"/>
      <c r="B24" s="212"/>
      <c r="C24" s="212"/>
      <c r="D24" s="212"/>
      <c r="E24" s="212"/>
      <c r="F24" s="212"/>
      <c r="G24" s="212"/>
      <c r="H24" s="212"/>
      <c r="I24" s="212"/>
      <c r="J24" s="212"/>
      <c r="K24" s="223"/>
    </row>
    <row r="25" spans="1:22" ht="16.5" customHeight="1">
      <c r="A25" s="179"/>
      <c r="B25" s="212"/>
      <c r="C25" s="212"/>
      <c r="D25" s="212"/>
      <c r="E25" s="212"/>
      <c r="F25" s="212"/>
      <c r="G25" s="212"/>
      <c r="H25" s="212"/>
      <c r="I25" s="212"/>
      <c r="J25" s="212"/>
      <c r="K25" s="162"/>
    </row>
    <row r="26" spans="1:22" ht="18" customHeight="1">
      <c r="A26" s="306" t="s">
        <v>118</v>
      </c>
      <c r="B26" s="307"/>
      <c r="C26" s="307"/>
      <c r="D26" s="307"/>
      <c r="E26" s="307"/>
      <c r="F26" s="307"/>
      <c r="G26" s="307"/>
      <c r="H26" s="307"/>
      <c r="I26" s="307"/>
      <c r="J26" s="307"/>
      <c r="K26" s="308"/>
    </row>
    <row r="27" spans="1:22" ht="18.75" customHeight="1">
      <c r="A27" s="309"/>
      <c r="B27" s="310"/>
      <c r="C27" s="310"/>
      <c r="D27" s="310"/>
      <c r="E27" s="310"/>
      <c r="F27" s="310"/>
      <c r="G27" s="310"/>
      <c r="H27" s="310"/>
      <c r="I27" s="310"/>
      <c r="J27" s="310"/>
      <c r="K27" s="311"/>
    </row>
    <row r="28" spans="1:22" ht="18.75" customHeight="1">
      <c r="A28" s="312"/>
      <c r="B28" s="313"/>
      <c r="C28" s="313"/>
      <c r="D28" s="313"/>
      <c r="E28" s="313"/>
      <c r="F28" s="313"/>
      <c r="G28" s="313"/>
      <c r="H28" s="313"/>
      <c r="I28" s="313"/>
      <c r="J28" s="313"/>
      <c r="K28" s="314"/>
    </row>
    <row r="29" spans="1:22" ht="18" customHeight="1">
      <c r="A29" s="306" t="s">
        <v>119</v>
      </c>
      <c r="B29" s="307"/>
      <c r="C29" s="307"/>
      <c r="D29" s="307"/>
      <c r="E29" s="307"/>
      <c r="F29" s="307"/>
      <c r="G29" s="307"/>
      <c r="H29" s="307"/>
      <c r="I29" s="307"/>
      <c r="J29" s="307"/>
      <c r="K29" s="308"/>
    </row>
    <row r="30" spans="1:22" ht="15">
      <c r="A30" s="315" t="s">
        <v>120</v>
      </c>
      <c r="B30" s="316"/>
      <c r="C30" s="316"/>
      <c r="D30" s="316"/>
      <c r="E30" s="316"/>
      <c r="F30" s="316"/>
      <c r="G30" s="316"/>
      <c r="H30" s="316"/>
      <c r="I30" s="316"/>
      <c r="J30" s="316"/>
      <c r="K30" s="317"/>
    </row>
    <row r="31" spans="1:22" ht="15">
      <c r="A31" s="318" t="s">
        <v>121</v>
      </c>
      <c r="B31" s="319"/>
      <c r="C31" s="171" t="s">
        <v>67</v>
      </c>
      <c r="D31" s="171" t="s">
        <v>68</v>
      </c>
      <c r="E31" s="320" t="s">
        <v>122</v>
      </c>
      <c r="F31" s="321"/>
      <c r="G31" s="321"/>
      <c r="H31" s="321"/>
      <c r="I31" s="321"/>
      <c r="J31" s="321"/>
      <c r="K31" s="322"/>
    </row>
    <row r="32" spans="1:22" ht="15">
      <c r="A32" s="323" t="s">
        <v>123</v>
      </c>
      <c r="B32" s="323"/>
      <c r="C32" s="323"/>
      <c r="D32" s="323"/>
      <c r="E32" s="323"/>
      <c r="F32" s="323"/>
      <c r="G32" s="323"/>
      <c r="H32" s="323"/>
      <c r="I32" s="323"/>
      <c r="J32" s="323"/>
      <c r="K32" s="323"/>
    </row>
    <row r="33" spans="1:11" ht="15">
      <c r="A33" s="324" t="s">
        <v>124</v>
      </c>
      <c r="B33" s="325"/>
      <c r="C33" s="325"/>
      <c r="D33" s="325"/>
      <c r="E33" s="325"/>
      <c r="F33" s="325"/>
      <c r="G33" s="325"/>
      <c r="H33" s="325"/>
      <c r="I33" s="325"/>
      <c r="J33" s="325"/>
      <c r="K33" s="326"/>
    </row>
    <row r="34" spans="1:11" ht="15">
      <c r="A34" s="327" t="s">
        <v>125</v>
      </c>
      <c r="B34" s="328"/>
      <c r="C34" s="328"/>
      <c r="D34" s="328"/>
      <c r="E34" s="328"/>
      <c r="F34" s="328"/>
      <c r="G34" s="328"/>
      <c r="H34" s="328"/>
      <c r="I34" s="328"/>
      <c r="J34" s="328"/>
      <c r="K34" s="288"/>
    </row>
    <row r="35" spans="1:11" ht="15">
      <c r="A35" s="327" t="s">
        <v>126</v>
      </c>
      <c r="B35" s="328"/>
      <c r="C35" s="328"/>
      <c r="D35" s="328"/>
      <c r="E35" s="328"/>
      <c r="F35" s="328"/>
      <c r="G35" s="328"/>
      <c r="H35" s="328"/>
      <c r="I35" s="328"/>
      <c r="J35" s="328"/>
      <c r="K35" s="288"/>
    </row>
    <row r="36" spans="1:11" ht="15">
      <c r="A36" s="327" t="s">
        <v>127</v>
      </c>
      <c r="B36" s="328"/>
      <c r="C36" s="328"/>
      <c r="D36" s="328"/>
      <c r="E36" s="328"/>
      <c r="F36" s="328"/>
      <c r="G36" s="328"/>
      <c r="H36" s="328"/>
      <c r="I36" s="328"/>
      <c r="J36" s="328"/>
      <c r="K36" s="288"/>
    </row>
    <row r="37" spans="1:11" ht="15">
      <c r="A37" s="327" t="s">
        <v>128</v>
      </c>
      <c r="B37" s="328"/>
      <c r="C37" s="328"/>
      <c r="D37" s="328"/>
      <c r="E37" s="328"/>
      <c r="F37" s="328"/>
      <c r="G37" s="328"/>
      <c r="H37" s="328"/>
      <c r="I37" s="328"/>
      <c r="J37" s="328"/>
      <c r="K37" s="288"/>
    </row>
    <row r="38" spans="1:11" ht="15">
      <c r="A38" s="327" t="s">
        <v>129</v>
      </c>
      <c r="B38" s="328"/>
      <c r="C38" s="328"/>
      <c r="D38" s="328"/>
      <c r="E38" s="328"/>
      <c r="F38" s="328"/>
      <c r="G38" s="328"/>
      <c r="H38" s="328"/>
      <c r="I38" s="328"/>
      <c r="J38" s="328"/>
      <c r="K38" s="288"/>
    </row>
    <row r="39" spans="1:11" ht="15">
      <c r="A39" s="327" t="s">
        <v>130</v>
      </c>
      <c r="B39" s="328"/>
      <c r="C39" s="328"/>
      <c r="D39" s="328"/>
      <c r="E39" s="328"/>
      <c r="F39" s="328"/>
      <c r="G39" s="328"/>
      <c r="H39" s="328"/>
      <c r="I39" s="328"/>
      <c r="J39" s="328"/>
      <c r="K39" s="288"/>
    </row>
    <row r="40" spans="1:11" ht="15">
      <c r="A40" s="329" t="s">
        <v>131</v>
      </c>
      <c r="B40" s="330"/>
      <c r="C40" s="330"/>
      <c r="D40" s="330"/>
      <c r="E40" s="330"/>
      <c r="F40" s="330"/>
      <c r="G40" s="330"/>
      <c r="H40" s="330"/>
      <c r="I40" s="330"/>
      <c r="J40" s="330"/>
      <c r="K40" s="331"/>
    </row>
    <row r="41" spans="1:11" ht="15">
      <c r="A41" s="332" t="s">
        <v>132</v>
      </c>
      <c r="B41" s="333"/>
      <c r="C41" s="333"/>
      <c r="D41" s="333"/>
      <c r="E41" s="333"/>
      <c r="F41" s="333"/>
      <c r="G41" s="333"/>
      <c r="H41" s="333"/>
      <c r="I41" s="333"/>
      <c r="J41" s="333"/>
      <c r="K41" s="334"/>
    </row>
    <row r="42" spans="1:11" ht="15">
      <c r="A42" s="296" t="s">
        <v>133</v>
      </c>
      <c r="B42" s="297"/>
      <c r="C42" s="297"/>
      <c r="D42" s="297"/>
      <c r="E42" s="297"/>
      <c r="F42" s="297"/>
      <c r="G42" s="297"/>
      <c r="H42" s="297"/>
      <c r="I42" s="297"/>
      <c r="J42" s="297"/>
      <c r="K42" s="298"/>
    </row>
    <row r="43" spans="1:11" ht="15">
      <c r="A43" s="206" t="s">
        <v>134</v>
      </c>
      <c r="B43" s="203" t="s">
        <v>94</v>
      </c>
      <c r="C43" s="203" t="s">
        <v>95</v>
      </c>
      <c r="D43" s="203" t="s">
        <v>87</v>
      </c>
      <c r="E43" s="208" t="s">
        <v>135</v>
      </c>
      <c r="F43" s="203" t="s">
        <v>94</v>
      </c>
      <c r="G43" s="203" t="s">
        <v>95</v>
      </c>
      <c r="H43" s="203" t="s">
        <v>87</v>
      </c>
      <c r="I43" s="208" t="s">
        <v>136</v>
      </c>
      <c r="J43" s="203" t="s">
        <v>94</v>
      </c>
      <c r="K43" s="220" t="s">
        <v>95</v>
      </c>
    </row>
    <row r="44" spans="1:11" ht="15">
      <c r="A44" s="177" t="s">
        <v>86</v>
      </c>
      <c r="B44" s="171" t="s">
        <v>94</v>
      </c>
      <c r="C44" s="171" t="s">
        <v>95</v>
      </c>
      <c r="D44" s="171" t="s">
        <v>87</v>
      </c>
      <c r="E44" s="188" t="s">
        <v>93</v>
      </c>
      <c r="F44" s="171" t="s">
        <v>94</v>
      </c>
      <c r="G44" s="171" t="s">
        <v>95</v>
      </c>
      <c r="H44" s="171" t="s">
        <v>87</v>
      </c>
      <c r="I44" s="188" t="s">
        <v>104</v>
      </c>
      <c r="J44" s="171" t="s">
        <v>94</v>
      </c>
      <c r="K44" s="172" t="s">
        <v>95</v>
      </c>
    </row>
    <row r="45" spans="1:11" ht="15">
      <c r="A45" s="291" t="s">
        <v>97</v>
      </c>
      <c r="B45" s="292"/>
      <c r="C45" s="292"/>
      <c r="D45" s="292"/>
      <c r="E45" s="292"/>
      <c r="F45" s="292"/>
      <c r="G45" s="292"/>
      <c r="H45" s="292"/>
      <c r="I45" s="292"/>
      <c r="J45" s="292"/>
      <c r="K45" s="299"/>
    </row>
    <row r="46" spans="1:11" ht="15">
      <c r="A46" s="323" t="s">
        <v>137</v>
      </c>
      <c r="B46" s="323"/>
      <c r="C46" s="323"/>
      <c r="D46" s="323"/>
      <c r="E46" s="323"/>
      <c r="F46" s="323"/>
      <c r="G46" s="323"/>
      <c r="H46" s="323"/>
      <c r="I46" s="323"/>
      <c r="J46" s="323"/>
      <c r="K46" s="323"/>
    </row>
    <row r="47" spans="1:11" ht="15">
      <c r="A47" s="324"/>
      <c r="B47" s="325"/>
      <c r="C47" s="325"/>
      <c r="D47" s="325"/>
      <c r="E47" s="325"/>
      <c r="F47" s="325"/>
      <c r="G47" s="325"/>
      <c r="H47" s="325"/>
      <c r="I47" s="325"/>
      <c r="J47" s="325"/>
      <c r="K47" s="326"/>
    </row>
    <row r="48" spans="1:11" ht="15">
      <c r="A48" s="214" t="s">
        <v>138</v>
      </c>
      <c r="B48" s="335" t="s">
        <v>139</v>
      </c>
      <c r="C48" s="335"/>
      <c r="D48" s="215" t="s">
        <v>140</v>
      </c>
      <c r="E48" s="216"/>
      <c r="F48" s="217" t="s">
        <v>141</v>
      </c>
      <c r="G48" s="218"/>
      <c r="H48" s="336" t="s">
        <v>142</v>
      </c>
      <c r="I48" s="337"/>
      <c r="J48" s="338"/>
      <c r="K48" s="339"/>
    </row>
    <row r="49" spans="1:11" ht="15">
      <c r="A49" s="323" t="s">
        <v>143</v>
      </c>
      <c r="B49" s="323"/>
      <c r="C49" s="323"/>
      <c r="D49" s="323"/>
      <c r="E49" s="323"/>
      <c r="F49" s="323"/>
      <c r="G49" s="323"/>
      <c r="H49" s="323"/>
      <c r="I49" s="323"/>
      <c r="J49" s="323"/>
      <c r="K49" s="323"/>
    </row>
    <row r="50" spans="1:11" ht="15">
      <c r="A50" s="340"/>
      <c r="B50" s="341"/>
      <c r="C50" s="341"/>
      <c r="D50" s="341"/>
      <c r="E50" s="341"/>
      <c r="F50" s="341"/>
      <c r="G50" s="341"/>
      <c r="H50" s="341"/>
      <c r="I50" s="341"/>
      <c r="J50" s="341"/>
      <c r="K50" s="342"/>
    </row>
    <row r="51" spans="1:11" ht="15">
      <c r="A51" s="214" t="s">
        <v>138</v>
      </c>
      <c r="B51" s="335" t="s">
        <v>139</v>
      </c>
      <c r="C51" s="335"/>
      <c r="D51" s="215" t="s">
        <v>140</v>
      </c>
      <c r="E51" s="219"/>
      <c r="F51" s="217" t="s">
        <v>144</v>
      </c>
      <c r="G51" s="218"/>
      <c r="H51" s="336" t="s">
        <v>142</v>
      </c>
      <c r="I51" s="337"/>
      <c r="J51" s="338" t="s">
        <v>145</v>
      </c>
      <c r="K51" s="339"/>
    </row>
  </sheetData>
  <mergeCells count="61">
    <mergeCell ref="A49:K49"/>
    <mergeCell ref="A50:K50"/>
    <mergeCell ref="B51:C51"/>
    <mergeCell ref="H51:I51"/>
    <mergeCell ref="J51:K51"/>
    <mergeCell ref="A45:K45"/>
    <mergeCell ref="A46:K46"/>
    <mergeCell ref="A47:K47"/>
    <mergeCell ref="B48:C48"/>
    <mergeCell ref="H48:I48"/>
    <mergeCell ref="J48:K48"/>
    <mergeCell ref="A38:K38"/>
    <mergeCell ref="A39:K39"/>
    <mergeCell ref="A40:K40"/>
    <mergeCell ref="A41:K41"/>
    <mergeCell ref="A42:K42"/>
    <mergeCell ref="A33:K33"/>
    <mergeCell ref="A34:K34"/>
    <mergeCell ref="A35:K35"/>
    <mergeCell ref="A36:K36"/>
    <mergeCell ref="A37:K37"/>
    <mergeCell ref="A29:K29"/>
    <mergeCell ref="A30:K30"/>
    <mergeCell ref="A31:B31"/>
    <mergeCell ref="E31:K31"/>
    <mergeCell ref="A32:K32"/>
    <mergeCell ref="A19:K19"/>
    <mergeCell ref="A20:K20"/>
    <mergeCell ref="A26:K26"/>
    <mergeCell ref="A27:K27"/>
    <mergeCell ref="A28:K28"/>
    <mergeCell ref="A9:K9"/>
    <mergeCell ref="A10:K10"/>
    <mergeCell ref="A14:K14"/>
    <mergeCell ref="A15:K15"/>
    <mergeCell ref="A18:K18"/>
    <mergeCell ref="B7:C7"/>
    <mergeCell ref="F7:G7"/>
    <mergeCell ref="H7:I7"/>
    <mergeCell ref="B8:C8"/>
    <mergeCell ref="D8:E8"/>
    <mergeCell ref="F8:G8"/>
    <mergeCell ref="H8:I8"/>
    <mergeCell ref="B5:C5"/>
    <mergeCell ref="D5:E5"/>
    <mergeCell ref="F5:G5"/>
    <mergeCell ref="H5:I5"/>
    <mergeCell ref="F6:G6"/>
    <mergeCell ref="H6:I6"/>
    <mergeCell ref="A3:C3"/>
    <mergeCell ref="D3:G3"/>
    <mergeCell ref="H3:K3"/>
    <mergeCell ref="B4:C4"/>
    <mergeCell ref="D4:E4"/>
    <mergeCell ref="F4:G4"/>
    <mergeCell ref="H4:I4"/>
    <mergeCell ref="A1:K1"/>
    <mergeCell ref="B2:C2"/>
    <mergeCell ref="D2:E2"/>
    <mergeCell ref="F2:G2"/>
    <mergeCell ref="I2:K2"/>
  </mergeCells>
  <phoneticPr fontId="68" type="noConversion"/>
  <pageMargins left="0.75" right="0.75" top="1" bottom="1" header="0.5" footer="0.5"/>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Pict="0">
                <anchor moveWithCells="1">
                  <from>
                    <xdr:col>2</xdr:col>
                    <xdr:colOff>215900</xdr:colOff>
                    <xdr:row>11</xdr:row>
                    <xdr:rowOff>0</xdr:rowOff>
                  </from>
                  <to>
                    <xdr:col>2</xdr:col>
                    <xdr:colOff>711200</xdr:colOff>
                    <xdr:row>12</xdr:row>
                    <xdr:rowOff>12700</xdr:rowOff>
                  </to>
                </anchor>
              </controlPr>
            </control>
          </mc:Choice>
        </mc:AlternateContent>
        <mc:AlternateContent xmlns:mc="http://schemas.openxmlformats.org/markup-compatibility/2006">
          <mc:Choice Requires="x14">
            <control shapeId="4098" r:id="rId4" name="Check Box 2">
              <controlPr defaultSize="0" autoPict="0">
                <anchor moveWithCells="1">
                  <from>
                    <xdr:col>252</xdr:col>
                    <xdr:colOff>0</xdr:colOff>
                    <xdr:row>47</xdr:row>
                    <xdr:rowOff>0</xdr:rowOff>
                  </from>
                  <to>
                    <xdr:col>252</xdr:col>
                    <xdr:colOff>381000</xdr:colOff>
                    <xdr:row>47</xdr:row>
                    <xdr:rowOff>127000</xdr:rowOff>
                  </to>
                </anchor>
              </controlPr>
            </control>
          </mc:Choice>
        </mc:AlternateContent>
        <mc:AlternateContent xmlns:mc="http://schemas.openxmlformats.org/markup-compatibility/2006">
          <mc:Choice Requires="x14">
            <control shapeId="4099" r:id="rId5" name="Check Box 3">
              <controlPr defaultSize="0" autoPict="0">
                <anchor moveWithCells="1">
                  <from>
                    <xdr:col>6</xdr:col>
                    <xdr:colOff>254000</xdr:colOff>
                    <xdr:row>10</xdr:row>
                    <xdr:rowOff>152400</xdr:rowOff>
                  </from>
                  <to>
                    <xdr:col>6</xdr:col>
                    <xdr:colOff>749300</xdr:colOff>
                    <xdr:row>12</xdr:row>
                    <xdr:rowOff>76200</xdr:rowOff>
                  </to>
                </anchor>
              </controlPr>
            </control>
          </mc:Choice>
        </mc:AlternateContent>
        <mc:AlternateContent xmlns:mc="http://schemas.openxmlformats.org/markup-compatibility/2006">
          <mc:Choice Requires="x14">
            <control shapeId="4100" r:id="rId6" name="Check Box 4">
              <controlPr defaultSize="0" autoPict="0">
                <anchor moveWithCells="1">
                  <from>
                    <xdr:col>1</xdr:col>
                    <xdr:colOff>215900</xdr:colOff>
                    <xdr:row>11</xdr:row>
                    <xdr:rowOff>0</xdr:rowOff>
                  </from>
                  <to>
                    <xdr:col>1</xdr:col>
                    <xdr:colOff>711200</xdr:colOff>
                    <xdr:row>12</xdr:row>
                    <xdr:rowOff>0</xdr:rowOff>
                  </to>
                </anchor>
              </controlPr>
            </control>
          </mc:Choice>
        </mc:AlternateContent>
        <mc:AlternateContent xmlns:mc="http://schemas.openxmlformats.org/markup-compatibility/2006">
          <mc:Choice Requires="x14">
            <control shapeId="4101" r:id="rId7" name="Check Box 5">
              <controlPr defaultSize="0" autoPict="0">
                <anchor moveWithCells="1">
                  <from>
                    <xdr:col>10</xdr:col>
                    <xdr:colOff>254000</xdr:colOff>
                    <xdr:row>10</xdr:row>
                    <xdr:rowOff>152400</xdr:rowOff>
                  </from>
                  <to>
                    <xdr:col>10</xdr:col>
                    <xdr:colOff>749300</xdr:colOff>
                    <xdr:row>12</xdr:row>
                    <xdr:rowOff>76200</xdr:rowOff>
                  </to>
                </anchor>
              </controlPr>
            </control>
          </mc:Choice>
        </mc:AlternateContent>
        <mc:AlternateContent xmlns:mc="http://schemas.openxmlformats.org/markup-compatibility/2006">
          <mc:Choice Requires="x14">
            <control shapeId="4102" r:id="rId8" name="Check Box 6">
              <controlPr defaultSize="0" autoPict="0">
                <anchor moveWithCells="1">
                  <from>
                    <xdr:col>2</xdr:col>
                    <xdr:colOff>215900</xdr:colOff>
                    <xdr:row>10</xdr:row>
                    <xdr:rowOff>0</xdr:rowOff>
                  </from>
                  <to>
                    <xdr:col>2</xdr:col>
                    <xdr:colOff>711200</xdr:colOff>
                    <xdr:row>11</xdr:row>
                    <xdr:rowOff>12700</xdr:rowOff>
                  </to>
                </anchor>
              </controlPr>
            </control>
          </mc:Choice>
        </mc:AlternateContent>
        <mc:AlternateContent xmlns:mc="http://schemas.openxmlformats.org/markup-compatibility/2006">
          <mc:Choice Requires="x14">
            <control shapeId="4103" r:id="rId9" name="Check Box 7">
              <controlPr defaultSize="0" autoPict="0">
                <anchor moveWithCells="1">
                  <from>
                    <xdr:col>252</xdr:col>
                    <xdr:colOff>0</xdr:colOff>
                    <xdr:row>47</xdr:row>
                    <xdr:rowOff>0</xdr:rowOff>
                  </from>
                  <to>
                    <xdr:col>252</xdr:col>
                    <xdr:colOff>482600</xdr:colOff>
                    <xdr:row>48</xdr:row>
                    <xdr:rowOff>12700</xdr:rowOff>
                  </to>
                </anchor>
              </controlPr>
            </control>
          </mc:Choice>
        </mc:AlternateContent>
        <mc:AlternateContent xmlns:mc="http://schemas.openxmlformats.org/markup-compatibility/2006">
          <mc:Choice Requires="x14">
            <control shapeId="4104" r:id="rId10" name="Check Box 8">
              <controlPr defaultSize="0" autoPict="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4105" r:id="rId11" name="Check Box 9">
              <controlPr defaultSize="0" autoPict="0">
                <anchor moveWithCells="1">
                  <from>
                    <xdr:col>6</xdr:col>
                    <xdr:colOff>254000</xdr:colOff>
                    <xdr:row>9</xdr:row>
                    <xdr:rowOff>215900</xdr:rowOff>
                  </from>
                  <to>
                    <xdr:col>6</xdr:col>
                    <xdr:colOff>749300</xdr:colOff>
                    <xdr:row>11</xdr:row>
                    <xdr:rowOff>0</xdr:rowOff>
                  </to>
                </anchor>
              </controlPr>
            </control>
          </mc:Choice>
        </mc:AlternateContent>
        <mc:AlternateContent xmlns:mc="http://schemas.openxmlformats.org/markup-compatibility/2006">
          <mc:Choice Requires="x14">
            <control shapeId="4106" r:id="rId12" name="Check Box 10">
              <controlPr defaultSize="0" autoPict="0">
                <anchor moveWithCells="1">
                  <from>
                    <xdr:col>5</xdr:col>
                    <xdr:colOff>254000</xdr:colOff>
                    <xdr:row>11</xdr:row>
                    <xdr:rowOff>0</xdr:rowOff>
                  </from>
                  <to>
                    <xdr:col>5</xdr:col>
                    <xdr:colOff>749300</xdr:colOff>
                    <xdr:row>12</xdr:row>
                    <xdr:rowOff>0</xdr:rowOff>
                  </to>
                </anchor>
              </controlPr>
            </control>
          </mc:Choice>
        </mc:AlternateContent>
        <mc:AlternateContent xmlns:mc="http://schemas.openxmlformats.org/markup-compatibility/2006">
          <mc:Choice Requires="x14">
            <control shapeId="4107" r:id="rId13" name="Check Box 11">
              <controlPr defaultSize="0" autoPict="0">
                <anchor moveWithCells="1">
                  <from>
                    <xdr:col>1</xdr:col>
                    <xdr:colOff>215900</xdr:colOff>
                    <xdr:row>10</xdr:row>
                    <xdr:rowOff>0</xdr:rowOff>
                  </from>
                  <to>
                    <xdr:col>1</xdr:col>
                    <xdr:colOff>711200</xdr:colOff>
                    <xdr:row>11</xdr:row>
                    <xdr:rowOff>12700</xdr:rowOff>
                  </to>
                </anchor>
              </controlPr>
            </control>
          </mc:Choice>
        </mc:AlternateContent>
        <mc:AlternateContent xmlns:mc="http://schemas.openxmlformats.org/markup-compatibility/2006">
          <mc:Choice Requires="x14">
            <control shapeId="4108" r:id="rId14" name="Check Box 12">
              <controlPr defaultSize="0" autoPict="0">
                <anchor moveWithCells="1">
                  <from>
                    <xdr:col>9</xdr:col>
                    <xdr:colOff>215900</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4109" r:id="rId15" name="Check Box 13">
              <controlPr defaultSize="0" autoPict="0">
                <anchor moveWithCells="1">
                  <from>
                    <xdr:col>10</xdr:col>
                    <xdr:colOff>241300</xdr:colOff>
                    <xdr:row>9</xdr:row>
                    <xdr:rowOff>139700</xdr:rowOff>
                  </from>
                  <to>
                    <xdr:col>10</xdr:col>
                    <xdr:colOff>723900</xdr:colOff>
                    <xdr:row>11</xdr:row>
                    <xdr:rowOff>76200</xdr:rowOff>
                  </to>
                </anchor>
              </controlPr>
            </control>
          </mc:Choice>
        </mc:AlternateContent>
        <mc:AlternateContent xmlns:mc="http://schemas.openxmlformats.org/markup-compatibility/2006">
          <mc:Choice Requires="x14">
            <control shapeId="4110" r:id="rId16" name="Check Box 14">
              <controlPr defaultSize="0" autoPict="0">
                <anchor moveWithCells="1">
                  <from>
                    <xdr:col>9</xdr:col>
                    <xdr:colOff>241300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4111" r:id="rId17" name="Check Box 15">
              <controlPr defaultSize="0" autoPict="0">
                <anchor moveWithCells="1">
                  <from>
                    <xdr:col>1</xdr:col>
                    <xdr:colOff>254000</xdr:colOff>
                    <xdr:row>15</xdr:row>
                    <xdr:rowOff>12700</xdr:rowOff>
                  </from>
                  <to>
                    <xdr:col>1</xdr:col>
                    <xdr:colOff>749300</xdr:colOff>
                    <xdr:row>16</xdr:row>
                    <xdr:rowOff>25400</xdr:rowOff>
                  </to>
                </anchor>
              </controlPr>
            </control>
          </mc:Choice>
        </mc:AlternateContent>
        <mc:AlternateContent xmlns:mc="http://schemas.openxmlformats.org/markup-compatibility/2006">
          <mc:Choice Requires="x14">
            <control shapeId="4112" r:id="rId18" name="Check Box 16">
              <controlPr defaultSize="0" autoPict="0">
                <anchor moveWithCells="1">
                  <from>
                    <xdr:col>1</xdr:col>
                    <xdr:colOff>254000</xdr:colOff>
                    <xdr:row>16</xdr:row>
                    <xdr:rowOff>12700</xdr:rowOff>
                  </from>
                  <to>
                    <xdr:col>1</xdr:col>
                    <xdr:colOff>749300</xdr:colOff>
                    <xdr:row>17</xdr:row>
                    <xdr:rowOff>12700</xdr:rowOff>
                  </to>
                </anchor>
              </controlPr>
            </control>
          </mc:Choice>
        </mc:AlternateContent>
        <mc:AlternateContent xmlns:mc="http://schemas.openxmlformats.org/markup-compatibility/2006">
          <mc:Choice Requires="x14">
            <control shapeId="4113" r:id="rId19" name="Check Box 17">
              <controlPr defaultSize="0" autoPict="0">
                <anchor moveWithCells="1">
                  <from>
                    <xdr:col>2</xdr:col>
                    <xdr:colOff>241300</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4114" r:id="rId20" name="Check Box 18">
              <controlPr defaultSize="0" autoPict="0">
                <anchor moveWithCells="1">
                  <from>
                    <xdr:col>2</xdr:col>
                    <xdr:colOff>254000</xdr:colOff>
                    <xdr:row>15</xdr:row>
                    <xdr:rowOff>0</xdr:rowOff>
                  </from>
                  <to>
                    <xdr:col>2</xdr:col>
                    <xdr:colOff>749300</xdr:colOff>
                    <xdr:row>16</xdr:row>
                    <xdr:rowOff>12700</xdr:rowOff>
                  </to>
                </anchor>
              </controlPr>
            </control>
          </mc:Choice>
        </mc:AlternateContent>
        <mc:AlternateContent xmlns:mc="http://schemas.openxmlformats.org/markup-compatibility/2006">
          <mc:Choice Requires="x14">
            <control shapeId="4115" r:id="rId21" name="Check Box 19">
              <controlPr defaultSize="0" autoPict="0">
                <anchor moveWithCells="1">
                  <from>
                    <xdr:col>5</xdr:col>
                    <xdr:colOff>241300</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4116" r:id="rId22" name="Check Box 20">
              <controlPr defaultSize="0" autoPict="0">
                <anchor moveWithCells="1">
                  <from>
                    <xdr:col>5</xdr:col>
                    <xdr:colOff>215900</xdr:colOff>
                    <xdr:row>15</xdr:row>
                    <xdr:rowOff>0</xdr:rowOff>
                  </from>
                  <to>
                    <xdr:col>5</xdr:col>
                    <xdr:colOff>711200</xdr:colOff>
                    <xdr:row>16</xdr:row>
                    <xdr:rowOff>0</xdr:rowOff>
                  </to>
                </anchor>
              </controlPr>
            </control>
          </mc:Choice>
        </mc:AlternateContent>
        <mc:AlternateContent xmlns:mc="http://schemas.openxmlformats.org/markup-compatibility/2006">
          <mc:Choice Requires="x14">
            <control shapeId="4117" r:id="rId23" name="Check Box 21">
              <controlPr defaultSize="0" autoPict="0">
                <anchor moveWithCells="1">
                  <from>
                    <xdr:col>6</xdr:col>
                    <xdr:colOff>254000</xdr:colOff>
                    <xdr:row>16</xdr:row>
                    <xdr:rowOff>0</xdr:rowOff>
                  </from>
                  <to>
                    <xdr:col>6</xdr:col>
                    <xdr:colOff>749300</xdr:colOff>
                    <xdr:row>17</xdr:row>
                    <xdr:rowOff>0</xdr:rowOff>
                  </to>
                </anchor>
              </controlPr>
            </control>
          </mc:Choice>
        </mc:AlternateContent>
        <mc:AlternateContent xmlns:mc="http://schemas.openxmlformats.org/markup-compatibility/2006">
          <mc:Choice Requires="x14">
            <control shapeId="4118" r:id="rId24" name="Check Box 22">
              <controlPr defaultSize="0" autoPict="0">
                <anchor moveWithCells="1">
                  <from>
                    <xdr:col>6</xdr:col>
                    <xdr:colOff>254000</xdr:colOff>
                    <xdr:row>15</xdr:row>
                    <xdr:rowOff>0</xdr:rowOff>
                  </from>
                  <to>
                    <xdr:col>6</xdr:col>
                    <xdr:colOff>749300</xdr:colOff>
                    <xdr:row>16</xdr:row>
                    <xdr:rowOff>12700</xdr:rowOff>
                  </to>
                </anchor>
              </controlPr>
            </control>
          </mc:Choice>
        </mc:AlternateContent>
        <mc:AlternateContent xmlns:mc="http://schemas.openxmlformats.org/markup-compatibility/2006">
          <mc:Choice Requires="x14">
            <control shapeId="4119" r:id="rId25" name="Check Box 23">
              <controlPr defaultSize="0" autoPict="0">
                <anchor moveWithCells="1">
                  <from>
                    <xdr:col>9</xdr:col>
                    <xdr:colOff>254000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4120" r:id="rId26" name="Check Box 24">
              <controlPr defaultSize="0" autoPict="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4121" r:id="rId27" name="Check Box 25">
              <controlPr defaultSize="0" autoPict="0">
                <anchor moveWithCells="1">
                  <from>
                    <xdr:col>9</xdr:col>
                    <xdr:colOff>254000</xdr:colOff>
                    <xdr:row>15</xdr:row>
                    <xdr:rowOff>0</xdr:rowOff>
                  </from>
                  <to>
                    <xdr:col>10</xdr:col>
                    <xdr:colOff>0</xdr:colOff>
                    <xdr:row>16</xdr:row>
                    <xdr:rowOff>12700</xdr:rowOff>
                  </to>
                </anchor>
              </controlPr>
            </control>
          </mc:Choice>
        </mc:AlternateContent>
        <mc:AlternateContent xmlns:mc="http://schemas.openxmlformats.org/markup-compatibility/2006">
          <mc:Choice Requires="x14">
            <control shapeId="4122" r:id="rId28" name="Check Box 26">
              <controlPr defaultSize="0" autoPict="0">
                <anchor moveWithCells="1">
                  <from>
                    <xdr:col>10</xdr:col>
                    <xdr:colOff>266700</xdr:colOff>
                    <xdr:row>15</xdr:row>
                    <xdr:rowOff>0</xdr:rowOff>
                  </from>
                  <to>
                    <xdr:col>10</xdr:col>
                    <xdr:colOff>762000</xdr:colOff>
                    <xdr:row>16</xdr:row>
                    <xdr:rowOff>12700</xdr:rowOff>
                  </to>
                </anchor>
              </controlPr>
            </control>
          </mc:Choice>
        </mc:AlternateContent>
        <mc:AlternateContent xmlns:mc="http://schemas.openxmlformats.org/markup-compatibility/2006">
          <mc:Choice Requires="x14">
            <control shapeId="4123" r:id="rId29" name="Check Box 27">
              <controlPr defaultSize="0" autoPict="0">
                <anchor moveWithCells="1">
                  <from>
                    <xdr:col>9</xdr:col>
                    <xdr:colOff>292100</xdr:colOff>
                    <xdr:row>6</xdr:row>
                    <xdr:rowOff>0</xdr:rowOff>
                  </from>
                  <to>
                    <xdr:col>10</xdr:col>
                    <xdr:colOff>0</xdr:colOff>
                    <xdr:row>7</xdr:row>
                    <xdr:rowOff>0</xdr:rowOff>
                  </to>
                </anchor>
              </controlPr>
            </control>
          </mc:Choice>
        </mc:AlternateContent>
        <mc:AlternateContent xmlns:mc="http://schemas.openxmlformats.org/markup-compatibility/2006">
          <mc:Choice Requires="x14">
            <control shapeId="4124" r:id="rId30" name="Check Box 28">
              <controlPr defaultSize="0" autoPict="0">
                <anchor moveWithCells="1">
                  <from>
                    <xdr:col>9</xdr:col>
                    <xdr:colOff>292100</xdr:colOff>
                    <xdr:row>7</xdr:row>
                    <xdr:rowOff>0</xdr:rowOff>
                  </from>
                  <to>
                    <xdr:col>10</xdr:col>
                    <xdr:colOff>0</xdr:colOff>
                    <xdr:row>8</xdr:row>
                    <xdr:rowOff>12700</xdr:rowOff>
                  </to>
                </anchor>
              </controlPr>
            </control>
          </mc:Choice>
        </mc:AlternateContent>
        <mc:AlternateContent xmlns:mc="http://schemas.openxmlformats.org/markup-compatibility/2006">
          <mc:Choice Requires="x14">
            <control shapeId="4125" r:id="rId31" name="Check Box 29">
              <controlPr defaultSize="0" autoPict="0">
                <anchor moveWithCells="1">
                  <from>
                    <xdr:col>9</xdr:col>
                    <xdr:colOff>292100</xdr:colOff>
                    <xdr:row>5</xdr:row>
                    <xdr:rowOff>0</xdr:rowOff>
                  </from>
                  <to>
                    <xdr:col>10</xdr:col>
                    <xdr:colOff>0</xdr:colOff>
                    <xdr:row>6</xdr:row>
                    <xdr:rowOff>25400</xdr:rowOff>
                  </to>
                </anchor>
              </controlPr>
            </control>
          </mc:Choice>
        </mc:AlternateContent>
        <mc:AlternateContent xmlns:mc="http://schemas.openxmlformats.org/markup-compatibility/2006">
          <mc:Choice Requires="x14">
            <control shapeId="4126" r:id="rId32" name="Check Box 30">
              <controlPr defaultSize="0" autoPict="0">
                <anchor moveWithCells="1">
                  <from>
                    <xdr:col>9</xdr:col>
                    <xdr:colOff>292100</xdr:colOff>
                    <xdr:row>3</xdr:row>
                    <xdr:rowOff>203200</xdr:rowOff>
                  </from>
                  <to>
                    <xdr:col>10</xdr:col>
                    <xdr:colOff>0</xdr:colOff>
                    <xdr:row>4</xdr:row>
                    <xdr:rowOff>139700</xdr:rowOff>
                  </to>
                </anchor>
              </controlPr>
            </control>
          </mc:Choice>
        </mc:AlternateContent>
        <mc:AlternateContent xmlns:mc="http://schemas.openxmlformats.org/markup-compatibility/2006">
          <mc:Choice Requires="x14">
            <control shapeId="4127" r:id="rId33" name="Check Box 31">
              <controlPr defaultSize="0" autoPict="0">
                <anchor moveWithCells="1">
                  <from>
                    <xdr:col>9</xdr:col>
                    <xdr:colOff>266700</xdr:colOff>
                    <xdr:row>2</xdr:row>
                    <xdr:rowOff>215900</xdr:rowOff>
                  </from>
                  <to>
                    <xdr:col>10</xdr:col>
                    <xdr:colOff>0</xdr:colOff>
                    <xdr:row>4</xdr:row>
                    <xdr:rowOff>0</xdr:rowOff>
                  </to>
                </anchor>
              </controlPr>
            </control>
          </mc:Choice>
        </mc:AlternateContent>
        <mc:AlternateContent xmlns:mc="http://schemas.openxmlformats.org/markup-compatibility/2006">
          <mc:Choice Requires="x14">
            <control shapeId="4128" r:id="rId34" name="Check Box 32">
              <controlPr defaultSize="0" autoPict="0">
                <anchor moveWithCells="1">
                  <from>
                    <xdr:col>10</xdr:col>
                    <xdr:colOff>241300</xdr:colOff>
                    <xdr:row>2</xdr:row>
                    <xdr:rowOff>177800</xdr:rowOff>
                  </from>
                  <to>
                    <xdr:col>10</xdr:col>
                    <xdr:colOff>723900</xdr:colOff>
                    <xdr:row>3</xdr:row>
                    <xdr:rowOff>88900</xdr:rowOff>
                  </to>
                </anchor>
              </controlPr>
            </control>
          </mc:Choice>
        </mc:AlternateContent>
        <mc:AlternateContent xmlns:mc="http://schemas.openxmlformats.org/markup-compatibility/2006">
          <mc:Choice Requires="x14">
            <control shapeId="4129" r:id="rId35" name="Check Box 33">
              <controlPr defaultSize="0" autoPict="0">
                <anchor moveWithCells="1">
                  <from>
                    <xdr:col>10</xdr:col>
                    <xdr:colOff>254000</xdr:colOff>
                    <xdr:row>3</xdr:row>
                    <xdr:rowOff>190500</xdr:rowOff>
                  </from>
                  <to>
                    <xdr:col>10</xdr:col>
                    <xdr:colOff>749300</xdr:colOff>
                    <xdr:row>4</xdr:row>
                    <xdr:rowOff>101600</xdr:rowOff>
                  </to>
                </anchor>
              </controlPr>
            </control>
          </mc:Choice>
        </mc:AlternateContent>
        <mc:AlternateContent xmlns:mc="http://schemas.openxmlformats.org/markup-compatibility/2006">
          <mc:Choice Requires="x14">
            <control shapeId="4130" r:id="rId36" name="Check Box 34">
              <controlPr defaultSize="0" autoPict="0">
                <anchor moveWithCells="1">
                  <from>
                    <xdr:col>10</xdr:col>
                    <xdr:colOff>266700</xdr:colOff>
                    <xdr:row>5</xdr:row>
                    <xdr:rowOff>0</xdr:rowOff>
                  </from>
                  <to>
                    <xdr:col>10</xdr:col>
                    <xdr:colOff>762000</xdr:colOff>
                    <xdr:row>6</xdr:row>
                    <xdr:rowOff>12700</xdr:rowOff>
                  </to>
                </anchor>
              </controlPr>
            </control>
          </mc:Choice>
        </mc:AlternateContent>
        <mc:AlternateContent xmlns:mc="http://schemas.openxmlformats.org/markup-compatibility/2006">
          <mc:Choice Requires="x14">
            <control shapeId="4131" r:id="rId37" name="Check Box 35">
              <controlPr defaultSize="0" autoPict="0">
                <anchor moveWithCells="1">
                  <from>
                    <xdr:col>10</xdr:col>
                    <xdr:colOff>266700</xdr:colOff>
                    <xdr:row>6</xdr:row>
                    <xdr:rowOff>0</xdr:rowOff>
                  </from>
                  <to>
                    <xdr:col>10</xdr:col>
                    <xdr:colOff>762000</xdr:colOff>
                    <xdr:row>7</xdr:row>
                    <xdr:rowOff>0</xdr:rowOff>
                  </to>
                </anchor>
              </controlPr>
            </control>
          </mc:Choice>
        </mc:AlternateContent>
        <mc:AlternateContent xmlns:mc="http://schemas.openxmlformats.org/markup-compatibility/2006">
          <mc:Choice Requires="x14">
            <control shapeId="4132" r:id="rId38" name="Check Box 36">
              <controlPr defaultSize="0" autoPict="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4133" r:id="rId39" name="Check Box 37">
              <controlPr defaultSize="0" autoPict="0">
                <anchor moveWithCells="1">
                  <from>
                    <xdr:col>2</xdr:col>
                    <xdr:colOff>215900</xdr:colOff>
                    <xdr:row>12</xdr:row>
                    <xdr:rowOff>0</xdr:rowOff>
                  </from>
                  <to>
                    <xdr:col>2</xdr:col>
                    <xdr:colOff>711200</xdr:colOff>
                    <xdr:row>13</xdr:row>
                    <xdr:rowOff>0</xdr:rowOff>
                  </to>
                </anchor>
              </controlPr>
            </control>
          </mc:Choice>
        </mc:AlternateContent>
        <mc:AlternateContent xmlns:mc="http://schemas.openxmlformats.org/markup-compatibility/2006">
          <mc:Choice Requires="x14">
            <control shapeId="4134" r:id="rId40" name="Check Box 38">
              <controlPr defaultSize="0" autoPict="0">
                <anchor moveWithCells="1">
                  <from>
                    <xdr:col>1</xdr:col>
                    <xdr:colOff>215900</xdr:colOff>
                    <xdr:row>12</xdr:row>
                    <xdr:rowOff>0</xdr:rowOff>
                  </from>
                  <to>
                    <xdr:col>1</xdr:col>
                    <xdr:colOff>711200</xdr:colOff>
                    <xdr:row>13</xdr:row>
                    <xdr:rowOff>0</xdr:rowOff>
                  </to>
                </anchor>
              </controlPr>
            </control>
          </mc:Choice>
        </mc:AlternateContent>
        <mc:AlternateContent xmlns:mc="http://schemas.openxmlformats.org/markup-compatibility/2006">
          <mc:Choice Requires="x14">
            <control shapeId="4135" r:id="rId41" name="Check Box 39">
              <controlPr defaultSize="0" autoPict="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4136" r:id="rId42" name="Check Box 40">
              <controlPr defaultSize="0" autoPict="0">
                <anchor moveWithCells="1">
                  <from>
                    <xdr:col>6</xdr:col>
                    <xdr:colOff>254000</xdr:colOff>
                    <xdr:row>12</xdr:row>
                    <xdr:rowOff>0</xdr:rowOff>
                  </from>
                  <to>
                    <xdr:col>6</xdr:col>
                    <xdr:colOff>749300</xdr:colOff>
                    <xdr:row>13</xdr:row>
                    <xdr:rowOff>0</xdr:rowOff>
                  </to>
                </anchor>
              </controlPr>
            </control>
          </mc:Choice>
        </mc:AlternateContent>
        <mc:AlternateContent xmlns:mc="http://schemas.openxmlformats.org/markup-compatibility/2006">
          <mc:Choice Requires="x14">
            <control shapeId="4137" r:id="rId43" name="Check Box 41">
              <controlPr defaultSize="0" autoPict="0">
                <anchor moveWithCells="1">
                  <from>
                    <xdr:col>7</xdr:col>
                    <xdr:colOff>723900</xdr:colOff>
                    <xdr:row>12</xdr:row>
                    <xdr:rowOff>0</xdr:rowOff>
                  </from>
                  <to>
                    <xdr:col>8</xdr:col>
                    <xdr:colOff>63500</xdr:colOff>
                    <xdr:row>13</xdr:row>
                    <xdr:rowOff>12700</xdr:rowOff>
                  </to>
                </anchor>
              </controlPr>
            </control>
          </mc:Choice>
        </mc:AlternateContent>
        <mc:AlternateContent xmlns:mc="http://schemas.openxmlformats.org/markup-compatibility/2006">
          <mc:Choice Requires="x14">
            <control shapeId="4138" r:id="rId44" name="Check Box 42">
              <controlPr defaultSize="0" autoPict="0">
                <anchor moveWithCells="1">
                  <from>
                    <xdr:col>1</xdr:col>
                    <xdr:colOff>254000</xdr:colOff>
                    <xdr:row>42</xdr:row>
                    <xdr:rowOff>12700</xdr:rowOff>
                  </from>
                  <to>
                    <xdr:col>1</xdr:col>
                    <xdr:colOff>749300</xdr:colOff>
                    <xdr:row>43</xdr:row>
                    <xdr:rowOff>25400</xdr:rowOff>
                  </to>
                </anchor>
              </controlPr>
            </control>
          </mc:Choice>
        </mc:AlternateContent>
        <mc:AlternateContent xmlns:mc="http://schemas.openxmlformats.org/markup-compatibility/2006">
          <mc:Choice Requires="x14">
            <control shapeId="4139" r:id="rId45" name="Check Box 43">
              <controlPr defaultSize="0" autoPict="0">
                <anchor moveWithCells="1">
                  <from>
                    <xdr:col>1</xdr:col>
                    <xdr:colOff>254000</xdr:colOff>
                    <xdr:row>43</xdr:row>
                    <xdr:rowOff>0</xdr:rowOff>
                  </from>
                  <to>
                    <xdr:col>1</xdr:col>
                    <xdr:colOff>749300</xdr:colOff>
                    <xdr:row>44</xdr:row>
                    <xdr:rowOff>12700</xdr:rowOff>
                  </to>
                </anchor>
              </controlPr>
            </control>
          </mc:Choice>
        </mc:AlternateContent>
        <mc:AlternateContent xmlns:mc="http://schemas.openxmlformats.org/markup-compatibility/2006">
          <mc:Choice Requires="x14">
            <control shapeId="4140" r:id="rId46" name="Check Box 44">
              <controlPr defaultSize="0" autoPict="0">
                <anchor moveWithCells="1">
                  <from>
                    <xdr:col>2</xdr:col>
                    <xdr:colOff>254000</xdr:colOff>
                    <xdr:row>43</xdr:row>
                    <xdr:rowOff>0</xdr:rowOff>
                  </from>
                  <to>
                    <xdr:col>2</xdr:col>
                    <xdr:colOff>749300</xdr:colOff>
                    <xdr:row>44</xdr:row>
                    <xdr:rowOff>0</xdr:rowOff>
                  </to>
                </anchor>
              </controlPr>
            </control>
          </mc:Choice>
        </mc:AlternateContent>
        <mc:AlternateContent xmlns:mc="http://schemas.openxmlformats.org/markup-compatibility/2006">
          <mc:Choice Requires="x14">
            <control shapeId="4141" r:id="rId47" name="Check Box 45">
              <controlPr defaultSize="0" autoPict="0">
                <anchor moveWithCells="1">
                  <from>
                    <xdr:col>2</xdr:col>
                    <xdr:colOff>254000</xdr:colOff>
                    <xdr:row>42</xdr:row>
                    <xdr:rowOff>0</xdr:rowOff>
                  </from>
                  <to>
                    <xdr:col>2</xdr:col>
                    <xdr:colOff>749300</xdr:colOff>
                    <xdr:row>43</xdr:row>
                    <xdr:rowOff>12700</xdr:rowOff>
                  </to>
                </anchor>
              </controlPr>
            </control>
          </mc:Choice>
        </mc:AlternateContent>
        <mc:AlternateContent xmlns:mc="http://schemas.openxmlformats.org/markup-compatibility/2006">
          <mc:Choice Requires="x14">
            <control shapeId="4142" r:id="rId48" name="Check Box 46">
              <controlPr defaultSize="0" autoPict="0">
                <anchor moveWithCells="1">
                  <from>
                    <xdr:col>5</xdr:col>
                    <xdr:colOff>292100</xdr:colOff>
                    <xdr:row>43</xdr:row>
                    <xdr:rowOff>0</xdr:rowOff>
                  </from>
                  <to>
                    <xdr:col>6</xdr:col>
                    <xdr:colOff>0</xdr:colOff>
                    <xdr:row>44</xdr:row>
                    <xdr:rowOff>12700</xdr:rowOff>
                  </to>
                </anchor>
              </controlPr>
            </control>
          </mc:Choice>
        </mc:AlternateContent>
        <mc:AlternateContent xmlns:mc="http://schemas.openxmlformats.org/markup-compatibility/2006">
          <mc:Choice Requires="x14">
            <control shapeId="4143" r:id="rId49" name="Check Box 47">
              <controlPr defaultSize="0" autoPict="0">
                <anchor moveWithCells="1">
                  <from>
                    <xdr:col>5</xdr:col>
                    <xdr:colOff>292100</xdr:colOff>
                    <xdr:row>42</xdr:row>
                    <xdr:rowOff>0</xdr:rowOff>
                  </from>
                  <to>
                    <xdr:col>5</xdr:col>
                    <xdr:colOff>774700</xdr:colOff>
                    <xdr:row>43</xdr:row>
                    <xdr:rowOff>0</xdr:rowOff>
                  </to>
                </anchor>
              </controlPr>
            </control>
          </mc:Choice>
        </mc:AlternateContent>
        <mc:AlternateContent xmlns:mc="http://schemas.openxmlformats.org/markup-compatibility/2006">
          <mc:Choice Requires="x14">
            <control shapeId="4144" r:id="rId50" name="Check Box 48">
              <controlPr defaultSize="0" autoPict="0">
                <anchor moveWithCells="1">
                  <from>
                    <xdr:col>6</xdr:col>
                    <xdr:colOff>215900</xdr:colOff>
                    <xdr:row>43</xdr:row>
                    <xdr:rowOff>0</xdr:rowOff>
                  </from>
                  <to>
                    <xdr:col>6</xdr:col>
                    <xdr:colOff>711200</xdr:colOff>
                    <xdr:row>44</xdr:row>
                    <xdr:rowOff>0</xdr:rowOff>
                  </to>
                </anchor>
              </controlPr>
            </control>
          </mc:Choice>
        </mc:AlternateContent>
        <mc:AlternateContent xmlns:mc="http://schemas.openxmlformats.org/markup-compatibility/2006">
          <mc:Choice Requires="x14">
            <control shapeId="4145" r:id="rId51" name="Check Box 49">
              <controlPr defaultSize="0" autoPict="0">
                <anchor moveWithCells="1">
                  <from>
                    <xdr:col>6</xdr:col>
                    <xdr:colOff>215900</xdr:colOff>
                    <xdr:row>42</xdr:row>
                    <xdr:rowOff>0</xdr:rowOff>
                  </from>
                  <to>
                    <xdr:col>6</xdr:col>
                    <xdr:colOff>711200</xdr:colOff>
                    <xdr:row>43</xdr:row>
                    <xdr:rowOff>0</xdr:rowOff>
                  </to>
                </anchor>
              </controlPr>
            </control>
          </mc:Choice>
        </mc:AlternateContent>
        <mc:AlternateContent xmlns:mc="http://schemas.openxmlformats.org/markup-compatibility/2006">
          <mc:Choice Requires="x14">
            <control shapeId="4146" r:id="rId52" name="Check Box 50">
              <controlPr defaultSize="0" autoPict="0">
                <anchor moveWithCells="1">
                  <from>
                    <xdr:col>9</xdr:col>
                    <xdr:colOff>254000</xdr:colOff>
                    <xdr:row>43</xdr:row>
                    <xdr:rowOff>0</xdr:rowOff>
                  </from>
                  <to>
                    <xdr:col>10</xdr:col>
                    <xdr:colOff>0</xdr:colOff>
                    <xdr:row>44</xdr:row>
                    <xdr:rowOff>12700</xdr:rowOff>
                  </to>
                </anchor>
              </controlPr>
            </control>
          </mc:Choice>
        </mc:AlternateContent>
        <mc:AlternateContent xmlns:mc="http://schemas.openxmlformats.org/markup-compatibility/2006">
          <mc:Choice Requires="x14">
            <control shapeId="4147" r:id="rId53" name="Check Box 51">
              <controlPr defaultSize="0" autoPict="0">
                <anchor moveWithCells="1">
                  <from>
                    <xdr:col>10</xdr:col>
                    <xdr:colOff>266700</xdr:colOff>
                    <xdr:row>43</xdr:row>
                    <xdr:rowOff>0</xdr:rowOff>
                  </from>
                  <to>
                    <xdr:col>10</xdr:col>
                    <xdr:colOff>762000</xdr:colOff>
                    <xdr:row>44</xdr:row>
                    <xdr:rowOff>12700</xdr:rowOff>
                  </to>
                </anchor>
              </controlPr>
            </control>
          </mc:Choice>
        </mc:AlternateContent>
        <mc:AlternateContent xmlns:mc="http://schemas.openxmlformats.org/markup-compatibility/2006">
          <mc:Choice Requires="x14">
            <control shapeId="4148" r:id="rId54" name="Check Box 52">
              <controlPr defaultSize="0" autoPict="0">
                <anchor moveWithCells="1">
                  <from>
                    <xdr:col>9</xdr:col>
                    <xdr:colOff>241300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4149" r:id="rId55" name="Check Box 53">
              <controlPr defaultSize="0" autoPict="0">
                <anchor moveWithCells="1">
                  <from>
                    <xdr:col>10</xdr:col>
                    <xdr:colOff>266700</xdr:colOff>
                    <xdr:row>42</xdr:row>
                    <xdr:rowOff>0</xdr:rowOff>
                  </from>
                  <to>
                    <xdr:col>10</xdr:col>
                    <xdr:colOff>762000</xdr:colOff>
                    <xdr:row>43</xdr:row>
                    <xdr:rowOff>0</xdr:rowOff>
                  </to>
                </anchor>
              </controlPr>
            </control>
          </mc:Choice>
        </mc:AlternateContent>
        <mc:AlternateContent xmlns:mc="http://schemas.openxmlformats.org/markup-compatibility/2006">
          <mc:Choice Requires="x14">
            <control shapeId="4150" r:id="rId56" name="Check Box 54">
              <controlPr defaultSize="0" autoPict="0">
                <anchor moveWithCells="1">
                  <from>
                    <xdr:col>7</xdr:col>
                    <xdr:colOff>723900</xdr:colOff>
                    <xdr:row>43</xdr:row>
                    <xdr:rowOff>0</xdr:rowOff>
                  </from>
                  <to>
                    <xdr:col>8</xdr:col>
                    <xdr:colOff>63500</xdr:colOff>
                    <xdr:row>44</xdr:row>
                    <xdr:rowOff>12700</xdr:rowOff>
                  </to>
                </anchor>
              </controlPr>
            </control>
          </mc:Choice>
        </mc:AlternateContent>
        <mc:AlternateContent xmlns:mc="http://schemas.openxmlformats.org/markup-compatibility/2006">
          <mc:Choice Requires="x14">
            <control shapeId="4151" r:id="rId57" name="Check Box 55">
              <controlPr defaultSize="0" autoPict="0">
                <anchor moveWithCells="1">
                  <from>
                    <xdr:col>7</xdr:col>
                    <xdr:colOff>723900</xdr:colOff>
                    <xdr:row>42</xdr:row>
                    <xdr:rowOff>0</xdr:rowOff>
                  </from>
                  <to>
                    <xdr:col>8</xdr:col>
                    <xdr:colOff>63500</xdr:colOff>
                    <xdr:row>43</xdr:row>
                    <xdr:rowOff>12700</xdr:rowOff>
                  </to>
                </anchor>
              </controlPr>
            </control>
          </mc:Choice>
        </mc:AlternateContent>
        <mc:AlternateContent xmlns:mc="http://schemas.openxmlformats.org/markup-compatibility/2006">
          <mc:Choice Requires="x14">
            <control shapeId="4152" r:id="rId58" name="Check Box 56">
              <controlPr defaultSize="0" autoPict="0">
                <anchor moveWithCells="1">
                  <from>
                    <xdr:col>3</xdr:col>
                    <xdr:colOff>723900</xdr:colOff>
                    <xdr:row>43</xdr:row>
                    <xdr:rowOff>0</xdr:rowOff>
                  </from>
                  <to>
                    <xdr:col>4</xdr:col>
                    <xdr:colOff>241300</xdr:colOff>
                    <xdr:row>44</xdr:row>
                    <xdr:rowOff>12700</xdr:rowOff>
                  </to>
                </anchor>
              </controlPr>
            </control>
          </mc:Choice>
        </mc:AlternateContent>
        <mc:AlternateContent xmlns:mc="http://schemas.openxmlformats.org/markup-compatibility/2006">
          <mc:Choice Requires="x14">
            <control shapeId="4153" r:id="rId59" name="Check Box 57">
              <controlPr defaultSize="0" autoPict="0">
                <anchor moveWithCells="1">
                  <from>
                    <xdr:col>3</xdr:col>
                    <xdr:colOff>723900</xdr:colOff>
                    <xdr:row>42</xdr:row>
                    <xdr:rowOff>0</xdr:rowOff>
                  </from>
                  <to>
                    <xdr:col>4</xdr:col>
                    <xdr:colOff>241300</xdr:colOff>
                    <xdr:row>43</xdr:row>
                    <xdr:rowOff>12700</xdr:rowOff>
                  </to>
                </anchor>
              </controlPr>
            </control>
          </mc:Choice>
        </mc:AlternateContent>
        <mc:AlternateContent xmlns:mc="http://schemas.openxmlformats.org/markup-compatibility/2006">
          <mc:Choice Requires="x14">
            <control shapeId="4154" r:id="rId60" name="Check Box 58">
              <controlPr defaultSize="0" autoPict="0">
                <anchor moveWithCells="1">
                  <from>
                    <xdr:col>10</xdr:col>
                    <xdr:colOff>254000</xdr:colOff>
                    <xdr:row>11</xdr:row>
                    <xdr:rowOff>177800</xdr:rowOff>
                  </from>
                  <to>
                    <xdr:col>10</xdr:col>
                    <xdr:colOff>749300</xdr:colOff>
                    <xdr:row>13</xdr:row>
                    <xdr:rowOff>76200</xdr:rowOff>
                  </to>
                </anchor>
              </controlPr>
            </control>
          </mc:Choice>
        </mc:AlternateContent>
        <mc:AlternateContent xmlns:mc="http://schemas.openxmlformats.org/markup-compatibility/2006">
          <mc:Choice Requires="x14">
            <control shapeId="4155" r:id="rId61" name="Check Box 59">
              <controlPr defaultSize="0" autoPict="0">
                <anchor moveWithCells="1">
                  <from>
                    <xdr:col>9</xdr:col>
                    <xdr:colOff>215900</xdr:colOff>
                    <xdr:row>12</xdr:row>
                    <xdr:rowOff>0</xdr:rowOff>
                  </from>
                  <to>
                    <xdr:col>10</xdr:col>
                    <xdr:colOff>0</xdr:colOff>
                    <xdr:row>13</xdr:row>
                    <xdr:rowOff>12700</xdr:rowOff>
                  </to>
                </anchor>
              </controlPr>
            </control>
          </mc:Choice>
        </mc:AlternateContent>
        <mc:AlternateContent xmlns:mc="http://schemas.openxmlformats.org/markup-compatibility/2006">
          <mc:Choice Requires="x14">
            <control shapeId="4156" r:id="rId62" name="Check Box 60">
              <controlPr defaultSize="0" autoPict="0">
                <anchor moveWithCells="1">
                  <from>
                    <xdr:col>7</xdr:col>
                    <xdr:colOff>723900</xdr:colOff>
                    <xdr:row>11</xdr:row>
                    <xdr:rowOff>0</xdr:rowOff>
                  </from>
                  <to>
                    <xdr:col>8</xdr:col>
                    <xdr:colOff>63500</xdr:colOff>
                    <xdr:row>12</xdr:row>
                    <xdr:rowOff>12700</xdr:rowOff>
                  </to>
                </anchor>
              </controlPr>
            </control>
          </mc:Choice>
        </mc:AlternateContent>
        <mc:AlternateContent xmlns:mc="http://schemas.openxmlformats.org/markup-compatibility/2006">
          <mc:Choice Requires="x14">
            <control shapeId="4157" r:id="rId63" name="Check Box 61">
              <controlPr defaultSize="0" autoPict="0">
                <anchor moveWithCells="1">
                  <from>
                    <xdr:col>7</xdr:col>
                    <xdr:colOff>723900</xdr:colOff>
                    <xdr:row>10</xdr:row>
                    <xdr:rowOff>0</xdr:rowOff>
                  </from>
                  <to>
                    <xdr:col>8</xdr:col>
                    <xdr:colOff>63500</xdr:colOff>
                    <xdr:row>11</xdr:row>
                    <xdr:rowOff>12700</xdr:rowOff>
                  </to>
                </anchor>
              </controlPr>
            </control>
          </mc:Choice>
        </mc:AlternateContent>
        <mc:AlternateContent xmlns:mc="http://schemas.openxmlformats.org/markup-compatibility/2006">
          <mc:Choice Requires="x14">
            <control shapeId="4158" r:id="rId64" name="Check Box 62">
              <controlPr defaultSize="0" autoPict="0">
                <anchor moveWithCells="1">
                  <from>
                    <xdr:col>7</xdr:col>
                    <xdr:colOff>723900</xdr:colOff>
                    <xdr:row>43</xdr:row>
                    <xdr:rowOff>0</xdr:rowOff>
                  </from>
                  <to>
                    <xdr:col>8</xdr:col>
                    <xdr:colOff>63500</xdr:colOff>
                    <xdr:row>44</xdr:row>
                    <xdr:rowOff>12700</xdr:rowOff>
                  </to>
                </anchor>
              </controlPr>
            </control>
          </mc:Choice>
        </mc:AlternateContent>
        <mc:AlternateContent xmlns:mc="http://schemas.openxmlformats.org/markup-compatibility/2006">
          <mc:Choice Requires="x14">
            <control shapeId="4159" r:id="rId65" name="Check Box 63">
              <controlPr defaultSize="0" autoPict="0">
                <anchor moveWithCells="1">
                  <from>
                    <xdr:col>2</xdr:col>
                    <xdr:colOff>254000</xdr:colOff>
                    <xdr:row>30</xdr:row>
                    <xdr:rowOff>0</xdr:rowOff>
                  </from>
                  <to>
                    <xdr:col>2</xdr:col>
                    <xdr:colOff>749300</xdr:colOff>
                    <xdr:row>31</xdr:row>
                    <xdr:rowOff>12700</xdr:rowOff>
                  </to>
                </anchor>
              </controlPr>
            </control>
          </mc:Choice>
        </mc:AlternateContent>
        <mc:AlternateContent xmlns:mc="http://schemas.openxmlformats.org/markup-compatibility/2006">
          <mc:Choice Requires="x14">
            <control shapeId="4160" r:id="rId66" name="Check Box 64">
              <controlPr defaultSize="0" autoPict="0">
                <anchor moveWithCells="1">
                  <from>
                    <xdr:col>3</xdr:col>
                    <xdr:colOff>254000</xdr:colOff>
                    <xdr:row>30</xdr:row>
                    <xdr:rowOff>0</xdr:rowOff>
                  </from>
                  <to>
                    <xdr:col>3</xdr:col>
                    <xdr:colOff>749300</xdr:colOff>
                    <xdr:row>31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33"/>
  <sheetViews>
    <sheetView workbookViewId="0">
      <selection activeCell="I34" sqref="I34"/>
    </sheetView>
  </sheetViews>
  <sheetFormatPr baseColWidth="10" defaultColWidth="9" defaultRowHeight="26" customHeight="1"/>
  <cols>
    <col min="1" max="1" width="17.1640625" style="117" customWidth="1"/>
    <col min="2" max="7" width="9.33203125" style="117" customWidth="1"/>
    <col min="8" max="8" width="1.33203125" style="117" customWidth="1"/>
    <col min="9" max="9" width="16.5" style="117" customWidth="1"/>
    <col min="10" max="10" width="17" style="117" customWidth="1"/>
    <col min="11" max="11" width="18.5" style="117" customWidth="1"/>
    <col min="12" max="12" width="16.6640625" style="117" customWidth="1"/>
    <col min="13" max="13" width="14.1640625" style="117" customWidth="1"/>
    <col min="14" max="14" width="16.33203125" style="117" customWidth="1"/>
    <col min="15" max="16384" width="9" style="117"/>
  </cols>
  <sheetData>
    <row r="1" spans="1:14" ht="30" customHeight="1">
      <c r="A1" s="343" t="s">
        <v>146</v>
      </c>
      <c r="B1" s="344"/>
      <c r="C1" s="344"/>
      <c r="D1" s="344"/>
      <c r="E1" s="344"/>
      <c r="F1" s="344"/>
      <c r="G1" s="344"/>
      <c r="H1" s="344"/>
      <c r="I1" s="344"/>
      <c r="J1" s="344"/>
      <c r="K1" s="344"/>
      <c r="L1" s="344"/>
      <c r="M1" s="344"/>
      <c r="N1" s="344"/>
    </row>
    <row r="2" spans="1:14" ht="29" customHeight="1">
      <c r="A2" s="118" t="s">
        <v>63</v>
      </c>
      <c r="B2" s="345" t="s">
        <v>64</v>
      </c>
      <c r="C2" s="345"/>
      <c r="D2" s="119" t="s">
        <v>69</v>
      </c>
      <c r="E2" s="345" t="s">
        <v>70</v>
      </c>
      <c r="F2" s="345"/>
      <c r="G2" s="345"/>
      <c r="H2" s="352"/>
      <c r="I2" s="127" t="s">
        <v>58</v>
      </c>
      <c r="J2" s="345" t="s">
        <v>59</v>
      </c>
      <c r="K2" s="345"/>
      <c r="L2" s="345"/>
      <c r="M2" s="345"/>
      <c r="N2" s="346"/>
    </row>
    <row r="3" spans="1:14" ht="29" customHeight="1">
      <c r="A3" s="349" t="s">
        <v>147</v>
      </c>
      <c r="B3" s="347" t="s">
        <v>148</v>
      </c>
      <c r="C3" s="347"/>
      <c r="D3" s="347"/>
      <c r="E3" s="347"/>
      <c r="F3" s="347"/>
      <c r="G3" s="347"/>
      <c r="H3" s="353"/>
      <c r="I3" s="347" t="s">
        <v>149</v>
      </c>
      <c r="J3" s="347"/>
      <c r="K3" s="347"/>
      <c r="L3" s="347"/>
      <c r="M3" s="347"/>
      <c r="N3" s="348"/>
    </row>
    <row r="4" spans="1:14" ht="29" customHeight="1">
      <c r="A4" s="350"/>
      <c r="B4" s="120" t="s">
        <v>109</v>
      </c>
      <c r="C4" s="120" t="s">
        <v>110</v>
      </c>
      <c r="D4" s="121" t="s">
        <v>111</v>
      </c>
      <c r="E4" s="120" t="s">
        <v>112</v>
      </c>
      <c r="F4" s="120" t="s">
        <v>113</v>
      </c>
      <c r="G4" s="120" t="s">
        <v>114</v>
      </c>
      <c r="H4" s="353"/>
      <c r="I4" s="120" t="s">
        <v>109</v>
      </c>
      <c r="J4" s="120" t="s">
        <v>110</v>
      </c>
      <c r="K4" s="121" t="s">
        <v>111</v>
      </c>
      <c r="L4" s="120" t="s">
        <v>112</v>
      </c>
      <c r="M4" s="120" t="s">
        <v>113</v>
      </c>
      <c r="N4" s="120" t="s">
        <v>114</v>
      </c>
    </row>
    <row r="5" spans="1:14" ht="29" customHeight="1">
      <c r="A5" s="351"/>
      <c r="B5" s="120"/>
      <c r="C5" s="121"/>
      <c r="D5" s="120"/>
      <c r="E5" s="120"/>
      <c r="F5" s="120"/>
      <c r="G5" s="120"/>
      <c r="H5" s="353"/>
      <c r="I5" s="120"/>
      <c r="J5" s="121"/>
      <c r="K5" s="120" t="s">
        <v>116</v>
      </c>
      <c r="L5" s="120"/>
      <c r="M5" s="196"/>
      <c r="N5" s="120"/>
    </row>
    <row r="6" spans="1:14" ht="29" customHeight="1">
      <c r="A6" s="123" t="s">
        <v>150</v>
      </c>
      <c r="B6" s="124">
        <f t="shared" ref="B6:B7" si="0">C6-1</f>
        <v>81</v>
      </c>
      <c r="C6" s="124">
        <f t="shared" ref="C6:C7" si="1">D6-2</f>
        <v>82</v>
      </c>
      <c r="D6" s="124">
        <v>84</v>
      </c>
      <c r="E6" s="124">
        <f t="shared" ref="E6:E7" si="2">D6+2</f>
        <v>86</v>
      </c>
      <c r="F6" s="124">
        <f t="shared" ref="F6:F7" si="3">E6+2</f>
        <v>88</v>
      </c>
      <c r="G6" s="124">
        <f t="shared" ref="G6:G7" si="4">F6+1</f>
        <v>89</v>
      </c>
      <c r="H6" s="353"/>
      <c r="I6" s="197"/>
      <c r="J6" s="197"/>
      <c r="K6" s="197" t="s">
        <v>151</v>
      </c>
      <c r="L6" s="197"/>
      <c r="M6" s="198"/>
      <c r="N6" s="197"/>
    </row>
    <row r="7" spans="1:14" ht="29" customHeight="1">
      <c r="A7" s="123" t="s">
        <v>152</v>
      </c>
      <c r="B7" s="124">
        <f t="shared" si="0"/>
        <v>78</v>
      </c>
      <c r="C7" s="124">
        <f t="shared" si="1"/>
        <v>79</v>
      </c>
      <c r="D7" s="124">
        <v>81</v>
      </c>
      <c r="E7" s="124">
        <f t="shared" si="2"/>
        <v>83</v>
      </c>
      <c r="F7" s="124">
        <f t="shared" si="3"/>
        <v>85</v>
      </c>
      <c r="G7" s="124">
        <f t="shared" si="4"/>
        <v>86</v>
      </c>
      <c r="H7" s="353"/>
      <c r="I7" s="197"/>
      <c r="J7" s="197"/>
      <c r="K7" s="197" t="s">
        <v>151</v>
      </c>
      <c r="L7" s="197"/>
      <c r="M7" s="198"/>
      <c r="N7" s="197"/>
    </row>
    <row r="8" spans="1:14" ht="29" customHeight="1">
      <c r="A8" s="123" t="s">
        <v>153</v>
      </c>
      <c r="B8" s="124"/>
      <c r="C8" s="124"/>
      <c r="D8" s="124"/>
      <c r="E8" s="124"/>
      <c r="F8" s="124"/>
      <c r="G8" s="124"/>
      <c r="H8" s="353"/>
      <c r="I8" s="197"/>
      <c r="J8" s="197"/>
      <c r="L8" s="197"/>
      <c r="M8" s="198"/>
      <c r="N8" s="197"/>
    </row>
    <row r="9" spans="1:14" ht="29" customHeight="1">
      <c r="A9" s="123" t="s">
        <v>154</v>
      </c>
      <c r="B9" s="124">
        <f t="shared" ref="B9:B11" si="5">C9-4</f>
        <v>118</v>
      </c>
      <c r="C9" s="124">
        <f t="shared" ref="C9:C11" si="6">D9-4</f>
        <v>122</v>
      </c>
      <c r="D9" s="124">
        <v>126</v>
      </c>
      <c r="E9" s="124">
        <f t="shared" ref="E9:E11" si="7">D9+4</f>
        <v>130</v>
      </c>
      <c r="F9" s="124">
        <f>E9+4</f>
        <v>134</v>
      </c>
      <c r="G9" s="124">
        <f t="shared" ref="G9:G11" si="8">F9+6</f>
        <v>140</v>
      </c>
      <c r="H9" s="353"/>
      <c r="I9" s="197"/>
      <c r="J9" s="197"/>
      <c r="K9" s="199" t="s">
        <v>155</v>
      </c>
      <c r="L9" s="197"/>
      <c r="M9" s="198"/>
      <c r="N9" s="197"/>
    </row>
    <row r="10" spans="1:14" ht="29" customHeight="1">
      <c r="A10" s="123" t="s">
        <v>156</v>
      </c>
      <c r="B10" s="124">
        <f t="shared" si="5"/>
        <v>116</v>
      </c>
      <c r="C10" s="124">
        <f t="shared" si="6"/>
        <v>120</v>
      </c>
      <c r="D10" s="124">
        <v>124</v>
      </c>
      <c r="E10" s="124">
        <f t="shared" si="7"/>
        <v>128</v>
      </c>
      <c r="F10" s="124">
        <f>E10+5</f>
        <v>133</v>
      </c>
      <c r="G10" s="124">
        <f t="shared" si="8"/>
        <v>139</v>
      </c>
      <c r="H10" s="353"/>
      <c r="I10" s="197"/>
      <c r="J10" s="197"/>
      <c r="K10" s="199" t="s">
        <v>155</v>
      </c>
      <c r="L10" s="197"/>
      <c r="M10" s="198"/>
      <c r="N10" s="197"/>
    </row>
    <row r="11" spans="1:14" ht="29" customHeight="1">
      <c r="A11" s="123" t="s">
        <v>157</v>
      </c>
      <c r="B11" s="124">
        <f t="shared" si="5"/>
        <v>116</v>
      </c>
      <c r="C11" s="124">
        <f t="shared" si="6"/>
        <v>120</v>
      </c>
      <c r="D11" s="124">
        <v>124</v>
      </c>
      <c r="E11" s="124">
        <f t="shared" si="7"/>
        <v>128</v>
      </c>
      <c r="F11" s="124">
        <f>E11+5</f>
        <v>133</v>
      </c>
      <c r="G11" s="124">
        <f t="shared" si="8"/>
        <v>139</v>
      </c>
      <c r="H11" s="353"/>
      <c r="I11" s="197"/>
      <c r="J11" s="197"/>
      <c r="K11" s="199" t="s">
        <v>158</v>
      </c>
      <c r="L11" s="197"/>
      <c r="M11" s="198"/>
      <c r="N11" s="197"/>
    </row>
    <row r="12" spans="1:14" ht="29" customHeight="1">
      <c r="A12" s="123" t="s">
        <v>159</v>
      </c>
      <c r="B12" s="124">
        <f>C12-1.2</f>
        <v>49.599999999999994</v>
      </c>
      <c r="C12" s="124">
        <f>D12-1.2</f>
        <v>50.8</v>
      </c>
      <c r="D12" s="124">
        <v>52</v>
      </c>
      <c r="E12" s="124">
        <f>D12+1.2</f>
        <v>53.2</v>
      </c>
      <c r="F12" s="124">
        <f>E12+1.2</f>
        <v>54.400000000000006</v>
      </c>
      <c r="G12" s="124">
        <f>F12+1.4</f>
        <v>55.800000000000004</v>
      </c>
      <c r="H12" s="353"/>
      <c r="I12" s="197"/>
      <c r="J12" s="197"/>
      <c r="K12" s="197" t="s">
        <v>151</v>
      </c>
      <c r="L12" s="197"/>
      <c r="M12" s="198"/>
      <c r="N12" s="197"/>
    </row>
    <row r="13" spans="1:14" ht="29" customHeight="1">
      <c r="A13" s="123" t="s">
        <v>160</v>
      </c>
      <c r="B13" s="124">
        <f>C13</f>
        <v>11.5</v>
      </c>
      <c r="C13" s="124">
        <f>D13</f>
        <v>11.5</v>
      </c>
      <c r="D13" s="124">
        <v>11.5</v>
      </c>
      <c r="E13" s="124">
        <f t="shared" ref="E13:G13" si="9">D13</f>
        <v>11.5</v>
      </c>
      <c r="F13" s="124">
        <f t="shared" si="9"/>
        <v>11.5</v>
      </c>
      <c r="G13" s="124">
        <f t="shared" si="9"/>
        <v>11.5</v>
      </c>
      <c r="H13" s="353"/>
      <c r="I13" s="197"/>
      <c r="J13" s="197"/>
      <c r="K13" s="197" t="s">
        <v>151</v>
      </c>
      <c r="L13" s="197"/>
      <c r="M13" s="198"/>
      <c r="N13" s="197"/>
    </row>
    <row r="14" spans="1:14" ht="29" customHeight="1">
      <c r="A14" s="123" t="s">
        <v>161</v>
      </c>
      <c r="B14" s="124">
        <f>C14</f>
        <v>11</v>
      </c>
      <c r="C14" s="124">
        <f>D14</f>
        <v>11</v>
      </c>
      <c r="D14" s="124">
        <v>11</v>
      </c>
      <c r="E14" s="124">
        <f t="shared" ref="E14:G14" si="10">D14</f>
        <v>11</v>
      </c>
      <c r="F14" s="124">
        <f t="shared" si="10"/>
        <v>11</v>
      </c>
      <c r="G14" s="124">
        <f t="shared" si="10"/>
        <v>11</v>
      </c>
      <c r="H14" s="353"/>
      <c r="I14" s="197"/>
      <c r="J14" s="197"/>
      <c r="K14" s="197" t="s">
        <v>151</v>
      </c>
      <c r="L14" s="197"/>
      <c r="M14" s="198"/>
      <c r="N14" s="197"/>
    </row>
    <row r="15" spans="1:14" ht="29" customHeight="1">
      <c r="A15" s="123" t="s">
        <v>162</v>
      </c>
      <c r="B15" s="124">
        <f>C15-1</f>
        <v>60.5</v>
      </c>
      <c r="C15" s="124">
        <f>D15-1</f>
        <v>61.5</v>
      </c>
      <c r="D15" s="124">
        <v>62.5</v>
      </c>
      <c r="E15" s="124">
        <f>D15+1</f>
        <v>63.5</v>
      </c>
      <c r="F15" s="124">
        <f>E15+1</f>
        <v>64.5</v>
      </c>
      <c r="G15" s="124">
        <f>F15+1.5</f>
        <v>66</v>
      </c>
      <c r="H15" s="353"/>
      <c r="I15" s="197"/>
      <c r="J15" s="197"/>
      <c r="K15" s="199" t="s">
        <v>163</v>
      </c>
      <c r="L15" s="197"/>
      <c r="M15" s="198"/>
      <c r="N15" s="197"/>
    </row>
    <row r="16" spans="1:14" ht="29" customHeight="1">
      <c r="A16" s="123" t="s">
        <v>164</v>
      </c>
      <c r="B16" s="124">
        <f>C16-1</f>
        <v>58</v>
      </c>
      <c r="C16" s="124">
        <f>D16-1</f>
        <v>59</v>
      </c>
      <c r="D16" s="124">
        <v>60</v>
      </c>
      <c r="E16" s="124">
        <f>D16+1</f>
        <v>61</v>
      </c>
      <c r="F16" s="124">
        <f>E16+1</f>
        <v>62</v>
      </c>
      <c r="G16" s="124">
        <f>F16+1.5</f>
        <v>63.5</v>
      </c>
      <c r="H16" s="353"/>
      <c r="I16" s="197"/>
      <c r="J16" s="197"/>
      <c r="K16" s="199" t="s">
        <v>158</v>
      </c>
      <c r="L16" s="197"/>
      <c r="M16" s="198"/>
      <c r="N16" s="197"/>
    </row>
    <row r="17" spans="1:14" ht="29" customHeight="1">
      <c r="A17" s="123" t="s">
        <v>165</v>
      </c>
      <c r="B17" s="124">
        <f>C17-0.6</f>
        <v>65.2</v>
      </c>
      <c r="C17" s="124">
        <f>D17-1.2</f>
        <v>65.8</v>
      </c>
      <c r="D17" s="124">
        <v>67</v>
      </c>
      <c r="E17" s="124">
        <f>D17+1.2</f>
        <v>68.2</v>
      </c>
      <c r="F17" s="124">
        <f>E17+1.2</f>
        <v>69.400000000000006</v>
      </c>
      <c r="G17" s="124">
        <f>F17+0.6</f>
        <v>70</v>
      </c>
      <c r="H17" s="353"/>
      <c r="I17" s="197"/>
      <c r="J17" s="197"/>
      <c r="K17" s="197" t="s">
        <v>151</v>
      </c>
      <c r="L17" s="197"/>
      <c r="M17" s="198"/>
      <c r="N17" s="197"/>
    </row>
    <row r="18" spans="1:14" ht="29" customHeight="1">
      <c r="A18" s="123" t="s">
        <v>166</v>
      </c>
      <c r="B18" s="124">
        <f>C18-4</f>
        <v>113</v>
      </c>
      <c r="C18" s="124">
        <f>D18-4</f>
        <v>117</v>
      </c>
      <c r="D18" s="124">
        <v>121</v>
      </c>
      <c r="E18" s="124">
        <f>D18+4</f>
        <v>125</v>
      </c>
      <c r="F18" s="124">
        <f>E18+4</f>
        <v>129</v>
      </c>
      <c r="G18" s="124">
        <f>F18+6</f>
        <v>135</v>
      </c>
      <c r="H18" s="353"/>
      <c r="I18" s="197"/>
      <c r="J18" s="197"/>
      <c r="K18" s="197" t="s">
        <v>151</v>
      </c>
      <c r="L18" s="197"/>
      <c r="M18" s="198"/>
      <c r="N18" s="197"/>
    </row>
    <row r="19" spans="1:14" ht="29" customHeight="1">
      <c r="A19" s="123" t="s">
        <v>167</v>
      </c>
      <c r="B19" s="124">
        <f>C19-4</f>
        <v>90</v>
      </c>
      <c r="C19" s="124">
        <f>D19-4</f>
        <v>94</v>
      </c>
      <c r="D19" s="124">
        <v>98</v>
      </c>
      <c r="E19" s="124">
        <f>D19+4</f>
        <v>102</v>
      </c>
      <c r="F19" s="124">
        <f>E19+4</f>
        <v>106</v>
      </c>
      <c r="G19" s="124">
        <f>F19+6</f>
        <v>112</v>
      </c>
      <c r="H19" s="353"/>
      <c r="I19" s="197"/>
      <c r="J19" s="197"/>
      <c r="K19" s="199" t="s">
        <v>155</v>
      </c>
      <c r="L19" s="197"/>
      <c r="M19" s="198"/>
      <c r="N19" s="197"/>
    </row>
    <row r="20" spans="1:14" ht="29" customHeight="1">
      <c r="A20" s="123" t="s">
        <v>168</v>
      </c>
      <c r="B20" s="124">
        <f>C20-0.8</f>
        <v>23.4</v>
      </c>
      <c r="C20" s="124">
        <f>D20-0.8</f>
        <v>24.2</v>
      </c>
      <c r="D20" s="124">
        <v>25</v>
      </c>
      <c r="E20" s="124">
        <f>D20+0.8</f>
        <v>25.8</v>
      </c>
      <c r="F20" s="124">
        <f>E20+0.8</f>
        <v>26.6</v>
      </c>
      <c r="G20" s="124">
        <f>F20+1.3</f>
        <v>27.900000000000002</v>
      </c>
      <c r="H20" s="353"/>
      <c r="I20" s="197"/>
      <c r="J20" s="197"/>
      <c r="K20" s="197" t="s">
        <v>151</v>
      </c>
      <c r="L20" s="197"/>
      <c r="M20" s="198"/>
      <c r="N20" s="197"/>
    </row>
    <row r="21" spans="1:14" ht="29" customHeight="1">
      <c r="A21" s="123" t="s">
        <v>169</v>
      </c>
      <c r="B21" s="124">
        <f>C21-0.7</f>
        <v>19.600000000000001</v>
      </c>
      <c r="C21" s="124">
        <f>D21-0.7</f>
        <v>20.3</v>
      </c>
      <c r="D21" s="124">
        <v>21</v>
      </c>
      <c r="E21" s="124">
        <f>D21+0.7</f>
        <v>21.7</v>
      </c>
      <c r="F21" s="124">
        <f>E21+0.7</f>
        <v>22.4</v>
      </c>
      <c r="G21" s="124">
        <f>F21+1</f>
        <v>23.4</v>
      </c>
      <c r="H21" s="353"/>
      <c r="I21" s="197"/>
      <c r="J21" s="197"/>
      <c r="K21" s="197" t="s">
        <v>151</v>
      </c>
      <c r="L21" s="197"/>
      <c r="M21" s="198"/>
      <c r="N21" s="197"/>
    </row>
    <row r="22" spans="1:14" ht="29" customHeight="1">
      <c r="A22" s="123" t="s">
        <v>170</v>
      </c>
      <c r="B22" s="124">
        <f t="shared" ref="B22:B24" si="11">C22-0.5</f>
        <v>15</v>
      </c>
      <c r="C22" s="124">
        <f t="shared" ref="C22:C24" si="12">D22-0.5</f>
        <v>15.5</v>
      </c>
      <c r="D22" s="124">
        <v>16</v>
      </c>
      <c r="E22" s="124">
        <f>D22+0.5</f>
        <v>16.5</v>
      </c>
      <c r="F22" s="124">
        <f>E22+0.5</f>
        <v>17</v>
      </c>
      <c r="G22" s="124">
        <f>F22+0.7</f>
        <v>17.7</v>
      </c>
      <c r="H22" s="353"/>
      <c r="I22" s="199"/>
      <c r="J22" s="199"/>
      <c r="K22" s="199" t="s">
        <v>151</v>
      </c>
      <c r="L22" s="199"/>
      <c r="M22" s="198"/>
      <c r="N22" s="199"/>
    </row>
    <row r="23" spans="1:14" ht="29" customHeight="1">
      <c r="A23" s="123" t="s">
        <v>171</v>
      </c>
      <c r="B23" s="124">
        <f t="shared" si="11"/>
        <v>39</v>
      </c>
      <c r="C23" s="124">
        <f t="shared" si="12"/>
        <v>39.5</v>
      </c>
      <c r="D23" s="124">
        <v>40</v>
      </c>
      <c r="E23" s="124">
        <f t="shared" ref="E23:G23" si="13">D23+0.5</f>
        <v>40.5</v>
      </c>
      <c r="F23" s="124">
        <f t="shared" si="13"/>
        <v>41</v>
      </c>
      <c r="G23" s="124">
        <f t="shared" si="13"/>
        <v>41.5</v>
      </c>
      <c r="H23" s="353"/>
      <c r="I23" s="199"/>
      <c r="J23" s="199"/>
      <c r="K23" s="199" t="s">
        <v>172</v>
      </c>
      <c r="L23" s="199"/>
      <c r="M23" s="198"/>
      <c r="N23" s="199"/>
    </row>
    <row r="24" spans="1:14" ht="29" customHeight="1">
      <c r="A24" s="123" t="s">
        <v>173</v>
      </c>
      <c r="B24" s="124">
        <f t="shared" si="11"/>
        <v>30</v>
      </c>
      <c r="C24" s="124">
        <f t="shared" si="12"/>
        <v>30.5</v>
      </c>
      <c r="D24" s="124">
        <v>31</v>
      </c>
      <c r="E24" s="124">
        <f>D24+0.5</f>
        <v>31.5</v>
      </c>
      <c r="F24" s="124">
        <f>E24+0.5</f>
        <v>32</v>
      </c>
      <c r="G24" s="124">
        <f>F24+0.75</f>
        <v>32.75</v>
      </c>
      <c r="H24" s="353"/>
      <c r="I24" s="199"/>
      <c r="J24" s="199"/>
      <c r="K24" s="199" t="s">
        <v>151</v>
      </c>
      <c r="L24" s="199"/>
      <c r="M24" s="198"/>
      <c r="N24" s="199"/>
    </row>
    <row r="25" spans="1:14" ht="29" customHeight="1">
      <c r="A25" s="123" t="s">
        <v>174</v>
      </c>
      <c r="B25" s="124">
        <v>42</v>
      </c>
      <c r="C25" s="124">
        <v>42</v>
      </c>
      <c r="D25" s="124">
        <v>43</v>
      </c>
      <c r="E25" s="124">
        <v>43</v>
      </c>
      <c r="F25" s="124">
        <v>44</v>
      </c>
      <c r="G25" s="124">
        <v>44</v>
      </c>
      <c r="H25" s="353"/>
      <c r="I25" s="199"/>
      <c r="J25" s="199"/>
      <c r="K25" s="199" t="s">
        <v>151</v>
      </c>
      <c r="L25" s="199"/>
      <c r="M25" s="198"/>
      <c r="N25" s="199"/>
    </row>
    <row r="26" spans="1:14" ht="29" customHeight="1">
      <c r="A26" s="123" t="s">
        <v>175</v>
      </c>
      <c r="B26" s="124">
        <f t="shared" ref="B26:B29" si="14">C26</f>
        <v>18</v>
      </c>
      <c r="C26" s="124">
        <f t="shared" ref="C26:C29" si="15">D26-1</f>
        <v>18</v>
      </c>
      <c r="D26" s="124">
        <v>19</v>
      </c>
      <c r="E26" s="124">
        <f t="shared" ref="E26:E29" si="16">D26</f>
        <v>19</v>
      </c>
      <c r="F26" s="124">
        <f t="shared" ref="F26:F29" si="17">E26+1.5</f>
        <v>20.5</v>
      </c>
      <c r="G26" s="124">
        <f t="shared" ref="G26:G29" si="18">F26</f>
        <v>20.5</v>
      </c>
      <c r="H26" s="353"/>
      <c r="I26" s="199"/>
      <c r="J26" s="199"/>
      <c r="K26" s="199" t="s">
        <v>151</v>
      </c>
      <c r="L26" s="199"/>
      <c r="M26" s="198"/>
      <c r="N26" s="199"/>
    </row>
    <row r="27" spans="1:14" ht="29" customHeight="1">
      <c r="A27" s="123" t="s">
        <v>176</v>
      </c>
      <c r="B27" s="124">
        <f t="shared" si="14"/>
        <v>18</v>
      </c>
      <c r="C27" s="124">
        <f t="shared" si="15"/>
        <v>18</v>
      </c>
      <c r="D27" s="124">
        <v>19</v>
      </c>
      <c r="E27" s="124">
        <f t="shared" si="16"/>
        <v>19</v>
      </c>
      <c r="F27" s="124">
        <f t="shared" si="17"/>
        <v>20.5</v>
      </c>
      <c r="G27" s="124">
        <f t="shared" si="18"/>
        <v>20.5</v>
      </c>
      <c r="H27" s="353"/>
      <c r="I27" s="197"/>
      <c r="J27" s="197"/>
      <c r="K27" s="199" t="s">
        <v>163</v>
      </c>
      <c r="L27" s="197"/>
      <c r="M27" s="198"/>
      <c r="N27" s="197"/>
    </row>
    <row r="28" spans="1:14" ht="29" customHeight="1">
      <c r="A28" s="123" t="s">
        <v>177</v>
      </c>
      <c r="B28" s="124">
        <f t="shared" si="14"/>
        <v>14</v>
      </c>
      <c r="C28" s="124">
        <f t="shared" si="15"/>
        <v>14</v>
      </c>
      <c r="D28" s="124">
        <v>15</v>
      </c>
      <c r="E28" s="124">
        <f t="shared" si="16"/>
        <v>15</v>
      </c>
      <c r="F28" s="124">
        <f t="shared" si="17"/>
        <v>16.5</v>
      </c>
      <c r="G28" s="124">
        <f t="shared" si="18"/>
        <v>16.5</v>
      </c>
      <c r="H28" s="353"/>
      <c r="I28" s="199"/>
      <c r="J28" s="199"/>
      <c r="K28" s="199" t="s">
        <v>163</v>
      </c>
      <c r="L28" s="199"/>
      <c r="M28" s="198"/>
      <c r="N28" s="199"/>
    </row>
    <row r="29" spans="1:14" ht="29" customHeight="1">
      <c r="A29" s="123" t="s">
        <v>178</v>
      </c>
      <c r="B29" s="124">
        <f t="shared" si="14"/>
        <v>16</v>
      </c>
      <c r="C29" s="124">
        <f t="shared" si="15"/>
        <v>16</v>
      </c>
      <c r="D29" s="124">
        <v>17</v>
      </c>
      <c r="E29" s="124">
        <f t="shared" si="16"/>
        <v>17</v>
      </c>
      <c r="F29" s="124">
        <f t="shared" si="17"/>
        <v>18.5</v>
      </c>
      <c r="G29" s="124">
        <f t="shared" si="18"/>
        <v>18.5</v>
      </c>
      <c r="H29" s="353"/>
      <c r="I29" s="199"/>
      <c r="J29" s="199"/>
      <c r="K29" s="199" t="s">
        <v>158</v>
      </c>
      <c r="L29" s="199"/>
      <c r="M29" s="198"/>
      <c r="N29" s="199"/>
    </row>
    <row r="30" spans="1:14" ht="29" customHeight="1">
      <c r="A30" s="195" t="s">
        <v>174</v>
      </c>
      <c r="B30" s="124"/>
      <c r="C30" s="124"/>
      <c r="D30" s="124"/>
      <c r="E30" s="124"/>
      <c r="F30" s="124"/>
      <c r="G30" s="124"/>
      <c r="H30" s="353"/>
      <c r="I30" s="199"/>
      <c r="J30" s="199"/>
      <c r="K30" s="199"/>
      <c r="L30" s="199"/>
      <c r="M30" s="198"/>
      <c r="N30" s="199"/>
    </row>
    <row r="31" spans="1:14" ht="15">
      <c r="A31" s="125" t="s">
        <v>122</v>
      </c>
      <c r="D31" s="126"/>
      <c r="E31" s="126"/>
      <c r="F31" s="126"/>
      <c r="G31" s="126"/>
      <c r="H31" s="126"/>
      <c r="I31" s="126"/>
      <c r="J31" s="126"/>
      <c r="K31" s="126"/>
      <c r="L31" s="126"/>
      <c r="M31" s="126"/>
      <c r="N31" s="126"/>
    </row>
    <row r="32" spans="1:14" ht="15">
      <c r="A32" s="117" t="s">
        <v>179</v>
      </c>
      <c r="D32" s="126"/>
      <c r="E32" s="126"/>
      <c r="F32" s="126"/>
      <c r="G32" s="126"/>
      <c r="H32" s="126"/>
      <c r="I32" s="126"/>
      <c r="J32" s="126"/>
      <c r="K32" s="126"/>
      <c r="L32" s="126"/>
      <c r="M32" s="126"/>
      <c r="N32" s="126"/>
    </row>
    <row r="33" spans="1:13" ht="15">
      <c r="A33" s="126"/>
      <c r="B33" s="126"/>
      <c r="C33" s="126"/>
      <c r="D33" s="126"/>
      <c r="E33" s="126"/>
      <c r="F33" s="126"/>
      <c r="G33" s="126"/>
      <c r="H33" s="126"/>
      <c r="I33" s="200" t="s">
        <v>180</v>
      </c>
      <c r="J33" s="135"/>
      <c r="K33" s="125" t="s">
        <v>181</v>
      </c>
      <c r="L33" s="125"/>
      <c r="M33" s="125" t="s">
        <v>182</v>
      </c>
    </row>
  </sheetData>
  <mergeCells count="8">
    <mergeCell ref="A1:N1"/>
    <mergeCell ref="B2:C2"/>
    <mergeCell ref="E2:G2"/>
    <mergeCell ref="J2:N2"/>
    <mergeCell ref="B3:G3"/>
    <mergeCell ref="I3:N3"/>
    <mergeCell ref="A3:A5"/>
    <mergeCell ref="H2:H30"/>
  </mergeCells>
  <phoneticPr fontId="68"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52"/>
  <sheetViews>
    <sheetView topLeftCell="A26" zoomScale="125" zoomScaleNormal="125" workbookViewId="0">
      <selection activeCell="A39" sqref="A39:K39"/>
    </sheetView>
  </sheetViews>
  <sheetFormatPr baseColWidth="10" defaultColWidth="10" defaultRowHeight="16.5" customHeight="1"/>
  <cols>
    <col min="1" max="16384" width="10" style="136"/>
  </cols>
  <sheetData>
    <row r="1" spans="1:11" ht="22.5" customHeight="1">
      <c r="A1" s="354" t="s">
        <v>183</v>
      </c>
      <c r="B1" s="354"/>
      <c r="C1" s="354"/>
      <c r="D1" s="354"/>
      <c r="E1" s="354"/>
      <c r="F1" s="354"/>
      <c r="G1" s="354"/>
      <c r="H1" s="354"/>
      <c r="I1" s="354"/>
      <c r="J1" s="354"/>
      <c r="K1" s="354"/>
    </row>
    <row r="2" spans="1:11" ht="17.25" customHeight="1">
      <c r="A2" s="166" t="s">
        <v>54</v>
      </c>
      <c r="B2" s="271" t="s">
        <v>55</v>
      </c>
      <c r="C2" s="271"/>
      <c r="D2" s="272" t="s">
        <v>56</v>
      </c>
      <c r="E2" s="272"/>
      <c r="F2" s="271" t="s">
        <v>57</v>
      </c>
      <c r="G2" s="271"/>
      <c r="H2" s="167" t="s">
        <v>58</v>
      </c>
      <c r="I2" s="273" t="s">
        <v>59</v>
      </c>
      <c r="J2" s="273"/>
      <c r="K2" s="274"/>
    </row>
    <row r="3" spans="1:11" ht="16.5" customHeight="1">
      <c r="A3" s="275" t="s">
        <v>60</v>
      </c>
      <c r="B3" s="276"/>
      <c r="C3" s="277"/>
      <c r="D3" s="278" t="s">
        <v>61</v>
      </c>
      <c r="E3" s="279"/>
      <c r="F3" s="279"/>
      <c r="G3" s="280"/>
      <c r="H3" s="278" t="s">
        <v>62</v>
      </c>
      <c r="I3" s="279"/>
      <c r="J3" s="279"/>
      <c r="K3" s="280"/>
    </row>
    <row r="4" spans="1:11" ht="16.5" customHeight="1">
      <c r="A4" s="170" t="s">
        <v>63</v>
      </c>
      <c r="B4" s="281" t="s">
        <v>64</v>
      </c>
      <c r="C4" s="282"/>
      <c r="D4" s="283" t="s">
        <v>65</v>
      </c>
      <c r="E4" s="284"/>
      <c r="F4" s="285">
        <v>44834</v>
      </c>
      <c r="G4" s="286"/>
      <c r="H4" s="283" t="s">
        <v>184</v>
      </c>
      <c r="I4" s="284"/>
      <c r="J4" s="171" t="s">
        <v>67</v>
      </c>
      <c r="K4" s="172" t="s">
        <v>68</v>
      </c>
    </row>
    <row r="5" spans="1:11" ht="16.5" customHeight="1">
      <c r="A5" s="173" t="s">
        <v>69</v>
      </c>
      <c r="B5" s="281" t="s">
        <v>70</v>
      </c>
      <c r="C5" s="282"/>
      <c r="D5" s="283" t="s">
        <v>71</v>
      </c>
      <c r="E5" s="284"/>
      <c r="F5" s="285">
        <v>44778</v>
      </c>
      <c r="G5" s="286"/>
      <c r="H5" s="283" t="s">
        <v>185</v>
      </c>
      <c r="I5" s="284"/>
      <c r="J5" s="171" t="s">
        <v>67</v>
      </c>
      <c r="K5" s="172" t="s">
        <v>68</v>
      </c>
    </row>
    <row r="6" spans="1:11" ht="16.5" customHeight="1">
      <c r="A6" s="170" t="s">
        <v>73</v>
      </c>
      <c r="B6" s="174">
        <v>2</v>
      </c>
      <c r="C6" s="175">
        <v>6</v>
      </c>
      <c r="D6" s="173" t="s">
        <v>74</v>
      </c>
      <c r="E6" s="176"/>
      <c r="F6" s="285">
        <v>44795</v>
      </c>
      <c r="G6" s="286"/>
      <c r="H6" s="355" t="s">
        <v>186</v>
      </c>
      <c r="I6" s="356"/>
      <c r="J6" s="356"/>
      <c r="K6" s="357"/>
    </row>
    <row r="7" spans="1:11" ht="16.5" customHeight="1">
      <c r="A7" s="170" t="s">
        <v>76</v>
      </c>
      <c r="B7" s="287">
        <v>600</v>
      </c>
      <c r="C7" s="288"/>
      <c r="D7" s="173" t="s">
        <v>77</v>
      </c>
      <c r="E7" s="178"/>
      <c r="F7" s="285">
        <v>44800</v>
      </c>
      <c r="G7" s="286"/>
      <c r="H7" s="358"/>
      <c r="I7" s="281"/>
      <c r="J7" s="281"/>
      <c r="K7" s="282"/>
    </row>
    <row r="8" spans="1:11" ht="16.5" customHeight="1">
      <c r="A8" s="180"/>
      <c r="B8" s="289"/>
      <c r="C8" s="290"/>
      <c r="D8" s="291" t="s">
        <v>79</v>
      </c>
      <c r="E8" s="292"/>
      <c r="F8" s="285">
        <v>44832</v>
      </c>
      <c r="G8" s="286"/>
      <c r="H8" s="359"/>
      <c r="I8" s="360"/>
      <c r="J8" s="360"/>
      <c r="K8" s="361"/>
    </row>
    <row r="9" spans="1:11" ht="16.5" customHeight="1">
      <c r="A9" s="362" t="s">
        <v>187</v>
      </c>
      <c r="B9" s="362"/>
      <c r="C9" s="362"/>
      <c r="D9" s="362"/>
      <c r="E9" s="362"/>
      <c r="F9" s="362"/>
      <c r="G9" s="362"/>
      <c r="H9" s="362"/>
      <c r="I9" s="362"/>
      <c r="J9" s="362"/>
      <c r="K9" s="362"/>
    </row>
    <row r="10" spans="1:11" ht="16.5" customHeight="1">
      <c r="A10" s="181" t="s">
        <v>83</v>
      </c>
      <c r="B10" s="182" t="s">
        <v>84</v>
      </c>
      <c r="C10" s="183" t="s">
        <v>85</v>
      </c>
      <c r="D10" s="184"/>
      <c r="E10" s="185" t="s">
        <v>88</v>
      </c>
      <c r="F10" s="182" t="s">
        <v>84</v>
      </c>
      <c r="G10" s="183" t="s">
        <v>85</v>
      </c>
      <c r="H10" s="182"/>
      <c r="I10" s="185" t="s">
        <v>86</v>
      </c>
      <c r="J10" s="182" t="s">
        <v>84</v>
      </c>
      <c r="K10" s="194" t="s">
        <v>85</v>
      </c>
    </row>
    <row r="11" spans="1:11" ht="16.5" customHeight="1">
      <c r="A11" s="173" t="s">
        <v>89</v>
      </c>
      <c r="B11" s="186" t="s">
        <v>84</v>
      </c>
      <c r="C11" s="171" t="s">
        <v>85</v>
      </c>
      <c r="D11" s="178"/>
      <c r="E11" s="176" t="s">
        <v>91</v>
      </c>
      <c r="F11" s="186" t="s">
        <v>84</v>
      </c>
      <c r="G11" s="171" t="s">
        <v>85</v>
      </c>
      <c r="H11" s="186"/>
      <c r="I11" s="176" t="s">
        <v>96</v>
      </c>
      <c r="J11" s="186" t="s">
        <v>84</v>
      </c>
      <c r="K11" s="172" t="s">
        <v>85</v>
      </c>
    </row>
    <row r="12" spans="1:11" ht="16.5" customHeight="1">
      <c r="A12" s="291" t="s">
        <v>122</v>
      </c>
      <c r="B12" s="292"/>
      <c r="C12" s="292"/>
      <c r="D12" s="292"/>
      <c r="E12" s="292"/>
      <c r="F12" s="292"/>
      <c r="G12" s="292"/>
      <c r="H12" s="292"/>
      <c r="I12" s="292"/>
      <c r="J12" s="292"/>
      <c r="K12" s="299"/>
    </row>
    <row r="13" spans="1:11" ht="16.5" customHeight="1">
      <c r="A13" s="363" t="s">
        <v>188</v>
      </c>
      <c r="B13" s="363"/>
      <c r="C13" s="363"/>
      <c r="D13" s="363"/>
      <c r="E13" s="363"/>
      <c r="F13" s="363"/>
      <c r="G13" s="363"/>
      <c r="H13" s="363"/>
      <c r="I13" s="363"/>
      <c r="J13" s="363"/>
      <c r="K13" s="363"/>
    </row>
    <row r="14" spans="1:11" ht="16.5" customHeight="1">
      <c r="A14" s="364"/>
      <c r="B14" s="365"/>
      <c r="C14" s="365"/>
      <c r="D14" s="365"/>
      <c r="E14" s="365"/>
      <c r="F14" s="365"/>
      <c r="G14" s="365"/>
      <c r="H14" s="365"/>
      <c r="I14" s="366"/>
      <c r="J14" s="366"/>
      <c r="K14" s="367"/>
    </row>
    <row r="15" spans="1:11" ht="16.5" customHeight="1">
      <c r="A15" s="368"/>
      <c r="B15" s="369"/>
      <c r="C15" s="369"/>
      <c r="D15" s="370"/>
      <c r="E15" s="371"/>
      <c r="F15" s="369"/>
      <c r="G15" s="369"/>
      <c r="H15" s="370"/>
      <c r="I15" s="372"/>
      <c r="J15" s="373"/>
      <c r="K15" s="374"/>
    </row>
    <row r="16" spans="1:11" ht="16.5" customHeight="1">
      <c r="A16" s="359"/>
      <c r="B16" s="360"/>
      <c r="C16" s="360"/>
      <c r="D16" s="360"/>
      <c r="E16" s="360"/>
      <c r="F16" s="360"/>
      <c r="G16" s="360"/>
      <c r="H16" s="360"/>
      <c r="I16" s="360"/>
      <c r="J16" s="360"/>
      <c r="K16" s="361"/>
    </row>
    <row r="17" spans="1:11" ht="16.5" customHeight="1">
      <c r="A17" s="363" t="s">
        <v>189</v>
      </c>
      <c r="B17" s="363"/>
      <c r="C17" s="363"/>
      <c r="D17" s="363"/>
      <c r="E17" s="363"/>
      <c r="F17" s="363"/>
      <c r="G17" s="363"/>
      <c r="H17" s="363"/>
      <c r="I17" s="363"/>
      <c r="J17" s="363"/>
      <c r="K17" s="363"/>
    </row>
    <row r="18" spans="1:11" ht="16.5" customHeight="1">
      <c r="A18" s="364"/>
      <c r="B18" s="365"/>
      <c r="C18" s="365"/>
      <c r="D18" s="365"/>
      <c r="E18" s="365"/>
      <c r="F18" s="365"/>
      <c r="G18" s="365"/>
      <c r="H18" s="365"/>
      <c r="I18" s="366"/>
      <c r="J18" s="366"/>
      <c r="K18" s="367"/>
    </row>
    <row r="19" spans="1:11" ht="16.5" customHeight="1">
      <c r="A19" s="368"/>
      <c r="B19" s="369"/>
      <c r="C19" s="369"/>
      <c r="D19" s="370"/>
      <c r="E19" s="371"/>
      <c r="F19" s="369"/>
      <c r="G19" s="369"/>
      <c r="H19" s="370"/>
      <c r="I19" s="372"/>
      <c r="J19" s="373"/>
      <c r="K19" s="374"/>
    </row>
    <row r="20" spans="1:11" ht="16.5" customHeight="1">
      <c r="A20" s="359"/>
      <c r="B20" s="360"/>
      <c r="C20" s="360"/>
      <c r="D20" s="360"/>
      <c r="E20" s="360"/>
      <c r="F20" s="360"/>
      <c r="G20" s="360"/>
      <c r="H20" s="360"/>
      <c r="I20" s="360"/>
      <c r="J20" s="360"/>
      <c r="K20" s="361"/>
    </row>
    <row r="21" spans="1:11" ht="16.5" customHeight="1">
      <c r="A21" s="375" t="s">
        <v>119</v>
      </c>
      <c r="B21" s="375"/>
      <c r="C21" s="375"/>
      <c r="D21" s="375"/>
      <c r="E21" s="375"/>
      <c r="F21" s="375"/>
      <c r="G21" s="375"/>
      <c r="H21" s="375"/>
      <c r="I21" s="375"/>
      <c r="J21" s="375"/>
      <c r="K21" s="375"/>
    </row>
    <row r="22" spans="1:11" ht="16.5" customHeight="1">
      <c r="A22" s="376" t="s">
        <v>120</v>
      </c>
      <c r="B22" s="366"/>
      <c r="C22" s="366"/>
      <c r="D22" s="366"/>
      <c r="E22" s="366"/>
      <c r="F22" s="366"/>
      <c r="G22" s="366"/>
      <c r="H22" s="366"/>
      <c r="I22" s="366"/>
      <c r="J22" s="366"/>
      <c r="K22" s="367"/>
    </row>
    <row r="23" spans="1:11" ht="16.5" customHeight="1">
      <c r="A23" s="318" t="s">
        <v>121</v>
      </c>
      <c r="B23" s="319"/>
      <c r="C23" s="171" t="s">
        <v>67</v>
      </c>
      <c r="D23" s="171" t="s">
        <v>68</v>
      </c>
      <c r="E23" s="377"/>
      <c r="F23" s="377"/>
      <c r="G23" s="377"/>
      <c r="H23" s="377"/>
      <c r="I23" s="377"/>
      <c r="J23" s="377"/>
      <c r="K23" s="378"/>
    </row>
    <row r="24" spans="1:11" ht="16.5" customHeight="1">
      <c r="A24" s="283" t="s">
        <v>190</v>
      </c>
      <c r="B24" s="281"/>
      <c r="C24" s="281"/>
      <c r="D24" s="281"/>
      <c r="E24" s="281"/>
      <c r="F24" s="281"/>
      <c r="G24" s="281"/>
      <c r="H24" s="281"/>
      <c r="I24" s="281"/>
      <c r="J24" s="281"/>
      <c r="K24" s="282"/>
    </row>
    <row r="25" spans="1:11" ht="16.5" customHeight="1">
      <c r="A25" s="379"/>
      <c r="B25" s="380"/>
      <c r="C25" s="380"/>
      <c r="D25" s="380"/>
      <c r="E25" s="380"/>
      <c r="F25" s="380"/>
      <c r="G25" s="380"/>
      <c r="H25" s="380"/>
      <c r="I25" s="380"/>
      <c r="J25" s="380"/>
      <c r="K25" s="381"/>
    </row>
    <row r="26" spans="1:11" ht="16.5" customHeight="1">
      <c r="A26" s="362" t="s">
        <v>133</v>
      </c>
      <c r="B26" s="362"/>
      <c r="C26" s="362"/>
      <c r="D26" s="362"/>
      <c r="E26" s="362"/>
      <c r="F26" s="362"/>
      <c r="G26" s="362"/>
      <c r="H26" s="362"/>
      <c r="I26" s="362"/>
      <c r="J26" s="362"/>
      <c r="K26" s="362"/>
    </row>
    <row r="27" spans="1:11" ht="16.5" customHeight="1">
      <c r="A27" s="168" t="s">
        <v>134</v>
      </c>
      <c r="B27" s="183" t="s">
        <v>94</v>
      </c>
      <c r="C27" s="183" t="s">
        <v>95</v>
      </c>
      <c r="D27" s="183" t="s">
        <v>87</v>
      </c>
      <c r="E27" s="169" t="s">
        <v>135</v>
      </c>
      <c r="F27" s="183" t="s">
        <v>94</v>
      </c>
      <c r="G27" s="183" t="s">
        <v>95</v>
      </c>
      <c r="H27" s="183" t="s">
        <v>87</v>
      </c>
      <c r="I27" s="169" t="s">
        <v>136</v>
      </c>
      <c r="J27" s="183" t="s">
        <v>94</v>
      </c>
      <c r="K27" s="194" t="s">
        <v>95</v>
      </c>
    </row>
    <row r="28" spans="1:11" ht="16.5" customHeight="1">
      <c r="A28" s="177" t="s">
        <v>86</v>
      </c>
      <c r="B28" s="171" t="s">
        <v>94</v>
      </c>
      <c r="C28" s="171" t="s">
        <v>95</v>
      </c>
      <c r="D28" s="171" t="s">
        <v>87</v>
      </c>
      <c r="E28" s="188" t="s">
        <v>93</v>
      </c>
      <c r="F28" s="171" t="s">
        <v>94</v>
      </c>
      <c r="G28" s="171" t="s">
        <v>95</v>
      </c>
      <c r="H28" s="171" t="s">
        <v>87</v>
      </c>
      <c r="I28" s="188" t="s">
        <v>104</v>
      </c>
      <c r="J28" s="171" t="s">
        <v>94</v>
      </c>
      <c r="K28" s="172" t="s">
        <v>95</v>
      </c>
    </row>
    <row r="29" spans="1:11" ht="16.5" customHeight="1">
      <c r="A29" s="283" t="s">
        <v>97</v>
      </c>
      <c r="B29" s="319"/>
      <c r="C29" s="319"/>
      <c r="D29" s="319"/>
      <c r="E29" s="319"/>
      <c r="F29" s="319"/>
      <c r="G29" s="319"/>
      <c r="H29" s="319"/>
      <c r="I29" s="319"/>
      <c r="J29" s="319"/>
      <c r="K29" s="382"/>
    </row>
    <row r="30" spans="1:11" ht="16.5" customHeight="1">
      <c r="A30" s="332"/>
      <c r="B30" s="333"/>
      <c r="C30" s="333"/>
      <c r="D30" s="333"/>
      <c r="E30" s="333"/>
      <c r="F30" s="333"/>
      <c r="G30" s="333"/>
      <c r="H30" s="333"/>
      <c r="I30" s="333"/>
      <c r="J30" s="333"/>
      <c r="K30" s="334"/>
    </row>
    <row r="31" spans="1:11" ht="16.5" customHeight="1">
      <c r="A31" s="362" t="s">
        <v>191</v>
      </c>
      <c r="B31" s="362"/>
      <c r="C31" s="362"/>
      <c r="D31" s="362"/>
      <c r="E31" s="362"/>
      <c r="F31" s="362"/>
      <c r="G31" s="362"/>
      <c r="H31" s="362"/>
      <c r="I31" s="362"/>
      <c r="J31" s="362"/>
      <c r="K31" s="362"/>
    </row>
    <row r="32" spans="1:11" ht="17.25" customHeight="1">
      <c r="A32" s="383" t="s">
        <v>192</v>
      </c>
      <c r="B32" s="384"/>
      <c r="C32" s="384"/>
      <c r="D32" s="384"/>
      <c r="E32" s="384"/>
      <c r="F32" s="384"/>
      <c r="G32" s="384"/>
      <c r="H32" s="384"/>
      <c r="I32" s="384"/>
      <c r="J32" s="384"/>
      <c r="K32" s="385"/>
    </row>
    <row r="33" spans="1:11" ht="17.25" customHeight="1">
      <c r="A33" s="383" t="s">
        <v>193</v>
      </c>
      <c r="B33" s="384"/>
      <c r="C33" s="384"/>
      <c r="D33" s="384"/>
      <c r="E33" s="384"/>
      <c r="F33" s="384"/>
      <c r="G33" s="384"/>
      <c r="H33" s="384"/>
      <c r="I33" s="384"/>
      <c r="J33" s="384"/>
      <c r="K33" s="385"/>
    </row>
    <row r="34" spans="1:11" ht="17.25" customHeight="1">
      <c r="A34" s="383" t="s">
        <v>194</v>
      </c>
      <c r="B34" s="384"/>
      <c r="C34" s="384"/>
      <c r="D34" s="384"/>
      <c r="E34" s="384"/>
      <c r="F34" s="384"/>
      <c r="G34" s="384"/>
      <c r="H34" s="384"/>
      <c r="I34" s="384"/>
      <c r="J34" s="384"/>
      <c r="K34" s="385"/>
    </row>
    <row r="35" spans="1:11" ht="17.25" customHeight="1">
      <c r="A35" s="386"/>
      <c r="B35" s="387"/>
      <c r="C35" s="387"/>
      <c r="D35" s="387"/>
      <c r="E35" s="387"/>
      <c r="F35" s="387"/>
      <c r="G35" s="387"/>
      <c r="H35" s="387"/>
      <c r="I35" s="387"/>
      <c r="J35" s="387"/>
      <c r="K35" s="388"/>
    </row>
    <row r="36" spans="1:11" ht="17.25" customHeight="1">
      <c r="A36" s="386"/>
      <c r="B36" s="387"/>
      <c r="C36" s="387"/>
      <c r="D36" s="387"/>
      <c r="E36" s="387"/>
      <c r="F36" s="387"/>
      <c r="G36" s="387"/>
      <c r="H36" s="387"/>
      <c r="I36" s="387"/>
      <c r="J36" s="387"/>
      <c r="K36" s="388"/>
    </row>
    <row r="37" spans="1:11" ht="17.25" customHeight="1">
      <c r="A37" s="386"/>
      <c r="B37" s="387"/>
      <c r="C37" s="387"/>
      <c r="D37" s="387"/>
      <c r="E37" s="387"/>
      <c r="F37" s="387"/>
      <c r="G37" s="387"/>
      <c r="H37" s="387"/>
      <c r="I37" s="387"/>
      <c r="J37" s="387"/>
      <c r="K37" s="388"/>
    </row>
    <row r="38" spans="1:11" ht="17.25" customHeight="1">
      <c r="A38" s="327"/>
      <c r="B38" s="328"/>
      <c r="C38" s="328"/>
      <c r="D38" s="328"/>
      <c r="E38" s="328"/>
      <c r="F38" s="328"/>
      <c r="G38" s="328"/>
      <c r="H38" s="328"/>
      <c r="I38" s="328"/>
      <c r="J38" s="328"/>
      <c r="K38" s="288"/>
    </row>
    <row r="39" spans="1:11" ht="17.25" customHeight="1">
      <c r="A39" s="327"/>
      <c r="B39" s="328"/>
      <c r="C39" s="328"/>
      <c r="D39" s="328"/>
      <c r="E39" s="328"/>
      <c r="F39" s="328"/>
      <c r="G39" s="328"/>
      <c r="H39" s="328"/>
      <c r="I39" s="328"/>
      <c r="J39" s="328"/>
      <c r="K39" s="288"/>
    </row>
    <row r="40" spans="1:11" ht="17.25" customHeight="1">
      <c r="A40" s="327"/>
      <c r="B40" s="328"/>
      <c r="C40" s="328"/>
      <c r="D40" s="328"/>
      <c r="E40" s="328"/>
      <c r="F40" s="328"/>
      <c r="G40" s="328"/>
      <c r="H40" s="328"/>
      <c r="I40" s="328"/>
      <c r="J40" s="328"/>
      <c r="K40" s="288"/>
    </row>
    <row r="41" spans="1:11" ht="17.25" customHeight="1">
      <c r="A41" s="327"/>
      <c r="B41" s="328"/>
      <c r="C41" s="328"/>
      <c r="D41" s="328"/>
      <c r="E41" s="328"/>
      <c r="F41" s="328"/>
      <c r="G41" s="328"/>
      <c r="H41" s="328"/>
      <c r="I41" s="328"/>
      <c r="J41" s="328"/>
      <c r="K41" s="288"/>
    </row>
    <row r="42" spans="1:11" ht="17.25" customHeight="1">
      <c r="A42" s="327"/>
      <c r="B42" s="328"/>
      <c r="C42" s="328"/>
      <c r="D42" s="328"/>
      <c r="E42" s="328"/>
      <c r="F42" s="328"/>
      <c r="G42" s="328"/>
      <c r="H42" s="328"/>
      <c r="I42" s="328"/>
      <c r="J42" s="328"/>
      <c r="K42" s="288"/>
    </row>
    <row r="43" spans="1:11" ht="17.25" customHeight="1">
      <c r="A43" s="332" t="s">
        <v>132</v>
      </c>
      <c r="B43" s="333"/>
      <c r="C43" s="333"/>
      <c r="D43" s="333"/>
      <c r="E43" s="333"/>
      <c r="F43" s="333"/>
      <c r="G43" s="333"/>
      <c r="H43" s="333"/>
      <c r="I43" s="333"/>
      <c r="J43" s="333"/>
      <c r="K43" s="334"/>
    </row>
    <row r="44" spans="1:11" ht="16.5" customHeight="1">
      <c r="A44" s="362" t="s">
        <v>195</v>
      </c>
      <c r="B44" s="362"/>
      <c r="C44" s="362"/>
      <c r="D44" s="362"/>
      <c r="E44" s="362"/>
      <c r="F44" s="362"/>
      <c r="G44" s="362"/>
      <c r="H44" s="362"/>
      <c r="I44" s="362"/>
      <c r="J44" s="362"/>
      <c r="K44" s="362"/>
    </row>
    <row r="45" spans="1:11" ht="18" customHeight="1">
      <c r="A45" s="389" t="s">
        <v>122</v>
      </c>
      <c r="B45" s="390"/>
      <c r="C45" s="390"/>
      <c r="D45" s="390"/>
      <c r="E45" s="390"/>
      <c r="F45" s="390"/>
      <c r="G45" s="390"/>
      <c r="H45" s="390"/>
      <c r="I45" s="390"/>
      <c r="J45" s="390"/>
      <c r="K45" s="391"/>
    </row>
    <row r="46" spans="1:11" ht="18" customHeight="1">
      <c r="A46" s="389"/>
      <c r="B46" s="390"/>
      <c r="C46" s="390"/>
      <c r="D46" s="390"/>
      <c r="E46" s="390"/>
      <c r="F46" s="390"/>
      <c r="G46" s="390"/>
      <c r="H46" s="390"/>
      <c r="I46" s="390"/>
      <c r="J46" s="390"/>
      <c r="K46" s="391"/>
    </row>
    <row r="47" spans="1:11" ht="18" customHeight="1">
      <c r="A47" s="379"/>
      <c r="B47" s="380"/>
      <c r="C47" s="380"/>
      <c r="D47" s="380"/>
      <c r="E47" s="380"/>
      <c r="F47" s="380"/>
      <c r="G47" s="380"/>
      <c r="H47" s="380"/>
      <c r="I47" s="380"/>
      <c r="J47" s="380"/>
      <c r="K47" s="381"/>
    </row>
    <row r="48" spans="1:11" ht="21" customHeight="1">
      <c r="A48" s="189" t="s">
        <v>138</v>
      </c>
      <c r="B48" s="392" t="s">
        <v>139</v>
      </c>
      <c r="C48" s="392"/>
      <c r="D48" s="190" t="s">
        <v>140</v>
      </c>
      <c r="E48" s="191"/>
      <c r="F48" s="190" t="s">
        <v>141</v>
      </c>
      <c r="G48" s="192"/>
      <c r="H48" s="393" t="s">
        <v>142</v>
      </c>
      <c r="I48" s="393"/>
      <c r="J48" s="392"/>
      <c r="K48" s="394"/>
    </row>
    <row r="49" spans="1:11" ht="16.5" customHeight="1">
      <c r="A49" s="296" t="s">
        <v>143</v>
      </c>
      <c r="B49" s="297"/>
      <c r="C49" s="297"/>
      <c r="D49" s="297"/>
      <c r="E49" s="297"/>
      <c r="F49" s="297"/>
      <c r="G49" s="297"/>
      <c r="H49" s="297"/>
      <c r="I49" s="297"/>
      <c r="J49" s="297"/>
      <c r="K49" s="298"/>
    </row>
    <row r="50" spans="1:11" ht="16.5" customHeight="1">
      <c r="A50" s="395"/>
      <c r="B50" s="396"/>
      <c r="C50" s="396"/>
      <c r="D50" s="396"/>
      <c r="E50" s="396"/>
      <c r="F50" s="396"/>
      <c r="G50" s="396"/>
      <c r="H50" s="396"/>
      <c r="I50" s="396"/>
      <c r="J50" s="396"/>
      <c r="K50" s="397"/>
    </row>
    <row r="51" spans="1:11" ht="16.5" customHeight="1">
      <c r="A51" s="398"/>
      <c r="B51" s="399"/>
      <c r="C51" s="399"/>
      <c r="D51" s="399"/>
      <c r="E51" s="399"/>
      <c r="F51" s="399"/>
      <c r="G51" s="399"/>
      <c r="H51" s="399"/>
      <c r="I51" s="399"/>
      <c r="J51" s="399"/>
      <c r="K51" s="400"/>
    </row>
    <row r="52" spans="1:11" ht="21" customHeight="1">
      <c r="A52" s="189" t="s">
        <v>138</v>
      </c>
      <c r="B52" s="392" t="s">
        <v>139</v>
      </c>
      <c r="C52" s="392"/>
      <c r="D52" s="190" t="s">
        <v>140</v>
      </c>
      <c r="E52" s="190"/>
      <c r="F52" s="190" t="s">
        <v>141</v>
      </c>
      <c r="G52" s="190"/>
      <c r="H52" s="393" t="s">
        <v>142</v>
      </c>
      <c r="I52" s="393"/>
      <c r="J52" s="401" t="s">
        <v>145</v>
      </c>
      <c r="K52" s="402"/>
    </row>
  </sheetData>
  <mergeCells count="82">
    <mergeCell ref="A49:K49"/>
    <mergeCell ref="A50:K50"/>
    <mergeCell ref="A51:K51"/>
    <mergeCell ref="B52:C52"/>
    <mergeCell ref="H52:I52"/>
    <mergeCell ref="J52:K52"/>
    <mergeCell ref="A44:K44"/>
    <mergeCell ref="A45:K45"/>
    <mergeCell ref="A46:K46"/>
    <mergeCell ref="A47:K47"/>
    <mergeCell ref="B48:C48"/>
    <mergeCell ref="H48:I48"/>
    <mergeCell ref="J48:K48"/>
    <mergeCell ref="A39:K39"/>
    <mergeCell ref="A40:K40"/>
    <mergeCell ref="A41:K41"/>
    <mergeCell ref="A42:K42"/>
    <mergeCell ref="A43:K43"/>
    <mergeCell ref="A34:K34"/>
    <mergeCell ref="A35:K35"/>
    <mergeCell ref="A36:K36"/>
    <mergeCell ref="A37:K37"/>
    <mergeCell ref="A38:K38"/>
    <mergeCell ref="A29:K29"/>
    <mergeCell ref="A30:K30"/>
    <mergeCell ref="A31:K31"/>
    <mergeCell ref="A32:K32"/>
    <mergeCell ref="A33:K33"/>
    <mergeCell ref="A23:B23"/>
    <mergeCell ref="E23:K23"/>
    <mergeCell ref="A24:K24"/>
    <mergeCell ref="A25:K25"/>
    <mergeCell ref="A26:K26"/>
    <mergeCell ref="A20:D20"/>
    <mergeCell ref="E20:H20"/>
    <mergeCell ref="I20:K20"/>
    <mergeCell ref="A21:K21"/>
    <mergeCell ref="A22:K22"/>
    <mergeCell ref="A17:K17"/>
    <mergeCell ref="A18:D18"/>
    <mergeCell ref="E18:H18"/>
    <mergeCell ref="I18:K18"/>
    <mergeCell ref="A19:D19"/>
    <mergeCell ref="E19:H19"/>
    <mergeCell ref="I19:K19"/>
    <mergeCell ref="A15:D15"/>
    <mergeCell ref="E15:H15"/>
    <mergeCell ref="I15:K15"/>
    <mergeCell ref="A16:D16"/>
    <mergeCell ref="E16:H16"/>
    <mergeCell ref="I16:K16"/>
    <mergeCell ref="A9:K9"/>
    <mergeCell ref="A12:K12"/>
    <mergeCell ref="A13:K13"/>
    <mergeCell ref="A14:D14"/>
    <mergeCell ref="E14:H14"/>
    <mergeCell ref="I14:K14"/>
    <mergeCell ref="B7:C7"/>
    <mergeCell ref="F7:G7"/>
    <mergeCell ref="H7:K7"/>
    <mergeCell ref="B8:C8"/>
    <mergeCell ref="D8:E8"/>
    <mergeCell ref="F8:G8"/>
    <mergeCell ref="H8:K8"/>
    <mergeCell ref="B5:C5"/>
    <mergeCell ref="D5:E5"/>
    <mergeCell ref="F5:G5"/>
    <mergeCell ref="H5:I5"/>
    <mergeCell ref="F6:G6"/>
    <mergeCell ref="H6:K6"/>
    <mergeCell ref="A3:C3"/>
    <mergeCell ref="D3:G3"/>
    <mergeCell ref="H3:K3"/>
    <mergeCell ref="B4:C4"/>
    <mergeCell ref="D4:E4"/>
    <mergeCell ref="F4:G4"/>
    <mergeCell ref="H4:I4"/>
    <mergeCell ref="A1:K1"/>
    <mergeCell ref="B2:C2"/>
    <mergeCell ref="D2:E2"/>
    <mergeCell ref="F2:G2"/>
    <mergeCell ref="I2:K2"/>
  </mergeCells>
  <phoneticPr fontId="68" type="noConversion"/>
  <pageMargins left="0.75" right="0.75" top="1" bottom="1" header="0.5" footer="0.5"/>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Pict="0">
                <anchor moveWithCells="1">
                  <from>
                    <xdr:col>252</xdr:col>
                    <xdr:colOff>0</xdr:colOff>
                    <xdr:row>47</xdr:row>
                    <xdr:rowOff>0</xdr:rowOff>
                  </from>
                  <to>
                    <xdr:col>252</xdr:col>
                    <xdr:colOff>381000</xdr:colOff>
                    <xdr:row>47</xdr:row>
                    <xdr:rowOff>127000</xdr:rowOff>
                  </to>
                </anchor>
              </controlPr>
            </control>
          </mc:Choice>
        </mc:AlternateContent>
        <mc:AlternateContent xmlns:mc="http://schemas.openxmlformats.org/markup-compatibility/2006">
          <mc:Choice Requires="x14">
            <control shapeId="7170" r:id="rId4" name="Check Box 2">
              <controlPr defaultSize="0" autoPict="0">
                <anchor moveWithCells="1">
                  <from>
                    <xdr:col>6</xdr:col>
                    <xdr:colOff>241300</xdr:colOff>
                    <xdr:row>9</xdr:row>
                    <xdr:rowOff>177800</xdr:rowOff>
                  </from>
                  <to>
                    <xdr:col>6</xdr:col>
                    <xdr:colOff>723900</xdr:colOff>
                    <xdr:row>11</xdr:row>
                    <xdr:rowOff>50800</xdr:rowOff>
                  </to>
                </anchor>
              </controlPr>
            </control>
          </mc:Choice>
        </mc:AlternateContent>
        <mc:AlternateContent xmlns:mc="http://schemas.openxmlformats.org/markup-compatibility/2006">
          <mc:Choice Requires="x14">
            <control shapeId="7171" r:id="rId5" name="Check Box 3">
              <controlPr defaultSize="0" autoPict="0">
                <anchor moveWithCells="1">
                  <from>
                    <xdr:col>2</xdr:col>
                    <xdr:colOff>254000</xdr:colOff>
                    <xdr:row>8</xdr:row>
                    <xdr:rowOff>215900</xdr:rowOff>
                  </from>
                  <to>
                    <xdr:col>2</xdr:col>
                    <xdr:colOff>749300</xdr:colOff>
                    <xdr:row>10</xdr:row>
                    <xdr:rowOff>0</xdr:rowOff>
                  </to>
                </anchor>
              </controlPr>
            </control>
          </mc:Choice>
        </mc:AlternateContent>
        <mc:AlternateContent xmlns:mc="http://schemas.openxmlformats.org/markup-compatibility/2006">
          <mc:Choice Requires="x14">
            <control shapeId="7172" r:id="rId6" name="Check Box 4">
              <controlPr defaultSize="0" autoPict="0">
                <anchor moveWithCells="1">
                  <from>
                    <xdr:col>252</xdr:col>
                    <xdr:colOff>0</xdr:colOff>
                    <xdr:row>47</xdr:row>
                    <xdr:rowOff>0</xdr:rowOff>
                  </from>
                  <to>
                    <xdr:col>252</xdr:col>
                    <xdr:colOff>482600</xdr:colOff>
                    <xdr:row>47</xdr:row>
                    <xdr:rowOff>241300</xdr:rowOff>
                  </to>
                </anchor>
              </controlPr>
            </control>
          </mc:Choice>
        </mc:AlternateContent>
        <mc:AlternateContent xmlns:mc="http://schemas.openxmlformats.org/markup-compatibility/2006">
          <mc:Choice Requires="x14">
            <control shapeId="7173" r:id="rId7" name="Check Box 5">
              <controlPr defaultSize="0" autoPict="0">
                <anchor moveWithCells="1">
                  <from>
                    <xdr:col>2</xdr:col>
                    <xdr:colOff>241300</xdr:colOff>
                    <xdr:row>9</xdr:row>
                    <xdr:rowOff>241300</xdr:rowOff>
                  </from>
                  <to>
                    <xdr:col>2</xdr:col>
                    <xdr:colOff>723900</xdr:colOff>
                    <xdr:row>11</xdr:row>
                    <xdr:rowOff>0</xdr:rowOff>
                  </to>
                </anchor>
              </controlPr>
            </control>
          </mc:Choice>
        </mc:AlternateContent>
        <mc:AlternateContent xmlns:mc="http://schemas.openxmlformats.org/markup-compatibility/2006">
          <mc:Choice Requires="x14">
            <control shapeId="7174" r:id="rId8" name="Check Box 6">
              <controlPr defaultSize="0" autoPict="0">
                <anchor moveWithCells="1">
                  <from>
                    <xdr:col>5</xdr:col>
                    <xdr:colOff>254000</xdr:colOff>
                    <xdr:row>9</xdr:row>
                    <xdr:rowOff>0</xdr:rowOff>
                  </from>
                  <to>
                    <xdr:col>5</xdr:col>
                    <xdr:colOff>749300</xdr:colOff>
                    <xdr:row>10</xdr:row>
                    <xdr:rowOff>0</xdr:rowOff>
                  </to>
                </anchor>
              </controlPr>
            </control>
          </mc:Choice>
        </mc:AlternateContent>
        <mc:AlternateContent xmlns:mc="http://schemas.openxmlformats.org/markup-compatibility/2006">
          <mc:Choice Requires="x14">
            <control shapeId="7175" r:id="rId9" name="Check Box 7">
              <controlPr defaultSize="0" autoPict="0">
                <anchor moveWithCells="1">
                  <from>
                    <xdr:col>6</xdr:col>
                    <xdr:colOff>215900</xdr:colOff>
                    <xdr:row>8</xdr:row>
                    <xdr:rowOff>190500</xdr:rowOff>
                  </from>
                  <to>
                    <xdr:col>6</xdr:col>
                    <xdr:colOff>711200</xdr:colOff>
                    <xdr:row>10</xdr:row>
                    <xdr:rowOff>50800</xdr:rowOff>
                  </to>
                </anchor>
              </controlPr>
            </control>
          </mc:Choice>
        </mc:AlternateContent>
        <mc:AlternateContent xmlns:mc="http://schemas.openxmlformats.org/markup-compatibility/2006">
          <mc:Choice Requires="x14">
            <control shapeId="7176" r:id="rId10" name="Check Box 8">
              <controlPr defaultSize="0" autoPict="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7177" r:id="rId11" name="Check Box 9">
              <controlPr defaultSize="0" autoPict="0">
                <anchor moveWithCells="1">
                  <from>
                    <xdr:col>1</xdr:col>
                    <xdr:colOff>215900</xdr:colOff>
                    <xdr:row>8</xdr:row>
                    <xdr:rowOff>241300</xdr:rowOff>
                  </from>
                  <to>
                    <xdr:col>1</xdr:col>
                    <xdr:colOff>711200</xdr:colOff>
                    <xdr:row>10</xdr:row>
                    <xdr:rowOff>0</xdr:rowOff>
                  </to>
                </anchor>
              </controlPr>
            </control>
          </mc:Choice>
        </mc:AlternateContent>
        <mc:AlternateContent xmlns:mc="http://schemas.openxmlformats.org/markup-compatibility/2006">
          <mc:Choice Requires="x14">
            <control shapeId="7178" r:id="rId12" name="Check Box 10">
              <controlPr defaultSize="0" autoPict="0">
                <anchor moveWithCells="1">
                  <from>
                    <xdr:col>1</xdr:col>
                    <xdr:colOff>203200</xdr:colOff>
                    <xdr:row>10</xdr:row>
                    <xdr:rowOff>0</xdr:rowOff>
                  </from>
                  <to>
                    <xdr:col>1</xdr:col>
                    <xdr:colOff>698500</xdr:colOff>
                    <xdr:row>11</xdr:row>
                    <xdr:rowOff>0</xdr:rowOff>
                  </to>
                </anchor>
              </controlPr>
            </control>
          </mc:Choice>
        </mc:AlternateContent>
        <mc:AlternateContent xmlns:mc="http://schemas.openxmlformats.org/markup-compatibility/2006">
          <mc:Choice Requires="x14">
            <control shapeId="7179" r:id="rId13" name="Check Box 11">
              <controlPr defaultSize="0" autoPict="0">
                <anchor moveWithCells="1">
                  <from>
                    <xdr:col>9</xdr:col>
                    <xdr:colOff>203200</xdr:colOff>
                    <xdr:row>9</xdr:row>
                    <xdr:rowOff>0</xdr:rowOff>
                  </from>
                  <to>
                    <xdr:col>9</xdr:col>
                    <xdr:colOff>698500</xdr:colOff>
                    <xdr:row>10</xdr:row>
                    <xdr:rowOff>12700</xdr:rowOff>
                  </to>
                </anchor>
              </controlPr>
            </control>
          </mc:Choice>
        </mc:AlternateContent>
        <mc:AlternateContent xmlns:mc="http://schemas.openxmlformats.org/markup-compatibility/2006">
          <mc:Choice Requires="x14">
            <control shapeId="7180" r:id="rId14" name="Check Box 12">
              <controlPr defaultSize="0" autoPict="0">
                <anchor moveWithCells="1">
                  <from>
                    <xdr:col>10</xdr:col>
                    <xdr:colOff>203200</xdr:colOff>
                    <xdr:row>8</xdr:row>
                    <xdr:rowOff>177800</xdr:rowOff>
                  </from>
                  <to>
                    <xdr:col>10</xdr:col>
                    <xdr:colOff>698500</xdr:colOff>
                    <xdr:row>10</xdr:row>
                    <xdr:rowOff>76200</xdr:rowOff>
                  </to>
                </anchor>
              </controlPr>
            </control>
          </mc:Choice>
        </mc:AlternateContent>
        <mc:AlternateContent xmlns:mc="http://schemas.openxmlformats.org/markup-compatibility/2006">
          <mc:Choice Requires="x14">
            <control shapeId="7181" r:id="rId15" name="Check Box 13">
              <controlPr defaultSize="0" autoPict="0">
                <anchor moveWithCells="1">
                  <from>
                    <xdr:col>9</xdr:col>
                    <xdr:colOff>215900</xdr:colOff>
                    <xdr:row>10</xdr:row>
                    <xdr:rowOff>0</xdr:rowOff>
                  </from>
                  <to>
                    <xdr:col>9</xdr:col>
                    <xdr:colOff>711200</xdr:colOff>
                    <xdr:row>11</xdr:row>
                    <xdr:rowOff>0</xdr:rowOff>
                  </to>
                </anchor>
              </controlPr>
            </control>
          </mc:Choice>
        </mc:AlternateContent>
        <mc:AlternateContent xmlns:mc="http://schemas.openxmlformats.org/markup-compatibility/2006">
          <mc:Choice Requires="x14">
            <control shapeId="7182" r:id="rId16" name="Check Box 14">
              <controlPr defaultSize="0" autoPict="0">
                <anchor moveWithCells="1">
                  <from>
                    <xdr:col>10</xdr:col>
                    <xdr:colOff>203200</xdr:colOff>
                    <xdr:row>9</xdr:row>
                    <xdr:rowOff>177800</xdr:rowOff>
                  </from>
                  <to>
                    <xdr:col>10</xdr:col>
                    <xdr:colOff>698500</xdr:colOff>
                    <xdr:row>11</xdr:row>
                    <xdr:rowOff>50800</xdr:rowOff>
                  </to>
                </anchor>
              </controlPr>
            </control>
          </mc:Choice>
        </mc:AlternateContent>
        <mc:AlternateContent xmlns:mc="http://schemas.openxmlformats.org/markup-compatibility/2006">
          <mc:Choice Requires="x14">
            <control shapeId="7183" r:id="rId17" name="Check Box 15">
              <controlPr defaultSize="0" autoPict="0">
                <anchor moveWithCells="1">
                  <from>
                    <xdr:col>9</xdr:col>
                    <xdr:colOff>215900</xdr:colOff>
                    <xdr:row>2</xdr:row>
                    <xdr:rowOff>203200</xdr:rowOff>
                  </from>
                  <to>
                    <xdr:col>9</xdr:col>
                    <xdr:colOff>711200</xdr:colOff>
                    <xdr:row>4</xdr:row>
                    <xdr:rowOff>50800</xdr:rowOff>
                  </to>
                </anchor>
              </controlPr>
            </control>
          </mc:Choice>
        </mc:AlternateContent>
        <mc:AlternateContent xmlns:mc="http://schemas.openxmlformats.org/markup-compatibility/2006">
          <mc:Choice Requires="x14">
            <control shapeId="7184" r:id="rId18" name="Check Box 16">
              <controlPr defaultSize="0" autoPict="0">
                <anchor moveWithCells="1">
                  <from>
                    <xdr:col>10</xdr:col>
                    <xdr:colOff>215900</xdr:colOff>
                    <xdr:row>2</xdr:row>
                    <xdr:rowOff>177800</xdr:rowOff>
                  </from>
                  <to>
                    <xdr:col>10</xdr:col>
                    <xdr:colOff>711200</xdr:colOff>
                    <xdr:row>4</xdr:row>
                    <xdr:rowOff>25400</xdr:rowOff>
                  </to>
                </anchor>
              </controlPr>
            </control>
          </mc:Choice>
        </mc:AlternateContent>
        <mc:AlternateContent xmlns:mc="http://schemas.openxmlformats.org/markup-compatibility/2006">
          <mc:Choice Requires="x14">
            <control shapeId="7185" r:id="rId19" name="Check Box 17">
              <controlPr defaultSize="0" autoPict="0">
                <anchor moveWithCells="1">
                  <from>
                    <xdr:col>9</xdr:col>
                    <xdr:colOff>241300</xdr:colOff>
                    <xdr:row>3</xdr:row>
                    <xdr:rowOff>203200</xdr:rowOff>
                  </from>
                  <to>
                    <xdr:col>9</xdr:col>
                    <xdr:colOff>723900</xdr:colOff>
                    <xdr:row>5</xdr:row>
                    <xdr:rowOff>50800</xdr:rowOff>
                  </to>
                </anchor>
              </controlPr>
            </control>
          </mc:Choice>
        </mc:AlternateContent>
        <mc:AlternateContent xmlns:mc="http://schemas.openxmlformats.org/markup-compatibility/2006">
          <mc:Choice Requires="x14">
            <control shapeId="7186" r:id="rId20" name="Check Box 18">
              <controlPr defaultSize="0" autoPict="0">
                <anchor moveWithCells="1">
                  <from>
                    <xdr:col>10</xdr:col>
                    <xdr:colOff>241300</xdr:colOff>
                    <xdr:row>3</xdr:row>
                    <xdr:rowOff>203200</xdr:rowOff>
                  </from>
                  <to>
                    <xdr:col>10</xdr:col>
                    <xdr:colOff>723900</xdr:colOff>
                    <xdr:row>5</xdr:row>
                    <xdr:rowOff>50800</xdr:rowOff>
                  </to>
                </anchor>
              </controlPr>
            </control>
          </mc:Choice>
        </mc:AlternateContent>
        <mc:AlternateContent xmlns:mc="http://schemas.openxmlformats.org/markup-compatibility/2006">
          <mc:Choice Requires="x14">
            <control shapeId="7187" r:id="rId21" name="Check Box 19">
              <controlPr defaultSize="0" autoPict="0">
                <anchor moveWithCells="1">
                  <from>
                    <xdr:col>2</xdr:col>
                    <xdr:colOff>241300</xdr:colOff>
                    <xdr:row>21</xdr:row>
                    <xdr:rowOff>215900</xdr:rowOff>
                  </from>
                  <to>
                    <xdr:col>2</xdr:col>
                    <xdr:colOff>723900</xdr:colOff>
                    <xdr:row>23</xdr:row>
                    <xdr:rowOff>12700</xdr:rowOff>
                  </to>
                </anchor>
              </controlPr>
            </control>
          </mc:Choice>
        </mc:AlternateContent>
        <mc:AlternateContent xmlns:mc="http://schemas.openxmlformats.org/markup-compatibility/2006">
          <mc:Choice Requires="x14">
            <control shapeId="7188" r:id="rId22" name="Check Box 20">
              <controlPr defaultSize="0" autoPict="0">
                <anchor moveWithCells="1">
                  <from>
                    <xdr:col>3</xdr:col>
                    <xdr:colOff>241300</xdr:colOff>
                    <xdr:row>21</xdr:row>
                    <xdr:rowOff>215900</xdr:rowOff>
                  </from>
                  <to>
                    <xdr:col>3</xdr:col>
                    <xdr:colOff>723900</xdr:colOff>
                    <xdr:row>23</xdr:row>
                    <xdr:rowOff>0</xdr:rowOff>
                  </to>
                </anchor>
              </controlPr>
            </control>
          </mc:Choice>
        </mc:AlternateContent>
        <mc:AlternateContent xmlns:mc="http://schemas.openxmlformats.org/markup-compatibility/2006">
          <mc:Choice Requires="x14">
            <control shapeId="7189" r:id="rId23" name="Check Box 21">
              <controlPr defaultSize="0" autoPict="0">
                <anchor moveWithCells="1">
                  <from>
                    <xdr:col>1</xdr:col>
                    <xdr:colOff>254000</xdr:colOff>
                    <xdr:row>26</xdr:row>
                    <xdr:rowOff>12700</xdr:rowOff>
                  </from>
                  <to>
                    <xdr:col>1</xdr:col>
                    <xdr:colOff>749300</xdr:colOff>
                    <xdr:row>27</xdr:row>
                    <xdr:rowOff>12700</xdr:rowOff>
                  </to>
                </anchor>
              </controlPr>
            </control>
          </mc:Choice>
        </mc:AlternateContent>
        <mc:AlternateContent xmlns:mc="http://schemas.openxmlformats.org/markup-compatibility/2006">
          <mc:Choice Requires="x14">
            <control shapeId="7190" r:id="rId24" name="Check Box 22">
              <controlPr defaultSize="0" autoPict="0">
                <anchor moveWithCells="1">
                  <from>
                    <xdr:col>1</xdr:col>
                    <xdr:colOff>241300</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7191" r:id="rId25" name="Check Box 23">
              <controlPr defaultSize="0" autoPict="0">
                <anchor moveWithCells="1">
                  <from>
                    <xdr:col>2</xdr:col>
                    <xdr:colOff>215900</xdr:colOff>
                    <xdr:row>27</xdr:row>
                    <xdr:rowOff>0</xdr:rowOff>
                  </from>
                  <to>
                    <xdr:col>2</xdr:col>
                    <xdr:colOff>711200</xdr:colOff>
                    <xdr:row>28</xdr:row>
                    <xdr:rowOff>0</xdr:rowOff>
                  </to>
                </anchor>
              </controlPr>
            </control>
          </mc:Choice>
        </mc:AlternateContent>
        <mc:AlternateContent xmlns:mc="http://schemas.openxmlformats.org/markup-compatibility/2006">
          <mc:Choice Requires="x14">
            <control shapeId="7192" r:id="rId26" name="Check Box 24">
              <controlPr defaultSize="0" autoPict="0">
                <anchor moveWithCells="1">
                  <from>
                    <xdr:col>2</xdr:col>
                    <xdr:colOff>215900</xdr:colOff>
                    <xdr:row>26</xdr:row>
                    <xdr:rowOff>12700</xdr:rowOff>
                  </from>
                  <to>
                    <xdr:col>2</xdr:col>
                    <xdr:colOff>711200</xdr:colOff>
                    <xdr:row>27</xdr:row>
                    <xdr:rowOff>12700</xdr:rowOff>
                  </to>
                </anchor>
              </controlPr>
            </control>
          </mc:Choice>
        </mc:AlternateContent>
        <mc:AlternateContent xmlns:mc="http://schemas.openxmlformats.org/markup-compatibility/2006">
          <mc:Choice Requires="x14">
            <control shapeId="7193" r:id="rId27" name="Check Box 25">
              <controlPr defaultSize="0" autoPict="0">
                <anchor moveWithCells="1">
                  <from>
                    <xdr:col>5</xdr:col>
                    <xdr:colOff>254000</xdr:colOff>
                    <xdr:row>26</xdr:row>
                    <xdr:rowOff>241300</xdr:rowOff>
                  </from>
                  <to>
                    <xdr:col>5</xdr:col>
                    <xdr:colOff>749300</xdr:colOff>
                    <xdr:row>28</xdr:row>
                    <xdr:rowOff>0</xdr:rowOff>
                  </to>
                </anchor>
              </controlPr>
            </control>
          </mc:Choice>
        </mc:AlternateContent>
        <mc:AlternateContent xmlns:mc="http://schemas.openxmlformats.org/markup-compatibility/2006">
          <mc:Choice Requires="x14">
            <control shapeId="7194" r:id="rId28" name="Check Box 26">
              <controlPr defaultSize="0" autoPict="0">
                <anchor moveWithCells="1">
                  <from>
                    <xdr:col>5</xdr:col>
                    <xdr:colOff>254000</xdr:colOff>
                    <xdr:row>26</xdr:row>
                    <xdr:rowOff>0</xdr:rowOff>
                  </from>
                  <to>
                    <xdr:col>5</xdr:col>
                    <xdr:colOff>749300</xdr:colOff>
                    <xdr:row>27</xdr:row>
                    <xdr:rowOff>0</xdr:rowOff>
                  </to>
                </anchor>
              </controlPr>
            </control>
          </mc:Choice>
        </mc:AlternateContent>
        <mc:AlternateContent xmlns:mc="http://schemas.openxmlformats.org/markup-compatibility/2006">
          <mc:Choice Requires="x14">
            <control shapeId="7195" r:id="rId29" name="Check Box 27">
              <controlPr defaultSize="0" autoPict="0">
                <anchor moveWithCells="1">
                  <from>
                    <xdr:col>6</xdr:col>
                    <xdr:colOff>254000</xdr:colOff>
                    <xdr:row>27</xdr:row>
                    <xdr:rowOff>0</xdr:rowOff>
                  </from>
                  <to>
                    <xdr:col>6</xdr:col>
                    <xdr:colOff>749300</xdr:colOff>
                    <xdr:row>28</xdr:row>
                    <xdr:rowOff>0</xdr:rowOff>
                  </to>
                </anchor>
              </controlPr>
            </control>
          </mc:Choice>
        </mc:AlternateContent>
        <mc:AlternateContent xmlns:mc="http://schemas.openxmlformats.org/markup-compatibility/2006">
          <mc:Choice Requires="x14">
            <control shapeId="7196" r:id="rId30" name="Check Box 28">
              <controlPr defaultSize="0" autoPict="0">
                <anchor moveWithCells="1">
                  <from>
                    <xdr:col>6</xdr:col>
                    <xdr:colOff>241300</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7197" r:id="rId31" name="Check Box 29">
              <controlPr defaultSize="0" autoPict="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7198" r:id="rId32" name="Check Box 30">
              <controlPr defaultSize="0" autoPict="0">
                <anchor moveWithCells="1">
                  <from>
                    <xdr:col>10</xdr:col>
                    <xdr:colOff>254000</xdr:colOff>
                    <xdr:row>27</xdr:row>
                    <xdr:rowOff>12700</xdr:rowOff>
                  </from>
                  <to>
                    <xdr:col>10</xdr:col>
                    <xdr:colOff>749300</xdr:colOff>
                    <xdr:row>28</xdr:row>
                    <xdr:rowOff>12700</xdr:rowOff>
                  </to>
                </anchor>
              </controlPr>
            </control>
          </mc:Choice>
        </mc:AlternateContent>
        <mc:AlternateContent xmlns:mc="http://schemas.openxmlformats.org/markup-compatibility/2006">
          <mc:Choice Requires="x14">
            <control shapeId="7199" r:id="rId33" name="Check Box 31">
              <controlPr defaultSize="0" autoPict="0">
                <anchor moveWithCells="1">
                  <from>
                    <xdr:col>9</xdr:col>
                    <xdr:colOff>254000</xdr:colOff>
                    <xdr:row>26</xdr:row>
                    <xdr:rowOff>0</xdr:rowOff>
                  </from>
                  <to>
                    <xdr:col>9</xdr:col>
                    <xdr:colOff>749300</xdr:colOff>
                    <xdr:row>27</xdr:row>
                    <xdr:rowOff>0</xdr:rowOff>
                  </to>
                </anchor>
              </controlPr>
            </control>
          </mc:Choice>
        </mc:AlternateContent>
        <mc:AlternateContent xmlns:mc="http://schemas.openxmlformats.org/markup-compatibility/2006">
          <mc:Choice Requires="x14">
            <control shapeId="7200" r:id="rId34" name="Check Box 32">
              <controlPr defaultSize="0" autoPict="0">
                <anchor moveWithCells="1">
                  <from>
                    <xdr:col>10</xdr:col>
                    <xdr:colOff>254000</xdr:colOff>
                    <xdr:row>26</xdr:row>
                    <xdr:rowOff>0</xdr:rowOff>
                  </from>
                  <to>
                    <xdr:col>10</xdr:col>
                    <xdr:colOff>749300</xdr:colOff>
                    <xdr:row>27</xdr:row>
                    <xdr:rowOff>0</xdr:rowOff>
                  </to>
                </anchor>
              </controlPr>
            </control>
          </mc:Choice>
        </mc:AlternateContent>
        <mc:AlternateContent xmlns:mc="http://schemas.openxmlformats.org/markup-compatibility/2006">
          <mc:Choice Requires="x14">
            <control shapeId="7201" r:id="rId35" name="Check Box 33">
              <controlPr defaultSize="0" autoPict="0">
                <anchor moveWithCells="1">
                  <from>
                    <xdr:col>7</xdr:col>
                    <xdr:colOff>749300</xdr:colOff>
                    <xdr:row>27</xdr:row>
                    <xdr:rowOff>0</xdr:rowOff>
                  </from>
                  <to>
                    <xdr:col>8</xdr:col>
                    <xdr:colOff>292100</xdr:colOff>
                    <xdr:row>28</xdr:row>
                    <xdr:rowOff>0</xdr:rowOff>
                  </to>
                </anchor>
              </controlPr>
            </control>
          </mc:Choice>
        </mc:AlternateContent>
        <mc:AlternateContent xmlns:mc="http://schemas.openxmlformats.org/markup-compatibility/2006">
          <mc:Choice Requires="x14">
            <control shapeId="7202" r:id="rId36" name="Check Box 34">
              <controlPr defaultSize="0" autoPict="0">
                <anchor moveWithCells="1">
                  <from>
                    <xdr:col>7</xdr:col>
                    <xdr:colOff>749300</xdr:colOff>
                    <xdr:row>26</xdr:row>
                    <xdr:rowOff>0</xdr:rowOff>
                  </from>
                  <to>
                    <xdr:col>8</xdr:col>
                    <xdr:colOff>292100</xdr:colOff>
                    <xdr:row>27</xdr:row>
                    <xdr:rowOff>0</xdr:rowOff>
                  </to>
                </anchor>
              </controlPr>
            </control>
          </mc:Choice>
        </mc:AlternateContent>
        <mc:AlternateContent xmlns:mc="http://schemas.openxmlformats.org/markup-compatibility/2006">
          <mc:Choice Requires="x14">
            <control shapeId="7203" r:id="rId37" name="Check Box 35">
              <controlPr defaultSize="0" autoPict="0">
                <anchor moveWithCells="1">
                  <from>
                    <xdr:col>3</xdr:col>
                    <xdr:colOff>749300</xdr:colOff>
                    <xdr:row>27</xdr:row>
                    <xdr:rowOff>0</xdr:rowOff>
                  </from>
                  <to>
                    <xdr:col>4</xdr:col>
                    <xdr:colOff>292100</xdr:colOff>
                    <xdr:row>28</xdr:row>
                    <xdr:rowOff>0</xdr:rowOff>
                  </to>
                </anchor>
              </controlPr>
            </control>
          </mc:Choice>
        </mc:AlternateContent>
        <mc:AlternateContent xmlns:mc="http://schemas.openxmlformats.org/markup-compatibility/2006">
          <mc:Choice Requires="x14">
            <control shapeId="7204" r:id="rId38" name="Check Box 36">
              <controlPr defaultSize="0" autoPict="0">
                <anchor moveWithCells="1">
                  <from>
                    <xdr:col>3</xdr:col>
                    <xdr:colOff>749300</xdr:colOff>
                    <xdr:row>26</xdr:row>
                    <xdr:rowOff>0</xdr:rowOff>
                  </from>
                  <to>
                    <xdr:col>4</xdr:col>
                    <xdr:colOff>292100</xdr:colOff>
                    <xdr:row>27</xdr:row>
                    <xdr:rowOff>0</xdr:rowOff>
                  </to>
                </anchor>
              </controlPr>
            </control>
          </mc:Choice>
        </mc:AlternateContent>
        <mc:AlternateContent xmlns:mc="http://schemas.openxmlformats.org/markup-compatibility/2006">
          <mc:Choice Requires="x14">
            <control shapeId="7205" r:id="rId39" name="Check Box 37">
              <controlPr defaultSize="0" autoPict="0">
                <anchor moveWithCells="1">
                  <from>
                    <xdr:col>7</xdr:col>
                    <xdr:colOff>749300</xdr:colOff>
                    <xdr:row>27</xdr:row>
                    <xdr:rowOff>0</xdr:rowOff>
                  </from>
                  <to>
                    <xdr:col>8</xdr:col>
                    <xdr:colOff>292100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31"/>
  <sheetViews>
    <sheetView workbookViewId="0">
      <selection activeCell="J17" sqref="J17"/>
    </sheetView>
  </sheetViews>
  <sheetFormatPr baseColWidth="10" defaultColWidth="9" defaultRowHeight="26" customHeight="1"/>
  <cols>
    <col min="1" max="1" width="17.1640625" style="117" customWidth="1"/>
    <col min="2" max="7" width="9.33203125" style="117" customWidth="1"/>
    <col min="8" max="8" width="1.33203125" style="117" customWidth="1"/>
    <col min="9" max="9" width="16.5" style="117" customWidth="1"/>
    <col min="10" max="10" width="17" style="117" customWidth="1"/>
    <col min="11" max="11" width="18.5" style="117" customWidth="1"/>
    <col min="12" max="12" width="16.6640625" style="117" customWidth="1"/>
    <col min="13" max="13" width="14.1640625" style="117" customWidth="1"/>
    <col min="14" max="14" width="16.33203125" style="117" customWidth="1"/>
    <col min="15" max="16384" width="9" style="117"/>
  </cols>
  <sheetData>
    <row r="1" spans="1:15" ht="30" customHeight="1">
      <c r="A1" s="343" t="s">
        <v>146</v>
      </c>
      <c r="B1" s="344"/>
      <c r="C1" s="344"/>
      <c r="D1" s="344"/>
      <c r="E1" s="344"/>
      <c r="F1" s="344"/>
      <c r="G1" s="344"/>
      <c r="H1" s="344"/>
      <c r="I1" s="344"/>
      <c r="J1" s="344"/>
      <c r="K1" s="344"/>
      <c r="L1" s="344"/>
      <c r="M1" s="344"/>
      <c r="N1" s="344"/>
    </row>
    <row r="2" spans="1:15" ht="29" customHeight="1">
      <c r="A2" s="118" t="s">
        <v>63</v>
      </c>
      <c r="B2" s="345" t="s">
        <v>64</v>
      </c>
      <c r="C2" s="345"/>
      <c r="D2" s="119" t="s">
        <v>69</v>
      </c>
      <c r="E2" s="345" t="s">
        <v>70</v>
      </c>
      <c r="F2" s="345"/>
      <c r="G2" s="345"/>
      <c r="H2" s="353"/>
      <c r="I2" s="127" t="s">
        <v>58</v>
      </c>
      <c r="J2" s="345" t="s">
        <v>59</v>
      </c>
      <c r="K2" s="345"/>
      <c r="L2" s="345"/>
      <c r="M2" s="345"/>
      <c r="N2" s="346"/>
    </row>
    <row r="3" spans="1:15" ht="29" customHeight="1">
      <c r="A3" s="404" t="s">
        <v>147</v>
      </c>
      <c r="B3" s="347" t="s">
        <v>148</v>
      </c>
      <c r="C3" s="347"/>
      <c r="D3" s="347"/>
      <c r="E3" s="347"/>
      <c r="F3" s="347"/>
      <c r="G3" s="403"/>
      <c r="H3" s="353"/>
      <c r="I3" s="347" t="s">
        <v>149</v>
      </c>
      <c r="J3" s="347"/>
      <c r="K3" s="347"/>
      <c r="L3" s="347"/>
      <c r="M3" s="347"/>
      <c r="N3" s="348"/>
    </row>
    <row r="4" spans="1:15" ht="29" customHeight="1">
      <c r="A4" s="405"/>
      <c r="B4" s="120" t="s">
        <v>109</v>
      </c>
      <c r="C4" s="120" t="s">
        <v>110</v>
      </c>
      <c r="D4" s="121" t="s">
        <v>111</v>
      </c>
      <c r="E4" s="120" t="s">
        <v>112</v>
      </c>
      <c r="F4" s="120" t="s">
        <v>113</v>
      </c>
      <c r="G4" s="120" t="s">
        <v>114</v>
      </c>
      <c r="H4" s="353"/>
      <c r="I4" s="120" t="s">
        <v>109</v>
      </c>
      <c r="J4" s="120" t="s">
        <v>110</v>
      </c>
      <c r="K4" s="121" t="s">
        <v>111</v>
      </c>
      <c r="L4" s="120" t="s">
        <v>112</v>
      </c>
      <c r="M4" s="120" t="s">
        <v>113</v>
      </c>
      <c r="N4" s="120" t="s">
        <v>114</v>
      </c>
      <c r="O4" s="128"/>
    </row>
    <row r="5" spans="1:15" ht="29" customHeight="1">
      <c r="A5" s="406"/>
      <c r="B5" s="120"/>
      <c r="C5" s="121"/>
      <c r="D5" s="120"/>
      <c r="E5" s="120"/>
      <c r="F5" s="120"/>
      <c r="G5" s="165"/>
      <c r="H5" s="353"/>
      <c r="I5" s="129" t="s">
        <v>116</v>
      </c>
      <c r="J5" s="129" t="s">
        <v>117</v>
      </c>
      <c r="K5" s="129" t="s">
        <v>116</v>
      </c>
      <c r="L5" s="129" t="s">
        <v>117</v>
      </c>
      <c r="M5" s="129" t="s">
        <v>116</v>
      </c>
      <c r="N5" s="130" t="s">
        <v>117</v>
      </c>
      <c r="O5" s="128"/>
    </row>
    <row r="6" spans="1:15" ht="29" customHeight="1">
      <c r="A6" s="123" t="s">
        <v>150</v>
      </c>
      <c r="B6" s="124">
        <f>C6-1</f>
        <v>81</v>
      </c>
      <c r="C6" s="124">
        <f>D6-2</f>
        <v>82</v>
      </c>
      <c r="D6" s="124">
        <v>84</v>
      </c>
      <c r="E6" s="124">
        <f>D6+2</f>
        <v>86</v>
      </c>
      <c r="F6" s="124">
        <f>E6+2</f>
        <v>88</v>
      </c>
      <c r="G6" s="124">
        <f>F6+1</f>
        <v>89</v>
      </c>
      <c r="H6" s="353"/>
      <c r="I6" s="131" t="s">
        <v>196</v>
      </c>
      <c r="J6" s="131" t="s">
        <v>151</v>
      </c>
      <c r="K6" s="131" t="s">
        <v>163</v>
      </c>
      <c r="L6" s="131" t="s">
        <v>151</v>
      </c>
      <c r="M6" s="131" t="s">
        <v>151</v>
      </c>
      <c r="N6" s="132" t="s">
        <v>151</v>
      </c>
      <c r="O6" s="128"/>
    </row>
    <row r="7" spans="1:15" ht="29" customHeight="1">
      <c r="A7" s="123" t="s">
        <v>152</v>
      </c>
      <c r="B7" s="124">
        <f>C7-1</f>
        <v>78</v>
      </c>
      <c r="C7" s="124">
        <f>D7-2</f>
        <v>79</v>
      </c>
      <c r="D7" s="124">
        <v>81</v>
      </c>
      <c r="E7" s="124">
        <f>D7+2</f>
        <v>83</v>
      </c>
      <c r="F7" s="124">
        <f>E7+2</f>
        <v>85</v>
      </c>
      <c r="G7" s="124">
        <f>F7+1</f>
        <v>86</v>
      </c>
      <c r="H7" s="353"/>
      <c r="I7" s="131" t="s">
        <v>151</v>
      </c>
      <c r="J7" s="131" t="s">
        <v>151</v>
      </c>
      <c r="K7" s="131" t="s">
        <v>151</v>
      </c>
      <c r="L7" s="131" t="s">
        <v>151</v>
      </c>
      <c r="M7" s="131" t="s">
        <v>197</v>
      </c>
      <c r="N7" s="132" t="s">
        <v>151</v>
      </c>
      <c r="O7" s="128"/>
    </row>
    <row r="8" spans="1:15" ht="29" customHeight="1">
      <c r="A8" s="123" t="s">
        <v>153</v>
      </c>
      <c r="B8" s="124"/>
      <c r="C8" s="124"/>
      <c r="D8" s="124"/>
      <c r="E8" s="124"/>
      <c r="F8" s="124"/>
      <c r="G8" s="124"/>
      <c r="H8" s="353"/>
      <c r="I8" s="131"/>
      <c r="J8" s="131"/>
      <c r="K8" s="131"/>
      <c r="L8" s="131"/>
      <c r="M8" s="131"/>
      <c r="N8" s="132"/>
      <c r="O8" s="128"/>
    </row>
    <row r="9" spans="1:15" ht="29" customHeight="1">
      <c r="A9" s="123" t="s">
        <v>154</v>
      </c>
      <c r="B9" s="124">
        <f t="shared" ref="B9:B11" si="0">C9-4</f>
        <v>118</v>
      </c>
      <c r="C9" s="124">
        <f t="shared" ref="C9:C11" si="1">D9-4</f>
        <v>122</v>
      </c>
      <c r="D9" s="124">
        <v>126</v>
      </c>
      <c r="E9" s="124">
        <f t="shared" ref="E9:E11" si="2">D9+4</f>
        <v>130</v>
      </c>
      <c r="F9" s="124">
        <f>E9+4</f>
        <v>134</v>
      </c>
      <c r="G9" s="124">
        <f t="shared" ref="G9:G11" si="3">F9+6</f>
        <v>140</v>
      </c>
      <c r="H9" s="353"/>
      <c r="I9" s="131" t="s">
        <v>151</v>
      </c>
      <c r="J9" s="131" t="s">
        <v>151</v>
      </c>
      <c r="K9" s="131" t="s">
        <v>151</v>
      </c>
      <c r="L9" s="131" t="s">
        <v>151</v>
      </c>
      <c r="M9" s="131" t="s">
        <v>151</v>
      </c>
      <c r="N9" s="131" t="s">
        <v>151</v>
      </c>
      <c r="O9" s="128"/>
    </row>
    <row r="10" spans="1:15" ht="29" customHeight="1">
      <c r="A10" s="123" t="s">
        <v>156</v>
      </c>
      <c r="B10" s="124">
        <f t="shared" si="0"/>
        <v>116</v>
      </c>
      <c r="C10" s="124">
        <f t="shared" si="1"/>
        <v>120</v>
      </c>
      <c r="D10" s="124">
        <v>124</v>
      </c>
      <c r="E10" s="124">
        <f t="shared" si="2"/>
        <v>128</v>
      </c>
      <c r="F10" s="124">
        <f>E10+5</f>
        <v>133</v>
      </c>
      <c r="G10" s="124">
        <f t="shared" si="3"/>
        <v>139</v>
      </c>
      <c r="H10" s="353"/>
      <c r="I10" s="131" t="s">
        <v>155</v>
      </c>
      <c r="J10" s="131" t="s">
        <v>151</v>
      </c>
      <c r="K10" s="131" t="s">
        <v>151</v>
      </c>
      <c r="L10" s="131" t="s">
        <v>151</v>
      </c>
      <c r="M10" s="131" t="s">
        <v>155</v>
      </c>
      <c r="N10" s="131" t="s">
        <v>151</v>
      </c>
      <c r="O10" s="128"/>
    </row>
    <row r="11" spans="1:15" ht="29" customHeight="1">
      <c r="A11" s="123" t="s">
        <v>157</v>
      </c>
      <c r="B11" s="124">
        <f t="shared" si="0"/>
        <v>116</v>
      </c>
      <c r="C11" s="124">
        <f t="shared" si="1"/>
        <v>120</v>
      </c>
      <c r="D11" s="124">
        <v>124</v>
      </c>
      <c r="E11" s="124">
        <f t="shared" si="2"/>
        <v>128</v>
      </c>
      <c r="F11" s="124">
        <f>E11+5</f>
        <v>133</v>
      </c>
      <c r="G11" s="124">
        <f t="shared" si="3"/>
        <v>139</v>
      </c>
      <c r="H11" s="353"/>
      <c r="I11" s="131" t="s">
        <v>151</v>
      </c>
      <c r="J11" s="131" t="s">
        <v>151</v>
      </c>
      <c r="K11" s="131" t="s">
        <v>151</v>
      </c>
      <c r="L11" s="131" t="s">
        <v>151</v>
      </c>
      <c r="M11" s="131" t="s">
        <v>151</v>
      </c>
      <c r="N11" s="131" t="s">
        <v>151</v>
      </c>
      <c r="O11" s="128"/>
    </row>
    <row r="12" spans="1:15" ht="29" customHeight="1">
      <c r="A12" s="123" t="s">
        <v>159</v>
      </c>
      <c r="B12" s="124">
        <f>C12-1.2</f>
        <v>49.599999999999994</v>
      </c>
      <c r="C12" s="124">
        <f>D12-1.2</f>
        <v>50.8</v>
      </c>
      <c r="D12" s="124">
        <v>52</v>
      </c>
      <c r="E12" s="124">
        <f>D12+1.2</f>
        <v>53.2</v>
      </c>
      <c r="F12" s="124">
        <f>E12+1.2</f>
        <v>54.400000000000006</v>
      </c>
      <c r="G12" s="124">
        <f>F12+1.4</f>
        <v>55.800000000000004</v>
      </c>
      <c r="H12" s="353"/>
      <c r="I12" s="131" t="s">
        <v>151</v>
      </c>
      <c r="J12" s="131" t="s">
        <v>151</v>
      </c>
      <c r="K12" s="131" t="s">
        <v>151</v>
      </c>
      <c r="L12" s="131" t="s">
        <v>151</v>
      </c>
      <c r="M12" s="131" t="s">
        <v>151</v>
      </c>
      <c r="N12" s="131" t="s">
        <v>151</v>
      </c>
      <c r="O12" s="128"/>
    </row>
    <row r="13" spans="1:15" ht="29" customHeight="1">
      <c r="A13" s="123" t="s">
        <v>160</v>
      </c>
      <c r="B13" s="124">
        <f>C13</f>
        <v>11.5</v>
      </c>
      <c r="C13" s="124">
        <f>D13</f>
        <v>11.5</v>
      </c>
      <c r="D13" s="124">
        <v>11.5</v>
      </c>
      <c r="E13" s="124">
        <f t="shared" ref="E13:G13" si="4">D13</f>
        <v>11.5</v>
      </c>
      <c r="F13" s="124">
        <f t="shared" si="4"/>
        <v>11.5</v>
      </c>
      <c r="G13" s="124">
        <f t="shared" si="4"/>
        <v>11.5</v>
      </c>
      <c r="H13" s="353"/>
      <c r="I13" s="131" t="s">
        <v>151</v>
      </c>
      <c r="J13" s="131" t="s">
        <v>151</v>
      </c>
      <c r="K13" s="131" t="s">
        <v>172</v>
      </c>
      <c r="L13" s="131" t="s">
        <v>151</v>
      </c>
      <c r="M13" s="131" t="s">
        <v>151</v>
      </c>
      <c r="N13" s="131" t="s">
        <v>151</v>
      </c>
      <c r="O13" s="128"/>
    </row>
    <row r="14" spans="1:15" ht="29" customHeight="1">
      <c r="A14" s="123" t="s">
        <v>161</v>
      </c>
      <c r="B14" s="124">
        <f>C14</f>
        <v>11</v>
      </c>
      <c r="C14" s="124">
        <f>D14</f>
        <v>11</v>
      </c>
      <c r="D14" s="124">
        <v>11</v>
      </c>
      <c r="E14" s="124">
        <f t="shared" ref="E14:G14" si="5">D14</f>
        <v>11</v>
      </c>
      <c r="F14" s="124">
        <f t="shared" si="5"/>
        <v>11</v>
      </c>
      <c r="G14" s="124">
        <f t="shared" si="5"/>
        <v>11</v>
      </c>
      <c r="H14" s="353"/>
      <c r="I14" s="131" t="s">
        <v>151</v>
      </c>
      <c r="J14" s="131" t="s">
        <v>197</v>
      </c>
      <c r="K14" s="131" t="s">
        <v>151</v>
      </c>
      <c r="L14" s="131" t="s">
        <v>151</v>
      </c>
      <c r="M14" s="131" t="s">
        <v>151</v>
      </c>
      <c r="N14" s="131" t="s">
        <v>151</v>
      </c>
      <c r="O14" s="128"/>
    </row>
    <row r="15" spans="1:15" ht="29" customHeight="1">
      <c r="A15" s="123" t="s">
        <v>162</v>
      </c>
      <c r="B15" s="124">
        <f>C15-1</f>
        <v>60.5</v>
      </c>
      <c r="C15" s="124">
        <f>D15-1</f>
        <v>61.5</v>
      </c>
      <c r="D15" s="124">
        <v>62.5</v>
      </c>
      <c r="E15" s="124">
        <f>D15+1</f>
        <v>63.5</v>
      </c>
      <c r="F15" s="124">
        <f>E15+1</f>
        <v>64.5</v>
      </c>
      <c r="G15" s="124">
        <f>F15+1.5</f>
        <v>66</v>
      </c>
      <c r="H15" s="353"/>
      <c r="I15" s="131" t="s">
        <v>151</v>
      </c>
      <c r="J15" s="131" t="s">
        <v>172</v>
      </c>
      <c r="K15" s="131" t="s">
        <v>151</v>
      </c>
      <c r="L15" s="131" t="s">
        <v>172</v>
      </c>
      <c r="M15" s="131" t="s">
        <v>163</v>
      </c>
      <c r="N15" s="131" t="s">
        <v>151</v>
      </c>
      <c r="O15" s="128"/>
    </row>
    <row r="16" spans="1:15" ht="29" customHeight="1">
      <c r="A16" s="123" t="s">
        <v>164</v>
      </c>
      <c r="B16" s="124">
        <f>C16-1</f>
        <v>58</v>
      </c>
      <c r="C16" s="124">
        <f>D16-1</f>
        <v>59</v>
      </c>
      <c r="D16" s="124">
        <v>60</v>
      </c>
      <c r="E16" s="124">
        <f>D16+1</f>
        <v>61</v>
      </c>
      <c r="F16" s="124">
        <f>E16+1</f>
        <v>62</v>
      </c>
      <c r="G16" s="124">
        <f>F16+1.5</f>
        <v>63.5</v>
      </c>
      <c r="H16" s="353"/>
      <c r="I16" s="131" t="s">
        <v>163</v>
      </c>
      <c r="J16" s="131" t="s">
        <v>151</v>
      </c>
      <c r="K16" s="131" t="s">
        <v>151</v>
      </c>
      <c r="L16" s="131" t="s">
        <v>151</v>
      </c>
      <c r="M16" s="131" t="s">
        <v>151</v>
      </c>
      <c r="N16" s="131" t="s">
        <v>163</v>
      </c>
      <c r="O16" s="128"/>
    </row>
    <row r="17" spans="1:15" ht="29" customHeight="1">
      <c r="A17" s="123" t="s">
        <v>165</v>
      </c>
      <c r="B17" s="124">
        <f>C17-0.6</f>
        <v>65.2</v>
      </c>
      <c r="C17" s="124">
        <f>D17-1.2</f>
        <v>65.8</v>
      </c>
      <c r="D17" s="124">
        <v>67</v>
      </c>
      <c r="E17" s="124">
        <f>D17+1.2</f>
        <v>68.2</v>
      </c>
      <c r="F17" s="124">
        <f>E17+1.2</f>
        <v>69.400000000000006</v>
      </c>
      <c r="G17" s="124">
        <f>F17+0.6</f>
        <v>70</v>
      </c>
      <c r="H17" s="353"/>
      <c r="I17" s="131" t="s">
        <v>151</v>
      </c>
      <c r="J17" s="131" t="s">
        <v>163</v>
      </c>
      <c r="K17" s="131" t="s">
        <v>163</v>
      </c>
      <c r="L17" s="131" t="s">
        <v>197</v>
      </c>
      <c r="M17" s="131" t="s">
        <v>151</v>
      </c>
      <c r="N17" s="131" t="s">
        <v>151</v>
      </c>
      <c r="O17" s="128"/>
    </row>
    <row r="18" spans="1:15" ht="29" customHeight="1">
      <c r="A18" s="123" t="s">
        <v>166</v>
      </c>
      <c r="B18" s="124">
        <f>C18-4</f>
        <v>113</v>
      </c>
      <c r="C18" s="124">
        <f>D18-4</f>
        <v>117</v>
      </c>
      <c r="D18" s="124">
        <v>121</v>
      </c>
      <c r="E18" s="124">
        <f>D18+4</f>
        <v>125</v>
      </c>
      <c r="F18" s="124">
        <f>E18+4</f>
        <v>129</v>
      </c>
      <c r="G18" s="124">
        <f>F18+6</f>
        <v>135</v>
      </c>
      <c r="H18" s="353"/>
      <c r="I18" s="131" t="s">
        <v>151</v>
      </c>
      <c r="J18" s="131" t="s">
        <v>151</v>
      </c>
      <c r="K18" s="131" t="s">
        <v>151</v>
      </c>
      <c r="L18" s="131" t="s">
        <v>151</v>
      </c>
      <c r="M18" s="131" t="s">
        <v>151</v>
      </c>
      <c r="N18" s="131" t="s">
        <v>151</v>
      </c>
      <c r="O18" s="128"/>
    </row>
    <row r="19" spans="1:15" ht="29" customHeight="1">
      <c r="A19" s="123" t="s">
        <v>167</v>
      </c>
      <c r="B19" s="124">
        <f>C19-4</f>
        <v>90</v>
      </c>
      <c r="C19" s="124">
        <f>D19-4</f>
        <v>94</v>
      </c>
      <c r="D19" s="124">
        <v>98</v>
      </c>
      <c r="E19" s="124">
        <f>D19+4</f>
        <v>102</v>
      </c>
      <c r="F19" s="124">
        <f>E19+4</f>
        <v>106</v>
      </c>
      <c r="G19" s="124">
        <f>F19+6</f>
        <v>112</v>
      </c>
      <c r="H19" s="353"/>
      <c r="I19" s="131" t="s">
        <v>151</v>
      </c>
      <c r="J19" s="131" t="s">
        <v>155</v>
      </c>
      <c r="K19" s="131" t="s">
        <v>151</v>
      </c>
      <c r="L19" s="131" t="s">
        <v>151</v>
      </c>
      <c r="M19" s="131" t="s">
        <v>155</v>
      </c>
      <c r="N19" s="131" t="s">
        <v>151</v>
      </c>
      <c r="O19" s="128"/>
    </row>
    <row r="20" spans="1:15" ht="29" customHeight="1">
      <c r="A20" s="123" t="s">
        <v>168</v>
      </c>
      <c r="B20" s="124">
        <f>C20-0.8</f>
        <v>23.4</v>
      </c>
      <c r="C20" s="124">
        <f>D20-0.8</f>
        <v>24.2</v>
      </c>
      <c r="D20" s="124">
        <v>25</v>
      </c>
      <c r="E20" s="124">
        <f>D20+0.8</f>
        <v>25.8</v>
      </c>
      <c r="F20" s="124">
        <f>E20+0.8</f>
        <v>26.6</v>
      </c>
      <c r="G20" s="124">
        <f>F20+1.3</f>
        <v>27.900000000000002</v>
      </c>
      <c r="H20" s="353"/>
      <c r="I20" s="131" t="s">
        <v>151</v>
      </c>
      <c r="J20" s="131" t="s">
        <v>198</v>
      </c>
      <c r="K20" s="131" t="s">
        <v>151</v>
      </c>
      <c r="L20" s="131" t="s">
        <v>151</v>
      </c>
      <c r="M20" s="131" t="s">
        <v>151</v>
      </c>
      <c r="N20" s="131" t="s">
        <v>151</v>
      </c>
      <c r="O20" s="128"/>
    </row>
    <row r="21" spans="1:15" ht="29" customHeight="1">
      <c r="A21" s="123" t="s">
        <v>169</v>
      </c>
      <c r="B21" s="124">
        <f>C21-0.7</f>
        <v>19.600000000000001</v>
      </c>
      <c r="C21" s="124">
        <f>D21-0.7</f>
        <v>20.3</v>
      </c>
      <c r="D21" s="124">
        <v>21</v>
      </c>
      <c r="E21" s="124">
        <f>D21+0.7</f>
        <v>21.7</v>
      </c>
      <c r="F21" s="124">
        <f>E21+0.7</f>
        <v>22.4</v>
      </c>
      <c r="G21" s="124">
        <f>F21+1</f>
        <v>23.4</v>
      </c>
      <c r="H21" s="353"/>
      <c r="I21" s="131" t="s">
        <v>151</v>
      </c>
      <c r="J21" s="131" t="s">
        <v>151</v>
      </c>
      <c r="K21" s="131" t="s">
        <v>151</v>
      </c>
      <c r="L21" s="131" t="s">
        <v>151</v>
      </c>
      <c r="M21" s="131" t="s">
        <v>151</v>
      </c>
      <c r="N21" s="131" t="s">
        <v>151</v>
      </c>
      <c r="O21" s="128"/>
    </row>
    <row r="22" spans="1:15" ht="29" customHeight="1">
      <c r="A22" s="123" t="s">
        <v>170</v>
      </c>
      <c r="B22" s="124">
        <f t="shared" ref="B22:B24" si="6">C22-0.5</f>
        <v>15</v>
      </c>
      <c r="C22" s="124">
        <f t="shared" ref="C22:C24" si="7">D22-0.5</f>
        <v>15.5</v>
      </c>
      <c r="D22" s="124">
        <v>16</v>
      </c>
      <c r="E22" s="124">
        <f>D22+0.5</f>
        <v>16.5</v>
      </c>
      <c r="F22" s="124">
        <f>E22+0.5</f>
        <v>17</v>
      </c>
      <c r="G22" s="124">
        <f>F22+0.7</f>
        <v>17.7</v>
      </c>
      <c r="H22" s="353"/>
      <c r="I22" s="131" t="s">
        <v>151</v>
      </c>
      <c r="J22" s="131" t="s">
        <v>151</v>
      </c>
      <c r="K22" s="131" t="s">
        <v>151</v>
      </c>
      <c r="L22" s="131" t="s">
        <v>151</v>
      </c>
      <c r="M22" s="131" t="s">
        <v>197</v>
      </c>
      <c r="N22" s="131" t="s">
        <v>151</v>
      </c>
      <c r="O22" s="128"/>
    </row>
    <row r="23" spans="1:15" ht="29" customHeight="1">
      <c r="A23" s="123" t="s">
        <v>171</v>
      </c>
      <c r="B23" s="124">
        <f t="shared" si="6"/>
        <v>39</v>
      </c>
      <c r="C23" s="124">
        <f t="shared" si="7"/>
        <v>39.5</v>
      </c>
      <c r="D23" s="124">
        <v>40</v>
      </c>
      <c r="E23" s="124">
        <f t="shared" ref="E23:G23" si="8">D23+0.5</f>
        <v>40.5</v>
      </c>
      <c r="F23" s="124">
        <f t="shared" si="8"/>
        <v>41</v>
      </c>
      <c r="G23" s="124">
        <f t="shared" si="8"/>
        <v>41.5</v>
      </c>
      <c r="H23" s="353"/>
      <c r="I23" s="133">
        <v>0.5</v>
      </c>
      <c r="J23" s="133">
        <v>0</v>
      </c>
      <c r="K23" s="131" t="s">
        <v>151</v>
      </c>
      <c r="L23" s="131" t="s">
        <v>172</v>
      </c>
      <c r="M23" s="131" t="s">
        <v>151</v>
      </c>
      <c r="N23" s="134">
        <v>0.5</v>
      </c>
      <c r="O23" s="128"/>
    </row>
    <row r="24" spans="1:15" ht="29" customHeight="1">
      <c r="A24" s="123" t="s">
        <v>173</v>
      </c>
      <c r="B24" s="124">
        <f t="shared" si="6"/>
        <v>30</v>
      </c>
      <c r="C24" s="124">
        <f t="shared" si="7"/>
        <v>30.5</v>
      </c>
      <c r="D24" s="124">
        <v>31</v>
      </c>
      <c r="E24" s="124">
        <f>D24+0.5</f>
        <v>31.5</v>
      </c>
      <c r="F24" s="124">
        <f>E24+0.5</f>
        <v>32</v>
      </c>
      <c r="G24" s="124">
        <f>F24+0.75</f>
        <v>32.75</v>
      </c>
      <c r="H24" s="353"/>
      <c r="I24" s="133">
        <v>0</v>
      </c>
      <c r="J24" s="133">
        <v>0</v>
      </c>
      <c r="K24" s="131" t="s">
        <v>151</v>
      </c>
      <c r="L24" s="131" t="s">
        <v>151</v>
      </c>
      <c r="M24" s="131" t="s">
        <v>151</v>
      </c>
      <c r="N24" s="134">
        <v>0</v>
      </c>
      <c r="O24" s="128"/>
    </row>
    <row r="25" spans="1:15" ht="29" customHeight="1">
      <c r="A25" s="123" t="s">
        <v>174</v>
      </c>
      <c r="B25" s="124">
        <v>42</v>
      </c>
      <c r="C25" s="124">
        <v>42</v>
      </c>
      <c r="D25" s="124">
        <v>43</v>
      </c>
      <c r="E25" s="124">
        <v>43</v>
      </c>
      <c r="F25" s="124">
        <v>44</v>
      </c>
      <c r="G25" s="124">
        <v>44</v>
      </c>
      <c r="H25" s="353"/>
      <c r="I25" s="133">
        <v>0</v>
      </c>
      <c r="J25" s="133">
        <v>0</v>
      </c>
      <c r="K25" s="131" t="s">
        <v>151</v>
      </c>
      <c r="L25" s="131" t="s">
        <v>151</v>
      </c>
      <c r="M25" s="131" t="s">
        <v>151</v>
      </c>
      <c r="N25" s="134">
        <v>0</v>
      </c>
      <c r="O25" s="128"/>
    </row>
    <row r="26" spans="1:15" ht="29" customHeight="1">
      <c r="A26" s="123" t="s">
        <v>175</v>
      </c>
      <c r="B26" s="124">
        <f t="shared" ref="B26:B29" si="9">C26</f>
        <v>18</v>
      </c>
      <c r="C26" s="124">
        <f t="shared" ref="C26:C29" si="10">D26-1</f>
        <v>18</v>
      </c>
      <c r="D26" s="124">
        <v>19</v>
      </c>
      <c r="E26" s="124">
        <f t="shared" ref="E26:E29" si="11">D26</f>
        <v>19</v>
      </c>
      <c r="F26" s="124">
        <f t="shared" ref="F26:F29" si="12">E26+1.5</f>
        <v>20.5</v>
      </c>
      <c r="G26" s="124">
        <f t="shared" ref="G26:G29" si="13">F26</f>
        <v>20.5</v>
      </c>
      <c r="H26" s="353"/>
      <c r="I26" s="133">
        <v>0</v>
      </c>
      <c r="J26" s="133">
        <v>0.5</v>
      </c>
      <c r="K26" s="131" t="s">
        <v>151</v>
      </c>
      <c r="L26" s="131" t="s">
        <v>172</v>
      </c>
      <c r="M26" s="131" t="s">
        <v>172</v>
      </c>
      <c r="N26" s="134">
        <v>0</v>
      </c>
      <c r="O26" s="128"/>
    </row>
    <row r="27" spans="1:15" ht="33" customHeight="1">
      <c r="A27" s="123" t="s">
        <v>176</v>
      </c>
      <c r="B27" s="124">
        <f t="shared" si="9"/>
        <v>18</v>
      </c>
      <c r="C27" s="124">
        <f t="shared" si="10"/>
        <v>18</v>
      </c>
      <c r="D27" s="124">
        <v>19</v>
      </c>
      <c r="E27" s="124">
        <f t="shared" si="11"/>
        <v>19</v>
      </c>
      <c r="F27" s="124">
        <f t="shared" si="12"/>
        <v>20.5</v>
      </c>
      <c r="G27" s="124">
        <f t="shared" si="13"/>
        <v>20.5</v>
      </c>
      <c r="H27" s="353"/>
      <c r="I27" s="133">
        <v>0</v>
      </c>
      <c r="J27" s="133">
        <v>-0.5</v>
      </c>
      <c r="K27" s="131" t="s">
        <v>151</v>
      </c>
      <c r="L27" s="131" t="s">
        <v>163</v>
      </c>
      <c r="M27" s="131" t="s">
        <v>151</v>
      </c>
      <c r="N27" s="131" t="s">
        <v>151</v>
      </c>
      <c r="O27" s="128"/>
    </row>
    <row r="28" spans="1:15" ht="33" customHeight="1">
      <c r="A28" s="123" t="s">
        <v>177</v>
      </c>
      <c r="B28" s="124">
        <f t="shared" si="9"/>
        <v>14</v>
      </c>
      <c r="C28" s="124">
        <f t="shared" si="10"/>
        <v>14</v>
      </c>
      <c r="D28" s="124">
        <v>15</v>
      </c>
      <c r="E28" s="124">
        <f t="shared" si="11"/>
        <v>15</v>
      </c>
      <c r="F28" s="124">
        <f t="shared" si="12"/>
        <v>16.5</v>
      </c>
      <c r="G28" s="124">
        <f t="shared" si="13"/>
        <v>16.5</v>
      </c>
      <c r="H28" s="353"/>
      <c r="I28" s="133">
        <v>0</v>
      </c>
      <c r="J28" s="133">
        <v>0</v>
      </c>
      <c r="K28" s="131" t="s">
        <v>151</v>
      </c>
      <c r="L28" s="131" t="s">
        <v>151</v>
      </c>
      <c r="M28" s="131" t="s">
        <v>151</v>
      </c>
      <c r="N28" s="131" t="s">
        <v>151</v>
      </c>
      <c r="O28" s="128"/>
    </row>
    <row r="29" spans="1:15" ht="33" customHeight="1">
      <c r="A29" s="123" t="s">
        <v>178</v>
      </c>
      <c r="B29" s="124">
        <f t="shared" si="9"/>
        <v>16</v>
      </c>
      <c r="C29" s="124">
        <f t="shared" si="10"/>
        <v>16</v>
      </c>
      <c r="D29" s="124">
        <v>17</v>
      </c>
      <c r="E29" s="124">
        <f t="shared" si="11"/>
        <v>17</v>
      </c>
      <c r="F29" s="124">
        <f t="shared" si="12"/>
        <v>18.5</v>
      </c>
      <c r="G29" s="124">
        <f t="shared" si="13"/>
        <v>18.5</v>
      </c>
      <c r="H29" s="353"/>
      <c r="I29" s="133">
        <v>-0.5</v>
      </c>
      <c r="J29" s="133">
        <v>0</v>
      </c>
      <c r="K29" s="131" t="s">
        <v>163</v>
      </c>
      <c r="L29" s="131" t="s">
        <v>151</v>
      </c>
      <c r="M29" s="133">
        <v>0</v>
      </c>
      <c r="N29" s="131" t="s">
        <v>151</v>
      </c>
      <c r="O29" s="128"/>
    </row>
    <row r="30" spans="1:15" ht="26" customHeight="1">
      <c r="A30" s="125" t="s">
        <v>122</v>
      </c>
      <c r="D30" s="126"/>
      <c r="E30" s="126"/>
      <c r="F30" s="126"/>
      <c r="G30" s="126"/>
      <c r="I30" s="126"/>
      <c r="J30" s="126"/>
      <c r="K30" s="126"/>
      <c r="L30" s="126"/>
      <c r="M30" s="126"/>
      <c r="N30" s="126"/>
    </row>
    <row r="31" spans="1:15" ht="26" customHeight="1">
      <c r="A31" s="117" t="s">
        <v>179</v>
      </c>
      <c r="D31" s="126"/>
      <c r="E31" s="126"/>
      <c r="F31" s="126"/>
      <c r="G31" s="126"/>
      <c r="I31" s="125" t="s">
        <v>199</v>
      </c>
      <c r="J31" s="135"/>
      <c r="K31" s="125" t="s">
        <v>181</v>
      </c>
      <c r="L31" s="125"/>
      <c r="M31" s="125" t="s">
        <v>182</v>
      </c>
      <c r="N31" s="126"/>
    </row>
  </sheetData>
  <mergeCells count="8">
    <mergeCell ref="A1:N1"/>
    <mergeCell ref="B2:C2"/>
    <mergeCell ref="E2:G2"/>
    <mergeCell ref="J2:N2"/>
    <mergeCell ref="B3:G3"/>
    <mergeCell ref="I3:N3"/>
    <mergeCell ref="A3:A5"/>
    <mergeCell ref="H2:H29"/>
  </mergeCells>
  <phoneticPr fontId="68" type="noConversion"/>
  <pageMargins left="0.75" right="0.75" top="1" bottom="1" header="0.5" footer="0.5"/>
  <pageSetup paperSize="9" scale="61" orientation="landscape"/>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K45"/>
  <sheetViews>
    <sheetView topLeftCell="A16" zoomScale="125" zoomScaleNormal="125" workbookViewId="0">
      <selection activeCell="A33" sqref="A33:K33"/>
    </sheetView>
  </sheetViews>
  <sheetFormatPr baseColWidth="10" defaultColWidth="10.1640625" defaultRowHeight="15"/>
  <cols>
    <col min="1" max="1" width="9.6640625" style="136" customWidth="1"/>
    <col min="2" max="2" width="11.1640625" style="136" customWidth="1"/>
    <col min="3" max="3" width="9.1640625" style="136" customWidth="1"/>
    <col min="4" max="5" width="9.5" style="136" customWidth="1"/>
    <col min="6" max="6" width="10.33203125" style="136" customWidth="1"/>
    <col min="7" max="7" width="9.5" style="136" customWidth="1"/>
    <col min="8" max="8" width="10.6640625" style="136" customWidth="1"/>
    <col min="9" max="9" width="8.1640625" style="136" customWidth="1"/>
    <col min="10" max="10" width="10.5" style="136" customWidth="1"/>
    <col min="11" max="11" width="12.1640625" style="136" customWidth="1"/>
    <col min="12" max="16384" width="10.1640625" style="136"/>
  </cols>
  <sheetData>
    <row r="1" spans="1:11" ht="26">
      <c r="A1" s="407" t="s">
        <v>200</v>
      </c>
      <c r="B1" s="407"/>
      <c r="C1" s="407"/>
      <c r="D1" s="407"/>
      <c r="E1" s="407"/>
      <c r="F1" s="407"/>
      <c r="G1" s="407"/>
      <c r="H1" s="407"/>
      <c r="I1" s="407"/>
      <c r="J1" s="407"/>
      <c r="K1" s="407"/>
    </row>
    <row r="2" spans="1:11">
      <c r="A2" s="137" t="s">
        <v>54</v>
      </c>
      <c r="B2" s="408" t="s">
        <v>55</v>
      </c>
      <c r="C2" s="408"/>
      <c r="D2" s="138" t="s">
        <v>63</v>
      </c>
      <c r="E2" s="139" t="s">
        <v>64</v>
      </c>
      <c r="F2" s="140" t="s">
        <v>201</v>
      </c>
      <c r="G2" s="409" t="s">
        <v>70</v>
      </c>
      <c r="H2" s="409"/>
      <c r="I2" s="159" t="s">
        <v>58</v>
      </c>
      <c r="J2" s="409" t="s">
        <v>59</v>
      </c>
      <c r="K2" s="410"/>
    </row>
    <row r="3" spans="1:11">
      <c r="A3" s="141" t="s">
        <v>76</v>
      </c>
      <c r="B3" s="411">
        <v>600</v>
      </c>
      <c r="C3" s="411"/>
      <c r="D3" s="143" t="s">
        <v>202</v>
      </c>
      <c r="E3" s="412">
        <v>44834</v>
      </c>
      <c r="F3" s="413"/>
      <c r="G3" s="413"/>
      <c r="H3" s="377" t="s">
        <v>203</v>
      </c>
      <c r="I3" s="377"/>
      <c r="J3" s="377"/>
      <c r="K3" s="378"/>
    </row>
    <row r="4" spans="1:11">
      <c r="A4" s="144" t="s">
        <v>73</v>
      </c>
      <c r="B4" s="145">
        <v>2</v>
      </c>
      <c r="C4" s="145">
        <v>6</v>
      </c>
      <c r="D4" s="146" t="s">
        <v>204</v>
      </c>
      <c r="E4" s="413" t="s">
        <v>205</v>
      </c>
      <c r="F4" s="413"/>
      <c r="G4" s="413"/>
      <c r="H4" s="319" t="s">
        <v>206</v>
      </c>
      <c r="I4" s="319"/>
      <c r="J4" s="156" t="s">
        <v>67</v>
      </c>
      <c r="K4" s="162" t="s">
        <v>68</v>
      </c>
    </row>
    <row r="5" spans="1:11">
      <c r="A5" s="144" t="s">
        <v>207</v>
      </c>
      <c r="B5" s="411">
        <v>1</v>
      </c>
      <c r="C5" s="411"/>
      <c r="D5" s="143" t="s">
        <v>208</v>
      </c>
      <c r="E5" s="143"/>
      <c r="F5" s="143" t="s">
        <v>209</v>
      </c>
      <c r="G5" s="143" t="s">
        <v>210</v>
      </c>
      <c r="H5" s="319" t="s">
        <v>211</v>
      </c>
      <c r="I5" s="319"/>
      <c r="J5" s="156" t="s">
        <v>67</v>
      </c>
      <c r="K5" s="162" t="s">
        <v>68</v>
      </c>
    </row>
    <row r="6" spans="1:11">
      <c r="A6" s="147" t="s">
        <v>212</v>
      </c>
      <c r="B6" s="414">
        <v>80</v>
      </c>
      <c r="C6" s="414"/>
      <c r="D6" s="148" t="s">
        <v>213</v>
      </c>
      <c r="E6" s="149"/>
      <c r="F6" s="522">
        <v>378</v>
      </c>
      <c r="G6" s="148"/>
      <c r="H6" s="415" t="s">
        <v>214</v>
      </c>
      <c r="I6" s="415"/>
      <c r="J6" s="158" t="s">
        <v>67</v>
      </c>
      <c r="K6" s="163" t="s">
        <v>68</v>
      </c>
    </row>
    <row r="7" spans="1:11">
      <c r="A7" s="150"/>
      <c r="B7" s="151"/>
      <c r="C7" s="152"/>
      <c r="D7" s="150"/>
      <c r="E7" s="151"/>
      <c r="F7" s="153"/>
      <c r="G7" s="150"/>
      <c r="H7" s="153"/>
      <c r="I7" s="151"/>
      <c r="J7" s="151"/>
      <c r="K7" s="151"/>
    </row>
    <row r="8" spans="1:11">
      <c r="A8" s="154" t="s">
        <v>215</v>
      </c>
      <c r="B8" s="140" t="s">
        <v>216</v>
      </c>
      <c r="C8" s="155" t="s">
        <v>217</v>
      </c>
      <c r="D8" s="140" t="s">
        <v>218</v>
      </c>
      <c r="E8" s="140" t="s">
        <v>219</v>
      </c>
      <c r="F8" s="140" t="s">
        <v>220</v>
      </c>
      <c r="G8" s="416"/>
      <c r="H8" s="417"/>
      <c r="I8" s="417"/>
      <c r="J8" s="417"/>
      <c r="K8" s="418"/>
    </row>
    <row r="9" spans="1:11">
      <c r="A9" s="318" t="s">
        <v>221</v>
      </c>
      <c r="B9" s="319"/>
      <c r="C9" s="156" t="s">
        <v>67</v>
      </c>
      <c r="D9" s="156" t="s">
        <v>68</v>
      </c>
      <c r="E9" s="143" t="s">
        <v>222</v>
      </c>
      <c r="F9" s="157"/>
      <c r="G9" s="419"/>
      <c r="H9" s="420"/>
      <c r="I9" s="420"/>
      <c r="J9" s="420"/>
      <c r="K9" s="421"/>
    </row>
    <row r="10" spans="1:11">
      <c r="A10" s="318" t="s">
        <v>223</v>
      </c>
      <c r="B10" s="319"/>
      <c r="C10" s="156" t="s">
        <v>67</v>
      </c>
      <c r="D10" s="156" t="s">
        <v>68</v>
      </c>
      <c r="E10" s="143" t="s">
        <v>224</v>
      </c>
      <c r="F10" s="157"/>
      <c r="G10" s="419"/>
      <c r="H10" s="420"/>
      <c r="I10" s="420"/>
      <c r="J10" s="420"/>
      <c r="K10" s="421"/>
    </row>
    <row r="11" spans="1:11">
      <c r="A11" s="389" t="s">
        <v>187</v>
      </c>
      <c r="B11" s="390"/>
      <c r="C11" s="390"/>
      <c r="D11" s="390"/>
      <c r="E11" s="390"/>
      <c r="F11" s="390"/>
      <c r="G11" s="390"/>
      <c r="H11" s="390"/>
      <c r="I11" s="390"/>
      <c r="J11" s="390"/>
      <c r="K11" s="391"/>
    </row>
    <row r="12" spans="1:11">
      <c r="A12" s="141" t="s">
        <v>88</v>
      </c>
      <c r="B12" s="156" t="s">
        <v>84</v>
      </c>
      <c r="C12" s="156" t="s">
        <v>85</v>
      </c>
      <c r="D12" s="157"/>
      <c r="E12" s="143" t="s">
        <v>86</v>
      </c>
      <c r="F12" s="156" t="s">
        <v>84</v>
      </c>
      <c r="G12" s="156" t="s">
        <v>85</v>
      </c>
      <c r="H12" s="156"/>
      <c r="I12" s="143" t="s">
        <v>225</v>
      </c>
      <c r="J12" s="156" t="s">
        <v>84</v>
      </c>
      <c r="K12" s="162" t="s">
        <v>85</v>
      </c>
    </row>
    <row r="13" spans="1:11">
      <c r="A13" s="141" t="s">
        <v>91</v>
      </c>
      <c r="B13" s="156" t="s">
        <v>84</v>
      </c>
      <c r="C13" s="156" t="s">
        <v>85</v>
      </c>
      <c r="D13" s="157"/>
      <c r="E13" s="143" t="s">
        <v>96</v>
      </c>
      <c r="F13" s="156" t="s">
        <v>84</v>
      </c>
      <c r="G13" s="156" t="s">
        <v>85</v>
      </c>
      <c r="H13" s="156"/>
      <c r="I13" s="143" t="s">
        <v>226</v>
      </c>
      <c r="J13" s="156" t="s">
        <v>84</v>
      </c>
      <c r="K13" s="162" t="s">
        <v>85</v>
      </c>
    </row>
    <row r="14" spans="1:11">
      <c r="A14" s="147" t="s">
        <v>227</v>
      </c>
      <c r="B14" s="158" t="s">
        <v>84</v>
      </c>
      <c r="C14" s="158" t="s">
        <v>85</v>
      </c>
      <c r="D14" s="149"/>
      <c r="E14" s="148" t="s">
        <v>228</v>
      </c>
      <c r="F14" s="158" t="s">
        <v>84</v>
      </c>
      <c r="G14" s="158" t="s">
        <v>85</v>
      </c>
      <c r="H14" s="158"/>
      <c r="I14" s="148" t="s">
        <v>229</v>
      </c>
      <c r="J14" s="158" t="s">
        <v>84</v>
      </c>
      <c r="K14" s="163" t="s">
        <v>85</v>
      </c>
    </row>
    <row r="15" spans="1:11">
      <c r="A15" s="150"/>
      <c r="B15" s="153"/>
      <c r="C15" s="153"/>
      <c r="D15" s="151"/>
      <c r="E15" s="150"/>
      <c r="F15" s="153"/>
      <c r="G15" s="153"/>
      <c r="H15" s="153"/>
      <c r="I15" s="150"/>
      <c r="J15" s="153"/>
      <c r="K15" s="153"/>
    </row>
    <row r="16" spans="1:11">
      <c r="A16" s="376" t="s">
        <v>230</v>
      </c>
      <c r="B16" s="366"/>
      <c r="C16" s="366"/>
      <c r="D16" s="366"/>
      <c r="E16" s="366"/>
      <c r="F16" s="366"/>
      <c r="G16" s="366"/>
      <c r="H16" s="366"/>
      <c r="I16" s="366"/>
      <c r="J16" s="366"/>
      <c r="K16" s="367"/>
    </row>
    <row r="17" spans="1:11">
      <c r="A17" s="318" t="s">
        <v>231</v>
      </c>
      <c r="B17" s="319"/>
      <c r="C17" s="319"/>
      <c r="D17" s="319"/>
      <c r="E17" s="319"/>
      <c r="F17" s="319"/>
      <c r="G17" s="319"/>
      <c r="H17" s="319"/>
      <c r="I17" s="319"/>
      <c r="J17" s="319"/>
      <c r="K17" s="382"/>
    </row>
    <row r="18" spans="1:11">
      <c r="A18" s="318" t="s">
        <v>232</v>
      </c>
      <c r="B18" s="319"/>
      <c r="C18" s="319"/>
      <c r="D18" s="319"/>
      <c r="E18" s="319"/>
      <c r="F18" s="319"/>
      <c r="G18" s="319"/>
      <c r="H18" s="319"/>
      <c r="I18" s="319"/>
      <c r="J18" s="319"/>
      <c r="K18" s="382"/>
    </row>
    <row r="19" spans="1:11">
      <c r="A19" s="422" t="s">
        <v>233</v>
      </c>
      <c r="B19" s="423"/>
      <c r="C19" s="423"/>
      <c r="D19" s="423"/>
      <c r="E19" s="423"/>
      <c r="F19" s="423"/>
      <c r="G19" s="423"/>
      <c r="H19" s="423"/>
      <c r="I19" s="423"/>
      <c r="J19" s="423"/>
      <c r="K19" s="424"/>
    </row>
    <row r="20" spans="1:11">
      <c r="A20" s="425"/>
      <c r="B20" s="426"/>
      <c r="C20" s="426"/>
      <c r="D20" s="426"/>
      <c r="E20" s="426"/>
      <c r="F20" s="426"/>
      <c r="G20" s="426"/>
      <c r="H20" s="426"/>
      <c r="I20" s="426"/>
      <c r="J20" s="426"/>
      <c r="K20" s="427"/>
    </row>
    <row r="21" spans="1:11">
      <c r="A21" s="425"/>
      <c r="B21" s="426"/>
      <c r="C21" s="426"/>
      <c r="D21" s="426"/>
      <c r="E21" s="426"/>
      <c r="F21" s="426"/>
      <c r="G21" s="426"/>
      <c r="H21" s="426"/>
      <c r="I21" s="426"/>
      <c r="J21" s="426"/>
      <c r="K21" s="427"/>
    </row>
    <row r="22" spans="1:11">
      <c r="A22" s="368"/>
      <c r="B22" s="369"/>
      <c r="C22" s="369"/>
      <c r="D22" s="369"/>
      <c r="E22" s="369"/>
      <c r="F22" s="369"/>
      <c r="G22" s="369"/>
      <c r="H22" s="369"/>
      <c r="I22" s="369"/>
      <c r="J22" s="369"/>
      <c r="K22" s="428"/>
    </row>
    <row r="23" spans="1:11">
      <c r="A23" s="429"/>
      <c r="B23" s="430"/>
      <c r="C23" s="430"/>
      <c r="D23" s="430"/>
      <c r="E23" s="430"/>
      <c r="F23" s="430"/>
      <c r="G23" s="430"/>
      <c r="H23" s="430"/>
      <c r="I23" s="430"/>
      <c r="J23" s="430"/>
      <c r="K23" s="431"/>
    </row>
    <row r="24" spans="1:11">
      <c r="A24" s="318" t="s">
        <v>121</v>
      </c>
      <c r="B24" s="319"/>
      <c r="C24" s="156" t="s">
        <v>67</v>
      </c>
      <c r="D24" s="156" t="s">
        <v>68</v>
      </c>
      <c r="E24" s="377"/>
      <c r="F24" s="377"/>
      <c r="G24" s="377"/>
      <c r="H24" s="377"/>
      <c r="I24" s="377"/>
      <c r="J24" s="377"/>
      <c r="K24" s="378"/>
    </row>
    <row r="25" spans="1:11">
      <c r="A25" s="160" t="s">
        <v>234</v>
      </c>
      <c r="B25" s="432"/>
      <c r="C25" s="432"/>
      <c r="D25" s="432"/>
      <c r="E25" s="432"/>
      <c r="F25" s="432"/>
      <c r="G25" s="432"/>
      <c r="H25" s="432"/>
      <c r="I25" s="432"/>
      <c r="J25" s="432"/>
      <c r="K25" s="433"/>
    </row>
    <row r="26" spans="1:11">
      <c r="A26" s="434"/>
      <c r="B26" s="434"/>
      <c r="C26" s="434"/>
      <c r="D26" s="434"/>
      <c r="E26" s="434"/>
      <c r="F26" s="434"/>
      <c r="G26" s="434"/>
      <c r="H26" s="434"/>
      <c r="I26" s="434"/>
      <c r="J26" s="434"/>
      <c r="K26" s="434"/>
    </row>
    <row r="27" spans="1:11">
      <c r="A27" s="435" t="s">
        <v>235</v>
      </c>
      <c r="B27" s="436"/>
      <c r="C27" s="436"/>
      <c r="D27" s="436"/>
      <c r="E27" s="436"/>
      <c r="F27" s="436"/>
      <c r="G27" s="436"/>
      <c r="H27" s="436"/>
      <c r="I27" s="436"/>
      <c r="J27" s="436"/>
      <c r="K27" s="437"/>
    </row>
    <row r="28" spans="1:11">
      <c r="A28" s="523" t="s">
        <v>456</v>
      </c>
      <c r="B28" s="524"/>
      <c r="C28" s="524"/>
      <c r="D28" s="524"/>
      <c r="E28" s="524"/>
      <c r="F28" s="524"/>
      <c r="G28" s="524"/>
      <c r="H28" s="524"/>
      <c r="I28" s="524"/>
      <c r="J28" s="524"/>
      <c r="K28" s="524"/>
    </row>
    <row r="29" spans="1:11">
      <c r="A29" s="523" t="s">
        <v>457</v>
      </c>
      <c r="B29" s="524"/>
      <c r="C29" s="524"/>
      <c r="D29" s="524"/>
      <c r="E29" s="524"/>
      <c r="F29" s="524"/>
      <c r="G29" s="524"/>
      <c r="H29" s="524"/>
      <c r="I29" s="524"/>
      <c r="J29" s="524"/>
      <c r="K29" s="524"/>
    </row>
    <row r="30" spans="1:11">
      <c r="A30" s="523" t="s">
        <v>458</v>
      </c>
      <c r="B30" s="524"/>
      <c r="C30" s="524"/>
      <c r="D30" s="524"/>
      <c r="E30" s="524"/>
      <c r="F30" s="524"/>
      <c r="G30" s="524"/>
      <c r="H30" s="524"/>
      <c r="I30" s="524"/>
      <c r="J30" s="524"/>
      <c r="K30" s="524"/>
    </row>
    <row r="31" spans="1:11">
      <c r="A31" s="438"/>
      <c r="B31" s="439"/>
      <c r="C31" s="439"/>
      <c r="D31" s="439"/>
      <c r="E31" s="439"/>
      <c r="F31" s="439"/>
      <c r="G31" s="439"/>
      <c r="H31" s="439"/>
      <c r="I31" s="439"/>
      <c r="J31" s="439"/>
      <c r="K31" s="440"/>
    </row>
    <row r="32" spans="1:11">
      <c r="A32" s="438"/>
      <c r="B32" s="439"/>
      <c r="C32" s="439"/>
      <c r="D32" s="439"/>
      <c r="E32" s="439"/>
      <c r="F32" s="439"/>
      <c r="G32" s="439"/>
      <c r="H32" s="439"/>
      <c r="I32" s="439"/>
      <c r="J32" s="439"/>
      <c r="K32" s="440"/>
    </row>
    <row r="33" spans="1:11" ht="23" customHeight="1">
      <c r="A33" s="383"/>
      <c r="B33" s="384"/>
      <c r="C33" s="384"/>
      <c r="D33" s="384"/>
      <c r="E33" s="384"/>
      <c r="F33" s="384"/>
      <c r="G33" s="384"/>
      <c r="H33" s="384"/>
      <c r="I33" s="384"/>
      <c r="J33" s="384"/>
      <c r="K33" s="385"/>
    </row>
    <row r="34" spans="1:11" ht="23" customHeight="1">
      <c r="A34" s="368"/>
      <c r="B34" s="369"/>
      <c r="C34" s="369"/>
      <c r="D34" s="369"/>
      <c r="E34" s="369"/>
      <c r="F34" s="369"/>
      <c r="G34" s="369"/>
      <c r="H34" s="369"/>
      <c r="I34" s="369"/>
      <c r="J34" s="369"/>
      <c r="K34" s="428"/>
    </row>
    <row r="35" spans="1:11" ht="23" customHeight="1">
      <c r="A35" s="441"/>
      <c r="B35" s="369"/>
      <c r="C35" s="369"/>
      <c r="D35" s="369"/>
      <c r="E35" s="369"/>
      <c r="F35" s="369"/>
      <c r="G35" s="369"/>
      <c r="H35" s="369"/>
      <c r="I35" s="369"/>
      <c r="J35" s="369"/>
      <c r="K35" s="428"/>
    </row>
    <row r="36" spans="1:11" ht="23" customHeight="1">
      <c r="A36" s="442"/>
      <c r="B36" s="443"/>
      <c r="C36" s="443"/>
      <c r="D36" s="443"/>
      <c r="E36" s="443"/>
      <c r="F36" s="443"/>
      <c r="G36" s="443"/>
      <c r="H36" s="443"/>
      <c r="I36" s="443"/>
      <c r="J36" s="443"/>
      <c r="K36" s="444"/>
    </row>
    <row r="37" spans="1:11" ht="18.75" customHeight="1">
      <c r="A37" s="445" t="s">
        <v>236</v>
      </c>
      <c r="B37" s="446"/>
      <c r="C37" s="446"/>
      <c r="D37" s="446"/>
      <c r="E37" s="446"/>
      <c r="F37" s="446"/>
      <c r="G37" s="446"/>
      <c r="H37" s="446"/>
      <c r="I37" s="446"/>
      <c r="J37" s="446"/>
      <c r="K37" s="447"/>
    </row>
    <row r="38" spans="1:11" ht="18.75" customHeight="1">
      <c r="A38" s="318" t="s">
        <v>237</v>
      </c>
      <c r="B38" s="319"/>
      <c r="C38" s="319"/>
      <c r="D38" s="377" t="s">
        <v>238</v>
      </c>
      <c r="E38" s="377"/>
      <c r="F38" s="372" t="s">
        <v>239</v>
      </c>
      <c r="G38" s="448"/>
      <c r="H38" s="319" t="s">
        <v>240</v>
      </c>
      <c r="I38" s="319"/>
      <c r="J38" s="319" t="s">
        <v>241</v>
      </c>
      <c r="K38" s="382"/>
    </row>
    <row r="39" spans="1:11" ht="18.75" customHeight="1">
      <c r="A39" s="144" t="s">
        <v>122</v>
      </c>
      <c r="B39" s="319" t="s">
        <v>242</v>
      </c>
      <c r="C39" s="319"/>
      <c r="D39" s="319"/>
      <c r="E39" s="319"/>
      <c r="F39" s="319"/>
      <c r="G39" s="319"/>
      <c r="H39" s="319"/>
      <c r="I39" s="319"/>
      <c r="J39" s="319"/>
      <c r="K39" s="382"/>
    </row>
    <row r="40" spans="1:11" ht="31" customHeight="1">
      <c r="A40" s="318"/>
      <c r="B40" s="319"/>
      <c r="C40" s="319"/>
      <c r="D40" s="319"/>
      <c r="E40" s="319"/>
      <c r="F40" s="319"/>
      <c r="G40" s="319"/>
      <c r="H40" s="319"/>
      <c r="I40" s="319"/>
      <c r="J40" s="319"/>
      <c r="K40" s="382"/>
    </row>
    <row r="41" spans="1:11" ht="18.75" customHeight="1">
      <c r="A41" s="318"/>
      <c r="B41" s="319"/>
      <c r="C41" s="319"/>
      <c r="D41" s="319"/>
      <c r="E41" s="319"/>
      <c r="F41" s="319"/>
      <c r="G41" s="319"/>
      <c r="H41" s="319"/>
      <c r="I41" s="319"/>
      <c r="J41" s="319"/>
      <c r="K41" s="382"/>
    </row>
    <row r="42" spans="1:11" ht="32" customHeight="1">
      <c r="A42" s="147" t="s">
        <v>138</v>
      </c>
      <c r="B42" s="449" t="s">
        <v>243</v>
      </c>
      <c r="C42" s="449"/>
      <c r="D42" s="148" t="s">
        <v>244</v>
      </c>
      <c r="E42" s="149" t="s">
        <v>245</v>
      </c>
      <c r="F42" s="148" t="s">
        <v>141</v>
      </c>
      <c r="G42" s="161">
        <v>44829</v>
      </c>
      <c r="H42" s="450" t="s">
        <v>142</v>
      </c>
      <c r="I42" s="450"/>
      <c r="J42" s="449" t="s">
        <v>145</v>
      </c>
      <c r="K42" s="451"/>
    </row>
    <row r="43" spans="1:11" ht="16.5" customHeight="1"/>
    <row r="44" spans="1:11" ht="16.5" customHeight="1"/>
    <row r="45" spans="1:11" ht="16.5" customHeight="1"/>
  </sheetData>
  <mergeCells count="50">
    <mergeCell ref="B39:K39"/>
    <mergeCell ref="A40:K40"/>
    <mergeCell ref="A41:K41"/>
    <mergeCell ref="B42:C42"/>
    <mergeCell ref="H42:I42"/>
    <mergeCell ref="J42:K42"/>
    <mergeCell ref="A38:C38"/>
    <mergeCell ref="D38:E38"/>
    <mergeCell ref="F38:G38"/>
    <mergeCell ref="H38:I38"/>
    <mergeCell ref="J38:K38"/>
    <mergeCell ref="A33:K33"/>
    <mergeCell ref="A34:K34"/>
    <mergeCell ref="A35:K35"/>
    <mergeCell ref="A36:K36"/>
    <mergeCell ref="A37:K37"/>
    <mergeCell ref="B25:K25"/>
    <mergeCell ref="A26:K26"/>
    <mergeCell ref="A27:K27"/>
    <mergeCell ref="A31:K31"/>
    <mergeCell ref="A32:K32"/>
    <mergeCell ref="A20:K20"/>
    <mergeCell ref="A21:K21"/>
    <mergeCell ref="A22:K22"/>
    <mergeCell ref="A23:K23"/>
    <mergeCell ref="A24:B24"/>
    <mergeCell ref="E24:K24"/>
    <mergeCell ref="A11:K11"/>
    <mergeCell ref="A16:K16"/>
    <mergeCell ref="A17:K17"/>
    <mergeCell ref="A18:K18"/>
    <mergeCell ref="A19:K19"/>
    <mergeCell ref="G8:K8"/>
    <mergeCell ref="A9:B9"/>
    <mergeCell ref="G9:K9"/>
    <mergeCell ref="A10:B10"/>
    <mergeCell ref="G10:K10"/>
    <mergeCell ref="E4:G4"/>
    <mergeCell ref="H4:I4"/>
    <mergeCell ref="B5:C5"/>
    <mergeCell ref="H5:I5"/>
    <mergeCell ref="B6:C6"/>
    <mergeCell ref="H6:I6"/>
    <mergeCell ref="A1:K1"/>
    <mergeCell ref="B2:C2"/>
    <mergeCell ref="G2:H2"/>
    <mergeCell ref="J2:K2"/>
    <mergeCell ref="B3:C3"/>
    <mergeCell ref="E3:G3"/>
    <mergeCell ref="H3:K3"/>
  </mergeCells>
  <phoneticPr fontId="68" type="noConversion"/>
  <pageMargins left="0.75" right="0.75" top="1" bottom="1" header="0.5" footer="0.5"/>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Pict="0">
                <anchor moveWithCells="1">
                  <from>
                    <xdr:col>2</xdr:col>
                    <xdr:colOff>457200</xdr:colOff>
                    <xdr:row>10</xdr:row>
                    <xdr:rowOff>241300</xdr:rowOff>
                  </from>
                  <to>
                    <xdr:col>3</xdr:col>
                    <xdr:colOff>571500</xdr:colOff>
                    <xdr:row>12</xdr:row>
                    <xdr:rowOff>0</xdr:rowOff>
                  </to>
                </anchor>
              </controlPr>
            </control>
          </mc:Choice>
        </mc:AlternateContent>
        <mc:AlternateContent xmlns:mc="http://schemas.openxmlformats.org/markup-compatibility/2006">
          <mc:Choice Requires="x14">
            <control shapeId="2050" r:id="rId4" name="Check Box 2">
              <controlPr defaultSize="0" autoPict="0">
                <anchor moveWithCells="1">
                  <from>
                    <xdr:col>1</xdr:col>
                    <xdr:colOff>673100</xdr:colOff>
                    <xdr:row>37</xdr:row>
                    <xdr:rowOff>0</xdr:rowOff>
                  </from>
                  <to>
                    <xdr:col>2</xdr:col>
                    <xdr:colOff>101600</xdr:colOff>
                    <xdr:row>38</xdr:row>
                    <xdr:rowOff>0</xdr:rowOff>
                  </to>
                </anchor>
              </controlPr>
            </control>
          </mc:Choice>
        </mc:AlternateContent>
        <mc:AlternateContent xmlns:mc="http://schemas.openxmlformats.org/markup-compatibility/2006">
          <mc:Choice Requires="x14">
            <control shapeId="2051" r:id="rId5" name="Check Box 3">
              <controlPr defaultSize="0" autoPict="0">
                <anchor moveWithCells="1">
                  <from>
                    <xdr:col>1</xdr:col>
                    <xdr:colOff>406400</xdr:colOff>
                    <xdr:row>6</xdr:row>
                    <xdr:rowOff>63500</xdr:rowOff>
                  </from>
                  <to>
                    <xdr:col>2</xdr:col>
                    <xdr:colOff>0</xdr:colOff>
                    <xdr:row>8</xdr:row>
                    <xdr:rowOff>114300</xdr:rowOff>
                  </to>
                </anchor>
              </controlPr>
            </control>
          </mc:Choice>
        </mc:AlternateContent>
        <mc:AlternateContent xmlns:mc="http://schemas.openxmlformats.org/markup-compatibility/2006">
          <mc:Choice Requires="x14">
            <control shapeId="2052" r:id="rId6" name="Check Box 4">
              <controlPr defaultSize="0" autoPict="0">
                <anchor moveWithCells="1">
                  <from>
                    <xdr:col>6</xdr:col>
                    <xdr:colOff>63500</xdr:colOff>
                    <xdr:row>37</xdr:row>
                    <xdr:rowOff>0</xdr:rowOff>
                  </from>
                  <to>
                    <xdr:col>6</xdr:col>
                    <xdr:colOff>558800</xdr:colOff>
                    <xdr:row>38</xdr:row>
                    <xdr:rowOff>0</xdr:rowOff>
                  </to>
                </anchor>
              </controlPr>
            </control>
          </mc:Choice>
        </mc:AlternateContent>
        <mc:AlternateContent xmlns:mc="http://schemas.openxmlformats.org/markup-compatibility/2006">
          <mc:Choice Requires="x14">
            <control shapeId="2053" r:id="rId7" name="Check Box 5">
              <controlPr defaultSize="0" autoPict="0">
                <anchor moveWithCells="1">
                  <from>
                    <xdr:col>8</xdr:col>
                    <xdr:colOff>101600</xdr:colOff>
                    <xdr:row>37</xdr:row>
                    <xdr:rowOff>0</xdr:rowOff>
                  </from>
                  <to>
                    <xdr:col>8</xdr:col>
                    <xdr:colOff>596900</xdr:colOff>
                    <xdr:row>38</xdr:row>
                    <xdr:rowOff>0</xdr:rowOff>
                  </to>
                </anchor>
              </controlPr>
            </control>
          </mc:Choice>
        </mc:AlternateContent>
        <mc:AlternateContent xmlns:mc="http://schemas.openxmlformats.org/markup-compatibility/2006">
          <mc:Choice Requires="x14">
            <control shapeId="2054" r:id="rId8" name="Check Box 6">
              <controlPr defaultSize="0" autoPict="0">
                <anchor moveWithCells="1">
                  <from>
                    <xdr:col>10</xdr:col>
                    <xdr:colOff>76200</xdr:colOff>
                    <xdr:row>37</xdr:row>
                    <xdr:rowOff>12700</xdr:rowOff>
                  </from>
                  <to>
                    <xdr:col>10</xdr:col>
                    <xdr:colOff>571500</xdr:colOff>
                    <xdr:row>38</xdr:row>
                    <xdr:rowOff>0</xdr:rowOff>
                  </to>
                </anchor>
              </controlPr>
            </control>
          </mc:Choice>
        </mc:AlternateContent>
        <mc:AlternateContent xmlns:mc="http://schemas.openxmlformats.org/markup-compatibility/2006">
          <mc:Choice Requires="x14">
            <control shapeId="2055" r:id="rId9" name="Check Box 7">
              <controlPr defaultSize="0" autoPict="0">
                <anchor moveWithCells="1">
                  <from>
                    <xdr:col>2</xdr:col>
                    <xdr:colOff>482600</xdr:colOff>
                    <xdr:row>13</xdr:row>
                    <xdr:rowOff>0</xdr:rowOff>
                  </from>
                  <to>
                    <xdr:col>3</xdr:col>
                    <xdr:colOff>584200</xdr:colOff>
                    <xdr:row>13</xdr:row>
                    <xdr:rowOff>177800</xdr:rowOff>
                  </to>
                </anchor>
              </controlPr>
            </control>
          </mc:Choice>
        </mc:AlternateContent>
        <mc:AlternateContent xmlns:mc="http://schemas.openxmlformats.org/markup-compatibility/2006">
          <mc:Choice Requires="x14">
            <control shapeId="2056" r:id="rId10" name="Check Box 8">
              <controlPr defaultSize="0" autoPict="0">
                <anchor moveWithCells="1">
                  <from>
                    <xdr:col>5</xdr:col>
                    <xdr:colOff>457200</xdr:colOff>
                    <xdr:row>10</xdr:row>
                    <xdr:rowOff>241300</xdr:rowOff>
                  </from>
                  <to>
                    <xdr:col>6</xdr:col>
                    <xdr:colOff>0</xdr:colOff>
                    <xdr:row>12</xdr:row>
                    <xdr:rowOff>0</xdr:rowOff>
                  </to>
                </anchor>
              </controlPr>
            </control>
          </mc:Choice>
        </mc:AlternateContent>
        <mc:AlternateContent xmlns:mc="http://schemas.openxmlformats.org/markup-compatibility/2006">
          <mc:Choice Requires="x14">
            <control shapeId="2057" r:id="rId11" name="Check Box 9">
              <controlPr defaultSize="0" autoPict="0">
                <anchor moveWithCells="1">
                  <from>
                    <xdr:col>6</xdr:col>
                    <xdr:colOff>520700</xdr:colOff>
                    <xdr:row>10</xdr:row>
                    <xdr:rowOff>76200</xdr:rowOff>
                  </from>
                  <to>
                    <xdr:col>7</xdr:col>
                    <xdr:colOff>406400</xdr:colOff>
                    <xdr:row>12</xdr:row>
                    <xdr:rowOff>101600</xdr:rowOff>
                  </to>
                </anchor>
              </controlPr>
            </control>
          </mc:Choice>
        </mc:AlternateContent>
        <mc:AlternateContent xmlns:mc="http://schemas.openxmlformats.org/markup-compatibility/2006">
          <mc:Choice Requires="x14">
            <control shapeId="2058" r:id="rId12" name="Check Box 10">
              <controlPr defaultSize="0" autoPict="0">
                <anchor moveWithCells="1">
                  <from>
                    <xdr:col>6</xdr:col>
                    <xdr:colOff>520700</xdr:colOff>
                    <xdr:row>11</xdr:row>
                    <xdr:rowOff>76200</xdr:rowOff>
                  </from>
                  <to>
                    <xdr:col>7</xdr:col>
                    <xdr:colOff>406400</xdr:colOff>
                    <xdr:row>13</xdr:row>
                    <xdr:rowOff>63500</xdr:rowOff>
                  </to>
                </anchor>
              </controlPr>
            </control>
          </mc:Choice>
        </mc:AlternateContent>
        <mc:AlternateContent xmlns:mc="http://schemas.openxmlformats.org/markup-compatibility/2006">
          <mc:Choice Requires="x14">
            <control shapeId="2059" r:id="rId13" name="Check Box 11">
              <controlPr defaultSize="0" autoPict="0">
                <anchor moveWithCells="1">
                  <from>
                    <xdr:col>5</xdr:col>
                    <xdr:colOff>457200</xdr:colOff>
                    <xdr:row>12</xdr:row>
                    <xdr:rowOff>241300</xdr:rowOff>
                  </from>
                  <to>
                    <xdr:col>6</xdr:col>
                    <xdr:colOff>0</xdr:colOff>
                    <xdr:row>13</xdr:row>
                    <xdr:rowOff>177800</xdr:rowOff>
                  </to>
                </anchor>
              </controlPr>
            </control>
          </mc:Choice>
        </mc:AlternateContent>
        <mc:AlternateContent xmlns:mc="http://schemas.openxmlformats.org/markup-compatibility/2006">
          <mc:Choice Requires="x14">
            <control shapeId="2060" r:id="rId14" name="Check Box 12">
              <controlPr defaultSize="0" autoPict="0">
                <anchor moveWithCells="1">
                  <from>
                    <xdr:col>6</xdr:col>
                    <xdr:colOff>520700</xdr:colOff>
                    <xdr:row>12</xdr:row>
                    <xdr:rowOff>101600</xdr:rowOff>
                  </from>
                  <to>
                    <xdr:col>7</xdr:col>
                    <xdr:colOff>406400</xdr:colOff>
                    <xdr:row>14</xdr:row>
                    <xdr:rowOff>0</xdr:rowOff>
                  </to>
                </anchor>
              </controlPr>
            </control>
          </mc:Choice>
        </mc:AlternateContent>
        <mc:AlternateContent xmlns:mc="http://schemas.openxmlformats.org/markup-compatibility/2006">
          <mc:Choice Requires="x14">
            <control shapeId="2061" r:id="rId15" name="Check Box 13">
              <controlPr defaultSize="0" autoPict="0">
                <anchor moveWithCells="1">
                  <from>
                    <xdr:col>10</xdr:col>
                    <xdr:colOff>520700</xdr:colOff>
                    <xdr:row>10</xdr:row>
                    <xdr:rowOff>63500</xdr:rowOff>
                  </from>
                  <to>
                    <xdr:col>11</xdr:col>
                    <xdr:colOff>0</xdr:colOff>
                    <xdr:row>12</xdr:row>
                    <xdr:rowOff>101600</xdr:rowOff>
                  </to>
                </anchor>
              </controlPr>
            </control>
          </mc:Choice>
        </mc:AlternateContent>
        <mc:AlternateContent xmlns:mc="http://schemas.openxmlformats.org/markup-compatibility/2006">
          <mc:Choice Requires="x14">
            <control shapeId="2062" r:id="rId16" name="Check Box 14">
              <controlPr defaultSize="0" autoPict="0">
                <anchor moveWithCells="1">
                  <from>
                    <xdr:col>10</xdr:col>
                    <xdr:colOff>520700</xdr:colOff>
                    <xdr:row>11</xdr:row>
                    <xdr:rowOff>76200</xdr:rowOff>
                  </from>
                  <to>
                    <xdr:col>11</xdr:col>
                    <xdr:colOff>0</xdr:colOff>
                    <xdr:row>13</xdr:row>
                    <xdr:rowOff>63500</xdr:rowOff>
                  </to>
                </anchor>
              </controlPr>
            </control>
          </mc:Choice>
        </mc:AlternateContent>
        <mc:AlternateContent xmlns:mc="http://schemas.openxmlformats.org/markup-compatibility/2006">
          <mc:Choice Requires="x14">
            <control shapeId="2063" r:id="rId17" name="Check Box 15">
              <controlPr locked="0" defaultSize="0" autoPict="0">
                <anchor moveWithCells="1">
                  <from>
                    <xdr:col>9</xdr:col>
                    <xdr:colOff>457200</xdr:colOff>
                    <xdr:row>12</xdr:row>
                    <xdr:rowOff>241300</xdr:rowOff>
                  </from>
                  <to>
                    <xdr:col>10</xdr:col>
                    <xdr:colOff>0</xdr:colOff>
                    <xdr:row>13</xdr:row>
                    <xdr:rowOff>177800</xdr:rowOff>
                  </to>
                </anchor>
              </controlPr>
            </control>
          </mc:Choice>
        </mc:AlternateContent>
        <mc:AlternateContent xmlns:mc="http://schemas.openxmlformats.org/markup-compatibility/2006">
          <mc:Choice Requires="x14">
            <control shapeId="2064" r:id="rId18" name="Check Box 16">
              <controlPr defaultSize="0" autoPict="0">
                <anchor moveWithCells="1">
                  <from>
                    <xdr:col>10</xdr:col>
                    <xdr:colOff>520700</xdr:colOff>
                    <xdr:row>12</xdr:row>
                    <xdr:rowOff>25400</xdr:rowOff>
                  </from>
                  <to>
                    <xdr:col>11</xdr:col>
                    <xdr:colOff>0</xdr:colOff>
                    <xdr:row>14</xdr:row>
                    <xdr:rowOff>177800</xdr:rowOff>
                  </to>
                </anchor>
              </controlPr>
            </control>
          </mc:Choice>
        </mc:AlternateContent>
        <mc:AlternateContent xmlns:mc="http://schemas.openxmlformats.org/markup-compatibility/2006">
          <mc:Choice Requires="x14">
            <control shapeId="2065" r:id="rId19" name="Check Box 17">
              <controlPr defaultSize="0" autoPict="0">
                <anchor moveWithCells="1">
                  <from>
                    <xdr:col>9</xdr:col>
                    <xdr:colOff>292100</xdr:colOff>
                    <xdr:row>5</xdr:row>
                    <xdr:rowOff>12700</xdr:rowOff>
                  </from>
                  <to>
                    <xdr:col>9</xdr:col>
                    <xdr:colOff>774700</xdr:colOff>
                    <xdr:row>6</xdr:row>
                    <xdr:rowOff>63500</xdr:rowOff>
                  </to>
                </anchor>
              </controlPr>
            </control>
          </mc:Choice>
        </mc:AlternateContent>
        <mc:AlternateContent xmlns:mc="http://schemas.openxmlformats.org/markup-compatibility/2006">
          <mc:Choice Requires="x14">
            <control shapeId="2066" r:id="rId20" name="Check Box 18">
              <controlPr defaultSize="0" autoPict="0">
                <anchor moveWithCells="1">
                  <from>
                    <xdr:col>10</xdr:col>
                    <xdr:colOff>292100</xdr:colOff>
                    <xdr:row>3</xdr:row>
                    <xdr:rowOff>12700</xdr:rowOff>
                  </from>
                  <to>
                    <xdr:col>10</xdr:col>
                    <xdr:colOff>774700</xdr:colOff>
                    <xdr:row>4</xdr:row>
                    <xdr:rowOff>0</xdr:rowOff>
                  </to>
                </anchor>
              </controlPr>
            </control>
          </mc:Choice>
        </mc:AlternateContent>
        <mc:AlternateContent xmlns:mc="http://schemas.openxmlformats.org/markup-compatibility/2006">
          <mc:Choice Requires="x14">
            <control shapeId="2067" r:id="rId21" name="Check Box 19">
              <controlPr defaultSize="0" autoPict="0">
                <anchor moveWithCells="1">
                  <from>
                    <xdr:col>10</xdr:col>
                    <xdr:colOff>292100</xdr:colOff>
                    <xdr:row>4</xdr:row>
                    <xdr:rowOff>12700</xdr:rowOff>
                  </from>
                  <to>
                    <xdr:col>10</xdr:col>
                    <xdr:colOff>774700</xdr:colOff>
                    <xdr:row>5</xdr:row>
                    <xdr:rowOff>0</xdr:rowOff>
                  </to>
                </anchor>
              </controlPr>
            </control>
          </mc:Choice>
        </mc:AlternateContent>
        <mc:AlternateContent xmlns:mc="http://schemas.openxmlformats.org/markup-compatibility/2006">
          <mc:Choice Requires="x14">
            <control shapeId="2068" r:id="rId22" name="Check Box 20">
              <controlPr defaultSize="0" autoPict="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2069" r:id="rId23" name="Check Box 21">
              <controlPr defaultSize="0" autoPict="0">
                <anchor moveWithCells="1">
                  <from>
                    <xdr:col>3</xdr:col>
                    <xdr:colOff>406400</xdr:colOff>
                    <xdr:row>8</xdr:row>
                    <xdr:rowOff>12700</xdr:rowOff>
                  </from>
                  <to>
                    <xdr:col>4</xdr:col>
                    <xdr:colOff>254000</xdr:colOff>
                    <xdr:row>9</xdr:row>
                    <xdr:rowOff>0</xdr:rowOff>
                  </to>
                </anchor>
              </controlPr>
            </control>
          </mc:Choice>
        </mc:AlternateContent>
        <mc:AlternateContent xmlns:mc="http://schemas.openxmlformats.org/markup-compatibility/2006">
          <mc:Choice Requires="x14">
            <control shapeId="2070" r:id="rId24" name="Check Box 22">
              <controlPr defaultSize="0" autoPict="0">
                <anchor moveWithCells="1">
                  <from>
                    <xdr:col>3</xdr:col>
                    <xdr:colOff>406400</xdr:colOff>
                    <xdr:row>9</xdr:row>
                    <xdr:rowOff>12700</xdr:rowOff>
                  </from>
                  <to>
                    <xdr:col>4</xdr:col>
                    <xdr:colOff>254000</xdr:colOff>
                    <xdr:row>10</xdr:row>
                    <xdr:rowOff>0</xdr:rowOff>
                  </to>
                </anchor>
              </controlPr>
            </control>
          </mc:Choice>
        </mc:AlternateContent>
        <mc:AlternateContent xmlns:mc="http://schemas.openxmlformats.org/markup-compatibility/2006">
          <mc:Choice Requires="x14">
            <control shapeId="2071" r:id="rId25" name="Check Box 23">
              <controlPr defaultSize="0" autoPict="0">
                <anchor moveWithCells="1">
                  <from>
                    <xdr:col>4</xdr:col>
                    <xdr:colOff>482600</xdr:colOff>
                    <xdr:row>7</xdr:row>
                    <xdr:rowOff>0</xdr:rowOff>
                  </from>
                  <to>
                    <xdr:col>5</xdr:col>
                    <xdr:colOff>558800</xdr:colOff>
                    <xdr:row>8</xdr:row>
                    <xdr:rowOff>0</xdr:rowOff>
                  </to>
                </anchor>
              </controlPr>
            </control>
          </mc:Choice>
        </mc:AlternateContent>
        <mc:AlternateContent xmlns:mc="http://schemas.openxmlformats.org/markup-compatibility/2006">
          <mc:Choice Requires="x14">
            <control shapeId="2072" r:id="rId26" name="Check Box 24">
              <controlPr defaultSize="0" autoPict="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2073" r:id="rId27" name="Check Box 25">
              <controlPr defaultSize="0" autoPict="0">
                <anchor moveWithCells="1">
                  <from>
                    <xdr:col>5</xdr:col>
                    <xdr:colOff>596900</xdr:colOff>
                    <xdr:row>7</xdr:row>
                    <xdr:rowOff>0</xdr:rowOff>
                  </from>
                  <to>
                    <xdr:col>6</xdr:col>
                    <xdr:colOff>50800</xdr:colOff>
                    <xdr:row>8</xdr:row>
                    <xdr:rowOff>0</xdr:rowOff>
                  </to>
                </anchor>
              </controlPr>
            </control>
          </mc:Choice>
        </mc:AlternateContent>
        <mc:AlternateContent xmlns:mc="http://schemas.openxmlformats.org/markup-compatibility/2006">
          <mc:Choice Requires="x14">
            <control shapeId="2074" r:id="rId28" name="Check Box 26">
              <controlPr defaultSize="0" autoPict="0">
                <anchor moveWithCells="1">
                  <from>
                    <xdr:col>3</xdr:col>
                    <xdr:colOff>292100</xdr:colOff>
                    <xdr:row>22</xdr:row>
                    <xdr:rowOff>203200</xdr:rowOff>
                  </from>
                  <to>
                    <xdr:col>4</xdr:col>
                    <xdr:colOff>0</xdr:colOff>
                    <xdr:row>24</xdr:row>
                    <xdr:rowOff>0</xdr:rowOff>
                  </to>
                </anchor>
              </controlPr>
            </control>
          </mc:Choice>
        </mc:AlternateContent>
        <mc:AlternateContent xmlns:mc="http://schemas.openxmlformats.org/markup-compatibility/2006">
          <mc:Choice Requires="x14">
            <control shapeId="2075" r:id="rId29" name="Check Box 27">
              <controlPr locked="0" defaultSize="0" autoPict="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2076" r:id="rId30" name="Check Box 28">
              <controlPr locked="0" defaultSize="0" autoPict="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2077" r:id="rId31" name="Check Box 29">
              <controlPr defaultSize="0" autoPict="0">
                <anchor moveWithCells="1">
                  <from>
                    <xdr:col>10</xdr:col>
                    <xdr:colOff>292100</xdr:colOff>
                    <xdr:row>5</xdr:row>
                    <xdr:rowOff>12700</xdr:rowOff>
                  </from>
                  <to>
                    <xdr:col>10</xdr:col>
                    <xdr:colOff>774700</xdr:colOff>
                    <xdr:row>6</xdr:row>
                    <xdr:rowOff>63500</xdr:rowOff>
                  </to>
                </anchor>
              </controlPr>
            </control>
          </mc:Choice>
        </mc:AlternateContent>
        <mc:AlternateContent xmlns:mc="http://schemas.openxmlformats.org/markup-compatibility/2006">
          <mc:Choice Requires="x14">
            <control shapeId="2078" r:id="rId32" name="Check Box 30">
              <controlPr defaultSize="0" autoPict="0">
                <anchor moveWithCells="1">
                  <from>
                    <xdr:col>9</xdr:col>
                    <xdr:colOff>292100</xdr:colOff>
                    <xdr:row>4</xdr:row>
                    <xdr:rowOff>12700</xdr:rowOff>
                  </from>
                  <to>
                    <xdr:col>9</xdr:col>
                    <xdr:colOff>774700</xdr:colOff>
                    <xdr:row>5</xdr:row>
                    <xdr:rowOff>0</xdr:rowOff>
                  </to>
                </anchor>
              </controlPr>
            </control>
          </mc:Choice>
        </mc:AlternateContent>
        <mc:AlternateContent xmlns:mc="http://schemas.openxmlformats.org/markup-compatibility/2006">
          <mc:Choice Requires="x14">
            <control shapeId="2079" r:id="rId33" name="Check Box 31">
              <controlPr defaultSize="0" autoPict="0">
                <anchor moveWithCells="1">
                  <from>
                    <xdr:col>9</xdr:col>
                    <xdr:colOff>292100</xdr:colOff>
                    <xdr:row>3</xdr:row>
                    <xdr:rowOff>12700</xdr:rowOff>
                  </from>
                  <to>
                    <xdr:col>9</xdr:col>
                    <xdr:colOff>774700</xdr:colOff>
                    <xdr:row>4</xdr:row>
                    <xdr:rowOff>0</xdr:rowOff>
                  </to>
                </anchor>
              </controlPr>
            </control>
          </mc:Choice>
        </mc:AlternateContent>
        <mc:AlternateContent xmlns:mc="http://schemas.openxmlformats.org/markup-compatibility/2006">
          <mc:Choice Requires="x14">
            <control shapeId="2080" r:id="rId34" name="Check Box 32">
              <controlPr defaultSize="0" autoPict="0">
                <anchor moveWithCells="1">
                  <from>
                    <xdr:col>1</xdr:col>
                    <xdr:colOff>520700</xdr:colOff>
                    <xdr:row>11</xdr:row>
                    <xdr:rowOff>76200</xdr:rowOff>
                  </from>
                  <to>
                    <xdr:col>2</xdr:col>
                    <xdr:colOff>101600</xdr:colOff>
                    <xdr:row>13</xdr:row>
                    <xdr:rowOff>63500</xdr:rowOff>
                  </to>
                </anchor>
              </controlPr>
            </control>
          </mc:Choice>
        </mc:AlternateContent>
        <mc:AlternateContent xmlns:mc="http://schemas.openxmlformats.org/markup-compatibility/2006">
          <mc:Choice Requires="x14">
            <control shapeId="2081" r:id="rId35" name="Check Box 33">
              <controlPr defaultSize="0" autoPict="0">
                <anchor moveWithCells="1">
                  <from>
                    <xdr:col>2</xdr:col>
                    <xdr:colOff>215900</xdr:colOff>
                    <xdr:row>21</xdr:row>
                    <xdr:rowOff>203200</xdr:rowOff>
                  </from>
                  <to>
                    <xdr:col>3</xdr:col>
                    <xdr:colOff>635000</xdr:colOff>
                    <xdr:row>25</xdr:row>
                    <xdr:rowOff>25400</xdr:rowOff>
                  </to>
                </anchor>
              </controlPr>
            </control>
          </mc:Choice>
        </mc:AlternateContent>
        <mc:AlternateContent xmlns:mc="http://schemas.openxmlformats.org/markup-compatibility/2006">
          <mc:Choice Requires="x14">
            <control shapeId="2082" r:id="rId36" name="Check Box 34">
              <controlPr defaultSize="0" autoPict="0">
                <anchor moveWithCells="1">
                  <from>
                    <xdr:col>2</xdr:col>
                    <xdr:colOff>457200</xdr:colOff>
                    <xdr:row>11</xdr:row>
                    <xdr:rowOff>190500</xdr:rowOff>
                  </from>
                  <to>
                    <xdr:col>3</xdr:col>
                    <xdr:colOff>571500</xdr:colOff>
                    <xdr:row>13</xdr:row>
                    <xdr:rowOff>0</xdr:rowOff>
                  </to>
                </anchor>
              </controlPr>
            </control>
          </mc:Choice>
        </mc:AlternateContent>
        <mc:AlternateContent xmlns:mc="http://schemas.openxmlformats.org/markup-compatibility/2006">
          <mc:Choice Requires="x14">
            <control shapeId="2083" r:id="rId37" name="Check Box 35">
              <controlPr defaultSize="0" autoPict="0">
                <anchor moveWithCells="1">
                  <from>
                    <xdr:col>1</xdr:col>
                    <xdr:colOff>431800</xdr:colOff>
                    <xdr:row>12</xdr:row>
                    <xdr:rowOff>215900</xdr:rowOff>
                  </from>
                  <to>
                    <xdr:col>2</xdr:col>
                    <xdr:colOff>152400</xdr:colOff>
                    <xdr:row>13</xdr:row>
                    <xdr:rowOff>177800</xdr:rowOff>
                  </to>
                </anchor>
              </controlPr>
            </control>
          </mc:Choice>
        </mc:AlternateContent>
        <mc:AlternateContent xmlns:mc="http://schemas.openxmlformats.org/markup-compatibility/2006">
          <mc:Choice Requires="x14">
            <control shapeId="2084" r:id="rId38" name="Check Box 36">
              <controlPr defaultSize="0" autoPict="0">
                <anchor moveWithCells="1">
                  <from>
                    <xdr:col>1</xdr:col>
                    <xdr:colOff>482600</xdr:colOff>
                    <xdr:row>10</xdr:row>
                    <xdr:rowOff>215900</xdr:rowOff>
                  </from>
                  <to>
                    <xdr:col>2</xdr:col>
                    <xdr:colOff>215900</xdr:colOff>
                    <xdr:row>12</xdr:row>
                    <xdr:rowOff>25400</xdr:rowOff>
                  </to>
                </anchor>
              </controlPr>
            </control>
          </mc:Choice>
        </mc:AlternateContent>
        <mc:AlternateContent xmlns:mc="http://schemas.openxmlformats.org/markup-compatibility/2006">
          <mc:Choice Requires="x14">
            <control shapeId="2085" r:id="rId39" name="Check Box 37">
              <controlPr defaultSize="0" autoPict="0">
                <anchor moveWithCells="1">
                  <from>
                    <xdr:col>5</xdr:col>
                    <xdr:colOff>431800</xdr:colOff>
                    <xdr:row>11</xdr:row>
                    <xdr:rowOff>203200</xdr:rowOff>
                  </from>
                  <to>
                    <xdr:col>6</xdr:col>
                    <xdr:colOff>317500</xdr:colOff>
                    <xdr:row>13</xdr:row>
                    <xdr:rowOff>12700</xdr:rowOff>
                  </to>
                </anchor>
              </controlPr>
            </control>
          </mc:Choice>
        </mc:AlternateContent>
        <mc:AlternateContent xmlns:mc="http://schemas.openxmlformats.org/markup-compatibility/2006">
          <mc:Choice Requires="x14">
            <control shapeId="2086" r:id="rId40" name="Check Box 38">
              <controlPr defaultSize="0" autoPict="0">
                <anchor moveWithCells="1">
                  <from>
                    <xdr:col>2</xdr:col>
                    <xdr:colOff>457200</xdr:colOff>
                    <xdr:row>7</xdr:row>
                    <xdr:rowOff>0</xdr:rowOff>
                  </from>
                  <to>
                    <xdr:col>3</xdr:col>
                    <xdr:colOff>571500</xdr:colOff>
                    <xdr:row>8</xdr:row>
                    <xdr:rowOff>0</xdr:rowOff>
                  </to>
                </anchor>
              </controlPr>
            </control>
          </mc:Choice>
        </mc:AlternateContent>
        <mc:AlternateContent xmlns:mc="http://schemas.openxmlformats.org/markup-compatibility/2006">
          <mc:Choice Requires="x14">
            <control shapeId="2087" r:id="rId41" name="Check Box 39">
              <controlPr defaultSize="0" autoPict="0">
                <anchor moveWithCells="1">
                  <from>
                    <xdr:col>2</xdr:col>
                    <xdr:colOff>381000</xdr:colOff>
                    <xdr:row>9</xdr:row>
                    <xdr:rowOff>0</xdr:rowOff>
                  </from>
                  <to>
                    <xdr:col>3</xdr:col>
                    <xdr:colOff>114300</xdr:colOff>
                    <xdr:row>10</xdr:row>
                    <xdr:rowOff>25400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O31"/>
  <sheetViews>
    <sheetView workbookViewId="0">
      <selection activeCell="N25" sqref="N25"/>
    </sheetView>
  </sheetViews>
  <sheetFormatPr baseColWidth="10" defaultColWidth="9" defaultRowHeight="26" customHeight="1"/>
  <cols>
    <col min="1" max="1" width="17.1640625" style="117" customWidth="1"/>
    <col min="2" max="7" width="9.33203125" style="117" customWidth="1"/>
    <col min="8" max="8" width="1.33203125" style="117" customWidth="1"/>
    <col min="9" max="9" width="16.5" style="117" customWidth="1"/>
    <col min="10" max="10" width="17" style="117" customWidth="1"/>
    <col min="11" max="11" width="18.5" style="117" customWidth="1"/>
    <col min="12" max="12" width="16.6640625" style="117" customWidth="1"/>
    <col min="13" max="13" width="14.1640625" style="117" customWidth="1"/>
    <col min="14" max="14" width="16.33203125" style="117" customWidth="1"/>
    <col min="15" max="16384" width="9" style="117"/>
  </cols>
  <sheetData>
    <row r="1" spans="1:15" ht="30" customHeight="1">
      <c r="A1" s="343" t="s">
        <v>146</v>
      </c>
      <c r="B1" s="344"/>
      <c r="C1" s="344"/>
      <c r="D1" s="344"/>
      <c r="E1" s="344"/>
      <c r="F1" s="344"/>
      <c r="G1" s="344"/>
      <c r="H1" s="344"/>
      <c r="I1" s="344"/>
      <c r="J1" s="344"/>
      <c r="K1" s="344"/>
      <c r="L1" s="344"/>
      <c r="M1" s="344"/>
      <c r="N1" s="344"/>
    </row>
    <row r="2" spans="1:15" ht="29" customHeight="1">
      <c r="A2" s="118" t="s">
        <v>63</v>
      </c>
      <c r="B2" s="345" t="s">
        <v>246</v>
      </c>
      <c r="C2" s="345"/>
      <c r="D2" s="119" t="s">
        <v>69</v>
      </c>
      <c r="E2" s="345" t="s">
        <v>70</v>
      </c>
      <c r="F2" s="345"/>
      <c r="G2" s="345"/>
      <c r="H2" s="353"/>
      <c r="I2" s="127" t="s">
        <v>58</v>
      </c>
      <c r="J2" s="345" t="s">
        <v>59</v>
      </c>
      <c r="K2" s="345"/>
      <c r="L2" s="345"/>
      <c r="M2" s="345"/>
      <c r="N2" s="346"/>
    </row>
    <row r="3" spans="1:15" ht="29" customHeight="1">
      <c r="A3" s="404" t="s">
        <v>147</v>
      </c>
      <c r="B3" s="347" t="s">
        <v>148</v>
      </c>
      <c r="C3" s="347"/>
      <c r="D3" s="347"/>
      <c r="E3" s="347"/>
      <c r="F3" s="347"/>
      <c r="G3" s="403"/>
      <c r="H3" s="353"/>
      <c r="I3" s="347" t="s">
        <v>149</v>
      </c>
      <c r="J3" s="347"/>
      <c r="K3" s="347"/>
      <c r="L3" s="347"/>
      <c r="M3" s="347"/>
      <c r="N3" s="348"/>
    </row>
    <row r="4" spans="1:15" ht="29" customHeight="1">
      <c r="A4" s="405"/>
      <c r="B4" s="120" t="s">
        <v>109</v>
      </c>
      <c r="C4" s="120" t="s">
        <v>110</v>
      </c>
      <c r="D4" s="121" t="s">
        <v>111</v>
      </c>
      <c r="E4" s="120" t="s">
        <v>112</v>
      </c>
      <c r="F4" s="120" t="s">
        <v>113</v>
      </c>
      <c r="G4" s="120" t="s">
        <v>114</v>
      </c>
      <c r="H4" s="353"/>
      <c r="I4" s="120" t="s">
        <v>109</v>
      </c>
      <c r="J4" s="120" t="s">
        <v>110</v>
      </c>
      <c r="K4" s="121" t="s">
        <v>111</v>
      </c>
      <c r="L4" s="120" t="s">
        <v>112</v>
      </c>
      <c r="M4" s="120" t="s">
        <v>113</v>
      </c>
      <c r="N4" s="120" t="s">
        <v>114</v>
      </c>
      <c r="O4" s="128"/>
    </row>
    <row r="5" spans="1:15" ht="29" customHeight="1">
      <c r="A5" s="406"/>
      <c r="B5" s="122"/>
      <c r="C5" s="122"/>
      <c r="D5" s="122"/>
      <c r="E5" s="122"/>
      <c r="F5" s="122"/>
      <c r="G5" s="122"/>
      <c r="H5" s="353"/>
      <c r="I5" s="129" t="s">
        <v>117</v>
      </c>
      <c r="J5" s="129" t="s">
        <v>116</v>
      </c>
      <c r="K5" s="129" t="s">
        <v>117</v>
      </c>
      <c r="L5" s="129" t="s">
        <v>116</v>
      </c>
      <c r="M5" s="129" t="s">
        <v>117</v>
      </c>
      <c r="N5" s="130" t="s">
        <v>116</v>
      </c>
      <c r="O5" s="128"/>
    </row>
    <row r="6" spans="1:15" ht="29" customHeight="1">
      <c r="A6" s="123" t="s">
        <v>150</v>
      </c>
      <c r="B6" s="124">
        <f>C6-1</f>
        <v>81</v>
      </c>
      <c r="C6" s="124">
        <f>D6-2</f>
        <v>82</v>
      </c>
      <c r="D6" s="124">
        <v>84</v>
      </c>
      <c r="E6" s="124">
        <f>D6+2</f>
        <v>86</v>
      </c>
      <c r="F6" s="124">
        <f>E6+2</f>
        <v>88</v>
      </c>
      <c r="G6" s="124">
        <f>F6+1</f>
        <v>89</v>
      </c>
      <c r="H6" s="353"/>
      <c r="I6" s="131" t="s">
        <v>247</v>
      </c>
      <c r="J6" s="131" t="s">
        <v>248</v>
      </c>
      <c r="K6" s="131" t="s">
        <v>247</v>
      </c>
      <c r="L6" s="131" t="s">
        <v>247</v>
      </c>
      <c r="M6" s="131" t="s">
        <v>248</v>
      </c>
      <c r="N6" s="132" t="s">
        <v>247</v>
      </c>
      <c r="O6" s="128"/>
    </row>
    <row r="7" spans="1:15" ht="29" customHeight="1">
      <c r="A7" s="123" t="s">
        <v>152</v>
      </c>
      <c r="B7" s="124">
        <f>C7-1</f>
        <v>78</v>
      </c>
      <c r="C7" s="124">
        <f>D7-2</f>
        <v>79</v>
      </c>
      <c r="D7" s="124">
        <v>81</v>
      </c>
      <c r="E7" s="124">
        <f>D7+2</f>
        <v>83</v>
      </c>
      <c r="F7" s="124">
        <f>E7+2</f>
        <v>85</v>
      </c>
      <c r="G7" s="124">
        <f>F7+1</f>
        <v>86</v>
      </c>
      <c r="H7" s="353"/>
      <c r="I7" s="131" t="s">
        <v>247</v>
      </c>
      <c r="J7" s="131" t="s">
        <v>249</v>
      </c>
      <c r="K7" s="131" t="s">
        <v>247</v>
      </c>
      <c r="L7" s="131" t="s">
        <v>250</v>
      </c>
      <c r="M7" s="131" t="s">
        <v>247</v>
      </c>
      <c r="N7" s="132" t="s">
        <v>247</v>
      </c>
      <c r="O7" s="128"/>
    </row>
    <row r="8" spans="1:15" ht="29" customHeight="1">
      <c r="A8" s="123" t="s">
        <v>153</v>
      </c>
      <c r="B8" s="124"/>
      <c r="C8" s="124"/>
      <c r="D8" s="124"/>
      <c r="E8" s="124"/>
      <c r="F8" s="124"/>
      <c r="G8" s="124"/>
      <c r="H8" s="353"/>
      <c r="I8" s="131"/>
      <c r="J8" s="131"/>
      <c r="K8" s="131"/>
      <c r="L8" s="131"/>
      <c r="M8" s="131"/>
      <c r="N8" s="132"/>
      <c r="O8" s="128"/>
    </row>
    <row r="9" spans="1:15" ht="29" customHeight="1">
      <c r="A9" s="123" t="s">
        <v>154</v>
      </c>
      <c r="B9" s="124">
        <f t="shared" ref="B9:B11" si="0">C9-4</f>
        <v>118</v>
      </c>
      <c r="C9" s="124">
        <f t="shared" ref="C9:C11" si="1">D9-4</f>
        <v>122</v>
      </c>
      <c r="D9" s="124">
        <v>126</v>
      </c>
      <c r="E9" s="124">
        <f t="shared" ref="E9:E11" si="2">D9+4</f>
        <v>130</v>
      </c>
      <c r="F9" s="124">
        <f>E9+4</f>
        <v>134</v>
      </c>
      <c r="G9" s="124">
        <f t="shared" ref="G9:G11" si="3">F9+6</f>
        <v>140</v>
      </c>
      <c r="H9" s="353"/>
      <c r="I9" s="131" t="s">
        <v>251</v>
      </c>
      <c r="J9" s="131" t="s">
        <v>247</v>
      </c>
      <c r="K9" s="131" t="s">
        <v>247</v>
      </c>
      <c r="L9" s="131" t="s">
        <v>247</v>
      </c>
      <c r="M9" s="131" t="s">
        <v>247</v>
      </c>
      <c r="N9" s="131" t="s">
        <v>247</v>
      </c>
      <c r="O9" s="128"/>
    </row>
    <row r="10" spans="1:15" ht="29" customHeight="1">
      <c r="A10" s="123" t="s">
        <v>156</v>
      </c>
      <c r="B10" s="124">
        <f t="shared" si="0"/>
        <v>116</v>
      </c>
      <c r="C10" s="124">
        <f t="shared" si="1"/>
        <v>120</v>
      </c>
      <c r="D10" s="124">
        <v>124</v>
      </c>
      <c r="E10" s="124">
        <f t="shared" si="2"/>
        <v>128</v>
      </c>
      <c r="F10" s="124">
        <f>E10+5</f>
        <v>133</v>
      </c>
      <c r="G10" s="124">
        <f t="shared" si="3"/>
        <v>139</v>
      </c>
      <c r="H10" s="353"/>
      <c r="I10" s="131" t="s">
        <v>247</v>
      </c>
      <c r="J10" s="131" t="s">
        <v>252</v>
      </c>
      <c r="K10" s="131" t="s">
        <v>253</v>
      </c>
      <c r="L10" s="131" t="s">
        <v>247</v>
      </c>
      <c r="M10" s="131" t="s">
        <v>247</v>
      </c>
      <c r="N10" s="131" t="s">
        <v>252</v>
      </c>
      <c r="O10" s="128"/>
    </row>
    <row r="11" spans="1:15" ht="29" customHeight="1">
      <c r="A11" s="123" t="s">
        <v>157</v>
      </c>
      <c r="B11" s="124">
        <f t="shared" si="0"/>
        <v>116</v>
      </c>
      <c r="C11" s="124">
        <f t="shared" si="1"/>
        <v>120</v>
      </c>
      <c r="D11" s="124">
        <v>124</v>
      </c>
      <c r="E11" s="124">
        <f t="shared" si="2"/>
        <v>128</v>
      </c>
      <c r="F11" s="124">
        <f>E11+5</f>
        <v>133</v>
      </c>
      <c r="G11" s="124">
        <f t="shared" si="3"/>
        <v>139</v>
      </c>
      <c r="H11" s="353"/>
      <c r="I11" s="131" t="s">
        <v>247</v>
      </c>
      <c r="J11" s="131" t="s">
        <v>247</v>
      </c>
      <c r="K11" s="131" t="s">
        <v>247</v>
      </c>
      <c r="L11" s="131" t="s">
        <v>251</v>
      </c>
      <c r="M11" s="131" t="s">
        <v>247</v>
      </c>
      <c r="N11" s="131" t="s">
        <v>247</v>
      </c>
      <c r="O11" s="128"/>
    </row>
    <row r="12" spans="1:15" ht="29" customHeight="1">
      <c r="A12" s="123" t="s">
        <v>159</v>
      </c>
      <c r="B12" s="124">
        <f>C12-1.2</f>
        <v>49.599999999999994</v>
      </c>
      <c r="C12" s="124">
        <f>D12-1.2</f>
        <v>50.8</v>
      </c>
      <c r="D12" s="124">
        <v>52</v>
      </c>
      <c r="E12" s="124">
        <f>D12+1.2</f>
        <v>53.2</v>
      </c>
      <c r="F12" s="124">
        <f>E12+1.2</f>
        <v>54.400000000000006</v>
      </c>
      <c r="G12" s="124">
        <f>F12+1.4</f>
        <v>55.800000000000004</v>
      </c>
      <c r="H12" s="353"/>
      <c r="I12" s="131" t="s">
        <v>251</v>
      </c>
      <c r="J12" s="131" t="s">
        <v>247</v>
      </c>
      <c r="K12" s="131" t="s">
        <v>247</v>
      </c>
      <c r="L12" s="131" t="s">
        <v>247</v>
      </c>
      <c r="M12" s="131" t="s">
        <v>247</v>
      </c>
      <c r="N12" s="131" t="s">
        <v>247</v>
      </c>
      <c r="O12" s="128"/>
    </row>
    <row r="13" spans="1:15" ht="29" customHeight="1">
      <c r="A13" s="123" t="s">
        <v>160</v>
      </c>
      <c r="B13" s="124">
        <f>C13</f>
        <v>11.5</v>
      </c>
      <c r="C13" s="124">
        <f>D13</f>
        <v>11.5</v>
      </c>
      <c r="D13" s="124">
        <v>11.5</v>
      </c>
      <c r="E13" s="124">
        <f t="shared" ref="E13:G13" si="4">D13</f>
        <v>11.5</v>
      </c>
      <c r="F13" s="124">
        <f t="shared" si="4"/>
        <v>11.5</v>
      </c>
      <c r="G13" s="124">
        <f t="shared" si="4"/>
        <v>11.5</v>
      </c>
      <c r="H13" s="353"/>
      <c r="I13" s="131" t="s">
        <v>247</v>
      </c>
      <c r="J13" s="131" t="s">
        <v>247</v>
      </c>
      <c r="K13" s="131" t="s">
        <v>247</v>
      </c>
      <c r="L13" s="131" t="s">
        <v>247</v>
      </c>
      <c r="M13" s="131" t="s">
        <v>247</v>
      </c>
      <c r="N13" s="131" t="s">
        <v>247</v>
      </c>
      <c r="O13" s="128"/>
    </row>
    <row r="14" spans="1:15" ht="29" customHeight="1">
      <c r="A14" s="123" t="s">
        <v>161</v>
      </c>
      <c r="B14" s="124">
        <f>C14</f>
        <v>11</v>
      </c>
      <c r="C14" s="124">
        <f>D14</f>
        <v>11</v>
      </c>
      <c r="D14" s="124">
        <v>11</v>
      </c>
      <c r="E14" s="124">
        <f t="shared" ref="E14:G14" si="5">D14</f>
        <v>11</v>
      </c>
      <c r="F14" s="124">
        <f t="shared" si="5"/>
        <v>11</v>
      </c>
      <c r="G14" s="124">
        <f t="shared" si="5"/>
        <v>11</v>
      </c>
      <c r="H14" s="353"/>
      <c r="I14" s="131" t="s">
        <v>247</v>
      </c>
      <c r="J14" s="131" t="s">
        <v>247</v>
      </c>
      <c r="K14" s="131" t="s">
        <v>247</v>
      </c>
      <c r="L14" s="131" t="s">
        <v>249</v>
      </c>
      <c r="M14" s="131" t="s">
        <v>254</v>
      </c>
      <c r="N14" s="131" t="s">
        <v>255</v>
      </c>
      <c r="O14" s="128"/>
    </row>
    <row r="15" spans="1:15" ht="29" customHeight="1">
      <c r="A15" s="123" t="s">
        <v>162</v>
      </c>
      <c r="B15" s="124">
        <f>C15-1</f>
        <v>60.5</v>
      </c>
      <c r="C15" s="124">
        <f>D15-1</f>
        <v>61.5</v>
      </c>
      <c r="D15" s="124">
        <v>62.5</v>
      </c>
      <c r="E15" s="124">
        <f>D15+1</f>
        <v>63.5</v>
      </c>
      <c r="F15" s="124">
        <f>E15+1</f>
        <v>64.5</v>
      </c>
      <c r="G15" s="124">
        <f>F15+1.5</f>
        <v>66</v>
      </c>
      <c r="H15" s="353"/>
      <c r="I15" s="131" t="s">
        <v>247</v>
      </c>
      <c r="J15" s="131" t="s">
        <v>247</v>
      </c>
      <c r="K15" s="131" t="s">
        <v>256</v>
      </c>
      <c r="L15" s="131" t="s">
        <v>247</v>
      </c>
      <c r="M15" s="131" t="s">
        <v>248</v>
      </c>
      <c r="N15" s="131" t="s">
        <v>247</v>
      </c>
      <c r="O15" s="128"/>
    </row>
    <row r="16" spans="1:15" ht="29" customHeight="1">
      <c r="A16" s="123" t="s">
        <v>164</v>
      </c>
      <c r="B16" s="124">
        <f>C16-1</f>
        <v>58</v>
      </c>
      <c r="C16" s="124">
        <f>D16-1</f>
        <v>59</v>
      </c>
      <c r="D16" s="124">
        <v>60</v>
      </c>
      <c r="E16" s="124">
        <f>D16+1</f>
        <v>61</v>
      </c>
      <c r="F16" s="124">
        <f>E16+1</f>
        <v>62</v>
      </c>
      <c r="G16" s="124">
        <f>F16+1.5</f>
        <v>63.5</v>
      </c>
      <c r="H16" s="353"/>
      <c r="I16" s="131" t="s">
        <v>251</v>
      </c>
      <c r="J16" s="131" t="s">
        <v>248</v>
      </c>
      <c r="K16" s="131" t="s">
        <v>251</v>
      </c>
      <c r="L16" s="131" t="s">
        <v>251</v>
      </c>
      <c r="M16" s="131" t="s">
        <v>254</v>
      </c>
      <c r="N16" s="131" t="s">
        <v>248</v>
      </c>
      <c r="O16" s="128"/>
    </row>
    <row r="17" spans="1:15" ht="29" customHeight="1">
      <c r="A17" s="123" t="s">
        <v>165</v>
      </c>
      <c r="B17" s="124">
        <f>C17-0.6</f>
        <v>65.2</v>
      </c>
      <c r="C17" s="124">
        <f>D17-1.2</f>
        <v>65.8</v>
      </c>
      <c r="D17" s="124">
        <v>67</v>
      </c>
      <c r="E17" s="124">
        <f>D17+1.2</f>
        <v>68.2</v>
      </c>
      <c r="F17" s="124">
        <f>E17+1.2</f>
        <v>69.400000000000006</v>
      </c>
      <c r="G17" s="124">
        <f>F17+0.6</f>
        <v>70</v>
      </c>
      <c r="H17" s="353"/>
      <c r="I17" s="131" t="s">
        <v>247</v>
      </c>
      <c r="J17" s="131" t="s">
        <v>251</v>
      </c>
      <c r="K17" s="131" t="s">
        <v>248</v>
      </c>
      <c r="L17" s="131" t="s">
        <v>250</v>
      </c>
      <c r="M17" s="131" t="s">
        <v>247</v>
      </c>
      <c r="N17" s="131" t="s">
        <v>247</v>
      </c>
      <c r="O17" s="128"/>
    </row>
    <row r="18" spans="1:15" ht="29" customHeight="1">
      <c r="A18" s="123" t="s">
        <v>166</v>
      </c>
      <c r="B18" s="124">
        <f>C18-4</f>
        <v>113</v>
      </c>
      <c r="C18" s="124">
        <f>D18-4</f>
        <v>117</v>
      </c>
      <c r="D18" s="124">
        <v>121</v>
      </c>
      <c r="E18" s="124">
        <f>D18+4</f>
        <v>125</v>
      </c>
      <c r="F18" s="124">
        <f>E18+4</f>
        <v>129</v>
      </c>
      <c r="G18" s="124">
        <f>F18+6</f>
        <v>135</v>
      </c>
      <c r="H18" s="353"/>
      <c r="I18" s="131" t="s">
        <v>247</v>
      </c>
      <c r="J18" s="131" t="s">
        <v>247</v>
      </c>
      <c r="K18" s="131" t="s">
        <v>247</v>
      </c>
      <c r="L18" s="131" t="s">
        <v>247</v>
      </c>
      <c r="M18" s="131" t="s">
        <v>247</v>
      </c>
      <c r="N18" s="131" t="s">
        <v>247</v>
      </c>
      <c r="O18" s="128"/>
    </row>
    <row r="19" spans="1:15" ht="29" customHeight="1">
      <c r="A19" s="123" t="s">
        <v>167</v>
      </c>
      <c r="B19" s="124">
        <f>C19-4</f>
        <v>90</v>
      </c>
      <c r="C19" s="124">
        <f>D19-4</f>
        <v>94</v>
      </c>
      <c r="D19" s="124">
        <v>98</v>
      </c>
      <c r="E19" s="124">
        <f>D19+4</f>
        <v>102</v>
      </c>
      <c r="F19" s="124">
        <f>E19+4</f>
        <v>106</v>
      </c>
      <c r="G19" s="124">
        <f>F19+6</f>
        <v>112</v>
      </c>
      <c r="H19" s="353"/>
      <c r="I19" s="131" t="s">
        <v>247</v>
      </c>
      <c r="J19" s="131" t="s">
        <v>252</v>
      </c>
      <c r="K19" s="131" t="s">
        <v>247</v>
      </c>
      <c r="L19" s="131" t="s">
        <v>257</v>
      </c>
      <c r="M19" s="131" t="s">
        <v>252</v>
      </c>
      <c r="N19" s="131" t="s">
        <v>258</v>
      </c>
      <c r="O19" s="128"/>
    </row>
    <row r="20" spans="1:15" ht="29" customHeight="1">
      <c r="A20" s="123" t="s">
        <v>168</v>
      </c>
      <c r="B20" s="124">
        <f>C20-0.8</f>
        <v>23.4</v>
      </c>
      <c r="C20" s="124">
        <f>D20-0.8</f>
        <v>24.2</v>
      </c>
      <c r="D20" s="124">
        <v>25</v>
      </c>
      <c r="E20" s="124">
        <f>D20+0.8</f>
        <v>25.8</v>
      </c>
      <c r="F20" s="124">
        <f>E20+0.8</f>
        <v>26.6</v>
      </c>
      <c r="G20" s="124">
        <f>F20+1.3</f>
        <v>27.900000000000002</v>
      </c>
      <c r="H20" s="353"/>
      <c r="I20" s="131" t="s">
        <v>259</v>
      </c>
      <c r="J20" s="131" t="s">
        <v>247</v>
      </c>
      <c r="K20" s="131" t="s">
        <v>247</v>
      </c>
      <c r="L20" s="131" t="s">
        <v>247</v>
      </c>
      <c r="M20" s="131" t="s">
        <v>260</v>
      </c>
      <c r="N20" s="131" t="s">
        <v>247</v>
      </c>
      <c r="O20" s="128"/>
    </row>
    <row r="21" spans="1:15" ht="29" customHeight="1">
      <c r="A21" s="123" t="s">
        <v>169</v>
      </c>
      <c r="B21" s="124">
        <f>C21-0.7</f>
        <v>19.600000000000001</v>
      </c>
      <c r="C21" s="124">
        <f>D21-0.7</f>
        <v>20.3</v>
      </c>
      <c r="D21" s="124">
        <v>21</v>
      </c>
      <c r="E21" s="124">
        <f>D21+0.7</f>
        <v>21.7</v>
      </c>
      <c r="F21" s="124">
        <f>E21+0.7</f>
        <v>22.4</v>
      </c>
      <c r="G21" s="124">
        <f>F21+1</f>
        <v>23.4</v>
      </c>
      <c r="H21" s="353"/>
      <c r="I21" s="131" t="s">
        <v>247</v>
      </c>
      <c r="J21" s="131" t="s">
        <v>247</v>
      </c>
      <c r="K21" s="131" t="s">
        <v>247</v>
      </c>
      <c r="L21" s="131" t="s">
        <v>247</v>
      </c>
      <c r="M21" s="131" t="s">
        <v>247</v>
      </c>
      <c r="N21" s="131" t="s">
        <v>247</v>
      </c>
      <c r="O21" s="128"/>
    </row>
    <row r="22" spans="1:15" ht="29" customHeight="1">
      <c r="A22" s="123" t="s">
        <v>170</v>
      </c>
      <c r="B22" s="124">
        <f t="shared" ref="B22:B24" si="6">C22-0.5</f>
        <v>15</v>
      </c>
      <c r="C22" s="124">
        <f t="shared" ref="C22:C24" si="7">D22-0.5</f>
        <v>15.5</v>
      </c>
      <c r="D22" s="124">
        <v>16</v>
      </c>
      <c r="E22" s="124">
        <f>D22+0.5</f>
        <v>16.5</v>
      </c>
      <c r="F22" s="124">
        <f>E22+0.5</f>
        <v>17</v>
      </c>
      <c r="G22" s="124">
        <f>F22+0.7</f>
        <v>17.7</v>
      </c>
      <c r="H22" s="353"/>
      <c r="I22" s="131" t="s">
        <v>247</v>
      </c>
      <c r="J22" s="131" t="s">
        <v>249</v>
      </c>
      <c r="K22" s="131" t="s">
        <v>247</v>
      </c>
      <c r="L22" s="131" t="s">
        <v>247</v>
      </c>
      <c r="M22" s="131" t="s">
        <v>247</v>
      </c>
      <c r="N22" s="131" t="s">
        <v>247</v>
      </c>
      <c r="O22" s="128"/>
    </row>
    <row r="23" spans="1:15" ht="29" customHeight="1">
      <c r="A23" s="123" t="s">
        <v>171</v>
      </c>
      <c r="B23" s="124">
        <f t="shared" si="6"/>
        <v>39</v>
      </c>
      <c r="C23" s="124">
        <f t="shared" si="7"/>
        <v>39.5</v>
      </c>
      <c r="D23" s="124">
        <v>40</v>
      </c>
      <c r="E23" s="124">
        <f t="shared" ref="E23:G23" si="8">D23+0.5</f>
        <v>40.5</v>
      </c>
      <c r="F23" s="124">
        <f t="shared" si="8"/>
        <v>41</v>
      </c>
      <c r="G23" s="124">
        <f t="shared" si="8"/>
        <v>41.5</v>
      </c>
      <c r="H23" s="353"/>
      <c r="I23" s="133" t="s">
        <v>247</v>
      </c>
      <c r="J23" s="133" t="s">
        <v>261</v>
      </c>
      <c r="K23" s="131" t="s">
        <v>258</v>
      </c>
      <c r="L23" s="131" t="s">
        <v>256</v>
      </c>
      <c r="M23" s="131" t="s">
        <v>247</v>
      </c>
      <c r="N23" s="134" t="s">
        <v>258</v>
      </c>
      <c r="O23" s="128"/>
    </row>
    <row r="24" spans="1:15" ht="29" customHeight="1">
      <c r="A24" s="123" t="s">
        <v>173</v>
      </c>
      <c r="B24" s="124">
        <f t="shared" si="6"/>
        <v>30</v>
      </c>
      <c r="C24" s="124">
        <f t="shared" si="7"/>
        <v>30.5</v>
      </c>
      <c r="D24" s="124">
        <v>31</v>
      </c>
      <c r="E24" s="124">
        <f>D24+0.5</f>
        <v>31.5</v>
      </c>
      <c r="F24" s="124">
        <f>E24+0.5</f>
        <v>32</v>
      </c>
      <c r="G24" s="124">
        <f>F24+0.75</f>
        <v>32.75</v>
      </c>
      <c r="H24" s="353"/>
      <c r="I24" s="133" t="s">
        <v>261</v>
      </c>
      <c r="J24" s="133" t="s">
        <v>251</v>
      </c>
      <c r="K24" s="131" t="s">
        <v>247</v>
      </c>
      <c r="L24" s="131" t="s">
        <v>247</v>
      </c>
      <c r="M24" s="131" t="s">
        <v>247</v>
      </c>
      <c r="N24" s="134" t="s">
        <v>251</v>
      </c>
      <c r="O24" s="128"/>
    </row>
    <row r="25" spans="1:15" ht="29" customHeight="1">
      <c r="A25" s="123" t="s">
        <v>174</v>
      </c>
      <c r="B25" s="124">
        <v>42</v>
      </c>
      <c r="C25" s="124">
        <v>42</v>
      </c>
      <c r="D25" s="124">
        <v>43</v>
      </c>
      <c r="E25" s="124">
        <v>43</v>
      </c>
      <c r="F25" s="124">
        <v>44</v>
      </c>
      <c r="G25" s="124">
        <v>44</v>
      </c>
      <c r="H25" s="353"/>
      <c r="I25" s="133" t="s">
        <v>247</v>
      </c>
      <c r="J25" s="133" t="s">
        <v>247</v>
      </c>
      <c r="K25" s="131" t="s">
        <v>247</v>
      </c>
      <c r="L25" s="131" t="s">
        <v>247</v>
      </c>
      <c r="M25" s="131" t="s">
        <v>247</v>
      </c>
      <c r="N25" s="134" t="s">
        <v>247</v>
      </c>
      <c r="O25" s="128"/>
    </row>
    <row r="26" spans="1:15" ht="29" customHeight="1">
      <c r="A26" s="123" t="s">
        <v>175</v>
      </c>
      <c r="B26" s="124">
        <f t="shared" ref="B26:B29" si="9">C26</f>
        <v>18</v>
      </c>
      <c r="C26" s="124">
        <f t="shared" ref="C26:C29" si="10">D26-1</f>
        <v>18</v>
      </c>
      <c r="D26" s="124">
        <v>19</v>
      </c>
      <c r="E26" s="124">
        <f t="shared" ref="E26:E29" si="11">D26</f>
        <v>19</v>
      </c>
      <c r="F26" s="124">
        <f t="shared" ref="F26:F29" si="12">E26+1.5</f>
        <v>20.5</v>
      </c>
      <c r="G26" s="124">
        <f t="shared" ref="G26:G29" si="13">F26</f>
        <v>20.5</v>
      </c>
      <c r="H26" s="353"/>
      <c r="I26" s="133" t="s">
        <v>247</v>
      </c>
      <c r="J26" s="133" t="s">
        <v>262</v>
      </c>
      <c r="K26" s="131" t="s">
        <v>247</v>
      </c>
      <c r="L26" s="131" t="s">
        <v>247</v>
      </c>
      <c r="M26" s="131" t="s">
        <v>256</v>
      </c>
      <c r="N26" s="134" t="s">
        <v>247</v>
      </c>
      <c r="O26" s="128"/>
    </row>
    <row r="27" spans="1:15" ht="29" customHeight="1">
      <c r="A27" s="123" t="s">
        <v>176</v>
      </c>
      <c r="B27" s="124">
        <f t="shared" si="9"/>
        <v>18</v>
      </c>
      <c r="C27" s="124">
        <f t="shared" si="10"/>
        <v>18</v>
      </c>
      <c r="D27" s="124">
        <v>19</v>
      </c>
      <c r="E27" s="124">
        <f t="shared" si="11"/>
        <v>19</v>
      </c>
      <c r="F27" s="124">
        <f t="shared" si="12"/>
        <v>20.5</v>
      </c>
      <c r="G27" s="124">
        <f t="shared" si="13"/>
        <v>20.5</v>
      </c>
      <c r="H27" s="353"/>
      <c r="I27" s="133" t="s">
        <v>247</v>
      </c>
      <c r="J27" s="133">
        <f>-0.5-0.5</f>
        <v>-1</v>
      </c>
      <c r="K27" s="131" t="s">
        <v>247</v>
      </c>
      <c r="L27" s="131" t="s">
        <v>247</v>
      </c>
      <c r="M27" s="131" t="s">
        <v>248</v>
      </c>
      <c r="N27" s="131" t="s">
        <v>247</v>
      </c>
      <c r="O27" s="128"/>
    </row>
    <row r="28" spans="1:15" ht="33" customHeight="1">
      <c r="A28" s="123" t="s">
        <v>177</v>
      </c>
      <c r="B28" s="124">
        <f t="shared" si="9"/>
        <v>14</v>
      </c>
      <c r="C28" s="124">
        <f t="shared" si="10"/>
        <v>14</v>
      </c>
      <c r="D28" s="124">
        <v>15</v>
      </c>
      <c r="E28" s="124">
        <f t="shared" si="11"/>
        <v>15</v>
      </c>
      <c r="F28" s="124">
        <f t="shared" si="12"/>
        <v>16.5</v>
      </c>
      <c r="G28" s="124">
        <f t="shared" si="13"/>
        <v>16.5</v>
      </c>
      <c r="H28" s="353"/>
      <c r="I28" s="133" t="s">
        <v>247</v>
      </c>
      <c r="J28" s="133" t="s">
        <v>247</v>
      </c>
      <c r="K28" s="131" t="s">
        <v>247</v>
      </c>
      <c r="L28" s="131" t="s">
        <v>247</v>
      </c>
      <c r="M28" s="131" t="s">
        <v>247</v>
      </c>
      <c r="N28" s="131" t="s">
        <v>247</v>
      </c>
      <c r="O28" s="128"/>
    </row>
    <row r="29" spans="1:15" ht="33" customHeight="1">
      <c r="A29" s="123" t="s">
        <v>178</v>
      </c>
      <c r="B29" s="124">
        <f t="shared" si="9"/>
        <v>16</v>
      </c>
      <c r="C29" s="124">
        <f t="shared" si="10"/>
        <v>16</v>
      </c>
      <c r="D29" s="124">
        <v>17</v>
      </c>
      <c r="E29" s="124">
        <f t="shared" si="11"/>
        <v>17</v>
      </c>
      <c r="F29" s="124">
        <f t="shared" si="12"/>
        <v>18.5</v>
      </c>
      <c r="G29" s="124">
        <f t="shared" si="13"/>
        <v>18.5</v>
      </c>
      <c r="H29" s="353"/>
      <c r="I29" s="133" t="s">
        <v>247</v>
      </c>
      <c r="J29" s="133" t="s">
        <v>247</v>
      </c>
      <c r="K29" s="131" t="s">
        <v>263</v>
      </c>
      <c r="L29" s="131" t="s">
        <v>247</v>
      </c>
      <c r="M29" s="131" t="s">
        <v>263</v>
      </c>
      <c r="N29" s="131" t="s">
        <v>247</v>
      </c>
      <c r="O29" s="128"/>
    </row>
    <row r="30" spans="1:15" ht="26" customHeight="1">
      <c r="A30" s="125" t="s">
        <v>122</v>
      </c>
      <c r="D30" s="126"/>
      <c r="E30" s="126"/>
      <c r="F30" s="126"/>
      <c r="G30" s="126"/>
      <c r="I30" s="126"/>
      <c r="J30" s="126"/>
      <c r="K30" s="126"/>
      <c r="L30" s="126"/>
      <c r="M30" s="126"/>
      <c r="N30" s="126"/>
    </row>
    <row r="31" spans="1:15" ht="26" customHeight="1">
      <c r="A31" s="117" t="s">
        <v>179</v>
      </c>
      <c r="D31" s="126"/>
      <c r="E31" s="126"/>
      <c r="F31" s="126"/>
      <c r="G31" s="126"/>
      <c r="I31" s="125" t="s">
        <v>264</v>
      </c>
      <c r="J31" s="135"/>
      <c r="K31" s="125" t="s">
        <v>181</v>
      </c>
      <c r="L31" s="125"/>
      <c r="M31" s="125" t="s">
        <v>182</v>
      </c>
      <c r="N31" s="126"/>
    </row>
  </sheetData>
  <mergeCells count="8">
    <mergeCell ref="A1:N1"/>
    <mergeCell ref="B2:C2"/>
    <mergeCell ref="E2:G2"/>
    <mergeCell ref="J2:N2"/>
    <mergeCell ref="B3:G3"/>
    <mergeCell ref="I3:N3"/>
    <mergeCell ref="A3:A5"/>
    <mergeCell ref="H2:H29"/>
  </mergeCells>
  <phoneticPr fontId="68" type="noConversion"/>
  <pageMargins left="0.75" right="0.75" top="1" bottom="1" header="0.5" footer="0.5"/>
  <pageSetup paperSize="9" scale="61"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9"/>
  <sheetViews>
    <sheetView zoomScale="125" zoomScaleNormal="125" workbookViewId="0">
      <selection activeCell="A9" sqref="A9:O9"/>
    </sheetView>
  </sheetViews>
  <sheetFormatPr baseColWidth="10" defaultColWidth="9" defaultRowHeight="15"/>
  <cols>
    <col min="1" max="1" width="5.6640625" customWidth="1"/>
    <col min="2" max="2" width="9.6640625" customWidth="1"/>
    <col min="3" max="3" width="12.1640625" customWidth="1"/>
    <col min="4" max="4" width="13.6640625" customWidth="1"/>
    <col min="5" max="5" width="11.83203125" customWidth="1"/>
    <col min="6" max="6" width="11.33203125" customWidth="1"/>
    <col min="7" max="7" width="8" customWidth="1"/>
    <col min="8" max="8" width="9" customWidth="1"/>
    <col min="9" max="9" width="9.1640625" customWidth="1"/>
    <col min="10" max="10" width="7.6640625" customWidth="1"/>
    <col min="11" max="11" width="7.33203125" customWidth="1"/>
    <col min="12" max="12" width="10" customWidth="1"/>
    <col min="13" max="13" width="9.1640625" customWidth="1"/>
    <col min="14" max="14" width="6.83203125" customWidth="1"/>
    <col min="15" max="15" width="8.33203125" customWidth="1"/>
  </cols>
  <sheetData>
    <row r="1" spans="1:15" ht="28">
      <c r="A1" s="452" t="s">
        <v>265</v>
      </c>
      <c r="B1" s="452"/>
      <c r="C1" s="452"/>
      <c r="D1" s="452"/>
      <c r="E1" s="452"/>
      <c r="F1" s="452"/>
      <c r="G1" s="452"/>
      <c r="H1" s="452"/>
      <c r="I1" s="452"/>
      <c r="J1" s="452"/>
      <c r="K1" s="452"/>
      <c r="L1" s="452"/>
      <c r="M1" s="452"/>
      <c r="N1" s="452"/>
      <c r="O1" s="452"/>
    </row>
    <row r="2" spans="1:15" s="1" customFormat="1" ht="17">
      <c r="A2" s="461" t="s">
        <v>266</v>
      </c>
      <c r="B2" s="462" t="s">
        <v>267</v>
      </c>
      <c r="C2" s="462" t="s">
        <v>268</v>
      </c>
      <c r="D2" s="462" t="s">
        <v>269</v>
      </c>
      <c r="E2" s="462" t="s">
        <v>270</v>
      </c>
      <c r="F2" s="462" t="s">
        <v>271</v>
      </c>
      <c r="G2" s="462" t="s">
        <v>272</v>
      </c>
      <c r="H2" s="464" t="s">
        <v>273</v>
      </c>
      <c r="I2" s="3" t="s">
        <v>274</v>
      </c>
      <c r="J2" s="3" t="s">
        <v>275</v>
      </c>
      <c r="K2" s="3" t="s">
        <v>276</v>
      </c>
      <c r="L2" s="3" t="s">
        <v>277</v>
      </c>
      <c r="M2" s="3" t="s">
        <v>278</v>
      </c>
      <c r="N2" s="462" t="s">
        <v>279</v>
      </c>
      <c r="O2" s="462" t="s">
        <v>280</v>
      </c>
    </row>
    <row r="3" spans="1:15" s="1" customFormat="1" ht="17">
      <c r="A3" s="461"/>
      <c r="B3" s="463"/>
      <c r="C3" s="463"/>
      <c r="D3" s="463"/>
      <c r="E3" s="463"/>
      <c r="F3" s="463"/>
      <c r="G3" s="463"/>
      <c r="H3" s="465"/>
      <c r="I3" s="3" t="s">
        <v>281</v>
      </c>
      <c r="J3" s="3" t="s">
        <v>281</v>
      </c>
      <c r="K3" s="3" t="s">
        <v>281</v>
      </c>
      <c r="L3" s="3" t="s">
        <v>281</v>
      </c>
      <c r="M3" s="3" t="s">
        <v>281</v>
      </c>
      <c r="N3" s="463"/>
      <c r="O3" s="463"/>
    </row>
    <row r="4" spans="1:15" ht="30" customHeight="1">
      <c r="A4" s="5">
        <v>1</v>
      </c>
      <c r="B4" s="246" t="s">
        <v>282</v>
      </c>
      <c r="C4" s="18" t="s">
        <v>283</v>
      </c>
      <c r="D4" s="52" t="s">
        <v>116</v>
      </c>
      <c r="E4" s="6" t="s">
        <v>64</v>
      </c>
      <c r="F4" s="53" t="s">
        <v>284</v>
      </c>
      <c r="G4" s="13" t="s">
        <v>67</v>
      </c>
      <c r="H4" s="38"/>
      <c r="I4" s="114">
        <v>2</v>
      </c>
      <c r="J4" s="114">
        <v>1</v>
      </c>
      <c r="K4" s="115"/>
      <c r="L4" s="114">
        <v>1</v>
      </c>
      <c r="M4" s="114">
        <v>1</v>
      </c>
      <c r="N4" s="114">
        <v>4</v>
      </c>
      <c r="O4" s="5" t="s">
        <v>285</v>
      </c>
    </row>
    <row r="5" spans="1:15" ht="30" customHeight="1">
      <c r="A5" s="5">
        <v>2</v>
      </c>
      <c r="B5" s="246" t="s">
        <v>282</v>
      </c>
      <c r="C5" s="18" t="s">
        <v>283</v>
      </c>
      <c r="D5" s="52" t="s">
        <v>116</v>
      </c>
      <c r="E5" s="6" t="s">
        <v>64</v>
      </c>
      <c r="F5" s="53" t="s">
        <v>284</v>
      </c>
      <c r="G5" s="13" t="s">
        <v>67</v>
      </c>
      <c r="H5" s="38"/>
      <c r="I5" s="114">
        <v>2</v>
      </c>
      <c r="J5" s="114"/>
      <c r="K5" s="114">
        <v>3</v>
      </c>
      <c r="L5" s="114"/>
      <c r="M5" s="114"/>
      <c r="N5" s="114">
        <v>5</v>
      </c>
      <c r="O5" s="5" t="s">
        <v>285</v>
      </c>
    </row>
    <row r="6" spans="1:15" ht="30" customHeight="1">
      <c r="A6" s="5">
        <v>3</v>
      </c>
      <c r="B6" s="246" t="s">
        <v>282</v>
      </c>
      <c r="C6" s="18" t="s">
        <v>283</v>
      </c>
      <c r="D6" s="56" t="s">
        <v>117</v>
      </c>
      <c r="E6" s="6" t="s">
        <v>64</v>
      </c>
      <c r="F6" s="53" t="s">
        <v>284</v>
      </c>
      <c r="G6" s="13" t="s">
        <v>67</v>
      </c>
      <c r="H6" s="38"/>
      <c r="I6" s="38"/>
      <c r="J6" s="38"/>
      <c r="K6" s="5">
        <v>1</v>
      </c>
      <c r="L6" s="5">
        <v>2</v>
      </c>
      <c r="M6" s="38"/>
      <c r="N6" s="5">
        <v>3</v>
      </c>
      <c r="O6" s="39" t="s">
        <v>285</v>
      </c>
    </row>
    <row r="7" spans="1:15" ht="30" customHeight="1">
      <c r="A7" s="5">
        <v>4</v>
      </c>
      <c r="B7" s="246" t="s">
        <v>282</v>
      </c>
      <c r="C7" s="18" t="s">
        <v>283</v>
      </c>
      <c r="D7" s="56" t="s">
        <v>117</v>
      </c>
      <c r="E7" s="6" t="s">
        <v>64</v>
      </c>
      <c r="F7" s="53" t="s">
        <v>284</v>
      </c>
      <c r="G7" s="13" t="s">
        <v>67</v>
      </c>
      <c r="H7" s="38"/>
      <c r="I7" s="38"/>
      <c r="J7" s="5"/>
      <c r="K7" s="5">
        <v>1</v>
      </c>
      <c r="L7" s="5">
        <v>4</v>
      </c>
      <c r="M7" s="38"/>
      <c r="N7" s="5">
        <v>5</v>
      </c>
      <c r="O7" s="39" t="s">
        <v>285</v>
      </c>
    </row>
    <row r="8" spans="1:15" s="2" customFormat="1" ht="17">
      <c r="A8" s="453" t="s">
        <v>286</v>
      </c>
      <c r="B8" s="454"/>
      <c r="C8" s="454"/>
      <c r="D8" s="455"/>
      <c r="E8" s="456"/>
      <c r="F8" s="457"/>
      <c r="G8" s="457"/>
      <c r="H8" s="457"/>
      <c r="I8" s="458"/>
      <c r="J8" s="453" t="s">
        <v>287</v>
      </c>
      <c r="K8" s="454"/>
      <c r="L8" s="454"/>
      <c r="M8" s="455"/>
      <c r="N8" s="35"/>
      <c r="O8" s="116"/>
    </row>
    <row r="9" spans="1:15" ht="49.5" customHeight="1">
      <c r="A9" s="459" t="s">
        <v>288</v>
      </c>
      <c r="B9" s="460"/>
      <c r="C9" s="460"/>
      <c r="D9" s="460"/>
      <c r="E9" s="460"/>
      <c r="F9" s="460"/>
      <c r="G9" s="460"/>
      <c r="H9" s="460"/>
      <c r="I9" s="460"/>
      <c r="J9" s="460"/>
      <c r="K9" s="460"/>
      <c r="L9" s="460"/>
      <c r="M9" s="460"/>
      <c r="N9" s="460"/>
      <c r="O9" s="460"/>
    </row>
  </sheetData>
  <mergeCells count="15">
    <mergeCell ref="A1:O1"/>
    <mergeCell ref="A8:D8"/>
    <mergeCell ref="E8:I8"/>
    <mergeCell ref="J8:M8"/>
    <mergeCell ref="A9:O9"/>
    <mergeCell ref="A2:A3"/>
    <mergeCell ref="B2:B3"/>
    <mergeCell ref="C2:C3"/>
    <mergeCell ref="D2:D3"/>
    <mergeCell ref="E2:E3"/>
    <mergeCell ref="F2:F3"/>
    <mergeCell ref="G2:G3"/>
    <mergeCell ref="H2:H3"/>
    <mergeCell ref="N2:N3"/>
    <mergeCell ref="O2:O3"/>
  </mergeCells>
  <phoneticPr fontId="68" type="noConversion"/>
  <dataValidations count="1">
    <dataValidation type="list" allowBlank="1" showInputMessage="1" showErrorMessage="1" sqref="O1 O6 O7 O3:O5 O8:O10 O11:O1048576" xr:uid="{00000000-0002-0000-0800-000000000000}">
      <formula1>"YES,NO"</formula1>
    </dataValidation>
  </dataValidations>
  <pageMargins left="0.75" right="0.75" top="1" bottom="1" header="0.5" footer="0.5"/>
  <pageSetup paperSize="8"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14</vt:i4>
      </vt:variant>
    </vt:vector>
  </HeadingPairs>
  <TitlesOfParts>
    <vt:vector size="14" baseType="lpstr">
      <vt:lpstr>工作内容</vt:lpstr>
      <vt:lpstr>AQL2.5验货</vt:lpstr>
      <vt:lpstr>首期</vt:lpstr>
      <vt:lpstr>首期尺寸表</vt:lpstr>
      <vt:lpstr>中期</vt:lpstr>
      <vt:lpstr>中期尺寸表</vt:lpstr>
      <vt:lpstr>尾期</vt:lpstr>
      <vt:lpstr>尾期尺寸表</vt:lpstr>
      <vt:lpstr>1.面料验布</vt:lpstr>
      <vt:lpstr>2.面料缩率</vt:lpstr>
      <vt:lpstr>3.面料互染</vt:lpstr>
      <vt:lpstr>4.面料静水压</vt:lpstr>
      <vt:lpstr>5.特殊工艺测试</vt:lpstr>
      <vt:lpstr>6.织带类缩率测试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Microsoft Office User</cp:lastModifiedBy>
  <dcterms:created xsi:type="dcterms:W3CDTF">2020-03-11T01:34:00Z</dcterms:created>
  <dcterms:modified xsi:type="dcterms:W3CDTF">2022-09-25T13:31:26Z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28FC1E46663147E89A1B446D92E986B0</vt:lpwstr>
  </property>
</Properties>
</file>