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calcPr calcId="144525" concurrentCalc="0"/>
</workbook>
</file>

<file path=xl/sharedStrings.xml><?xml version="1.0" encoding="utf-8"?>
<sst xmlns="http://schemas.openxmlformats.org/spreadsheetml/2006/main" count="681" uniqueCount="350">
  <si>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</si>
  <si>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</si>
  <si>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</si>
  <si>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</si>
  <si>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</si>
  <si>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</si>
  <si>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</si>
  <si>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</si>
  <si>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</si>
  <si>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</si>
  <si>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</si>
  <si>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</si>
  <si>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</si>
  <si>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</si>
  <si>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</si>
  <si>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</si>
  <si>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</si>
  <si>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</si>
  <si>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</si>
  <si>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</si>
  <si>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</si>
  <si>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</si>
  <si>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</si>
  <si>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</si>
  <si>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</si>
  <si>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</si>
  <si>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</si>
  <si>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</si>
  <si>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</si>
  <si>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</si>
  <si>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</si>
  <si>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</si>
  <si>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</si>
  <si>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</si>
  <si>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</si>
  <si>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</si>
  <si>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</si>
  <si>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</si>
  <si>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</si>
  <si>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</si>
  <si>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</si>
  <si>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</si>
  <si>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</si>
  <si>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</si>
  <si>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</si>
  <si>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</si>
  <si>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</si>
  <si>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</si>
  <si>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</si>
  <si>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</si>
  <si>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</si>
  <si>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</si>
  <si>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</si>
  <si>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</si>
  <si>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</si>
  <si>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</si>
  <si>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</si>
  <si>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</si>
  <si>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</si>
  <si>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</si>
  <si>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</si>
  <si>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</si>
  <si>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</si>
  <si>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TAMMCK92924</t>
  </si>
  <si>
    <t>合同交期</t>
  </si>
  <si>
    <t>产前确认样</t>
  </si>
  <si>
    <t>有</t>
  </si>
  <si>
    <t>无</t>
  </si>
  <si>
    <t>品名</t>
  </si>
  <si>
    <t>女式越野软壳裤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</si>
  <si>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</si>
  <si>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</si>
  <si>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</si>
  <si>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</si>
  <si>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</si>
  <si>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</si>
  <si>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</si>
  <si>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</si>
  <si>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</si>
  <si>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CGDD22091500002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</si>
  <si>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</si>
  <si>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</si>
  <si>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</si>
  <si>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</si>
  <si>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</si>
  <si>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</si>
  <si>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</si>
  <si>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</si>
  <si>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</si>
  <si>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</si>
  <si>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</si>
  <si>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</si>
  <si>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</si>
  <si>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</si>
  <si>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</si>
  <si>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</si>
  <si>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</si>
  <si>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</si>
  <si>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</si>
  <si>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</si>
  <si>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</si>
  <si>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</si>
  <si>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</si>
  <si>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</si>
  <si>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</si>
  <si>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</si>
  <si>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</si>
  <si>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</si>
  <si>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</si>
  <si>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</si>
  <si>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</si>
  <si>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</si>
  <si>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</si>
  <si>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</si>
  <si>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</si>
  <si>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</si>
  <si>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</si>
  <si>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</si>
  <si>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</si>
  <si>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</si>
  <si>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</si>
  <si>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</si>
  <si>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</si>
  <si>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</si>
  <si>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</si>
  <si>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</si>
  <si>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</si>
  <si>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</si>
  <si>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</si>
  <si>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2.漏划粉</t>
  </si>
  <si>
    <t>3.抻橡筋线不等宽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</si>
  <si>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</si>
  <si>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</si>
  <si>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</si>
  <si>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</si>
  <si>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</si>
  <si>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</si>
  <si>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</si>
  <si>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</si>
  <si>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</si>
  <si>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</si>
  <si>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</si>
  <si>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</si>
  <si>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</si>
  <si>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</si>
  <si>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2022.9.18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</si>
  <si>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</si>
  <si>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</si>
  <si>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</si>
  <si>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</si>
  <si>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</si>
  <si>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</si>
  <si>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</si>
  <si>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</si>
  <si>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</si>
  <si>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</si>
  <si>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</si>
  <si>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</si>
  <si>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黑色XL1</t>
  </si>
  <si>
    <t>黑色XL2</t>
  </si>
  <si>
    <t>裤外侧长</t>
  </si>
  <si>
    <t>+0.8/0</t>
  </si>
  <si>
    <t>+0.5/0</t>
  </si>
  <si>
    <t>腰围(平量）</t>
  </si>
  <si>
    <t>+1/0</t>
  </si>
  <si>
    <t>0/-0.5</t>
  </si>
  <si>
    <t>臀围</t>
  </si>
  <si>
    <t>+1.5/+1.5</t>
  </si>
  <si>
    <t>+1/+1</t>
  </si>
  <si>
    <t>腿围/2（裆底量下2cm）</t>
  </si>
  <si>
    <t>+0.4/0</t>
  </si>
  <si>
    <t>+0.2/0</t>
  </si>
  <si>
    <t>膝围/2</t>
  </si>
  <si>
    <t>0/0</t>
  </si>
  <si>
    <t>脚口/2（长裤）</t>
  </si>
  <si>
    <t>前裆长（含腰）</t>
  </si>
  <si>
    <t>0/+0.2</t>
  </si>
  <si>
    <t>+0.2/+0.2</t>
  </si>
  <si>
    <t>后裆长（含腰）</t>
  </si>
  <si>
    <t>+0.3/0</t>
  </si>
  <si>
    <t>0/-0.2</t>
  </si>
  <si>
    <t xml:space="preserve">     初期请洗测2-3件，有问题的另加测量数量。</t>
  </si>
  <si>
    <t>验货时间：2022.9.19</t>
  </si>
  <si>
    <t>跟单QC:周苑</t>
  </si>
  <si>
    <t>工厂负责人：张爱萍</t>
  </si>
  <si>
    <t>QC出货报告书</t>
  </si>
  <si>
    <t>产品名称</t>
  </si>
  <si>
    <t>合同日期</t>
  </si>
  <si>
    <t>2022.9.30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</si>
  <si>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</si>
  <si>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</si>
  <si>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</si>
  <si>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</si>
  <si>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</si>
  <si>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</si>
  <si>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</si>
  <si>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</si>
  <si>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</si>
  <si>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</si>
  <si>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</si>
  <si>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</si>
  <si>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</si>
  <si>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</si>
  <si>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</si>
  <si>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</si>
  <si>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</si>
  <si>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</si>
  <si>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采购凭证编号：CGDD22091500002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</si>
  <si>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</si>
  <si>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</si>
  <si>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</si>
  <si>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</si>
  <si>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</si>
  <si>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</si>
  <si>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</si>
  <si>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</si>
  <si>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</si>
  <si>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</si>
  <si>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</si>
  <si>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</si>
  <si>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</si>
  <si>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</si>
  <si>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</si>
  <si>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②检验明细：黑色：1、3、9、12、18、21、27</t>
  </si>
  <si>
    <t>共抽7箱，每箱12件，合计：84件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</si>
  <si>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</si>
  <si>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</si>
  <si>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</si>
  <si>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</si>
  <si>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</si>
  <si>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</si>
  <si>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</si>
  <si>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</si>
  <si>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</si>
  <si>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此订单600件，此次出货606件，按照AQL2.5的抽验要求，抽验84件，不良数量0件，在允许范围内，可以出货</t>
  </si>
  <si>
    <t>服装QC部门</t>
  </si>
  <si>
    <t>检验人</t>
  </si>
  <si>
    <t>2022.9.26</t>
  </si>
  <si>
    <t>+0.6+0.4</t>
  </si>
  <si>
    <t>0-0.6</t>
  </si>
  <si>
    <t>+0.5+0.4</t>
  </si>
  <si>
    <t>+0.50</t>
  </si>
  <si>
    <t>+1+1</t>
  </si>
  <si>
    <t>+1+0.6</t>
  </si>
  <si>
    <t>-1-1</t>
  </si>
  <si>
    <t>0+0.5</t>
  </si>
  <si>
    <t>+1+1.5</t>
  </si>
  <si>
    <t>+1.5+1</t>
  </si>
  <si>
    <t>+1.5+1.8</t>
  </si>
  <si>
    <t>+2+1</t>
  </si>
  <si>
    <t>+0.2+0.3</t>
  </si>
  <si>
    <t>+0.5+0.6</t>
  </si>
  <si>
    <t>+0.20</t>
  </si>
  <si>
    <t>0+0.3</t>
  </si>
  <si>
    <t>-0.3-0.4</t>
  </si>
  <si>
    <t>00</t>
  </si>
  <si>
    <t>+0.3+0.2</t>
  </si>
  <si>
    <t>+0.2+0.2</t>
  </si>
  <si>
    <t>-0.4-0.3</t>
  </si>
  <si>
    <t>0-0.2</t>
  </si>
  <si>
    <t>-0.2-0.3</t>
  </si>
  <si>
    <t>+0.3+0.5</t>
  </si>
  <si>
    <t>+0.5+0.5</t>
  </si>
  <si>
    <t>-0.50</t>
  </si>
  <si>
    <t>+0.4+0.5</t>
  </si>
  <si>
    <t>验货时间：2022.9.26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</si>
  <si>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</si>
  <si>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</si>
  <si>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</si>
  <si>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</si>
  <si>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</si>
  <si>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</si>
  <si>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</si>
  <si>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</si>
  <si>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</si>
  <si>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</si>
  <si>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</si>
  <si>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</si>
  <si>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</si>
  <si>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</si>
  <si>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</si>
  <si>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</si>
  <si>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</si>
  <si>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5048-73</t>
  </si>
  <si>
    <r>
      <rPr>
        <sz val="12"/>
        <color theme="1"/>
        <rFont val="宋体"/>
        <charset val="134"/>
        <scheme val="minor"/>
      </rPr>
      <t>G</t>
    </r>
    <r>
      <rPr>
        <sz val="12"/>
        <color theme="1"/>
        <rFont val="宋体"/>
        <charset val="134"/>
        <scheme val="minor"/>
      </rPr>
      <t>17FW0650</t>
    </r>
  </si>
  <si>
    <t>黑</t>
  </si>
  <si>
    <t>TAMMAK92924</t>
  </si>
  <si>
    <t>正麒</t>
  </si>
  <si>
    <t>5048-78</t>
  </si>
  <si>
    <t>5048-60</t>
  </si>
  <si>
    <t>注：*1.面料有色差、色杠、抽丝、死褶、折痕等情况。</t>
  </si>
  <si>
    <t xml:space="preserve">    *2.面料2%短米，接头平均2个/捆。</t>
  </si>
  <si>
    <t>补充说明：面料放置48小时后，回缩不等，结果待生产再报！</t>
  </si>
  <si>
    <t>制表时间：2022.09.06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</si>
  <si>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</si>
  <si>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</si>
  <si>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</si>
  <si>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</si>
  <si>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</si>
  <si>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</si>
  <si>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</si>
  <si>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</si>
  <si>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</si>
  <si>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</si>
  <si>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嘉兴正麒</t>
  </si>
  <si>
    <t>5048-72</t>
  </si>
  <si>
    <t>YES</t>
  </si>
  <si>
    <t>5048-66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</si>
  <si>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</si>
  <si>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</si>
  <si>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</si>
  <si>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</si>
  <si>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</si>
  <si>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</si>
  <si>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</si>
  <si>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</si>
  <si>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</si>
  <si>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</si>
  <si>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</si>
  <si>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</si>
  <si>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</si>
  <si>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</si>
  <si>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</si>
  <si>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</si>
  <si>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</si>
  <si>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</si>
  <si>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</si>
  <si>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</si>
  <si>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</si>
  <si>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</si>
  <si>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</si>
  <si>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</si>
  <si>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</si>
  <si>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</si>
  <si>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</si>
  <si>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</si>
  <si>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</si>
  <si>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</si>
  <si>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</si>
  <si>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</si>
  <si>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</si>
  <si>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</si>
  <si>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</si>
  <si>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左前片斗口处</t>
  </si>
  <si>
    <t>绣花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</si>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</sst>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6" fillId="26" borderId="84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8" borderId="81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17" borderId="80" applyNumberFormat="0" applyAlignment="0" applyProtection="0">
      <alignment vertical="center"/>
    </xf>
    <xf numFmtId="0" fontId="47" fillId="17" borderId="84" applyNumberFormat="0" applyAlignment="0" applyProtection="0">
      <alignment vertical="center"/>
    </xf>
    <xf numFmtId="0" fontId="31" fillId="9" borderId="7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</cellStyleXfs>
  <cellXfs count="3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wrapText="1"/>
    </xf>
    <xf numFmtId="0" fontId="10" fillId="3" borderId="0" xfId="51" applyFont="1" applyFill="1" applyAlignment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 applyAlignment="1"/>
    <xf numFmtId="0" fontId="0" fillId="3" borderId="0" xfId="52" applyFont="1" applyFill="1" applyAlignment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 applyAlignment="1"/>
    <xf numFmtId="0" fontId="15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47" xfId="50" applyFont="1" applyFill="1" applyBorder="1" applyAlignment="1">
      <alignment horizontal="center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20" fillId="0" borderId="29" xfId="50" applyFont="1" applyFill="1" applyBorder="1" applyAlignment="1">
      <alignment horizontal="center" vertical="top"/>
    </xf>
    <xf numFmtId="0" fontId="19" fillId="0" borderId="51" xfId="50" applyFont="1" applyFill="1" applyBorder="1" applyAlignment="1">
      <alignment horizontal="left" vertical="center"/>
    </xf>
    <xf numFmtId="0" fontId="13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4" fillId="0" borderId="31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4" fillId="0" borderId="32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horizontal="left" vertical="center"/>
    </xf>
    <xf numFmtId="14" fontId="13" fillId="0" borderId="14" xfId="50" applyNumberFormat="1" applyFont="1" applyFill="1" applyBorder="1" applyAlignment="1">
      <alignment horizontal="center" vertical="center"/>
    </xf>
    <xf numFmtId="14" fontId="13" fillId="0" borderId="46" xfId="50" applyNumberFormat="1" applyFont="1" applyFill="1" applyBorder="1" applyAlignment="1">
      <alignment horizontal="center" vertical="center"/>
    </xf>
    <xf numFmtId="0" fontId="14" fillId="0" borderId="32" xfId="50" applyFont="1" applyFill="1" applyBorder="1" applyAlignment="1">
      <alignment vertical="center"/>
    </xf>
    <xf numFmtId="0" fontId="13" fillId="0" borderId="14" xfId="50" applyFont="1" applyFill="1" applyBorder="1" applyAlignment="1">
      <alignment vertical="center"/>
    </xf>
    <xf numFmtId="0" fontId="13" fillId="0" borderId="46" xfId="50" applyFont="1" applyFill="1" applyBorder="1" applyAlignment="1">
      <alignment vertical="center"/>
    </xf>
    <xf numFmtId="0" fontId="14" fillId="0" borderId="14" xfId="50" applyFont="1" applyFill="1" applyBorder="1" applyAlignment="1">
      <alignment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5" fillId="0" borderId="14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center" vertical="center"/>
    </xf>
    <xf numFmtId="0" fontId="13" fillId="0" borderId="47" xfId="50" applyFont="1" applyFill="1" applyBorder="1" applyAlignment="1">
      <alignment horizontal="center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14" fontId="13" fillId="0" borderId="34" xfId="50" applyNumberFormat="1" applyFont="1" applyFill="1" applyBorder="1" applyAlignment="1">
      <alignment horizontal="center" vertical="center"/>
    </xf>
    <xf numFmtId="14" fontId="13" fillId="0" borderId="47" xfId="50" applyNumberFormat="1" applyFont="1" applyFill="1" applyBorder="1" applyAlignment="1">
      <alignment horizontal="center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vertical="center"/>
    </xf>
    <xf numFmtId="0" fontId="15" fillId="0" borderId="57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vertical="center"/>
    </xf>
    <xf numFmtId="0" fontId="14" fillId="0" borderId="57" xfId="50" applyFont="1" applyFill="1" applyBorder="1" applyAlignment="1">
      <alignment vertical="center"/>
    </xf>
    <xf numFmtId="0" fontId="15" fillId="0" borderId="14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center" vertical="center"/>
    </xf>
    <xf numFmtId="0" fontId="13" fillId="0" borderId="57" xfId="50" applyFont="1" applyFill="1" applyBorder="1" applyAlignment="1">
      <alignment horizontal="center" vertical="center"/>
    </xf>
    <xf numFmtId="0" fontId="14" fillId="0" borderId="57" xfId="50" applyFont="1" applyFill="1" applyBorder="1" applyAlignment="1">
      <alignment horizontal="center" vertical="center"/>
    </xf>
    <xf numFmtId="0" fontId="15" fillId="0" borderId="57" xfId="50" applyFont="1" applyFill="1" applyBorder="1" applyAlignment="1">
      <alignment horizontal="center" vertical="center"/>
    </xf>
    <xf numFmtId="0" fontId="14" fillId="0" borderId="32" xfId="50" applyFont="1" applyFill="1" applyBorder="1" applyAlignment="1">
      <alignment horizontal="center" vertical="center"/>
    </xf>
    <xf numFmtId="0" fontId="14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4" fillId="0" borderId="42" xfId="50" applyFont="1" applyFill="1" applyBorder="1" applyAlignment="1">
      <alignment horizontal="left" vertical="center" wrapText="1"/>
    </xf>
    <xf numFmtId="0" fontId="14" fillId="0" borderId="43" xfId="50" applyFont="1" applyFill="1" applyBorder="1" applyAlignment="1">
      <alignment horizontal="left" vertical="center" wrapText="1"/>
    </xf>
    <xf numFmtId="0" fontId="14" fillId="0" borderId="56" xfId="50" applyFont="1" applyFill="1" applyBorder="1" applyAlignment="1">
      <alignment horizontal="left" vertical="center"/>
    </xf>
    <xf numFmtId="0" fontId="14" fillId="0" borderId="57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left" vertical="center" wrapText="1"/>
    </xf>
    <xf numFmtId="0" fontId="13" fillId="0" borderId="32" xfId="50" applyFont="1" applyFill="1" applyBorder="1" applyAlignment="1">
      <alignment horizontal="left" vertical="center"/>
    </xf>
    <xf numFmtId="9" fontId="13" fillId="0" borderId="14" xfId="50" applyNumberFormat="1" applyFont="1" applyFill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3" fillId="0" borderId="41" xfId="50" applyNumberFormat="1" applyFont="1" applyFill="1" applyBorder="1" applyAlignment="1">
      <alignment horizontal="left" vertical="center"/>
    </xf>
    <xf numFmtId="9" fontId="13" fillId="0" borderId="36" xfId="50" applyNumberFormat="1" applyFont="1" applyFill="1" applyBorder="1" applyAlignment="1">
      <alignment horizontal="left" vertical="center"/>
    </xf>
    <xf numFmtId="9" fontId="13" fillId="0" borderId="42" xfId="50" applyNumberFormat="1" applyFont="1" applyFill="1" applyBorder="1" applyAlignment="1">
      <alignment horizontal="left" vertical="center"/>
    </xf>
    <xf numFmtId="9" fontId="13" fillId="0" borderId="43" xfId="50" applyNumberFormat="1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vertical="center"/>
    </xf>
    <xf numFmtId="0" fontId="23" fillId="0" borderId="55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vertical="center"/>
    </xf>
    <xf numFmtId="0" fontId="13" fillId="0" borderId="62" xfId="50" applyFont="1" applyFill="1" applyBorder="1" applyAlignment="1">
      <alignment vertical="center"/>
    </xf>
    <xf numFmtId="0" fontId="19" fillId="0" borderId="62" xfId="50" applyFont="1" applyFill="1" applyBorder="1" applyAlignment="1">
      <alignment vertical="center"/>
    </xf>
    <xf numFmtId="58" fontId="15" fillId="0" borderId="52" xfId="50" applyNumberFormat="1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vertical="center"/>
    </xf>
    <xf numFmtId="0" fontId="15" fillId="0" borderId="52" xfId="50" applyFont="1" applyFill="1" applyBorder="1" applyAlignment="1">
      <alignment horizontal="center" vertical="center"/>
    </xf>
    <xf numFmtId="0" fontId="15" fillId="0" borderId="63" xfId="50" applyFont="1" applyFill="1" applyBorder="1" applyAlignment="1">
      <alignment horizontal="center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vertical="center"/>
    </xf>
    <xf numFmtId="0" fontId="14" fillId="0" borderId="50" xfId="50" applyFont="1" applyFill="1" applyBorder="1" applyAlignment="1">
      <alignment horizontal="left" vertical="center" wrapText="1"/>
    </xf>
    <xf numFmtId="0" fontId="14" fillId="0" borderId="66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 wrapText="1"/>
    </xf>
    <xf numFmtId="0" fontId="24" fillId="0" borderId="46" xfId="50" applyFont="1" applyFill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3" fillId="0" borderId="48" xfId="50" applyNumberFormat="1" applyFont="1" applyFill="1" applyBorder="1" applyAlignment="1">
      <alignment horizontal="left" vertical="center"/>
    </xf>
    <xf numFmtId="9" fontId="13" fillId="0" borderId="50" xfId="50" applyNumberFormat="1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9" fillId="0" borderId="68" xfId="50" applyFont="1" applyFill="1" applyBorder="1" applyAlignment="1">
      <alignment horizontal="center" vertical="center"/>
    </xf>
    <xf numFmtId="0" fontId="13" fillId="0" borderId="62" xfId="50" applyFont="1" applyFill="1" applyBorder="1" applyAlignment="1">
      <alignment horizontal="center" vertical="center"/>
    </xf>
    <xf numFmtId="0" fontId="13" fillId="0" borderId="64" xfId="50" applyFont="1" applyFill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304800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219075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219075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238125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4000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19050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99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00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0" Type="http://schemas.openxmlformats.org/officeDocument/2006/relationships/ctrlProp" Target="../ctrlProps/ctrlProp206.xml"/><Relationship Id="rId8" Type="http://schemas.openxmlformats.org/officeDocument/2006/relationships/ctrlProp" Target="../ctrlProps/ctrlProp134.xml"/><Relationship Id="rId79" Type="http://schemas.openxmlformats.org/officeDocument/2006/relationships/ctrlProp" Target="../ctrlProps/ctrlProp205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97" customWidth="1"/>
    <col min="3" max="3" width="10.125" customWidth="1"/>
  </cols>
  <sheetData>
    <row r="1" ht="21" customHeight="1" spans="1:2">
      <c r="A1" s="298"/>
      <c r="B1" s="299" t="s">
        <v>0</v>
      </c>
    </row>
    <row r="2" spans="1:2">
      <c r="A2" s="9">
        <v>1</v>
      </c>
      <c r="B2" s="300" t="s">
        <v>1</v>
      </c>
    </row>
    <row r="3" spans="1:2">
      <c r="A3" s="9">
        <v>2</v>
      </c>
      <c r="B3" s="300" t="s">
        <v>2</v>
      </c>
    </row>
    <row r="4" spans="1:2">
      <c r="A4" s="9">
        <v>3</v>
      </c>
      <c r="B4" s="300" t="s">
        <v>3</v>
      </c>
    </row>
    <row r="5" spans="1:2">
      <c r="A5" s="9">
        <v>4</v>
      </c>
      <c r="B5" s="300" t="s">
        <v>4</v>
      </c>
    </row>
    <row r="6" spans="1:2">
      <c r="A6" s="9">
        <v>5</v>
      </c>
      <c r="B6" s="300" t="s">
        <v>5</v>
      </c>
    </row>
    <row r="7" spans="1:2">
      <c r="A7" s="9">
        <v>6</v>
      </c>
      <c r="B7" s="300" t="s">
        <v>6</v>
      </c>
    </row>
    <row r="8" s="296" customFormat="1" ht="15" customHeight="1" spans="1:2">
      <c r="A8" s="301">
        <v>7</v>
      </c>
      <c r="B8" s="302" t="s">
        <v>7</v>
      </c>
    </row>
    <row r="9" ht="18.95" customHeight="1" spans="1:2">
      <c r="A9" s="298"/>
      <c r="B9" s="303" t="s">
        <v>8</v>
      </c>
    </row>
    <row r="10" ht="15.95" customHeight="1" spans="1:2">
      <c r="A10" s="9">
        <v>1</v>
      </c>
      <c r="B10" s="304" t="s">
        <v>9</v>
      </c>
    </row>
    <row r="11" spans="1:2">
      <c r="A11" s="9">
        <v>2</v>
      </c>
      <c r="B11" s="300" t="s">
        <v>10</v>
      </c>
    </row>
    <row r="12" spans="1:2">
      <c r="A12" s="9">
        <v>3</v>
      </c>
      <c r="B12" s="302" t="s">
        <v>11</v>
      </c>
    </row>
    <row r="13" spans="1:2">
      <c r="A13" s="9">
        <v>4</v>
      </c>
      <c r="B13" s="300" t="s">
        <v>12</v>
      </c>
    </row>
    <row r="14" spans="1:2">
      <c r="A14" s="9">
        <v>5</v>
      </c>
      <c r="B14" s="300" t="s">
        <v>13</v>
      </c>
    </row>
    <row r="15" spans="1:2">
      <c r="A15" s="9">
        <v>6</v>
      </c>
      <c r="B15" s="300" t="s">
        <v>14</v>
      </c>
    </row>
    <row r="16" spans="1:2">
      <c r="A16" s="9">
        <v>7</v>
      </c>
      <c r="B16" s="300" t="s">
        <v>15</v>
      </c>
    </row>
    <row r="17" spans="1:2">
      <c r="A17" s="9">
        <v>8</v>
      </c>
      <c r="B17" s="300" t="s">
        <v>16</v>
      </c>
    </row>
    <row r="18" spans="1:2">
      <c r="A18" s="9">
        <v>9</v>
      </c>
      <c r="B18" s="300" t="s">
        <v>17</v>
      </c>
    </row>
    <row r="19" spans="1:2">
      <c r="A19" s="9"/>
      <c r="B19" s="300"/>
    </row>
    <row r="20" ht="20.25" spans="1:2">
      <c r="A20" s="298"/>
      <c r="B20" s="299" t="s">
        <v>18</v>
      </c>
    </row>
    <row r="21" spans="1:2">
      <c r="A21" s="9">
        <v>1</v>
      </c>
      <c r="B21" s="305" t="s">
        <v>19</v>
      </c>
    </row>
    <row r="22" spans="1:2">
      <c r="A22" s="9">
        <v>2</v>
      </c>
      <c r="B22" s="300" t="s">
        <v>20</v>
      </c>
    </row>
    <row r="23" spans="1:2">
      <c r="A23" s="9">
        <v>3</v>
      </c>
      <c r="B23" s="300" t="s">
        <v>21</v>
      </c>
    </row>
    <row r="24" spans="1:2">
      <c r="A24" s="9">
        <v>4</v>
      </c>
      <c r="B24" s="300" t="s">
        <v>22</v>
      </c>
    </row>
    <row r="25" spans="1:2">
      <c r="A25" s="9">
        <v>5</v>
      </c>
      <c r="B25" s="300" t="s">
        <v>23</v>
      </c>
    </row>
    <row r="26" spans="1:2">
      <c r="A26" s="9">
        <v>6</v>
      </c>
      <c r="B26" s="300" t="s">
        <v>24</v>
      </c>
    </row>
    <row r="27" spans="1:2">
      <c r="A27" s="9">
        <v>7</v>
      </c>
      <c r="B27" s="300" t="s">
        <v>25</v>
      </c>
    </row>
    <row r="28" spans="1:2">
      <c r="A28" s="9"/>
      <c r="B28" s="300"/>
    </row>
    <row r="29" ht="20.25" spans="1:2">
      <c r="A29" s="298"/>
      <c r="B29" s="299" t="s">
        <v>26</v>
      </c>
    </row>
    <row r="30" spans="1:2">
      <c r="A30" s="9">
        <v>1</v>
      </c>
      <c r="B30" s="305" t="s">
        <v>27</v>
      </c>
    </row>
    <row r="31" spans="1:2">
      <c r="A31" s="9">
        <v>2</v>
      </c>
      <c r="B31" s="300" t="s">
        <v>28</v>
      </c>
    </row>
    <row r="32" spans="1:2">
      <c r="A32" s="9">
        <v>3</v>
      </c>
      <c r="B32" s="300" t="s">
        <v>29</v>
      </c>
    </row>
    <row r="33" ht="28.5" spans="1:2">
      <c r="A33" s="9">
        <v>4</v>
      </c>
      <c r="B33" s="300" t="s">
        <v>30</v>
      </c>
    </row>
    <row r="34" spans="1:2">
      <c r="A34" s="9">
        <v>5</v>
      </c>
      <c r="B34" s="300" t="s">
        <v>31</v>
      </c>
    </row>
    <row r="35" spans="1:2">
      <c r="A35" s="9">
        <v>6</v>
      </c>
      <c r="B35" s="300" t="s">
        <v>32</v>
      </c>
    </row>
    <row r="36" spans="1:2">
      <c r="A36" s="9">
        <v>7</v>
      </c>
      <c r="B36" s="300" t="s">
        <v>33</v>
      </c>
    </row>
    <row r="37" spans="1:2">
      <c r="A37" s="9"/>
      <c r="B37" s="300"/>
    </row>
    <row r="39" spans="1:2">
      <c r="A39" s="306" t="s">
        <v>34</v>
      </c>
      <c r="B39" s="3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331</v>
      </c>
      <c r="B2" s="24" t="s">
        <v>268</v>
      </c>
      <c r="C2" s="24" t="s">
        <v>269</v>
      </c>
      <c r="D2" s="24" t="s">
        <v>270</v>
      </c>
      <c r="E2" s="24" t="s">
        <v>271</v>
      </c>
      <c r="F2" s="24" t="s">
        <v>272</v>
      </c>
      <c r="G2" s="23" t="s">
        <v>332</v>
      </c>
      <c r="H2" s="23" t="s">
        <v>333</v>
      </c>
      <c r="I2" s="23" t="s">
        <v>334</v>
      </c>
      <c r="J2" s="23" t="s">
        <v>333</v>
      </c>
      <c r="K2" s="23" t="s">
        <v>335</v>
      </c>
      <c r="L2" s="23" t="s">
        <v>333</v>
      </c>
      <c r="M2" s="24" t="s">
        <v>317</v>
      </c>
      <c r="N2" s="24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331</v>
      </c>
      <c r="B4" s="26" t="s">
        <v>336</v>
      </c>
      <c r="C4" s="26" t="s">
        <v>318</v>
      </c>
      <c r="D4" s="26" t="s">
        <v>270</v>
      </c>
      <c r="E4" s="24" t="s">
        <v>271</v>
      </c>
      <c r="F4" s="24" t="s">
        <v>272</v>
      </c>
      <c r="G4" s="23" t="s">
        <v>332</v>
      </c>
      <c r="H4" s="23" t="s">
        <v>333</v>
      </c>
      <c r="I4" s="23" t="s">
        <v>334</v>
      </c>
      <c r="J4" s="23" t="s">
        <v>333</v>
      </c>
      <c r="K4" s="23" t="s">
        <v>335</v>
      </c>
      <c r="L4" s="23" t="s">
        <v>333</v>
      </c>
      <c r="M4" s="24" t="s">
        <v>317</v>
      </c>
      <c r="N4" s="24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308</v>
      </c>
      <c r="B11" s="12"/>
      <c r="C11" s="12"/>
      <c r="D11" s="13"/>
      <c r="E11" s="14"/>
      <c r="F11" s="27"/>
      <c r="G11" s="22"/>
      <c r="H11" s="27"/>
      <c r="I11" s="11" t="s">
        <v>294</v>
      </c>
      <c r="J11" s="12"/>
      <c r="K11" s="12"/>
      <c r="L11" s="12"/>
      <c r="M11" s="12"/>
      <c r="N11" s="19"/>
    </row>
    <row r="12" ht="16.5" spans="1:14">
      <c r="A12" s="15" t="s">
        <v>337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4" sqref="H4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8.25" customWidth="1"/>
    <col min="8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317</v>
      </c>
      <c r="L2" s="5" t="s">
        <v>281</v>
      </c>
    </row>
    <row r="3" spans="1:12">
      <c r="A3" s="9" t="s">
        <v>319</v>
      </c>
      <c r="B3" s="9"/>
      <c r="C3" s="10" t="s">
        <v>305</v>
      </c>
      <c r="D3" s="10"/>
      <c r="E3" s="10" t="s">
        <v>285</v>
      </c>
      <c r="F3" s="20" t="s">
        <v>286</v>
      </c>
      <c r="G3" s="20" t="s">
        <v>343</v>
      </c>
      <c r="H3" s="21" t="s">
        <v>344</v>
      </c>
      <c r="I3" s="10"/>
      <c r="J3" s="10"/>
      <c r="K3" s="10" t="s">
        <v>95</v>
      </c>
      <c r="L3" s="10"/>
    </row>
    <row r="4" spans="1:12">
      <c r="A4" s="9" t="s">
        <v>325</v>
      </c>
      <c r="B4" s="9"/>
      <c r="C4" s="10" t="s">
        <v>288</v>
      </c>
      <c r="D4" s="10"/>
      <c r="E4" s="10" t="s">
        <v>285</v>
      </c>
      <c r="F4" s="20" t="s">
        <v>286</v>
      </c>
      <c r="G4" s="20" t="s">
        <v>343</v>
      </c>
      <c r="H4" s="21" t="s">
        <v>344</v>
      </c>
      <c r="I4" s="10"/>
      <c r="J4" s="10"/>
      <c r="K4" s="10" t="s">
        <v>95</v>
      </c>
      <c r="L4" s="10"/>
    </row>
    <row r="5" spans="1:12">
      <c r="A5" s="9" t="s">
        <v>326</v>
      </c>
      <c r="B5" s="9"/>
      <c r="C5" s="10" t="s">
        <v>307</v>
      </c>
      <c r="D5" s="10"/>
      <c r="E5" s="10" t="s">
        <v>285</v>
      </c>
      <c r="F5" s="20" t="s">
        <v>286</v>
      </c>
      <c r="G5" s="20" t="s">
        <v>343</v>
      </c>
      <c r="H5" s="21" t="s">
        <v>344</v>
      </c>
      <c r="I5" s="10"/>
      <c r="J5" s="10"/>
      <c r="K5" s="10" t="s">
        <v>95</v>
      </c>
      <c r="L5" s="10"/>
    </row>
    <row r="6" spans="1:12">
      <c r="A6" s="9" t="s">
        <v>327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328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308</v>
      </c>
      <c r="B11" s="12"/>
      <c r="C11" s="12"/>
      <c r="D11" s="12"/>
      <c r="E11" s="13"/>
      <c r="F11" s="14"/>
      <c r="G11" s="22"/>
      <c r="H11" s="11" t="s">
        <v>294</v>
      </c>
      <c r="I11" s="12"/>
      <c r="J11" s="12"/>
      <c r="K11" s="12"/>
      <c r="L11" s="19"/>
    </row>
    <row r="12" ht="51.75" customHeight="1" spans="1:12">
      <c r="A12" s="15" t="s">
        <v>345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318</v>
      </c>
      <c r="D2" s="5" t="s">
        <v>270</v>
      </c>
      <c r="E2" s="5" t="s">
        <v>271</v>
      </c>
      <c r="F2" s="4" t="s">
        <v>347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348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308</v>
      </c>
      <c r="B12" s="12"/>
      <c r="C12" s="12"/>
      <c r="D12" s="13"/>
      <c r="E12" s="14"/>
      <c r="F12" s="11" t="s">
        <v>294</v>
      </c>
      <c r="G12" s="12"/>
      <c r="H12" s="13"/>
      <c r="I12" s="19"/>
    </row>
    <row r="13" ht="16.5" spans="1:9">
      <c r="A13" s="15" t="s">
        <v>349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76" t="s">
        <v>35</v>
      </c>
      <c r="C2" s="277"/>
      <c r="D2" s="277"/>
      <c r="E2" s="277"/>
      <c r="F2" s="277"/>
      <c r="G2" s="277"/>
      <c r="H2" s="277"/>
      <c r="I2" s="291"/>
    </row>
    <row r="3" ht="27.95" customHeight="1" spans="2:9">
      <c r="B3" s="278"/>
      <c r="C3" s="279"/>
      <c r="D3" s="280" t="s">
        <v>36</v>
      </c>
      <c r="E3" s="281"/>
      <c r="F3" s="282" t="s">
        <v>37</v>
      </c>
      <c r="G3" s="283"/>
      <c r="H3" s="280" t="s">
        <v>38</v>
      </c>
      <c r="I3" s="292"/>
    </row>
    <row r="4" ht="27.95" customHeight="1" spans="2:9">
      <c r="B4" s="278" t="s">
        <v>39</v>
      </c>
      <c r="C4" s="279" t="s">
        <v>40</v>
      </c>
      <c r="D4" s="279" t="s">
        <v>41</v>
      </c>
      <c r="E4" s="279" t="s">
        <v>42</v>
      </c>
      <c r="F4" s="284" t="s">
        <v>41</v>
      </c>
      <c r="G4" s="284" t="s">
        <v>42</v>
      </c>
      <c r="H4" s="279" t="s">
        <v>41</v>
      </c>
      <c r="I4" s="293" t="s">
        <v>42</v>
      </c>
    </row>
    <row r="5" ht="27.95" customHeight="1" spans="2:9">
      <c r="B5" s="285" t="s">
        <v>43</v>
      </c>
      <c r="C5" s="9">
        <v>13</v>
      </c>
      <c r="D5" s="9">
        <v>0</v>
      </c>
      <c r="E5" s="9">
        <v>1</v>
      </c>
      <c r="F5" s="286">
        <v>0</v>
      </c>
      <c r="G5" s="286">
        <v>1</v>
      </c>
      <c r="H5" s="9">
        <v>1</v>
      </c>
      <c r="I5" s="294">
        <v>2</v>
      </c>
    </row>
    <row r="6" ht="27.95" customHeight="1" spans="2:9">
      <c r="B6" s="285" t="s">
        <v>44</v>
      </c>
      <c r="C6" s="9">
        <v>20</v>
      </c>
      <c r="D6" s="9">
        <v>0</v>
      </c>
      <c r="E6" s="9">
        <v>1</v>
      </c>
      <c r="F6" s="286">
        <v>1</v>
      </c>
      <c r="G6" s="286">
        <v>2</v>
      </c>
      <c r="H6" s="9">
        <v>2</v>
      </c>
      <c r="I6" s="294">
        <v>3</v>
      </c>
    </row>
    <row r="7" ht="27.95" customHeight="1" spans="2:9">
      <c r="B7" s="285" t="s">
        <v>45</v>
      </c>
      <c r="C7" s="9">
        <v>32</v>
      </c>
      <c r="D7" s="9">
        <v>0</v>
      </c>
      <c r="E7" s="9">
        <v>1</v>
      </c>
      <c r="F7" s="286">
        <v>2</v>
      </c>
      <c r="G7" s="286">
        <v>3</v>
      </c>
      <c r="H7" s="9">
        <v>3</v>
      </c>
      <c r="I7" s="294">
        <v>4</v>
      </c>
    </row>
    <row r="8" ht="27.95" customHeight="1" spans="2:9">
      <c r="B8" s="285" t="s">
        <v>46</v>
      </c>
      <c r="C8" s="9">
        <v>50</v>
      </c>
      <c r="D8" s="9">
        <v>1</v>
      </c>
      <c r="E8" s="9">
        <v>2</v>
      </c>
      <c r="F8" s="286">
        <v>3</v>
      </c>
      <c r="G8" s="286">
        <v>4</v>
      </c>
      <c r="H8" s="9">
        <v>5</v>
      </c>
      <c r="I8" s="294">
        <v>6</v>
      </c>
    </row>
    <row r="9" ht="27.95" customHeight="1" spans="2:9">
      <c r="B9" s="285" t="s">
        <v>47</v>
      </c>
      <c r="C9" s="9">
        <v>80</v>
      </c>
      <c r="D9" s="9">
        <v>2</v>
      </c>
      <c r="E9" s="9">
        <v>3</v>
      </c>
      <c r="F9" s="286">
        <v>5</v>
      </c>
      <c r="G9" s="286">
        <v>6</v>
      </c>
      <c r="H9" s="9">
        <v>7</v>
      </c>
      <c r="I9" s="294">
        <v>8</v>
      </c>
    </row>
    <row r="10" ht="27.95" customHeight="1" spans="2:9">
      <c r="B10" s="285" t="s">
        <v>48</v>
      </c>
      <c r="C10" s="9">
        <v>125</v>
      </c>
      <c r="D10" s="9">
        <v>3</v>
      </c>
      <c r="E10" s="9">
        <v>4</v>
      </c>
      <c r="F10" s="286">
        <v>7</v>
      </c>
      <c r="G10" s="286">
        <v>8</v>
      </c>
      <c r="H10" s="9">
        <v>10</v>
      </c>
      <c r="I10" s="294">
        <v>11</v>
      </c>
    </row>
    <row r="11" ht="27.95" customHeight="1" spans="2:9">
      <c r="B11" s="285" t="s">
        <v>49</v>
      </c>
      <c r="C11" s="9">
        <v>200</v>
      </c>
      <c r="D11" s="9">
        <v>5</v>
      </c>
      <c r="E11" s="9">
        <v>6</v>
      </c>
      <c r="F11" s="286">
        <v>10</v>
      </c>
      <c r="G11" s="286">
        <v>11</v>
      </c>
      <c r="H11" s="9">
        <v>14</v>
      </c>
      <c r="I11" s="294">
        <v>15</v>
      </c>
    </row>
    <row r="12" ht="27.95" customHeight="1" spans="2:9">
      <c r="B12" s="287" t="s">
        <v>50</v>
      </c>
      <c r="C12" s="288">
        <v>315</v>
      </c>
      <c r="D12" s="288">
        <v>7</v>
      </c>
      <c r="E12" s="288">
        <v>8</v>
      </c>
      <c r="F12" s="289">
        <v>14</v>
      </c>
      <c r="G12" s="289">
        <v>15</v>
      </c>
      <c r="H12" s="288">
        <v>21</v>
      </c>
      <c r="I12" s="295">
        <v>22</v>
      </c>
    </row>
    <row r="14" spans="2:4">
      <c r="B14" s="290" t="s">
        <v>51</v>
      </c>
      <c r="C14" s="290"/>
      <c r="D14" s="2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E53" sqref="E53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="93" customFormat="1" ht="21" spans="1:11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="93" customFormat="1" ht="15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52" t="s">
        <v>58</v>
      </c>
      <c r="J2" s="252"/>
      <c r="K2" s="253"/>
    </row>
    <row r="3" s="93" customFormat="1" ht="14.2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="93" customFormat="1" ht="14.25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44834</v>
      </c>
      <c r="G4" s="186"/>
      <c r="H4" s="181" t="s">
        <v>65</v>
      </c>
      <c r="I4" s="184"/>
      <c r="J4" s="182" t="s">
        <v>66</v>
      </c>
      <c r="K4" s="183" t="s">
        <v>67</v>
      </c>
    </row>
    <row r="5" s="93" customFormat="1" ht="14.25" spans="1:11">
      <c r="A5" s="187" t="s">
        <v>68</v>
      </c>
      <c r="B5" s="182" t="s">
        <v>69</v>
      </c>
      <c r="C5" s="183"/>
      <c r="D5" s="181" t="s">
        <v>70</v>
      </c>
      <c r="E5" s="184"/>
      <c r="F5" s="185">
        <v>44819</v>
      </c>
      <c r="G5" s="186"/>
      <c r="H5" s="181" t="s">
        <v>71</v>
      </c>
      <c r="I5" s="184"/>
      <c r="J5" s="182" t="s">
        <v>66</v>
      </c>
      <c r="K5" s="183" t="s">
        <v>67</v>
      </c>
    </row>
    <row r="6" s="93" customFormat="1" ht="14.25" spans="1:11">
      <c r="A6" s="181" t="s">
        <v>72</v>
      </c>
      <c r="B6" s="188">
        <v>1</v>
      </c>
      <c r="C6" s="189">
        <v>5</v>
      </c>
      <c r="D6" s="187" t="s">
        <v>73</v>
      </c>
      <c r="E6" s="190"/>
      <c r="F6" s="185">
        <v>44824</v>
      </c>
      <c r="G6" s="186"/>
      <c r="H6" s="181" t="s">
        <v>74</v>
      </c>
      <c r="I6" s="184"/>
      <c r="J6" s="182" t="s">
        <v>66</v>
      </c>
      <c r="K6" s="183" t="s">
        <v>67</v>
      </c>
    </row>
    <row r="7" s="93" customFormat="1" ht="14.25" spans="1:11">
      <c r="A7" s="181" t="s">
        <v>75</v>
      </c>
      <c r="B7" s="191">
        <v>600</v>
      </c>
      <c r="C7" s="192"/>
      <c r="D7" s="187" t="s">
        <v>76</v>
      </c>
      <c r="E7" s="193"/>
      <c r="F7" s="185">
        <v>44826</v>
      </c>
      <c r="G7" s="186"/>
      <c r="H7" s="181" t="s">
        <v>77</v>
      </c>
      <c r="I7" s="184"/>
      <c r="J7" s="182" t="s">
        <v>66</v>
      </c>
      <c r="K7" s="183" t="s">
        <v>67</v>
      </c>
    </row>
    <row r="8" s="93" customFormat="1" ht="15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44831</v>
      </c>
      <c r="G8" s="200"/>
      <c r="H8" s="197" t="s">
        <v>81</v>
      </c>
      <c r="I8" s="198"/>
      <c r="J8" s="254" t="s">
        <v>66</v>
      </c>
      <c r="K8" s="255" t="s">
        <v>67</v>
      </c>
    </row>
    <row r="9" s="93" customFormat="1" ht="15" spans="1:11">
      <c r="A9" s="201" t="s">
        <v>82</v>
      </c>
      <c r="B9" s="202"/>
      <c r="C9" s="202"/>
      <c r="D9" s="202"/>
      <c r="E9" s="202"/>
      <c r="F9" s="202"/>
      <c r="G9" s="202"/>
      <c r="H9" s="202"/>
      <c r="I9" s="202"/>
      <c r="J9" s="202"/>
      <c r="K9" s="256"/>
    </row>
    <row r="10" s="93" customFormat="1" ht="15" spans="1:11">
      <c r="A10" s="203" t="s">
        <v>83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57"/>
    </row>
    <row r="11" s="93" customFormat="1" ht="14.25" spans="1:11">
      <c r="A11" s="205" t="s">
        <v>84</v>
      </c>
      <c r="B11" s="206" t="s">
        <v>85</v>
      </c>
      <c r="C11" s="207" t="s">
        <v>86</v>
      </c>
      <c r="D11" s="208"/>
      <c r="E11" s="209" t="s">
        <v>87</v>
      </c>
      <c r="F11" s="206" t="s">
        <v>85</v>
      </c>
      <c r="G11" s="207" t="s">
        <v>86</v>
      </c>
      <c r="H11" s="207" t="s">
        <v>88</v>
      </c>
      <c r="I11" s="209" t="s">
        <v>89</v>
      </c>
      <c r="J11" s="206" t="s">
        <v>85</v>
      </c>
      <c r="K11" s="258" t="s">
        <v>86</v>
      </c>
    </row>
    <row r="12" s="93" customFormat="1" ht="14.25" spans="1:11">
      <c r="A12" s="187" t="s">
        <v>90</v>
      </c>
      <c r="B12" s="210" t="s">
        <v>85</v>
      </c>
      <c r="C12" s="182" t="s">
        <v>86</v>
      </c>
      <c r="D12" s="193"/>
      <c r="E12" s="190" t="s">
        <v>91</v>
      </c>
      <c r="F12" s="210" t="s">
        <v>85</v>
      </c>
      <c r="G12" s="182" t="s">
        <v>86</v>
      </c>
      <c r="H12" s="182" t="s">
        <v>88</v>
      </c>
      <c r="I12" s="190" t="s">
        <v>92</v>
      </c>
      <c r="J12" s="210" t="s">
        <v>85</v>
      </c>
      <c r="K12" s="183" t="s">
        <v>86</v>
      </c>
    </row>
    <row r="13" s="93" customFormat="1" ht="14.25" spans="1:11">
      <c r="A13" s="187" t="s">
        <v>93</v>
      </c>
      <c r="B13" s="210" t="s">
        <v>85</v>
      </c>
      <c r="C13" s="182" t="s">
        <v>86</v>
      </c>
      <c r="D13" s="193"/>
      <c r="E13" s="190" t="s">
        <v>94</v>
      </c>
      <c r="F13" s="182" t="s">
        <v>95</v>
      </c>
      <c r="G13" s="182" t="s">
        <v>96</v>
      </c>
      <c r="H13" s="182" t="s">
        <v>88</v>
      </c>
      <c r="I13" s="190" t="s">
        <v>97</v>
      </c>
      <c r="J13" s="210" t="s">
        <v>85</v>
      </c>
      <c r="K13" s="183" t="s">
        <v>86</v>
      </c>
    </row>
    <row r="14" s="93" customFormat="1" ht="1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9"/>
    </row>
    <row r="15" s="93" customFormat="1" ht="15" spans="1:11">
      <c r="A15" s="203" t="s">
        <v>99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57"/>
    </row>
    <row r="16" s="93" customFormat="1" ht="14.25" spans="1:11">
      <c r="A16" s="211" t="s">
        <v>100</v>
      </c>
      <c r="B16" s="207" t="s">
        <v>95</v>
      </c>
      <c r="C16" s="207" t="s">
        <v>96</v>
      </c>
      <c r="D16" s="212"/>
      <c r="E16" s="213" t="s">
        <v>101</v>
      </c>
      <c r="F16" s="207" t="s">
        <v>95</v>
      </c>
      <c r="G16" s="207" t="s">
        <v>96</v>
      </c>
      <c r="H16" s="214"/>
      <c r="I16" s="213" t="s">
        <v>102</v>
      </c>
      <c r="J16" s="207" t="s">
        <v>95</v>
      </c>
      <c r="K16" s="258" t="s">
        <v>96</v>
      </c>
    </row>
    <row r="17" s="93" customFormat="1" customHeight="1" spans="1:22">
      <c r="A17" s="215" t="s">
        <v>103</v>
      </c>
      <c r="B17" s="182" t="s">
        <v>95</v>
      </c>
      <c r="C17" s="182" t="s">
        <v>96</v>
      </c>
      <c r="D17" s="103"/>
      <c r="E17" s="216" t="s">
        <v>104</v>
      </c>
      <c r="F17" s="182" t="s">
        <v>95</v>
      </c>
      <c r="G17" s="182" t="s">
        <v>96</v>
      </c>
      <c r="H17" s="217"/>
      <c r="I17" s="216" t="s">
        <v>105</v>
      </c>
      <c r="J17" s="182" t="s">
        <v>95</v>
      </c>
      <c r="K17" s="183" t="s">
        <v>96</v>
      </c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</row>
    <row r="18" s="93" customFormat="1" ht="18" customHeight="1" spans="1:11">
      <c r="A18" s="218" t="s">
        <v>106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61"/>
    </row>
    <row r="19" s="94" customFormat="1" ht="18" customHeight="1" spans="1:11">
      <c r="A19" s="203" t="s">
        <v>107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57"/>
    </row>
    <row r="20" s="93" customFormat="1" customHeight="1" spans="1:11">
      <c r="A20" s="220" t="s">
        <v>108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62"/>
    </row>
    <row r="21" s="93" customFormat="1" ht="21.75" customHeight="1" spans="1:11">
      <c r="A21" s="222" t="s">
        <v>109</v>
      </c>
      <c r="B21" s="216" t="s">
        <v>110</v>
      </c>
      <c r="C21" s="216" t="s">
        <v>111</v>
      </c>
      <c r="D21" s="216" t="s">
        <v>112</v>
      </c>
      <c r="E21" s="216" t="s">
        <v>113</v>
      </c>
      <c r="F21" s="216" t="s">
        <v>114</v>
      </c>
      <c r="G21" s="216" t="s">
        <v>115</v>
      </c>
      <c r="H21" s="216" t="s">
        <v>116</v>
      </c>
      <c r="I21" s="216" t="s">
        <v>117</v>
      </c>
      <c r="J21" s="216" t="s">
        <v>118</v>
      </c>
      <c r="K21" s="160" t="s">
        <v>119</v>
      </c>
    </row>
    <row r="22" s="93" customFormat="1" customHeight="1" spans="1:11">
      <c r="A22" s="223" t="s">
        <v>120</v>
      </c>
      <c r="B22" s="224"/>
      <c r="C22" s="224"/>
      <c r="D22" s="224">
        <v>1</v>
      </c>
      <c r="E22" s="224">
        <v>1</v>
      </c>
      <c r="F22" s="224">
        <v>1</v>
      </c>
      <c r="G22" s="224">
        <v>1</v>
      </c>
      <c r="H22" s="224">
        <v>1</v>
      </c>
      <c r="I22" s="224"/>
      <c r="J22" s="224"/>
      <c r="K22" s="263"/>
    </row>
    <row r="23" s="93" customFormat="1" customHeigh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64"/>
    </row>
    <row r="24" s="93" customFormat="1" customHeigh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64"/>
    </row>
    <row r="25" s="93" customFormat="1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154"/>
    </row>
    <row r="26" s="93" customFormat="1" customHeight="1" spans="1:11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154"/>
    </row>
    <row r="27" s="93" customFormat="1" customHeight="1" spans="1:11">
      <c r="A27" s="223"/>
      <c r="B27" s="224"/>
      <c r="C27" s="224"/>
      <c r="D27" s="224"/>
      <c r="E27" s="224"/>
      <c r="F27" s="224"/>
      <c r="G27" s="224"/>
      <c r="H27" s="224"/>
      <c r="I27" s="224"/>
      <c r="J27" s="224"/>
      <c r="K27" s="154"/>
    </row>
    <row r="28" s="93" customFormat="1" customHeight="1" spans="1:11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154"/>
    </row>
    <row r="29" s="93" customFormat="1" ht="18" customHeight="1" spans="1:11">
      <c r="A29" s="225" t="s">
        <v>121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5"/>
    </row>
    <row r="30" s="93" customFormat="1" ht="18.75" customHeight="1" spans="1:11">
      <c r="A30" s="227" t="s">
        <v>122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66"/>
    </row>
    <row r="31" s="93" customFormat="1" ht="18.75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67"/>
    </row>
    <row r="32" s="93" customFormat="1" ht="18" customHeight="1" spans="1:11">
      <c r="A32" s="225" t="s">
        <v>123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65"/>
    </row>
    <row r="33" s="93" customFormat="1" ht="14.25" spans="1:11">
      <c r="A33" s="231" t="s">
        <v>124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8"/>
    </row>
    <row r="34" s="93" customFormat="1" ht="15" spans="1:11">
      <c r="A34" s="108" t="s">
        <v>125</v>
      </c>
      <c r="B34" s="110"/>
      <c r="C34" s="182" t="s">
        <v>66</v>
      </c>
      <c r="D34" s="182" t="s">
        <v>67</v>
      </c>
      <c r="E34" s="233" t="s">
        <v>126</v>
      </c>
      <c r="F34" s="234"/>
      <c r="G34" s="234"/>
      <c r="H34" s="234"/>
      <c r="I34" s="234"/>
      <c r="J34" s="234"/>
      <c r="K34" s="269"/>
    </row>
    <row r="35" s="93" customFormat="1" ht="15" spans="1:11">
      <c r="A35" s="235" t="s">
        <v>127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="93" customFormat="1" ht="14.25" spans="1:11">
      <c r="A36" s="236" t="s">
        <v>128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70"/>
    </row>
    <row r="37" s="93" customFormat="1" ht="14.25" spans="1:11">
      <c r="A37" s="238" t="s">
        <v>129</v>
      </c>
      <c r="B37" s="239"/>
      <c r="C37" s="239"/>
      <c r="D37" s="239"/>
      <c r="E37" s="239"/>
      <c r="F37" s="239"/>
      <c r="G37" s="239"/>
      <c r="H37" s="239"/>
      <c r="I37" s="239"/>
      <c r="J37" s="239"/>
      <c r="K37" s="192"/>
    </row>
    <row r="38" s="93" customFormat="1" ht="14.25" spans="1:11">
      <c r="A38" s="238" t="s">
        <v>130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192"/>
    </row>
    <row r="39" s="93" customFormat="1" ht="14.25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192"/>
    </row>
    <row r="40" s="93" customFormat="1" ht="14.2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192"/>
    </row>
    <row r="41" s="93" customFormat="1" ht="14.2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192"/>
    </row>
    <row r="42" s="93" customFormat="1" ht="14.2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192"/>
    </row>
    <row r="43" s="93" customFormat="1" ht="15" spans="1:11">
      <c r="A43" s="240" t="s">
        <v>131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1"/>
    </row>
    <row r="44" s="93" customFormat="1" ht="15" spans="1:11">
      <c r="A44" s="203" t="s">
        <v>132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57"/>
    </row>
    <row r="45" s="93" customFormat="1" ht="14.25" spans="1:11">
      <c r="A45" s="211" t="s">
        <v>133</v>
      </c>
      <c r="B45" s="207" t="s">
        <v>95</v>
      </c>
      <c r="C45" s="207" t="s">
        <v>96</v>
      </c>
      <c r="D45" s="207" t="s">
        <v>88</v>
      </c>
      <c r="E45" s="213" t="s">
        <v>134</v>
      </c>
      <c r="F45" s="207" t="s">
        <v>95</v>
      </c>
      <c r="G45" s="207" t="s">
        <v>96</v>
      </c>
      <c r="H45" s="207" t="s">
        <v>88</v>
      </c>
      <c r="I45" s="213" t="s">
        <v>135</v>
      </c>
      <c r="J45" s="207" t="s">
        <v>95</v>
      </c>
      <c r="K45" s="258" t="s">
        <v>96</v>
      </c>
    </row>
    <row r="46" s="93" customFormat="1" ht="14.25" spans="1:11">
      <c r="A46" s="215" t="s">
        <v>87</v>
      </c>
      <c r="B46" s="182" t="s">
        <v>95</v>
      </c>
      <c r="C46" s="182" t="s">
        <v>96</v>
      </c>
      <c r="D46" s="182" t="s">
        <v>88</v>
      </c>
      <c r="E46" s="216" t="s">
        <v>94</v>
      </c>
      <c r="F46" s="182" t="s">
        <v>95</v>
      </c>
      <c r="G46" s="182" t="s">
        <v>96</v>
      </c>
      <c r="H46" s="182" t="s">
        <v>88</v>
      </c>
      <c r="I46" s="216" t="s">
        <v>105</v>
      </c>
      <c r="J46" s="182" t="s">
        <v>95</v>
      </c>
      <c r="K46" s="183" t="s">
        <v>96</v>
      </c>
    </row>
    <row r="47" s="93" customFormat="1" ht="15" spans="1:11">
      <c r="A47" s="197" t="s">
        <v>98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9"/>
    </row>
    <row r="48" s="93" customFormat="1" ht="15" spans="1:11">
      <c r="A48" s="235" t="s">
        <v>136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="93" customFormat="1" ht="15" spans="1:11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70"/>
    </row>
    <row r="50" s="93" customFormat="1" ht="15" spans="1:11">
      <c r="A50" s="242" t="s">
        <v>137</v>
      </c>
      <c r="B50" s="243" t="s">
        <v>138</v>
      </c>
      <c r="C50" s="243"/>
      <c r="D50" s="244" t="s">
        <v>139</v>
      </c>
      <c r="E50" s="245"/>
      <c r="F50" s="246" t="s">
        <v>140</v>
      </c>
      <c r="G50" s="247"/>
      <c r="H50" s="248" t="s">
        <v>141</v>
      </c>
      <c r="I50" s="272"/>
      <c r="J50" s="273"/>
      <c r="K50" s="274"/>
    </row>
    <row r="51" s="93" customFormat="1" ht="15" spans="1:11">
      <c r="A51" s="235" t="s">
        <v>142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="93" customFormat="1" ht="15" spans="1:11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75"/>
    </row>
    <row r="53" s="93" customFormat="1" ht="15" spans="1:11">
      <c r="A53" s="242" t="s">
        <v>137</v>
      </c>
      <c r="B53" s="243" t="s">
        <v>138</v>
      </c>
      <c r="C53" s="243"/>
      <c r="D53" s="244" t="s">
        <v>139</v>
      </c>
      <c r="E53" s="251" t="s">
        <v>143</v>
      </c>
      <c r="F53" s="246" t="s">
        <v>144</v>
      </c>
      <c r="G53" s="247" t="s">
        <v>145</v>
      </c>
      <c r="H53" s="248" t="s">
        <v>141</v>
      </c>
      <c r="I53" s="272"/>
      <c r="J53" s="273" t="s">
        <v>146</v>
      </c>
      <c r="K53" s="2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C2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 t="s">
        <v>147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62</v>
      </c>
      <c r="B2" s="49" t="s">
        <v>63</v>
      </c>
      <c r="C2" s="49"/>
      <c r="D2" s="50" t="s">
        <v>68</v>
      </c>
      <c r="E2" s="49" t="s">
        <v>69</v>
      </c>
      <c r="F2" s="49"/>
      <c r="G2" s="49"/>
      <c r="H2" s="51"/>
      <c r="I2" s="76" t="s">
        <v>57</v>
      </c>
      <c r="J2" s="49" t="s">
        <v>58</v>
      </c>
      <c r="K2" s="49"/>
      <c r="L2" s="49"/>
      <c r="M2" s="49"/>
      <c r="N2" s="77"/>
    </row>
    <row r="3" s="45" customFormat="1" ht="29.1" customHeight="1" spans="1:14">
      <c r="A3" s="52" t="s">
        <v>148</v>
      </c>
      <c r="B3" s="53" t="s">
        <v>149</v>
      </c>
      <c r="C3" s="53"/>
      <c r="D3" s="53"/>
      <c r="E3" s="53"/>
      <c r="F3" s="53"/>
      <c r="G3" s="53"/>
      <c r="H3" s="54"/>
      <c r="I3" s="78" t="s">
        <v>150</v>
      </c>
      <c r="J3" s="78"/>
      <c r="K3" s="78"/>
      <c r="L3" s="78"/>
      <c r="M3" s="78"/>
      <c r="N3" s="79"/>
    </row>
    <row r="4" s="45" customFormat="1" ht="29.1" customHeight="1" spans="1:14">
      <c r="A4" s="52"/>
      <c r="B4" s="55" t="s">
        <v>111</v>
      </c>
      <c r="C4" s="55" t="s">
        <v>112</v>
      </c>
      <c r="D4" s="55" t="s">
        <v>113</v>
      </c>
      <c r="E4" s="55" t="s">
        <v>114</v>
      </c>
      <c r="F4" s="55" t="s">
        <v>115</v>
      </c>
      <c r="G4" s="56" t="s">
        <v>116</v>
      </c>
      <c r="H4" s="54"/>
      <c r="I4" s="168" t="s">
        <v>151</v>
      </c>
      <c r="J4" s="168" t="s">
        <v>151</v>
      </c>
      <c r="K4" s="168"/>
      <c r="L4" s="168"/>
      <c r="M4" s="168"/>
      <c r="N4" s="169"/>
    </row>
    <row r="5" s="45" customFormat="1" ht="29.1" customHeight="1" spans="1:14">
      <c r="A5" s="52"/>
      <c r="B5" s="57" t="s">
        <v>152</v>
      </c>
      <c r="C5" s="57" t="s">
        <v>153</v>
      </c>
      <c r="D5" s="58" t="s">
        <v>154</v>
      </c>
      <c r="E5" s="59" t="s">
        <v>155</v>
      </c>
      <c r="F5" s="57" t="s">
        <v>156</v>
      </c>
      <c r="G5" s="57" t="s">
        <v>157</v>
      </c>
      <c r="H5" s="54"/>
      <c r="I5" s="80" t="s">
        <v>158</v>
      </c>
      <c r="J5" s="80" t="s">
        <v>159</v>
      </c>
      <c r="K5" s="80"/>
      <c r="L5" s="80"/>
      <c r="M5" s="80"/>
      <c r="N5" s="81"/>
    </row>
    <row r="6" s="45" customFormat="1" ht="29.1" customHeight="1" spans="1:14">
      <c r="A6" s="60" t="s">
        <v>160</v>
      </c>
      <c r="B6" s="61">
        <f>C6-2.1</f>
        <v>95.3</v>
      </c>
      <c r="C6" s="61">
        <f>D6-2.1</f>
        <v>97.4</v>
      </c>
      <c r="D6" s="61">
        <v>99.5</v>
      </c>
      <c r="E6" s="61">
        <f t="shared" ref="E6:G6" si="0">D6+2.1</f>
        <v>101.6</v>
      </c>
      <c r="F6" s="61">
        <f t="shared" si="0"/>
        <v>103.7</v>
      </c>
      <c r="G6" s="61">
        <f t="shared" si="0"/>
        <v>105.8</v>
      </c>
      <c r="H6" s="54"/>
      <c r="I6" s="82" t="s">
        <v>161</v>
      </c>
      <c r="J6" s="82" t="s">
        <v>162</v>
      </c>
      <c r="K6" s="82"/>
      <c r="L6" s="82"/>
      <c r="M6" s="82"/>
      <c r="N6" s="83"/>
    </row>
    <row r="7" s="45" customFormat="1" ht="29.1" customHeight="1" spans="1:14">
      <c r="A7" s="62" t="s">
        <v>163</v>
      </c>
      <c r="B7" s="61">
        <f>C7-4</f>
        <v>64</v>
      </c>
      <c r="C7" s="61">
        <f>D7-4</f>
        <v>68</v>
      </c>
      <c r="D7" s="61">
        <v>72</v>
      </c>
      <c r="E7" s="61">
        <f>D7+4</f>
        <v>76</v>
      </c>
      <c r="F7" s="61">
        <f>E7+5</f>
        <v>81</v>
      </c>
      <c r="G7" s="63">
        <f>F7+6</f>
        <v>87</v>
      </c>
      <c r="H7" s="54"/>
      <c r="I7" s="84" t="s">
        <v>164</v>
      </c>
      <c r="J7" s="84" t="s">
        <v>165</v>
      </c>
      <c r="K7" s="84"/>
      <c r="L7" s="84"/>
      <c r="M7" s="84"/>
      <c r="N7" s="85"/>
    </row>
    <row r="8" s="45" customFormat="1" ht="29.1" customHeight="1" spans="1:14">
      <c r="A8" s="62" t="s">
        <v>166</v>
      </c>
      <c r="B8" s="61">
        <f>C8-3.6</f>
        <v>88.8</v>
      </c>
      <c r="C8" s="61">
        <f>D8-3.6</f>
        <v>92.4</v>
      </c>
      <c r="D8" s="61">
        <v>96</v>
      </c>
      <c r="E8" s="61">
        <f t="shared" ref="E8:G8" si="1">D8+4</f>
        <v>100</v>
      </c>
      <c r="F8" s="61">
        <f t="shared" si="1"/>
        <v>104</v>
      </c>
      <c r="G8" s="63">
        <f t="shared" si="1"/>
        <v>108</v>
      </c>
      <c r="H8" s="54"/>
      <c r="I8" s="84" t="s">
        <v>167</v>
      </c>
      <c r="J8" s="84" t="s">
        <v>168</v>
      </c>
      <c r="K8" s="84"/>
      <c r="L8" s="84"/>
      <c r="M8" s="84"/>
      <c r="N8" s="86"/>
    </row>
    <row r="9" s="45" customFormat="1" ht="29.1" customHeight="1" spans="1:14">
      <c r="A9" s="62" t="s">
        <v>169</v>
      </c>
      <c r="B9" s="61">
        <f>C9-1.15</f>
        <v>26.2</v>
      </c>
      <c r="C9" s="61">
        <f>D9-1.15</f>
        <v>27.35</v>
      </c>
      <c r="D9" s="61">
        <v>28.5</v>
      </c>
      <c r="E9" s="61">
        <f t="shared" ref="E9:G9" si="2">D9+1.3</f>
        <v>29.8</v>
      </c>
      <c r="F9" s="61">
        <f t="shared" si="2"/>
        <v>31.1</v>
      </c>
      <c r="G9" s="61">
        <f t="shared" si="2"/>
        <v>32.4</v>
      </c>
      <c r="H9" s="54"/>
      <c r="I9" s="82" t="s">
        <v>170</v>
      </c>
      <c r="J9" s="82" t="s">
        <v>171</v>
      </c>
      <c r="K9" s="82"/>
      <c r="L9" s="82"/>
      <c r="M9" s="82"/>
      <c r="N9" s="87"/>
    </row>
    <row r="10" s="45" customFormat="1" ht="29.1" customHeight="1" spans="1:14">
      <c r="A10" s="62" t="s">
        <v>172</v>
      </c>
      <c r="B10" s="61">
        <f>C10-0.7</f>
        <v>17.6</v>
      </c>
      <c r="C10" s="61">
        <f>D10-0.7</f>
        <v>18.3</v>
      </c>
      <c r="D10" s="61">
        <v>19</v>
      </c>
      <c r="E10" s="61">
        <f>D10+0.7</f>
        <v>19.7</v>
      </c>
      <c r="F10" s="61">
        <f>E10+0.7</f>
        <v>20.4</v>
      </c>
      <c r="G10" s="63">
        <f>F10+0.9</f>
        <v>21.3</v>
      </c>
      <c r="H10" s="54"/>
      <c r="I10" s="84" t="s">
        <v>171</v>
      </c>
      <c r="J10" s="84" t="s">
        <v>173</v>
      </c>
      <c r="K10" s="84"/>
      <c r="L10" s="84"/>
      <c r="M10" s="84"/>
      <c r="N10" s="86"/>
    </row>
    <row r="11" s="45" customFormat="1" ht="29.1" customHeight="1" spans="1:14">
      <c r="A11" s="62" t="s">
        <v>174</v>
      </c>
      <c r="B11" s="61">
        <f>C11-0.5</f>
        <v>16</v>
      </c>
      <c r="C11" s="61">
        <f>D11-0.5</f>
        <v>16.5</v>
      </c>
      <c r="D11" s="61">
        <v>17</v>
      </c>
      <c r="E11" s="61">
        <f>D11+0.5</f>
        <v>17.5</v>
      </c>
      <c r="F11" s="61">
        <f>E11+0.5</f>
        <v>18</v>
      </c>
      <c r="G11" s="63">
        <f>F11+0.7</f>
        <v>18.7</v>
      </c>
      <c r="H11" s="54"/>
      <c r="I11" s="84" t="s">
        <v>173</v>
      </c>
      <c r="J11" s="84" t="s">
        <v>173</v>
      </c>
      <c r="K11" s="84"/>
      <c r="L11" s="84"/>
      <c r="M11" s="84"/>
      <c r="N11" s="86"/>
    </row>
    <row r="12" s="45" customFormat="1" ht="29.1" customHeight="1" spans="1:14">
      <c r="A12" s="62" t="s">
        <v>175</v>
      </c>
      <c r="B12" s="61">
        <f>C12-0.7</f>
        <v>22.2</v>
      </c>
      <c r="C12" s="61">
        <f>D12-0.6</f>
        <v>22.9</v>
      </c>
      <c r="D12" s="61">
        <v>23.5</v>
      </c>
      <c r="E12" s="61">
        <f>D12+0.6</f>
        <v>24.1</v>
      </c>
      <c r="F12" s="61">
        <f>E12+0.7</f>
        <v>24.8</v>
      </c>
      <c r="G12" s="63">
        <f>F12+0.6</f>
        <v>25.4</v>
      </c>
      <c r="H12" s="54"/>
      <c r="I12" s="84" t="s">
        <v>176</v>
      </c>
      <c r="J12" s="84" t="s">
        <v>177</v>
      </c>
      <c r="K12" s="84"/>
      <c r="L12" s="84"/>
      <c r="M12" s="84"/>
      <c r="N12" s="86"/>
    </row>
    <row r="13" s="45" customFormat="1" ht="29.1" customHeight="1" spans="1:14">
      <c r="A13" s="62" t="s">
        <v>178</v>
      </c>
      <c r="B13" s="61">
        <f>C13-0.9</f>
        <v>37.5</v>
      </c>
      <c r="C13" s="61">
        <f>D13-0.9</f>
        <v>38.4</v>
      </c>
      <c r="D13" s="61">
        <v>39.3</v>
      </c>
      <c r="E13" s="61">
        <f t="shared" ref="E13:G13" si="3">D13+1.1</f>
        <v>40.4</v>
      </c>
      <c r="F13" s="61">
        <f t="shared" si="3"/>
        <v>41.5</v>
      </c>
      <c r="G13" s="63">
        <f t="shared" si="3"/>
        <v>42.6</v>
      </c>
      <c r="H13" s="54"/>
      <c r="I13" s="84" t="s">
        <v>179</v>
      </c>
      <c r="J13" s="84" t="s">
        <v>180</v>
      </c>
      <c r="K13" s="84"/>
      <c r="L13" s="84"/>
      <c r="M13" s="84"/>
      <c r="N13" s="86"/>
    </row>
    <row r="14" s="45" customFormat="1" ht="29.1" customHeight="1" spans="1:14">
      <c r="A14" s="64"/>
      <c r="B14" s="65"/>
      <c r="C14" s="66"/>
      <c r="D14" s="66"/>
      <c r="E14" s="66"/>
      <c r="F14" s="66"/>
      <c r="G14" s="67"/>
      <c r="H14" s="54"/>
      <c r="I14" s="84"/>
      <c r="J14" s="84"/>
      <c r="K14" s="84"/>
      <c r="L14" s="84"/>
      <c r="M14" s="84"/>
      <c r="N14" s="86"/>
    </row>
    <row r="15" s="45" customFormat="1" ht="29.1" customHeight="1" spans="1:14">
      <c r="A15" s="68"/>
      <c r="B15" s="69"/>
      <c r="C15" s="70"/>
      <c r="D15" s="70"/>
      <c r="E15" s="71"/>
      <c r="F15" s="71"/>
      <c r="G15" s="72"/>
      <c r="H15" s="73"/>
      <c r="I15" s="88"/>
      <c r="J15" s="89"/>
      <c r="K15" s="90"/>
      <c r="L15" s="89"/>
      <c r="M15" s="89"/>
      <c r="N15" s="91"/>
    </row>
    <row r="16" s="45" customFormat="1" ht="15" spans="1:14">
      <c r="A16" s="74" t="s">
        <v>126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5" customFormat="1" ht="14.25" spans="1:14">
      <c r="A17" s="45" t="s">
        <v>181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="45" customFormat="1" ht="14.25" spans="1:13">
      <c r="A18" s="75"/>
      <c r="B18" s="75"/>
      <c r="C18" s="75"/>
      <c r="D18" s="75"/>
      <c r="E18" s="75"/>
      <c r="F18" s="75"/>
      <c r="G18" s="75"/>
      <c r="H18" s="75"/>
      <c r="I18" s="74" t="s">
        <v>182</v>
      </c>
      <c r="J18" s="92"/>
      <c r="K18" s="74" t="s">
        <v>183</v>
      </c>
      <c r="L18" s="74"/>
      <c r="M18" s="74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2.1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="93" customFormat="1" ht="26.25" spans="1:11">
      <c r="A1" s="95" t="s">
        <v>185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3" customFormat="1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186</v>
      </c>
      <c r="G2" s="101" t="s">
        <v>69</v>
      </c>
      <c r="H2" s="101"/>
      <c r="I2" s="130" t="s">
        <v>57</v>
      </c>
      <c r="J2" s="101" t="s">
        <v>58</v>
      </c>
      <c r="K2" s="152"/>
    </row>
    <row r="3" s="93" customFormat="1" spans="1:11">
      <c r="A3" s="102" t="s">
        <v>75</v>
      </c>
      <c r="B3" s="103">
        <v>600</v>
      </c>
      <c r="C3" s="103"/>
      <c r="D3" s="104" t="s">
        <v>187</v>
      </c>
      <c r="E3" s="105" t="s">
        <v>188</v>
      </c>
      <c r="F3" s="106"/>
      <c r="G3" s="106"/>
      <c r="H3" s="107" t="s">
        <v>189</v>
      </c>
      <c r="I3" s="107"/>
      <c r="J3" s="107"/>
      <c r="K3" s="153"/>
    </row>
    <row r="4" s="93" customFormat="1" spans="1:11">
      <c r="A4" s="108" t="s">
        <v>72</v>
      </c>
      <c r="B4" s="109">
        <v>1</v>
      </c>
      <c r="C4" s="109">
        <v>5</v>
      </c>
      <c r="D4" s="110" t="s">
        <v>190</v>
      </c>
      <c r="E4" s="106"/>
      <c r="F4" s="106"/>
      <c r="G4" s="106"/>
      <c r="H4" s="110" t="s">
        <v>191</v>
      </c>
      <c r="I4" s="110"/>
      <c r="J4" s="123" t="s">
        <v>66</v>
      </c>
      <c r="K4" s="154" t="s">
        <v>67</v>
      </c>
    </row>
    <row r="5" s="93" customFormat="1" spans="1:11">
      <c r="A5" s="108" t="s">
        <v>192</v>
      </c>
      <c r="B5" s="103">
        <v>1</v>
      </c>
      <c r="C5" s="103"/>
      <c r="D5" s="104" t="s">
        <v>193</v>
      </c>
      <c r="E5" s="104" t="s">
        <v>194</v>
      </c>
      <c r="F5" s="104" t="s">
        <v>195</v>
      </c>
      <c r="G5" s="104" t="s">
        <v>196</v>
      </c>
      <c r="H5" s="110" t="s">
        <v>197</v>
      </c>
      <c r="I5" s="110"/>
      <c r="J5" s="123" t="s">
        <v>66</v>
      </c>
      <c r="K5" s="154" t="s">
        <v>67</v>
      </c>
    </row>
    <row r="6" s="93" customFormat="1" ht="15" spans="1:11">
      <c r="A6" s="111" t="s">
        <v>198</v>
      </c>
      <c r="B6" s="112">
        <v>84</v>
      </c>
      <c r="C6" s="112"/>
      <c r="D6" s="113" t="s">
        <v>199</v>
      </c>
      <c r="E6" s="114"/>
      <c r="F6" s="115"/>
      <c r="G6" s="113">
        <v>606</v>
      </c>
      <c r="H6" s="116" t="s">
        <v>200</v>
      </c>
      <c r="I6" s="116"/>
      <c r="J6" s="115" t="s">
        <v>66</v>
      </c>
      <c r="K6" s="155" t="s">
        <v>67</v>
      </c>
    </row>
    <row r="7" s="93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3" customFormat="1" spans="1:11">
      <c r="A8" s="120" t="s">
        <v>201</v>
      </c>
      <c r="B8" s="100" t="s">
        <v>202</v>
      </c>
      <c r="C8" s="100" t="s">
        <v>203</v>
      </c>
      <c r="D8" s="100" t="s">
        <v>204</v>
      </c>
      <c r="E8" s="100" t="s">
        <v>205</v>
      </c>
      <c r="F8" s="100" t="s">
        <v>206</v>
      </c>
      <c r="G8" s="121" t="s">
        <v>207</v>
      </c>
      <c r="H8" s="122"/>
      <c r="I8" s="122"/>
      <c r="J8" s="122"/>
      <c r="K8" s="156"/>
    </row>
    <row r="9" s="93" customFormat="1" spans="1:11">
      <c r="A9" s="108" t="s">
        <v>208</v>
      </c>
      <c r="B9" s="110"/>
      <c r="C9" s="123" t="s">
        <v>66</v>
      </c>
      <c r="D9" s="123" t="s">
        <v>67</v>
      </c>
      <c r="E9" s="104" t="s">
        <v>209</v>
      </c>
      <c r="F9" s="124" t="s">
        <v>210</v>
      </c>
      <c r="G9" s="125"/>
      <c r="H9" s="126"/>
      <c r="I9" s="126"/>
      <c r="J9" s="126"/>
      <c r="K9" s="157"/>
    </row>
    <row r="10" s="93" customFormat="1" spans="1:11">
      <c r="A10" s="108" t="s">
        <v>211</v>
      </c>
      <c r="B10" s="110"/>
      <c r="C10" s="123" t="s">
        <v>66</v>
      </c>
      <c r="D10" s="123" t="s">
        <v>67</v>
      </c>
      <c r="E10" s="104" t="s">
        <v>212</v>
      </c>
      <c r="F10" s="124" t="s">
        <v>213</v>
      </c>
      <c r="G10" s="125" t="s">
        <v>214</v>
      </c>
      <c r="H10" s="126"/>
      <c r="I10" s="126"/>
      <c r="J10" s="126"/>
      <c r="K10" s="157"/>
    </row>
    <row r="11" s="93" customFormat="1" spans="1:11">
      <c r="A11" s="127" t="s">
        <v>215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="93" customFormat="1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216</v>
      </c>
      <c r="J12" s="123" t="s">
        <v>85</v>
      </c>
      <c r="K12" s="154" t="s">
        <v>86</v>
      </c>
    </row>
    <row r="13" s="93" customFormat="1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217</v>
      </c>
      <c r="J13" s="123" t="s">
        <v>85</v>
      </c>
      <c r="K13" s="154" t="s">
        <v>86</v>
      </c>
    </row>
    <row r="14" s="93" customFormat="1" ht="15" spans="1:11">
      <c r="A14" s="111" t="s">
        <v>218</v>
      </c>
      <c r="B14" s="115" t="s">
        <v>85</v>
      </c>
      <c r="C14" s="115" t="s">
        <v>86</v>
      </c>
      <c r="D14" s="114"/>
      <c r="E14" s="113" t="s">
        <v>219</v>
      </c>
      <c r="F14" s="115" t="s">
        <v>85</v>
      </c>
      <c r="G14" s="115" t="s">
        <v>86</v>
      </c>
      <c r="H14" s="115"/>
      <c r="I14" s="113" t="s">
        <v>220</v>
      </c>
      <c r="J14" s="115" t="s">
        <v>85</v>
      </c>
      <c r="K14" s="155" t="s">
        <v>86</v>
      </c>
    </row>
    <row r="15" s="93" customFormat="1" ht="1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4" customFormat="1" spans="1:11">
      <c r="A16" s="96" t="s">
        <v>221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="93" customFormat="1" spans="1:11">
      <c r="A17" s="108" t="s">
        <v>222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="93" customFormat="1" spans="1:11">
      <c r="A18" s="108" t="s">
        <v>223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="93" customFormat="1" spans="1:11">
      <c r="A19" s="131" t="s">
        <v>224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="93" customFormat="1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="93" customFormat="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="93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="93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="93" customFormat="1" spans="1:11">
      <c r="A24" s="108" t="s">
        <v>125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s="93" customFormat="1" ht="15" spans="1:11">
      <c r="A25" s="136" t="s">
        <v>225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s="93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3" customFormat="1" spans="1:11">
      <c r="A27" s="139" t="s">
        <v>226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="93" customFormat="1" spans="1:11">
      <c r="A28" s="140" t="s">
        <v>67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93" customForma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93" customForma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93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93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s="93" customFormat="1" ht="23.1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s="93" customFormat="1" ht="23.1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="93" customFormat="1" ht="23.1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s="93" customFormat="1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s="93" customFormat="1" ht="18.75" customHeight="1" spans="1:11">
      <c r="A37" s="145" t="s">
        <v>227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228</v>
      </c>
      <c r="B38" s="110"/>
      <c r="C38" s="110"/>
      <c r="D38" s="107" t="s">
        <v>229</v>
      </c>
      <c r="E38" s="107"/>
      <c r="F38" s="147" t="s">
        <v>230</v>
      </c>
      <c r="G38" s="148"/>
      <c r="H38" s="110" t="s">
        <v>231</v>
      </c>
      <c r="I38" s="110"/>
      <c r="J38" s="110" t="s">
        <v>232</v>
      </c>
      <c r="K38" s="160"/>
    </row>
    <row r="39" s="93" customFormat="1" ht="18.75" customHeight="1" spans="1:11">
      <c r="A39" s="108" t="s">
        <v>126</v>
      </c>
      <c r="B39" s="110" t="s">
        <v>233</v>
      </c>
      <c r="C39" s="110"/>
      <c r="D39" s="110"/>
      <c r="E39" s="110"/>
      <c r="F39" s="110"/>
      <c r="G39" s="110"/>
      <c r="H39" s="110"/>
      <c r="I39" s="110"/>
      <c r="J39" s="110"/>
      <c r="K39" s="160"/>
    </row>
    <row r="40" s="93" customFormat="1" ht="30.95" customHeight="1" spans="1:11">
      <c r="A40" s="108" t="s">
        <v>234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s="93" customFormat="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s="93" customFormat="1" ht="32.1" customHeight="1" spans="1:11">
      <c r="A42" s="111" t="s">
        <v>137</v>
      </c>
      <c r="B42" s="149" t="s">
        <v>235</v>
      </c>
      <c r="C42" s="149"/>
      <c r="D42" s="113" t="s">
        <v>236</v>
      </c>
      <c r="E42" s="114" t="s">
        <v>143</v>
      </c>
      <c r="F42" s="113" t="s">
        <v>140</v>
      </c>
      <c r="G42" s="150" t="s">
        <v>237</v>
      </c>
      <c r="H42" s="151" t="s">
        <v>141</v>
      </c>
      <c r="I42" s="151"/>
      <c r="J42" s="149" t="s">
        <v>146</v>
      </c>
      <c r="K42" s="167"/>
    </row>
    <row r="43" s="93" customFormat="1" ht="16.5" customHeight="1"/>
    <row r="44" s="93" customFormat="1" ht="16.5" customHeight="1"/>
    <row r="45" s="9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6" sqref="G1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6" t="s">
        <v>147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="45" customFormat="1" ht="29.1" customHeight="1" spans="1:14">
      <c r="A2" s="48" t="s">
        <v>62</v>
      </c>
      <c r="B2" s="49" t="s">
        <v>63</v>
      </c>
      <c r="C2" s="49"/>
      <c r="D2" s="50" t="s">
        <v>68</v>
      </c>
      <c r="E2" s="49" t="s">
        <v>69</v>
      </c>
      <c r="F2" s="49"/>
      <c r="G2" s="49"/>
      <c r="H2" s="51"/>
      <c r="I2" s="76" t="s">
        <v>57</v>
      </c>
      <c r="J2" s="49" t="s">
        <v>58</v>
      </c>
      <c r="K2" s="49"/>
      <c r="L2" s="49"/>
      <c r="M2" s="49"/>
      <c r="N2" s="77"/>
    </row>
    <row r="3" s="45" customFormat="1" ht="29.1" customHeight="1" spans="1:14">
      <c r="A3" s="52" t="s">
        <v>148</v>
      </c>
      <c r="B3" s="53" t="s">
        <v>149</v>
      </c>
      <c r="C3" s="53"/>
      <c r="D3" s="53"/>
      <c r="E3" s="53"/>
      <c r="F3" s="53"/>
      <c r="G3" s="53"/>
      <c r="H3" s="54"/>
      <c r="I3" s="78" t="s">
        <v>150</v>
      </c>
      <c r="J3" s="78"/>
      <c r="K3" s="78"/>
      <c r="L3" s="78"/>
      <c r="M3" s="78"/>
      <c r="N3" s="79"/>
    </row>
    <row r="4" s="45" customFormat="1" ht="29.1" customHeight="1" spans="1:14">
      <c r="A4" s="52"/>
      <c r="B4" s="55" t="s">
        <v>111</v>
      </c>
      <c r="C4" s="55" t="s">
        <v>112</v>
      </c>
      <c r="D4" s="55" t="s">
        <v>113</v>
      </c>
      <c r="E4" s="55" t="s">
        <v>114</v>
      </c>
      <c r="F4" s="55" t="s">
        <v>115</v>
      </c>
      <c r="G4" s="56" t="s">
        <v>116</v>
      </c>
      <c r="H4" s="54"/>
      <c r="I4" s="55" t="s">
        <v>111</v>
      </c>
      <c r="J4" s="55" t="s">
        <v>112</v>
      </c>
      <c r="K4" s="55" t="s">
        <v>113</v>
      </c>
      <c r="L4" s="55" t="s">
        <v>114</v>
      </c>
      <c r="M4" s="55" t="s">
        <v>115</v>
      </c>
      <c r="N4" s="56" t="s">
        <v>116</v>
      </c>
    </row>
    <row r="5" s="45" customFormat="1" ht="29.1" customHeight="1" spans="1:14">
      <c r="A5" s="52"/>
      <c r="B5" s="57" t="s">
        <v>152</v>
      </c>
      <c r="C5" s="57" t="s">
        <v>153</v>
      </c>
      <c r="D5" s="58" t="s">
        <v>154</v>
      </c>
      <c r="E5" s="59" t="s">
        <v>155</v>
      </c>
      <c r="F5" s="57" t="s">
        <v>156</v>
      </c>
      <c r="G5" s="57" t="s">
        <v>157</v>
      </c>
      <c r="H5" s="54"/>
      <c r="I5" s="80" t="s">
        <v>120</v>
      </c>
      <c r="J5" s="80" t="s">
        <v>120</v>
      </c>
      <c r="K5" s="80" t="s">
        <v>120</v>
      </c>
      <c r="L5" s="80" t="s">
        <v>120</v>
      </c>
      <c r="M5" s="80" t="s">
        <v>120</v>
      </c>
      <c r="N5" s="81" t="s">
        <v>120</v>
      </c>
    </row>
    <row r="6" s="45" customFormat="1" ht="29.1" customHeight="1" spans="1:14">
      <c r="A6" s="60" t="s">
        <v>160</v>
      </c>
      <c r="B6" s="61">
        <f>C6-2.1</f>
        <v>95.3</v>
      </c>
      <c r="C6" s="61">
        <f>D6-2.1</f>
        <v>97.4</v>
      </c>
      <c r="D6" s="61">
        <v>99.5</v>
      </c>
      <c r="E6" s="61">
        <f t="shared" ref="E6:G6" si="0">D6+2.1</f>
        <v>101.6</v>
      </c>
      <c r="F6" s="61">
        <f t="shared" si="0"/>
        <v>103.7</v>
      </c>
      <c r="G6" s="61">
        <f t="shared" si="0"/>
        <v>105.8</v>
      </c>
      <c r="H6" s="54"/>
      <c r="I6" s="82"/>
      <c r="J6" s="82" t="s">
        <v>238</v>
      </c>
      <c r="K6" s="82" t="s">
        <v>239</v>
      </c>
      <c r="L6" s="82" t="s">
        <v>240</v>
      </c>
      <c r="M6" s="82" t="s">
        <v>241</v>
      </c>
      <c r="N6" s="83" t="s">
        <v>242</v>
      </c>
    </row>
    <row r="7" s="45" customFormat="1" ht="29.1" customHeight="1" spans="1:14">
      <c r="A7" s="62" t="s">
        <v>163</v>
      </c>
      <c r="B7" s="61">
        <f>C7-4</f>
        <v>64</v>
      </c>
      <c r="C7" s="61">
        <f>D7-4</f>
        <v>68</v>
      </c>
      <c r="D7" s="61">
        <v>72</v>
      </c>
      <c r="E7" s="61">
        <f>D7+4</f>
        <v>76</v>
      </c>
      <c r="F7" s="61">
        <f>E7+5</f>
        <v>81</v>
      </c>
      <c r="G7" s="63">
        <f>F7+6</f>
        <v>87</v>
      </c>
      <c r="H7" s="54"/>
      <c r="I7" s="84"/>
      <c r="J7" s="84" t="s">
        <v>243</v>
      </c>
      <c r="K7" s="84" t="s">
        <v>244</v>
      </c>
      <c r="L7" s="84" t="s">
        <v>245</v>
      </c>
      <c r="M7" s="84" t="s">
        <v>246</v>
      </c>
      <c r="N7" s="85" t="s">
        <v>243</v>
      </c>
    </row>
    <row r="8" s="45" customFormat="1" ht="29.1" customHeight="1" spans="1:14">
      <c r="A8" s="62" t="s">
        <v>166</v>
      </c>
      <c r="B8" s="61">
        <f>C8-3.6</f>
        <v>88.8</v>
      </c>
      <c r="C8" s="61">
        <f>D8-3.6</f>
        <v>92.4</v>
      </c>
      <c r="D8" s="61">
        <v>96</v>
      </c>
      <c r="E8" s="61">
        <f t="shared" ref="E8:G8" si="1">D8+4</f>
        <v>100</v>
      </c>
      <c r="F8" s="61">
        <f t="shared" si="1"/>
        <v>104</v>
      </c>
      <c r="G8" s="63">
        <f t="shared" si="1"/>
        <v>108</v>
      </c>
      <c r="H8" s="54"/>
      <c r="I8" s="84"/>
      <c r="J8" s="84" t="s">
        <v>242</v>
      </c>
      <c r="K8" s="84" t="s">
        <v>247</v>
      </c>
      <c r="L8" s="84" t="s">
        <v>248</v>
      </c>
      <c r="M8" s="84" t="s">
        <v>247</v>
      </c>
      <c r="N8" s="86" t="s">
        <v>249</v>
      </c>
    </row>
    <row r="9" s="45" customFormat="1" ht="29.1" customHeight="1" spans="1:14">
      <c r="A9" s="62" t="s">
        <v>169</v>
      </c>
      <c r="B9" s="61">
        <f>C9-1.15</f>
        <v>26.2</v>
      </c>
      <c r="C9" s="61">
        <f>D9-1.15</f>
        <v>27.35</v>
      </c>
      <c r="D9" s="61">
        <v>28.5</v>
      </c>
      <c r="E9" s="61">
        <f t="shared" ref="E9:G9" si="2">D9+1.3</f>
        <v>29.8</v>
      </c>
      <c r="F9" s="61">
        <f t="shared" si="2"/>
        <v>31.1</v>
      </c>
      <c r="G9" s="61">
        <f t="shared" si="2"/>
        <v>32.4</v>
      </c>
      <c r="H9" s="54"/>
      <c r="I9" s="82"/>
      <c r="J9" s="82" t="s">
        <v>250</v>
      </c>
      <c r="K9" s="82" t="s">
        <v>251</v>
      </c>
      <c r="L9" s="82" t="s">
        <v>252</v>
      </c>
      <c r="M9" s="82" t="s">
        <v>253</v>
      </c>
      <c r="N9" s="87" t="s">
        <v>253</v>
      </c>
    </row>
    <row r="10" s="45" customFormat="1" ht="29.1" customHeight="1" spans="1:14">
      <c r="A10" s="62" t="s">
        <v>172</v>
      </c>
      <c r="B10" s="61">
        <f>C10-0.7</f>
        <v>17.6</v>
      </c>
      <c r="C10" s="61">
        <f>D10-0.7</f>
        <v>18.3</v>
      </c>
      <c r="D10" s="61">
        <v>19</v>
      </c>
      <c r="E10" s="61">
        <f>D10+0.7</f>
        <v>19.7</v>
      </c>
      <c r="F10" s="61">
        <f>E10+0.7</f>
        <v>20.4</v>
      </c>
      <c r="G10" s="63">
        <f>F10+0.9</f>
        <v>21.3</v>
      </c>
      <c r="H10" s="54"/>
      <c r="I10" s="84"/>
      <c r="J10" s="84" t="s">
        <v>254</v>
      </c>
      <c r="K10" s="84" t="s">
        <v>255</v>
      </c>
      <c r="L10" s="84" t="s">
        <v>256</v>
      </c>
      <c r="M10" s="84" t="s">
        <v>257</v>
      </c>
      <c r="N10" s="86" t="s">
        <v>258</v>
      </c>
    </row>
    <row r="11" s="45" customFormat="1" ht="29.1" customHeight="1" spans="1:14">
      <c r="A11" s="62" t="s">
        <v>174</v>
      </c>
      <c r="B11" s="61">
        <f>C11-0.5</f>
        <v>16</v>
      </c>
      <c r="C11" s="61">
        <f>D11-0.5</f>
        <v>16.5</v>
      </c>
      <c r="D11" s="61">
        <v>17</v>
      </c>
      <c r="E11" s="61">
        <f>D11+0.5</f>
        <v>17.5</v>
      </c>
      <c r="F11" s="61">
        <f>E11+0.5</f>
        <v>18</v>
      </c>
      <c r="G11" s="63">
        <f>F11+0.7</f>
        <v>18.7</v>
      </c>
      <c r="H11" s="54"/>
      <c r="I11" s="84"/>
      <c r="J11" s="84" t="s">
        <v>259</v>
      </c>
      <c r="K11" s="84" t="s">
        <v>255</v>
      </c>
      <c r="L11" s="84" t="s">
        <v>255</v>
      </c>
      <c r="M11" s="84" t="s">
        <v>255</v>
      </c>
      <c r="N11" s="86" t="s">
        <v>260</v>
      </c>
    </row>
    <row r="12" s="45" customFormat="1" ht="29.1" customHeight="1" spans="1:14">
      <c r="A12" s="62" t="s">
        <v>175</v>
      </c>
      <c r="B12" s="61">
        <f>C12-0.7</f>
        <v>22.2</v>
      </c>
      <c r="C12" s="61">
        <f>D12-0.6</f>
        <v>22.9</v>
      </c>
      <c r="D12" s="61">
        <v>23.5</v>
      </c>
      <c r="E12" s="61">
        <f>D12+0.6</f>
        <v>24.1</v>
      </c>
      <c r="F12" s="61">
        <f>E12+0.7</f>
        <v>24.8</v>
      </c>
      <c r="G12" s="63">
        <f>F12+0.6</f>
        <v>25.4</v>
      </c>
      <c r="H12" s="54"/>
      <c r="I12" s="84"/>
      <c r="J12" s="84" t="s">
        <v>251</v>
      </c>
      <c r="K12" s="84" t="s">
        <v>261</v>
      </c>
      <c r="L12" s="84" t="s">
        <v>255</v>
      </c>
      <c r="M12" s="84" t="s">
        <v>262</v>
      </c>
      <c r="N12" s="86" t="s">
        <v>251</v>
      </c>
    </row>
    <row r="13" s="45" customFormat="1" ht="29.1" customHeight="1" spans="1:14">
      <c r="A13" s="62" t="s">
        <v>178</v>
      </c>
      <c r="B13" s="61">
        <f>C13-0.9</f>
        <v>37.5</v>
      </c>
      <c r="C13" s="61">
        <f>D13-0.9</f>
        <v>38.4</v>
      </c>
      <c r="D13" s="61">
        <v>39.3</v>
      </c>
      <c r="E13" s="61">
        <f t="shared" ref="E13:G13" si="3">D13+1.1</f>
        <v>40.4</v>
      </c>
      <c r="F13" s="61">
        <f t="shared" si="3"/>
        <v>41.5</v>
      </c>
      <c r="G13" s="63">
        <f t="shared" si="3"/>
        <v>42.6</v>
      </c>
      <c r="H13" s="54"/>
      <c r="I13" s="84"/>
      <c r="J13" s="84" t="s">
        <v>255</v>
      </c>
      <c r="K13" s="84" t="s">
        <v>255</v>
      </c>
      <c r="L13" s="84" t="s">
        <v>263</v>
      </c>
      <c r="M13" s="84" t="s">
        <v>245</v>
      </c>
      <c r="N13" s="86" t="s">
        <v>264</v>
      </c>
    </row>
    <row r="14" s="45" customFormat="1" ht="29.1" customHeight="1" spans="1:14">
      <c r="A14" s="64"/>
      <c r="B14" s="65"/>
      <c r="C14" s="66"/>
      <c r="D14" s="66"/>
      <c r="E14" s="66"/>
      <c r="F14" s="66"/>
      <c r="G14" s="67"/>
      <c r="H14" s="54"/>
      <c r="I14" s="84"/>
      <c r="J14" s="84"/>
      <c r="K14" s="84"/>
      <c r="L14" s="84"/>
      <c r="M14" s="84"/>
      <c r="N14" s="86"/>
    </row>
    <row r="15" s="45" customFormat="1" ht="29.1" customHeight="1" spans="1:14">
      <c r="A15" s="68"/>
      <c r="B15" s="69"/>
      <c r="C15" s="70"/>
      <c r="D15" s="70"/>
      <c r="E15" s="71"/>
      <c r="F15" s="71"/>
      <c r="G15" s="72"/>
      <c r="H15" s="73"/>
      <c r="I15" s="88"/>
      <c r="J15" s="89"/>
      <c r="K15" s="90"/>
      <c r="L15" s="89"/>
      <c r="M15" s="89"/>
      <c r="N15" s="91"/>
    </row>
    <row r="16" s="45" customFormat="1" ht="15" spans="1:14">
      <c r="A16" s="74" t="s">
        <v>126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5" customFormat="1" ht="14.25" spans="1:14">
      <c r="A17" s="45" t="s">
        <v>181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="45" customFormat="1" ht="14.25" spans="1:13">
      <c r="A18" s="75"/>
      <c r="B18" s="75"/>
      <c r="C18" s="75"/>
      <c r="D18" s="75"/>
      <c r="E18" s="75"/>
      <c r="F18" s="75"/>
      <c r="G18" s="75"/>
      <c r="H18" s="75"/>
      <c r="I18" s="74" t="s">
        <v>265</v>
      </c>
      <c r="J18" s="92"/>
      <c r="K18" s="74" t="s">
        <v>183</v>
      </c>
      <c r="L18" s="74"/>
      <c r="M18" s="74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G5" sqref="G5:G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spans="1:15">
      <c r="A4" s="9">
        <v>1</v>
      </c>
      <c r="B4" s="10" t="s">
        <v>283</v>
      </c>
      <c r="C4" s="21" t="s">
        <v>284</v>
      </c>
      <c r="D4" s="10" t="s">
        <v>285</v>
      </c>
      <c r="E4" s="10" t="s">
        <v>286</v>
      </c>
      <c r="F4" s="21" t="s">
        <v>287</v>
      </c>
      <c r="G4" s="21" t="s">
        <v>66</v>
      </c>
      <c r="H4" s="10"/>
      <c r="I4" s="10">
        <v>1</v>
      </c>
      <c r="J4" s="10">
        <v>1</v>
      </c>
      <c r="K4" s="10">
        <v>3</v>
      </c>
      <c r="L4" s="10"/>
      <c r="M4" s="10">
        <v>-1.1</v>
      </c>
      <c r="N4" s="10"/>
      <c r="O4" s="10"/>
    </row>
    <row r="5" spans="1:15">
      <c r="A5" s="9">
        <v>2</v>
      </c>
      <c r="B5" s="10" t="s">
        <v>288</v>
      </c>
      <c r="C5" s="21" t="s">
        <v>284</v>
      </c>
      <c r="D5" s="10" t="s">
        <v>285</v>
      </c>
      <c r="E5" s="10" t="s">
        <v>286</v>
      </c>
      <c r="F5" s="21" t="s">
        <v>287</v>
      </c>
      <c r="G5" s="21" t="s">
        <v>66</v>
      </c>
      <c r="H5" s="10"/>
      <c r="I5" s="10"/>
      <c r="J5" s="10">
        <v>1</v>
      </c>
      <c r="K5" s="10">
        <v>2</v>
      </c>
      <c r="L5" s="10">
        <v>1</v>
      </c>
      <c r="M5" s="10">
        <v>-1.5</v>
      </c>
      <c r="N5" s="10"/>
      <c r="O5" s="10"/>
    </row>
    <row r="6" spans="1:15">
      <c r="A6" s="9">
        <v>3</v>
      </c>
      <c r="B6" s="10" t="s">
        <v>289</v>
      </c>
      <c r="C6" s="21" t="s">
        <v>284</v>
      </c>
      <c r="D6" s="10" t="s">
        <v>285</v>
      </c>
      <c r="E6" s="10" t="s">
        <v>286</v>
      </c>
      <c r="F6" s="21" t="s">
        <v>287</v>
      </c>
      <c r="G6" s="21" t="s">
        <v>66</v>
      </c>
      <c r="H6" s="10"/>
      <c r="I6" s="10"/>
      <c r="J6" s="10">
        <v>1</v>
      </c>
      <c r="K6" s="10"/>
      <c r="L6" s="10">
        <v>2</v>
      </c>
      <c r="M6" s="10">
        <v>-1.7</v>
      </c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/>
      <c r="B12" s="12"/>
      <c r="C12" s="12"/>
      <c r="D12" s="13"/>
      <c r="E12" s="14"/>
      <c r="F12" s="27"/>
      <c r="G12" s="27"/>
      <c r="H12" s="27"/>
      <c r="I12" s="22"/>
      <c r="J12" s="11"/>
      <c r="K12" s="12"/>
      <c r="L12" s="12"/>
      <c r="M12" s="13"/>
      <c r="N12" s="12"/>
      <c r="O12" s="19"/>
    </row>
    <row r="13" ht="16.5" spans="1: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7">
      <c r="A14" s="43"/>
      <c r="B14" s="43"/>
      <c r="C14" s="43"/>
      <c r="D14" s="43"/>
      <c r="E14" s="43"/>
      <c r="F14" s="43"/>
      <c r="G14" s="43"/>
    </row>
    <row r="15" spans="1:7">
      <c r="A15" s="43"/>
      <c r="B15" s="43" t="s">
        <v>290</v>
      </c>
      <c r="C15" s="43"/>
      <c r="D15" s="43"/>
      <c r="E15" s="43"/>
      <c r="F15" s="43"/>
      <c r="G15" s="43"/>
    </row>
    <row r="16" spans="1:7">
      <c r="A16" s="43"/>
      <c r="B16" s="43" t="s">
        <v>291</v>
      </c>
      <c r="C16" s="43"/>
      <c r="D16" s="43"/>
      <c r="E16" s="43"/>
      <c r="F16" s="43"/>
      <c r="G16" s="43"/>
    </row>
    <row r="17" spans="1:7">
      <c r="A17" s="43"/>
      <c r="B17" s="43"/>
      <c r="C17" s="43"/>
      <c r="D17" s="43"/>
      <c r="E17" s="43"/>
      <c r="F17" s="43"/>
      <c r="G17" s="43"/>
    </row>
    <row r="18" spans="1:7">
      <c r="A18" s="43"/>
      <c r="B18" s="43" t="s">
        <v>292</v>
      </c>
      <c r="C18" s="43"/>
      <c r="D18" s="43"/>
      <c r="E18" s="43"/>
      <c r="F18" s="43"/>
      <c r="G18" s="43"/>
    </row>
    <row r="19" spans="1:7">
      <c r="A19" s="43"/>
      <c r="B19" s="43"/>
      <c r="C19" s="43"/>
      <c r="D19" s="43"/>
      <c r="E19" s="43"/>
      <c r="F19" s="43"/>
      <c r="G19" s="43"/>
    </row>
    <row r="20" spans="1:7">
      <c r="A20" s="43"/>
      <c r="B20" s="43"/>
      <c r="C20" s="43"/>
      <c r="D20" s="43"/>
      <c r="E20" s="43"/>
      <c r="F20" s="43"/>
      <c r="G20" s="43"/>
    </row>
    <row r="21" spans="1:10">
      <c r="A21" t="s">
        <v>293</v>
      </c>
      <c r="J21" t="s">
        <v>294</v>
      </c>
    </row>
    <row r="22" ht="228" spans="1:1">
      <c r="A22" s="44" t="s">
        <v>295</v>
      </c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M6" sqref="M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297</v>
      </c>
      <c r="H2" s="4"/>
      <c r="I2" s="4" t="s">
        <v>298</v>
      </c>
      <c r="J2" s="4"/>
      <c r="K2" s="6" t="s">
        <v>299</v>
      </c>
      <c r="L2" s="40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41"/>
      <c r="M3" s="18"/>
    </row>
    <row r="4" spans="1:13">
      <c r="A4" s="9">
        <v>1</v>
      </c>
      <c r="B4" s="9" t="s">
        <v>304</v>
      </c>
      <c r="C4" s="10" t="s">
        <v>305</v>
      </c>
      <c r="D4" s="21" t="s">
        <v>284</v>
      </c>
      <c r="E4" s="10" t="s">
        <v>120</v>
      </c>
      <c r="F4" s="10">
        <v>92924</v>
      </c>
      <c r="G4" s="10">
        <v>1</v>
      </c>
      <c r="H4" s="10">
        <v>0</v>
      </c>
      <c r="I4" s="10">
        <v>1.5</v>
      </c>
      <c r="J4" s="10">
        <v>0</v>
      </c>
      <c r="K4" s="10"/>
      <c r="L4" s="10"/>
      <c r="M4" s="10" t="s">
        <v>306</v>
      </c>
    </row>
    <row r="5" spans="1:13">
      <c r="A5" s="9">
        <v>2</v>
      </c>
      <c r="B5" s="9" t="s">
        <v>304</v>
      </c>
      <c r="C5" s="10" t="s">
        <v>289</v>
      </c>
      <c r="D5" s="21" t="s">
        <v>284</v>
      </c>
      <c r="E5" s="10" t="s">
        <v>120</v>
      </c>
      <c r="F5" s="10">
        <v>92924</v>
      </c>
      <c r="G5" s="10">
        <v>1</v>
      </c>
      <c r="H5" s="10">
        <v>0</v>
      </c>
      <c r="I5" s="10">
        <v>1.5</v>
      </c>
      <c r="J5" s="10">
        <v>0</v>
      </c>
      <c r="K5" s="10"/>
      <c r="L5" s="10"/>
      <c r="M5" s="10" t="s">
        <v>306</v>
      </c>
    </row>
    <row r="6" spans="1:13">
      <c r="A6" s="9">
        <v>3</v>
      </c>
      <c r="B6" s="9" t="s">
        <v>304</v>
      </c>
      <c r="C6" s="10" t="s">
        <v>307</v>
      </c>
      <c r="D6" s="21" t="s">
        <v>284</v>
      </c>
      <c r="E6" s="10" t="s">
        <v>120</v>
      </c>
      <c r="F6" s="10">
        <v>92924</v>
      </c>
      <c r="G6" s="10">
        <v>1</v>
      </c>
      <c r="H6" s="10">
        <v>0</v>
      </c>
      <c r="I6" s="10">
        <v>1.5</v>
      </c>
      <c r="J6" s="10">
        <v>0</v>
      </c>
      <c r="K6" s="10"/>
      <c r="L6" s="10"/>
      <c r="M6" s="10" t="s">
        <v>306</v>
      </c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10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308</v>
      </c>
      <c r="B12" s="12"/>
      <c r="C12" s="12"/>
      <c r="D12" s="12"/>
      <c r="E12" s="13"/>
      <c r="F12" s="14"/>
      <c r="G12" s="22"/>
      <c r="H12" s="11" t="s">
        <v>294</v>
      </c>
      <c r="I12" s="12"/>
      <c r="J12" s="12"/>
      <c r="K12" s="13"/>
      <c r="L12" s="42"/>
      <c r="M12" s="19"/>
    </row>
    <row r="13" ht="16.5" spans="1:13">
      <c r="A13" s="39" t="s">
        <v>309</v>
      </c>
      <c r="B13" s="3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28" t="s">
        <v>312</v>
      </c>
      <c r="H2" s="29"/>
      <c r="I2" s="37"/>
      <c r="J2" s="28" t="s">
        <v>313</v>
      </c>
      <c r="K2" s="29"/>
      <c r="L2" s="37"/>
      <c r="M2" s="28" t="s">
        <v>314</v>
      </c>
      <c r="N2" s="29"/>
      <c r="O2" s="37"/>
      <c r="P2" s="28" t="s">
        <v>315</v>
      </c>
      <c r="Q2" s="29"/>
      <c r="R2" s="37"/>
      <c r="S2" s="29" t="s">
        <v>316</v>
      </c>
      <c r="T2" s="29"/>
      <c r="U2" s="37"/>
      <c r="V2" s="24" t="s">
        <v>317</v>
      </c>
      <c r="W2" s="24" t="s">
        <v>281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318</v>
      </c>
      <c r="H3" s="4" t="s">
        <v>68</v>
      </c>
      <c r="I3" s="4" t="s">
        <v>272</v>
      </c>
      <c r="J3" s="4" t="s">
        <v>318</v>
      </c>
      <c r="K3" s="4" t="s">
        <v>68</v>
      </c>
      <c r="L3" s="4" t="s">
        <v>272</v>
      </c>
      <c r="M3" s="4" t="s">
        <v>318</v>
      </c>
      <c r="N3" s="4" t="s">
        <v>68</v>
      </c>
      <c r="O3" s="4" t="s">
        <v>272</v>
      </c>
      <c r="P3" s="4" t="s">
        <v>318</v>
      </c>
      <c r="Q3" s="4" t="s">
        <v>68</v>
      </c>
      <c r="R3" s="4" t="s">
        <v>272</v>
      </c>
      <c r="S3" s="4" t="s">
        <v>318</v>
      </c>
      <c r="T3" s="4" t="s">
        <v>68</v>
      </c>
      <c r="U3" s="4" t="s">
        <v>272</v>
      </c>
      <c r="V3" s="38"/>
      <c r="W3" s="38"/>
    </row>
    <row r="4" spans="1:23">
      <c r="A4" s="31" t="s">
        <v>319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320</v>
      </c>
      <c r="H5" s="29"/>
      <c r="I5" s="37"/>
      <c r="J5" s="28" t="s">
        <v>321</v>
      </c>
      <c r="K5" s="29"/>
      <c r="L5" s="37"/>
      <c r="M5" s="28" t="s">
        <v>322</v>
      </c>
      <c r="N5" s="29"/>
      <c r="O5" s="37"/>
      <c r="P5" s="28" t="s">
        <v>323</v>
      </c>
      <c r="Q5" s="29"/>
      <c r="R5" s="37"/>
      <c r="S5" s="29" t="s">
        <v>324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318</v>
      </c>
      <c r="H6" s="4" t="s">
        <v>68</v>
      </c>
      <c r="I6" s="4" t="s">
        <v>272</v>
      </c>
      <c r="J6" s="4" t="s">
        <v>318</v>
      </c>
      <c r="K6" s="4" t="s">
        <v>68</v>
      </c>
      <c r="L6" s="4" t="s">
        <v>272</v>
      </c>
      <c r="M6" s="4" t="s">
        <v>318</v>
      </c>
      <c r="N6" s="4" t="s">
        <v>68</v>
      </c>
      <c r="O6" s="4" t="s">
        <v>272</v>
      </c>
      <c r="P6" s="4" t="s">
        <v>318</v>
      </c>
      <c r="Q6" s="4" t="s">
        <v>68</v>
      </c>
      <c r="R6" s="4" t="s">
        <v>272</v>
      </c>
      <c r="S6" s="4" t="s">
        <v>318</v>
      </c>
      <c r="T6" s="4" t="s">
        <v>68</v>
      </c>
      <c r="U6" s="4" t="s">
        <v>272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325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326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327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328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308</v>
      </c>
      <c r="B17" s="12"/>
      <c r="C17" s="12"/>
      <c r="D17" s="12"/>
      <c r="E17" s="13"/>
      <c r="F17" s="14"/>
      <c r="G17" s="22"/>
      <c r="H17" s="27"/>
      <c r="I17" s="27"/>
      <c r="J17" s="11" t="s">
        <v>294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329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2022-09-26T04:28:51Z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D21CBC2E415143758DA334E8430A3886</vt:lpwstr>
  </property>
</Properties>
</file>