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2FW\北大医院920,921\"/>
    </mc:Choice>
  </mc:AlternateContent>
  <xr:revisionPtr revIDLastSave="0" documentId="13_ncr:1_{4107B3D7-F2FE-4D63-AFB1-4860D908193A}" xr6:coauthVersionLast="47" xr6:coauthVersionMax="47" xr10:uidLastSave="{00000000-0000-0000-0000-000000000000}"/>
  <bookViews>
    <workbookView xWindow="2430" yWindow="0" windowWidth="17385" windowHeight="10695" activeTab="1" xr2:uid="{2B4B756B-45BA-456C-B7D2-42C786335BBD}"/>
  </bookViews>
  <sheets>
    <sheet name="920" sheetId="1" r:id="rId1"/>
    <sheet name="921女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G9" i="1" s="1"/>
  <c r="C9" i="1"/>
  <c r="B9" i="1" s="1"/>
  <c r="E12" i="2"/>
  <c r="F12" i="2" s="1"/>
  <c r="G12" i="2" s="1"/>
  <c r="C12" i="2"/>
  <c r="B12" i="2" s="1"/>
  <c r="E11" i="2"/>
  <c r="F11" i="2" s="1"/>
  <c r="G11" i="2" s="1"/>
  <c r="C11" i="2"/>
  <c r="B11" i="2" s="1"/>
  <c r="E10" i="2"/>
  <c r="F10" i="2" s="1"/>
  <c r="G10" i="2" s="1"/>
  <c r="C10" i="2"/>
  <c r="B10" i="2" s="1"/>
  <c r="E9" i="2"/>
  <c r="F9" i="2" s="1"/>
  <c r="G9" i="2" s="1"/>
  <c r="C9" i="2"/>
  <c r="B9" i="2" s="1"/>
  <c r="E8" i="2"/>
  <c r="F8" i="2" s="1"/>
  <c r="G8" i="2" s="1"/>
  <c r="C8" i="2"/>
  <c r="B8" i="2" s="1"/>
  <c r="E7" i="2"/>
  <c r="F7" i="2" s="1"/>
  <c r="G7" i="2" s="1"/>
  <c r="C7" i="2"/>
  <c r="B7" i="2" s="1"/>
  <c r="E6" i="2"/>
  <c r="F6" i="2" s="1"/>
  <c r="G6" i="2" s="1"/>
  <c r="C6" i="2"/>
  <c r="B6" i="2" s="1"/>
  <c r="E12" i="1" l="1"/>
  <c r="F12" i="1" s="1"/>
  <c r="G12" i="1" s="1"/>
  <c r="C12" i="1"/>
  <c r="B12" i="1" s="1"/>
  <c r="E11" i="1"/>
  <c r="F11" i="1" s="1"/>
  <c r="G11" i="1" s="1"/>
  <c r="C11" i="1"/>
  <c r="B11" i="1" s="1"/>
  <c r="E10" i="1"/>
  <c r="F10" i="1" s="1"/>
  <c r="G10" i="1" s="1"/>
  <c r="C10" i="1"/>
  <c r="B10" i="1" s="1"/>
  <c r="E8" i="1"/>
  <c r="F8" i="1" s="1"/>
  <c r="G8" i="1" s="1"/>
  <c r="C8" i="1"/>
  <c r="B8" i="1" s="1"/>
  <c r="E7" i="1"/>
  <c r="F7" i="1" s="1"/>
  <c r="G7" i="1" s="1"/>
  <c r="C7" i="1"/>
  <c r="B7" i="1" s="1"/>
  <c r="E6" i="1"/>
  <c r="F6" i="1" s="1"/>
  <c r="G6" i="1" s="1"/>
  <c r="C6" i="1"/>
  <c r="B6" i="1" s="1"/>
</calcChain>
</file>

<file path=xl/sharedStrings.xml><?xml version="1.0" encoding="utf-8"?>
<sst xmlns="http://schemas.openxmlformats.org/spreadsheetml/2006/main" count="100" uniqueCount="72">
  <si>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</si>
  <si>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</si>
  <si>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</si>
  <si>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</si>
  <si>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</si>
  <si>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</si>
  <si>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</si>
  <si>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</si>
  <si>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</si>
  <si>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</si>
  <si>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</si>
  <si>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</si>
  <si>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</si>
  <si>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</si>
  <si>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</si>
  <si>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</si>
  <si>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</si>
  <si>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</si>
  <si>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</si>
  <si>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佛山源莱美</t>
    <phoneticPr fontId="3" type="noConversion"/>
  </si>
  <si>
    <t>S</t>
  </si>
  <si>
    <t>M</t>
  </si>
  <si>
    <t>L</t>
  </si>
  <si>
    <t>XL</t>
  </si>
  <si>
    <t>XXL</t>
  </si>
  <si>
    <t>XXXL</t>
  </si>
  <si>
    <t>165/80B</t>
  </si>
  <si>
    <t>170/84B</t>
  </si>
  <si>
    <t>175/88B</t>
  </si>
  <si>
    <t>180/92B</t>
  </si>
  <si>
    <t>185/96B</t>
  </si>
  <si>
    <t>190/100B</t>
  </si>
  <si>
    <t>裤外侧长</t>
  </si>
  <si>
    <t>腰围 平量</t>
  </si>
  <si>
    <t>臀围</t>
  </si>
  <si>
    <t>腿围/2</t>
  </si>
  <si>
    <t>脚口/2</t>
  </si>
  <si>
    <t>前裆长 含腰</t>
  </si>
  <si>
    <t>后裆长 含腰</t>
  </si>
  <si>
    <t>TAMMFL81920</t>
    <phoneticPr fontId="3" type="noConversion"/>
  </si>
  <si>
    <t>男士旅行长裤</t>
    <phoneticPr fontId="3" type="noConversion"/>
  </si>
  <si>
    <t>XS</t>
    <phoneticPr fontId="20" type="noConversion"/>
  </si>
  <si>
    <t>S</t>
    <phoneticPr fontId="20" type="noConversion"/>
  </si>
  <si>
    <t>M</t>
    <phoneticPr fontId="20" type="noConversion"/>
  </si>
  <si>
    <t>L</t>
    <phoneticPr fontId="20" type="noConversion"/>
  </si>
  <si>
    <t>XL</t>
    <phoneticPr fontId="20" type="noConversion"/>
  </si>
  <si>
    <t>XXL</t>
    <phoneticPr fontId="20" type="noConversion"/>
  </si>
  <si>
    <t>150/70B</t>
  </si>
  <si>
    <t>155/74B</t>
  </si>
  <si>
    <t>160/78B</t>
  </si>
  <si>
    <t>165/82B</t>
  </si>
  <si>
    <t>170/86B</t>
  </si>
  <si>
    <t>175/90B</t>
  </si>
  <si>
    <t>裤外侧长</t>
    <phoneticPr fontId="20" type="noConversion"/>
  </si>
  <si>
    <t>腰围 平量</t>
    <phoneticPr fontId="20" type="noConversion"/>
  </si>
  <si>
    <t>臀围</t>
    <phoneticPr fontId="20" type="noConversion"/>
  </si>
  <si>
    <t>腿围/2</t>
    <phoneticPr fontId="20" type="noConversion"/>
  </si>
  <si>
    <t>脚口/2</t>
    <phoneticPr fontId="20" type="noConversion"/>
  </si>
  <si>
    <t>前裆长 含腰</t>
    <phoneticPr fontId="20" type="noConversion"/>
  </si>
  <si>
    <t>后裆长 含腰</t>
    <phoneticPr fontId="20" type="noConversion"/>
  </si>
  <si>
    <t>TAMMFL82921</t>
    <phoneticPr fontId="3" type="noConversion"/>
  </si>
  <si>
    <t>女士旅行长裤</t>
    <phoneticPr fontId="3" type="noConversion"/>
  </si>
  <si>
    <t>黑色</t>
    <phoneticPr fontId="3" type="noConversion"/>
  </si>
  <si>
    <t>+0</t>
    <phoneticPr fontId="3" type="noConversion"/>
  </si>
  <si>
    <t>+2</t>
    <phoneticPr fontId="3" type="noConversion"/>
  </si>
  <si>
    <t>-0.4</t>
    <phoneticPr fontId="3" type="noConversion"/>
  </si>
  <si>
    <t>+0.5</t>
    <phoneticPr fontId="3" type="noConversion"/>
  </si>
  <si>
    <t>大货首件</t>
    <phoneticPr fontId="3" type="noConversion"/>
  </si>
  <si>
    <t>+0.8</t>
    <phoneticPr fontId="3" type="noConversion"/>
  </si>
  <si>
    <t>-1</t>
    <phoneticPr fontId="3" type="noConversion"/>
  </si>
  <si>
    <t>+1</t>
    <phoneticPr fontId="3" type="noConversion"/>
  </si>
  <si>
    <t>-0.3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</si>
</sst>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3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6" fillId="0" borderId="22" xfId="4" applyFont="1" applyBorder="1" applyAlignment="1">
      <alignment horizontal="center"/>
    </xf>
    <xf numFmtId="0" fontId="16" fillId="0" borderId="6" xfId="4" applyFont="1" applyBorder="1" applyAlignment="1">
      <alignment horizontal="center"/>
    </xf>
    <xf numFmtId="0" fontId="17" fillId="0" borderId="6" xfId="4" applyFont="1" applyBorder="1" applyAlignment="1">
      <alignment horizontal="center"/>
    </xf>
    <xf numFmtId="176" fontId="18" fillId="0" borderId="6" xfId="4" applyNumberFormat="1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6" fillId="0" borderId="23" xfId="4" applyFont="1" applyBorder="1" applyAlignment="1">
      <alignment horizontal="center"/>
    </xf>
    <xf numFmtId="0" fontId="19" fillId="0" borderId="3" xfId="2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49" fontId="19" fillId="0" borderId="11" xfId="3" applyNumberFormat="1" applyFont="1" applyBorder="1" applyAlignment="1">
      <alignment horizontal="center" vertical="center"/>
    </xf>
    <xf numFmtId="49" fontId="19" fillId="0" borderId="8" xfId="3" applyNumberFormat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49" fontId="19" fillId="0" borderId="10" xfId="3" applyNumberFormat="1" applyFont="1" applyBorder="1" applyAlignment="1">
      <alignment horizontal="center" vertical="center"/>
    </xf>
    <xf numFmtId="49" fontId="22" fillId="0" borderId="8" xfId="3" applyNumberFormat="1" applyFont="1" applyBorder="1" applyAlignment="1">
      <alignment horizontal="center" vertical="center"/>
    </xf>
  </cellXfs>
  <cellStyles count="5">
    <cellStyle name="常规" xfId="0" builtinId="0"/>
    <cellStyle name="常规 2" xfId="2" xr:uid="{595682C1-74DA-4634-BC02-689F37D9D7C2}"/>
    <cellStyle name="常规 23" xfId="4" xr:uid="{47A39307-2AD6-40AD-BC64-7E7B190580D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CB3E10-8C51-448F-95D2-8538B7B6D4E7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EB41DB-059C-44D2-AF34-A9B90CAA200B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AB672AF-DDF5-4F80-A325-DF32FDEDB5E5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05BBF57-E3A3-496B-8637-7570B65B1AF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6A8124E-B650-4C5B-B86F-372DC8788BD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6EEC987-6C9E-4081-AB90-242DA9557DE7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84CFFEF-9217-4BAF-BFE2-BA8F2C7A534D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FA636F3-4DF1-4640-AB41-E0C0455D1FEA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01D7419-A9F8-4BF8-8D23-DD0DB581110D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764D1D5-1184-4D1E-B7DD-DC73F6C8169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39261FCE-CC60-4E01-BB1B-783CF098BD2A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AFF23052-E647-42DB-97CD-CD5F361F433F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4"/>
  <sheetViews>
    <sheetView workbookViewId="0">
      <selection activeCell="J14" sqref="J14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8.75" customHeight="1" thickTop="1">
      <c r="A2" s="2" t="s">
        <v>1</v>
      </c>
      <c r="B2" s="52" t="s">
        <v>39</v>
      </c>
      <c r="C2" s="43"/>
      <c r="D2" s="3" t="s">
        <v>2</v>
      </c>
      <c r="E2" s="59" t="s">
        <v>40</v>
      </c>
      <c r="F2" s="44"/>
      <c r="G2" s="44"/>
      <c r="H2" s="45"/>
      <c r="I2" s="4" t="s">
        <v>3</v>
      </c>
      <c r="J2" s="52" t="s">
        <v>19</v>
      </c>
      <c r="K2" s="43"/>
      <c r="L2" s="43"/>
      <c r="M2" s="43"/>
      <c r="N2" s="48"/>
    </row>
    <row r="3" spans="1:14" ht="18.75" customHeight="1">
      <c r="A3" s="49" t="s">
        <v>4</v>
      </c>
      <c r="B3" s="50" t="s">
        <v>5</v>
      </c>
      <c r="C3" s="50"/>
      <c r="D3" s="50"/>
      <c r="E3" s="50"/>
      <c r="F3" s="50"/>
      <c r="G3" s="50"/>
      <c r="H3" s="46"/>
      <c r="I3" s="50" t="s">
        <v>6</v>
      </c>
      <c r="J3" s="50"/>
      <c r="K3" s="50"/>
      <c r="L3" s="50"/>
      <c r="M3" s="50"/>
      <c r="N3" s="51"/>
    </row>
    <row r="4" spans="1:14" ht="18.75" customHeight="1">
      <c r="A4" s="49"/>
      <c r="B4" s="53" t="s">
        <v>20</v>
      </c>
      <c r="C4" s="54" t="s">
        <v>21</v>
      </c>
      <c r="D4" s="55" t="s">
        <v>22</v>
      </c>
      <c r="E4" s="54" t="s">
        <v>23</v>
      </c>
      <c r="F4" s="54" t="s">
        <v>24</v>
      </c>
      <c r="G4" s="54" t="s">
        <v>25</v>
      </c>
      <c r="H4" s="46"/>
      <c r="I4" s="8"/>
      <c r="J4" s="60" t="s">
        <v>62</v>
      </c>
      <c r="K4" s="9"/>
      <c r="L4" s="9"/>
      <c r="M4" s="9"/>
      <c r="N4" s="10"/>
    </row>
    <row r="5" spans="1:14" ht="18.75" customHeight="1">
      <c r="A5" s="49"/>
      <c r="B5" s="53" t="s">
        <v>26</v>
      </c>
      <c r="C5" s="54" t="s">
        <v>27</v>
      </c>
      <c r="D5" s="55" t="s">
        <v>28</v>
      </c>
      <c r="E5" s="54" t="s">
        <v>29</v>
      </c>
      <c r="F5" s="54" t="s">
        <v>30</v>
      </c>
      <c r="G5" s="54" t="s">
        <v>31</v>
      </c>
      <c r="H5" s="46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12</v>
      </c>
    </row>
    <row r="6" spans="1:14" ht="19.5" customHeight="1">
      <c r="A6" s="58" t="s">
        <v>32</v>
      </c>
      <c r="B6" s="56">
        <f>C6-2.1</f>
        <v>98.800000000000011</v>
      </c>
      <c r="C6" s="56">
        <f>D6-2.1</f>
        <v>100.9</v>
      </c>
      <c r="D6" s="57">
        <v>103</v>
      </c>
      <c r="E6" s="56">
        <f>D6+2.1</f>
        <v>105.1</v>
      </c>
      <c r="F6" s="56">
        <f>E6+2.1</f>
        <v>107.19999999999999</v>
      </c>
      <c r="G6" s="56">
        <f>F6+2.1</f>
        <v>109.29999999999998</v>
      </c>
      <c r="H6" s="46"/>
      <c r="I6" s="13"/>
      <c r="J6" s="61" t="s">
        <v>63</v>
      </c>
      <c r="K6" s="14"/>
      <c r="L6" s="14"/>
      <c r="M6" s="14"/>
      <c r="N6" s="15"/>
    </row>
    <row r="7" spans="1:14" ht="19.5" customHeight="1">
      <c r="A7" s="58" t="s">
        <v>33</v>
      </c>
      <c r="B7" s="56">
        <f>C7-4</f>
        <v>74</v>
      </c>
      <c r="C7" s="56">
        <f>D7-4</f>
        <v>78</v>
      </c>
      <c r="D7" s="57">
        <v>82</v>
      </c>
      <c r="E7" s="56">
        <f>D7+4</f>
        <v>86</v>
      </c>
      <c r="F7" s="56">
        <f>E7+5</f>
        <v>91</v>
      </c>
      <c r="G7" s="56">
        <f>F7+6</f>
        <v>97</v>
      </c>
      <c r="H7" s="46"/>
      <c r="I7" s="17"/>
      <c r="J7" s="62" t="s">
        <v>64</v>
      </c>
      <c r="K7" s="18"/>
      <c r="L7" s="18"/>
      <c r="M7" s="18"/>
      <c r="N7" s="19"/>
    </row>
    <row r="8" spans="1:14" ht="19.5" customHeight="1">
      <c r="A8" s="58" t="s">
        <v>34</v>
      </c>
      <c r="B8" s="56">
        <f>C8-3.6</f>
        <v>98.800000000000011</v>
      </c>
      <c r="C8" s="56">
        <f>D8-3.6</f>
        <v>102.4</v>
      </c>
      <c r="D8" s="57">
        <v>106</v>
      </c>
      <c r="E8" s="56">
        <f>D8+4</f>
        <v>110</v>
      </c>
      <c r="F8" s="56">
        <f>E8+4</f>
        <v>114</v>
      </c>
      <c r="G8" s="56">
        <f>F8+4</f>
        <v>118</v>
      </c>
      <c r="H8" s="46"/>
      <c r="I8" s="20"/>
      <c r="J8" s="62" t="s">
        <v>65</v>
      </c>
      <c r="K8" s="18"/>
      <c r="L8" s="18"/>
      <c r="M8" s="18"/>
      <c r="N8" s="22"/>
    </row>
    <row r="9" spans="1:14" ht="19.5" customHeight="1">
      <c r="A9" s="58" t="s">
        <v>35</v>
      </c>
      <c r="B9" s="56">
        <f>C9-2.3/2</f>
        <v>29.700000000000003</v>
      </c>
      <c r="C9" s="56">
        <f>D9-2.3/2</f>
        <v>30.85</v>
      </c>
      <c r="D9" s="57">
        <v>32</v>
      </c>
      <c r="E9" s="56">
        <f>D9+2.6/2</f>
        <v>33.299999999999997</v>
      </c>
      <c r="F9" s="56">
        <f>E9+2.6/2</f>
        <v>34.599999999999994</v>
      </c>
      <c r="G9" s="56">
        <f>F9+2.6/2</f>
        <v>35.899999999999991</v>
      </c>
      <c r="H9" s="46"/>
      <c r="I9" s="17"/>
      <c r="J9" s="62" t="s">
        <v>65</v>
      </c>
      <c r="K9" s="18"/>
      <c r="L9" s="18"/>
      <c r="M9" s="18"/>
      <c r="N9" s="19"/>
    </row>
    <row r="10" spans="1:14" ht="19.5" customHeight="1">
      <c r="A10" s="58" t="s">
        <v>36</v>
      </c>
      <c r="B10" s="56">
        <f>C10-0.5</f>
        <v>18</v>
      </c>
      <c r="C10" s="56">
        <f>D10-0.5</f>
        <v>18.5</v>
      </c>
      <c r="D10" s="57">
        <v>19</v>
      </c>
      <c r="E10" s="56">
        <f t="shared" ref="E10:F10" si="0">D10+0.5</f>
        <v>19.5</v>
      </c>
      <c r="F10" s="56">
        <f t="shared" si="0"/>
        <v>20</v>
      </c>
      <c r="G10" s="56">
        <f>F10+0.7</f>
        <v>20.7</v>
      </c>
      <c r="H10" s="46"/>
      <c r="I10" s="17"/>
      <c r="J10" s="62" t="s">
        <v>66</v>
      </c>
      <c r="K10" s="18"/>
      <c r="L10" s="18"/>
      <c r="M10" s="18"/>
      <c r="N10" s="19"/>
    </row>
    <row r="11" spans="1:14" ht="19.5" customHeight="1">
      <c r="A11" s="58" t="s">
        <v>37</v>
      </c>
      <c r="B11" s="56">
        <f>C11-0.7</f>
        <v>27.7</v>
      </c>
      <c r="C11" s="56">
        <f>D11-0.6</f>
        <v>28.4</v>
      </c>
      <c r="D11" s="57">
        <v>29</v>
      </c>
      <c r="E11" s="56">
        <f>D11+0.6</f>
        <v>29.6</v>
      </c>
      <c r="F11" s="56">
        <f>E11+0.7</f>
        <v>30.3</v>
      </c>
      <c r="G11" s="56">
        <f>F11+0.6</f>
        <v>30.900000000000002</v>
      </c>
      <c r="H11" s="46"/>
      <c r="I11" s="17"/>
      <c r="J11" s="62" t="s">
        <v>65</v>
      </c>
      <c r="K11" s="18"/>
      <c r="L11" s="18"/>
      <c r="M11" s="18"/>
      <c r="N11" s="19"/>
    </row>
    <row r="12" spans="1:14" ht="19.5" customHeight="1">
      <c r="A12" s="58" t="s">
        <v>38</v>
      </c>
      <c r="B12" s="56">
        <f>C12-0.9</f>
        <v>40.200000000000003</v>
      </c>
      <c r="C12" s="56">
        <f>D12-0.9</f>
        <v>41.1</v>
      </c>
      <c r="D12" s="57">
        <v>42</v>
      </c>
      <c r="E12" s="56">
        <f>D12+1.1</f>
        <v>43.1</v>
      </c>
      <c r="F12" s="56">
        <f>E12+1.1</f>
        <v>44.2</v>
      </c>
      <c r="G12" s="56">
        <f>F12+1.1</f>
        <v>45.300000000000004</v>
      </c>
      <c r="H12" s="46"/>
      <c r="I12" s="17"/>
      <c r="J12" s="62" t="s">
        <v>63</v>
      </c>
      <c r="K12" s="18"/>
      <c r="L12" s="18"/>
      <c r="M12" s="18"/>
      <c r="N12" s="19"/>
    </row>
    <row r="13" spans="1:14" ht="19.5" customHeight="1">
      <c r="A13" s="16"/>
      <c r="B13" s="5"/>
      <c r="C13" s="11"/>
      <c r="D13" s="11"/>
      <c r="E13" s="11"/>
      <c r="F13" s="11"/>
      <c r="G13" s="12"/>
      <c r="H13" s="46"/>
      <c r="I13" s="17"/>
      <c r="J13" s="62" t="s">
        <v>67</v>
      </c>
      <c r="K13" s="18"/>
      <c r="L13" s="18"/>
      <c r="M13" s="18"/>
      <c r="N13" s="19"/>
    </row>
    <row r="14" spans="1:14" ht="19.5" customHeight="1">
      <c r="A14" s="16"/>
      <c r="B14" s="5"/>
      <c r="C14" s="11"/>
      <c r="D14" s="11"/>
      <c r="E14" s="11"/>
      <c r="F14" s="11"/>
      <c r="G14" s="12"/>
      <c r="H14" s="46"/>
      <c r="I14" s="17"/>
      <c r="J14" s="18"/>
      <c r="K14" s="18"/>
      <c r="L14" s="18"/>
      <c r="M14" s="18"/>
      <c r="N14" s="19"/>
    </row>
    <row r="15" spans="1:14" ht="19.5" customHeight="1">
      <c r="A15" s="16"/>
      <c r="B15" s="5"/>
      <c r="C15" s="11"/>
      <c r="D15" s="11"/>
      <c r="E15" s="11"/>
      <c r="F15" s="11"/>
      <c r="G15" s="12"/>
      <c r="H15" s="46"/>
      <c r="I15" s="17"/>
      <c r="J15" s="18"/>
      <c r="K15" s="18"/>
      <c r="L15" s="18"/>
      <c r="M15" s="18"/>
      <c r="N15" s="19"/>
    </row>
    <row r="16" spans="1:14" ht="19.5" customHeight="1">
      <c r="A16" s="16"/>
      <c r="B16" s="5"/>
      <c r="C16" s="26"/>
      <c r="D16" s="5"/>
      <c r="E16" s="26"/>
      <c r="F16" s="26"/>
      <c r="G16" s="27"/>
      <c r="H16" s="46"/>
      <c r="I16" s="17"/>
      <c r="J16" s="18"/>
      <c r="K16" s="18"/>
      <c r="L16" s="18"/>
      <c r="M16" s="18"/>
      <c r="N16" s="19"/>
    </row>
    <row r="17" spans="1:14" ht="19.5" customHeight="1">
      <c r="A17" s="16"/>
      <c r="B17" s="5"/>
      <c r="C17" s="5"/>
      <c r="D17" s="5"/>
      <c r="E17" s="5"/>
      <c r="F17" s="5"/>
      <c r="G17" s="28"/>
      <c r="H17" s="46"/>
      <c r="I17" s="20"/>
      <c r="J17" s="21"/>
      <c r="K17" s="18"/>
      <c r="L17" s="21"/>
      <c r="M17" s="21"/>
      <c r="N17" s="22"/>
    </row>
    <row r="18" spans="1:14" ht="19.5" customHeight="1">
      <c r="A18" s="16"/>
      <c r="B18" s="5"/>
      <c r="C18" s="26"/>
      <c r="D18" s="5"/>
      <c r="E18" s="26"/>
      <c r="F18" s="26"/>
      <c r="G18" s="27"/>
      <c r="H18" s="46"/>
      <c r="I18" s="17"/>
      <c r="J18" s="18"/>
      <c r="K18" s="18"/>
      <c r="L18" s="18"/>
      <c r="M18" s="18"/>
      <c r="N18" s="19"/>
    </row>
    <row r="19" spans="1:14" ht="19.5" customHeight="1">
      <c r="A19" s="16"/>
      <c r="B19" s="5"/>
      <c r="C19" s="26"/>
      <c r="D19" s="5"/>
      <c r="E19" s="5"/>
      <c r="F19" s="5"/>
      <c r="G19" s="28"/>
      <c r="H19" s="46"/>
      <c r="I19" s="20"/>
      <c r="J19" s="18"/>
      <c r="K19" s="18"/>
      <c r="L19" s="21"/>
      <c r="M19" s="21"/>
      <c r="N19" s="22"/>
    </row>
    <row r="20" spans="1:14" ht="19.5" customHeight="1">
      <c r="A20" s="16"/>
      <c r="B20" s="5"/>
      <c r="C20" s="26"/>
      <c r="D20" s="5"/>
      <c r="E20" s="5"/>
      <c r="F20" s="5"/>
      <c r="G20" s="28"/>
      <c r="H20" s="46"/>
      <c r="I20" s="20"/>
      <c r="J20" s="18"/>
      <c r="K20" s="18"/>
      <c r="L20" s="21"/>
      <c r="M20" s="21"/>
      <c r="N20" s="22"/>
    </row>
    <row r="21" spans="1:14" ht="15" thickBot="1">
      <c r="A21" s="29"/>
      <c r="B21" s="30"/>
      <c r="C21" s="30"/>
      <c r="D21" s="30"/>
      <c r="E21" s="31"/>
      <c r="F21" s="31"/>
      <c r="G21" s="32"/>
      <c r="H21" s="47"/>
      <c r="I21" s="33"/>
      <c r="J21" s="34"/>
      <c r="K21" s="35"/>
      <c r="L21" s="34"/>
      <c r="M21" s="34"/>
      <c r="N21" s="36"/>
    </row>
    <row r="22" spans="1:14" ht="15" thickTop="1">
      <c r="A22" s="37" t="s">
        <v>13</v>
      </c>
      <c r="B22" s="38"/>
      <c r="C22" s="38"/>
    </row>
    <row r="23" spans="1:14">
      <c r="A23" s="40" t="s">
        <v>14</v>
      </c>
      <c r="B23" s="40"/>
      <c r="C23" s="40"/>
      <c r="D23" s="40"/>
      <c r="E23" s="40"/>
      <c r="F23" s="40"/>
      <c r="G23" s="40"/>
    </row>
    <row r="24" spans="1:14">
      <c r="A24" s="40" t="s">
        <v>15</v>
      </c>
      <c r="B24" s="40"/>
      <c r="C24" s="40"/>
      <c r="D24" s="40"/>
      <c r="E24" s="40"/>
      <c r="F24" s="40"/>
      <c r="G24" s="40"/>
      <c r="I24" s="39" t="s">
        <v>16</v>
      </c>
      <c r="K24" s="37" t="s">
        <v>17</v>
      </c>
      <c r="L24" s="37"/>
      <c r="M24" s="37" t="s">
        <v>18</v>
      </c>
    </row>
  </sheetData>
  <mergeCells count="10">
    <mergeCell ref="A23:G23"/>
    <mergeCell ref="A24:G24"/>
    <mergeCell ref="A1:N1"/>
    <mergeCell ref="B2:C2"/>
    <mergeCell ref="E2:G2"/>
    <mergeCell ref="H2:H21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6BB9-B723-4A1F-BAA4-4BDD8EC5823D}">
  <dimension ref="A1:N24"/>
  <sheetViews>
    <sheetView tabSelected="1" workbookViewId="0">
      <selection activeCell="I10" sqref="I10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8.75" customHeight="1" thickTop="1">
      <c r="A2" s="2" t="s">
        <v>1</v>
      </c>
      <c r="B2" s="52" t="s">
        <v>60</v>
      </c>
      <c r="C2" s="43"/>
      <c r="D2" s="3" t="s">
        <v>2</v>
      </c>
      <c r="E2" s="59" t="s">
        <v>61</v>
      </c>
      <c r="F2" s="44"/>
      <c r="G2" s="44"/>
      <c r="H2" s="45"/>
      <c r="I2" s="4" t="s">
        <v>3</v>
      </c>
      <c r="J2" s="52" t="s">
        <v>19</v>
      </c>
      <c r="K2" s="43"/>
      <c r="L2" s="43"/>
      <c r="M2" s="43"/>
      <c r="N2" s="48"/>
    </row>
    <row r="3" spans="1:14" ht="18.75" customHeight="1">
      <c r="A3" s="49" t="s">
        <v>4</v>
      </c>
      <c r="B3" s="50" t="s">
        <v>5</v>
      </c>
      <c r="C3" s="50"/>
      <c r="D3" s="50"/>
      <c r="E3" s="50"/>
      <c r="F3" s="50"/>
      <c r="G3" s="50"/>
      <c r="H3" s="46"/>
      <c r="I3" s="50" t="s">
        <v>6</v>
      </c>
      <c r="J3" s="50"/>
      <c r="K3" s="50"/>
      <c r="L3" s="50"/>
      <c r="M3" s="50"/>
      <c r="N3" s="51"/>
    </row>
    <row r="4" spans="1:14" ht="18.75" customHeight="1">
      <c r="A4" s="49"/>
      <c r="B4" s="53" t="s">
        <v>41</v>
      </c>
      <c r="C4" s="54" t="s">
        <v>42</v>
      </c>
      <c r="D4" s="55" t="s">
        <v>43</v>
      </c>
      <c r="E4" s="54" t="s">
        <v>44</v>
      </c>
      <c r="F4" s="54" t="s">
        <v>45</v>
      </c>
      <c r="G4" s="54" t="s">
        <v>46</v>
      </c>
      <c r="H4" s="46"/>
      <c r="I4" s="8"/>
      <c r="J4" s="8"/>
      <c r="K4" s="9"/>
      <c r="L4" s="63" t="s">
        <v>62</v>
      </c>
      <c r="M4" s="9"/>
      <c r="N4" s="10"/>
    </row>
    <row r="5" spans="1:14" ht="18.75" customHeight="1">
      <c r="A5" s="49"/>
      <c r="B5" s="53" t="s">
        <v>47</v>
      </c>
      <c r="C5" s="54" t="s">
        <v>48</v>
      </c>
      <c r="D5" s="55" t="s">
        <v>49</v>
      </c>
      <c r="E5" s="54" t="s">
        <v>50</v>
      </c>
      <c r="F5" s="54" t="s">
        <v>51</v>
      </c>
      <c r="G5" s="54" t="s">
        <v>52</v>
      </c>
      <c r="H5" s="46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12</v>
      </c>
    </row>
    <row r="6" spans="1:14" ht="19.5" customHeight="1">
      <c r="A6" s="58" t="s">
        <v>53</v>
      </c>
      <c r="B6" s="56">
        <f>C6-2.1</f>
        <v>87.800000000000011</v>
      </c>
      <c r="C6" s="56">
        <f>D6-2.1</f>
        <v>89.9</v>
      </c>
      <c r="D6" s="57">
        <v>92</v>
      </c>
      <c r="E6" s="56">
        <f>D6+2.1</f>
        <v>94.1</v>
      </c>
      <c r="F6" s="56">
        <f>E6+2.1</f>
        <v>96.199999999999989</v>
      </c>
      <c r="G6" s="56">
        <f>F6+2.1</f>
        <v>98.299999999999983</v>
      </c>
      <c r="H6" s="46"/>
      <c r="I6" s="13"/>
      <c r="J6" s="13"/>
      <c r="K6" s="14"/>
      <c r="L6" s="64" t="s">
        <v>68</v>
      </c>
      <c r="M6" s="14"/>
      <c r="N6" s="15"/>
    </row>
    <row r="7" spans="1:14" ht="19.5" customHeight="1">
      <c r="A7" s="58" t="s">
        <v>54</v>
      </c>
      <c r="B7" s="56">
        <f>C7-4</f>
        <v>64</v>
      </c>
      <c r="C7" s="56">
        <f>D7-4</f>
        <v>68</v>
      </c>
      <c r="D7" s="57">
        <v>72</v>
      </c>
      <c r="E7" s="56">
        <f>D7+4</f>
        <v>76</v>
      </c>
      <c r="F7" s="56">
        <f>E7+5</f>
        <v>81</v>
      </c>
      <c r="G7" s="56">
        <f>F7+6</f>
        <v>87</v>
      </c>
      <c r="H7" s="46"/>
      <c r="I7" s="17"/>
      <c r="J7" s="18"/>
      <c r="K7" s="18"/>
      <c r="L7" s="62" t="s">
        <v>69</v>
      </c>
      <c r="M7" s="18"/>
      <c r="N7" s="19"/>
    </row>
    <row r="8" spans="1:14" ht="19.5" customHeight="1">
      <c r="A8" s="58" t="s">
        <v>55</v>
      </c>
      <c r="B8" s="56">
        <f>C8-3.6</f>
        <v>88.800000000000011</v>
      </c>
      <c r="C8" s="56">
        <f>D8-3.6</f>
        <v>92.4</v>
      </c>
      <c r="D8" s="57">
        <v>96</v>
      </c>
      <c r="E8" s="56">
        <f>D8+4</f>
        <v>100</v>
      </c>
      <c r="F8" s="56">
        <f>E8+4</f>
        <v>104</v>
      </c>
      <c r="G8" s="56">
        <f>F8+4</f>
        <v>108</v>
      </c>
      <c r="H8" s="46"/>
      <c r="I8" s="20"/>
      <c r="J8" s="18"/>
      <c r="K8" s="18"/>
      <c r="L8" s="62" t="s">
        <v>70</v>
      </c>
      <c r="M8" s="18"/>
      <c r="N8" s="22"/>
    </row>
    <row r="9" spans="1:14" ht="19.5" customHeight="1">
      <c r="A9" s="58" t="s">
        <v>56</v>
      </c>
      <c r="B9" s="56">
        <f>C9-2.3/2</f>
        <v>26.6</v>
      </c>
      <c r="C9" s="56">
        <f>D9-2.3/2</f>
        <v>27.75</v>
      </c>
      <c r="D9" s="57">
        <v>28.9</v>
      </c>
      <c r="E9" s="56">
        <f>D9+2.6/2</f>
        <v>30.2</v>
      </c>
      <c r="F9" s="56">
        <f>E9+2.6/2</f>
        <v>31.5</v>
      </c>
      <c r="G9" s="56">
        <f>F9+2.6/2</f>
        <v>32.799999999999997</v>
      </c>
      <c r="H9" s="46"/>
      <c r="I9" s="23"/>
      <c r="J9" s="24"/>
      <c r="K9" s="18"/>
      <c r="L9" s="65" t="s">
        <v>63</v>
      </c>
      <c r="M9" s="24"/>
      <c r="N9" s="25"/>
    </row>
    <row r="10" spans="1:14" ht="19.5" customHeight="1">
      <c r="A10" s="58" t="s">
        <v>57</v>
      </c>
      <c r="B10" s="56">
        <f>C10-0.5</f>
        <v>15.5</v>
      </c>
      <c r="C10" s="56">
        <f>D10-0.5</f>
        <v>16</v>
      </c>
      <c r="D10" s="57">
        <v>16.5</v>
      </c>
      <c r="E10" s="56">
        <f t="shared" ref="E10:F10" si="0">D10+0.5</f>
        <v>17</v>
      </c>
      <c r="F10" s="56">
        <f t="shared" si="0"/>
        <v>17.5</v>
      </c>
      <c r="G10" s="56">
        <f>F10+0.7</f>
        <v>18.2</v>
      </c>
      <c r="H10" s="46"/>
      <c r="I10" s="17"/>
      <c r="J10" s="18"/>
      <c r="K10" s="18"/>
      <c r="L10" s="62" t="s">
        <v>63</v>
      </c>
      <c r="M10" s="18"/>
      <c r="N10" s="19"/>
    </row>
    <row r="11" spans="1:14" ht="19.5" customHeight="1">
      <c r="A11" s="58" t="s">
        <v>58</v>
      </c>
      <c r="B11" s="56">
        <f>C11-0.7</f>
        <v>26.7</v>
      </c>
      <c r="C11" s="56">
        <f>D11-0.6</f>
        <v>27.4</v>
      </c>
      <c r="D11" s="57">
        <v>28</v>
      </c>
      <c r="E11" s="56">
        <f>D11+0.6</f>
        <v>28.6</v>
      </c>
      <c r="F11" s="56">
        <f>E11+0.7</f>
        <v>29.3</v>
      </c>
      <c r="G11" s="56">
        <f>F11+0.6</f>
        <v>29.900000000000002</v>
      </c>
      <c r="H11" s="46"/>
      <c r="I11" s="17"/>
      <c r="J11" s="18"/>
      <c r="K11" s="18"/>
      <c r="L11" s="62" t="s">
        <v>71</v>
      </c>
      <c r="M11" s="18"/>
      <c r="N11" s="19"/>
    </row>
    <row r="12" spans="1:14" ht="19.5" customHeight="1">
      <c r="A12" s="58" t="s">
        <v>59</v>
      </c>
      <c r="B12" s="56">
        <f>C12-0.9</f>
        <v>36.300000000000004</v>
      </c>
      <c r="C12" s="56">
        <f>D12-0.9</f>
        <v>37.200000000000003</v>
      </c>
      <c r="D12" s="57">
        <v>38.1</v>
      </c>
      <c r="E12" s="56">
        <f>D12+1.1</f>
        <v>39.200000000000003</v>
      </c>
      <c r="F12" s="56">
        <f>E12+1.1</f>
        <v>40.300000000000004</v>
      </c>
      <c r="G12" s="56">
        <f>F12+1.1</f>
        <v>41.400000000000006</v>
      </c>
      <c r="H12" s="46"/>
      <c r="I12" s="17"/>
      <c r="J12" s="18"/>
      <c r="K12" s="18"/>
      <c r="L12" s="62" t="s">
        <v>71</v>
      </c>
      <c r="M12" s="18"/>
      <c r="N12" s="19"/>
    </row>
    <row r="13" spans="1:14" ht="19.5" customHeight="1">
      <c r="A13" s="16"/>
      <c r="B13" s="5"/>
      <c r="C13" s="11"/>
      <c r="D13" s="11"/>
      <c r="E13" s="11"/>
      <c r="F13" s="11"/>
      <c r="G13" s="12"/>
      <c r="H13" s="46"/>
      <c r="I13" s="17"/>
      <c r="J13" s="18"/>
      <c r="K13" s="18"/>
      <c r="L13" s="62" t="s">
        <v>67</v>
      </c>
      <c r="M13" s="18"/>
      <c r="N13" s="19"/>
    </row>
    <row r="14" spans="1:14" ht="19.5" customHeight="1">
      <c r="A14" s="16"/>
      <c r="B14" s="5"/>
      <c r="C14" s="11"/>
      <c r="D14" s="11"/>
      <c r="E14" s="11"/>
      <c r="F14" s="11"/>
      <c r="G14" s="12"/>
      <c r="H14" s="46"/>
      <c r="I14" s="17"/>
      <c r="J14" s="18"/>
      <c r="K14" s="18"/>
      <c r="L14" s="18"/>
      <c r="M14" s="18"/>
      <c r="N14" s="19"/>
    </row>
    <row r="15" spans="1:14" ht="19.5" customHeight="1">
      <c r="A15" s="16"/>
      <c r="B15" s="5"/>
      <c r="C15" s="11"/>
      <c r="D15" s="11"/>
      <c r="E15" s="11"/>
      <c r="F15" s="11"/>
      <c r="G15" s="12"/>
      <c r="H15" s="46"/>
      <c r="I15" s="17"/>
      <c r="J15" s="18"/>
      <c r="K15" s="18"/>
      <c r="L15" s="18"/>
      <c r="M15" s="18"/>
      <c r="N15" s="19"/>
    </row>
    <row r="16" spans="1:14" ht="19.5" customHeight="1">
      <c r="A16" s="16"/>
      <c r="B16" s="5"/>
      <c r="C16" s="26"/>
      <c r="D16" s="5"/>
      <c r="E16" s="26"/>
      <c r="F16" s="26"/>
      <c r="G16" s="27"/>
      <c r="H16" s="46"/>
      <c r="I16" s="17"/>
      <c r="J16" s="18"/>
      <c r="K16" s="18"/>
      <c r="L16" s="18"/>
      <c r="M16" s="18"/>
      <c r="N16" s="19"/>
    </row>
    <row r="17" spans="1:14" ht="19.5" customHeight="1">
      <c r="A17" s="16"/>
      <c r="B17" s="5"/>
      <c r="C17" s="5"/>
      <c r="D17" s="5"/>
      <c r="E17" s="5"/>
      <c r="F17" s="5"/>
      <c r="G17" s="28"/>
      <c r="H17" s="46"/>
      <c r="I17" s="20"/>
      <c r="J17" s="21"/>
      <c r="K17" s="18"/>
      <c r="L17" s="21"/>
      <c r="M17" s="21"/>
      <c r="N17" s="22"/>
    </row>
    <row r="18" spans="1:14" ht="19.5" customHeight="1">
      <c r="A18" s="16"/>
      <c r="B18" s="5"/>
      <c r="C18" s="26"/>
      <c r="D18" s="5"/>
      <c r="E18" s="26"/>
      <c r="F18" s="26"/>
      <c r="G18" s="27"/>
      <c r="H18" s="46"/>
      <c r="I18" s="17"/>
      <c r="J18" s="18"/>
      <c r="K18" s="18"/>
      <c r="L18" s="18"/>
      <c r="M18" s="18"/>
      <c r="N18" s="19"/>
    </row>
    <row r="19" spans="1:14" ht="19.5" customHeight="1">
      <c r="A19" s="16"/>
      <c r="B19" s="5"/>
      <c r="C19" s="26"/>
      <c r="D19" s="5"/>
      <c r="E19" s="5"/>
      <c r="F19" s="5"/>
      <c r="G19" s="28"/>
      <c r="H19" s="46"/>
      <c r="I19" s="20"/>
      <c r="J19" s="18"/>
      <c r="K19" s="18"/>
      <c r="L19" s="21"/>
      <c r="M19" s="21"/>
      <c r="N19" s="22"/>
    </row>
    <row r="20" spans="1:14" ht="19.5" customHeight="1">
      <c r="A20" s="16"/>
      <c r="B20" s="5"/>
      <c r="C20" s="26"/>
      <c r="D20" s="5"/>
      <c r="E20" s="5"/>
      <c r="F20" s="5"/>
      <c r="G20" s="28"/>
      <c r="H20" s="46"/>
      <c r="I20" s="20"/>
      <c r="J20" s="18"/>
      <c r="K20" s="18"/>
      <c r="L20" s="21"/>
      <c r="M20" s="21"/>
      <c r="N20" s="22"/>
    </row>
    <row r="21" spans="1:14" ht="15" thickBot="1">
      <c r="A21" s="29"/>
      <c r="B21" s="30"/>
      <c r="C21" s="30"/>
      <c r="D21" s="30"/>
      <c r="E21" s="31"/>
      <c r="F21" s="31"/>
      <c r="G21" s="32"/>
      <c r="H21" s="47"/>
      <c r="I21" s="33"/>
      <c r="J21" s="34"/>
      <c r="K21" s="35"/>
      <c r="L21" s="34"/>
      <c r="M21" s="34"/>
      <c r="N21" s="36"/>
    </row>
    <row r="22" spans="1:14" ht="15" thickTop="1">
      <c r="A22" s="37" t="s">
        <v>13</v>
      </c>
      <c r="B22" s="38"/>
      <c r="C22" s="38"/>
    </row>
    <row r="23" spans="1:14">
      <c r="A23" s="40" t="s">
        <v>14</v>
      </c>
      <c r="B23" s="40"/>
      <c r="C23" s="40"/>
      <c r="D23" s="40"/>
      <c r="E23" s="40"/>
      <c r="F23" s="40"/>
      <c r="G23" s="40"/>
    </row>
    <row r="24" spans="1:14">
      <c r="A24" s="40" t="s">
        <v>15</v>
      </c>
      <c r="B24" s="40"/>
      <c r="C24" s="40"/>
      <c r="D24" s="40"/>
      <c r="E24" s="40"/>
      <c r="F24" s="40"/>
      <c r="G24" s="40"/>
      <c r="I24" s="39" t="s">
        <v>16</v>
      </c>
      <c r="K24" s="37" t="s">
        <v>17</v>
      </c>
      <c r="L24" s="37"/>
      <c r="M24" s="37" t="s">
        <v>18</v>
      </c>
    </row>
  </sheetData>
  <mergeCells count="10">
    <mergeCell ref="A23:G23"/>
    <mergeCell ref="A24:G24"/>
    <mergeCell ref="A1:N1"/>
    <mergeCell ref="B2:C2"/>
    <mergeCell ref="E2:G2"/>
    <mergeCell ref="H2:H21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920</vt:lpstr>
      <vt:lpstr>921女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2022-08-31T02:31:41Z</dcterms:modified>
</cp:coreProperties>
</file>