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 tabRatio="727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1" sheetId="5" r:id="rId5"/>
    <sheet name="验货尺寸表1" sheetId="6" r:id="rId6"/>
    <sheet name="尾期2" sheetId="14" r:id="rId7"/>
    <sheet name="验货尺寸表2" sheetId="15" r:id="rId8"/>
    <sheet name="尾期3" sheetId="16" r:id="rId9"/>
    <sheet name="验货尺寸表3" sheetId="17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44525"/>
</workbook>
</file>

<file path=xl/sharedStrings.xml><?xml version="1.0" encoding="utf-8"?>
<sst xmlns="http://schemas.openxmlformats.org/spreadsheetml/2006/main" count="1118" uniqueCount="383">
  <si>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</si>
  <si>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</si>
  <si>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</si>
  <si>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</si>
  <si>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</si>
  <si>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</si>
  <si>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</si>
  <si>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</si>
  <si>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</si>
  <si>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</si>
  <si>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</si>
  <si>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</si>
  <si>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</si>
  <si>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</si>
  <si>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</si>
  <si>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</si>
  <si>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</si>
  <si>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</si>
  <si>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</si>
  <si>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</si>
  <si>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</si>
  <si>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</si>
  <si>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</si>
  <si>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</si>
  <si>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</si>
  <si>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</si>
  <si>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</si>
  <si>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</si>
  <si>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</si>
  <si>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</si>
  <si>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</si>
  <si>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</si>
  <si>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</si>
  <si>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</si>
  <si>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</si>
  <si>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</si>
  <si>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</si>
  <si>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</si>
  <si>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</si>
  <si>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</si>
  <si>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</si>
  <si>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</si>
  <si>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</si>
  <si>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</si>
  <si>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</si>
  <si>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</si>
  <si>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</si>
  <si>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</si>
  <si>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</si>
  <si>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</si>
  <si>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</si>
  <si>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</si>
  <si>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</si>
  <si>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</si>
  <si>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</si>
  <si>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</si>
  <si>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</si>
  <si>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</si>
  <si>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</si>
  <si>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</si>
  <si>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</si>
  <si>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</si>
  <si>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</si>
  <si>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TAMMAK92240</t>
  </si>
  <si>
    <t>合同交期</t>
  </si>
  <si>
    <t>产前确认样</t>
  </si>
  <si>
    <t>有</t>
  </si>
  <si>
    <t>无</t>
  </si>
  <si>
    <t>品名</t>
  </si>
  <si>
    <t>女式徒步长裤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</si>
  <si>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</si>
  <si>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</si>
  <si>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</si>
  <si>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</si>
  <si>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</si>
  <si>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</si>
  <si>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</si>
  <si>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</si>
  <si>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</si>
  <si>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CGDD22051200074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</si>
  <si>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</si>
  <si>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</si>
  <si>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</si>
  <si>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</si>
  <si>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</si>
  <si>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</si>
  <si>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</si>
  <si>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</si>
  <si>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</si>
  <si>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</si>
  <si>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</si>
  <si>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</si>
  <si>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</si>
  <si>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</si>
  <si>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</si>
  <si>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</si>
  <si>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</si>
  <si>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</si>
  <si>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</si>
  <si>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</si>
  <si>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</si>
  <si>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</si>
  <si>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</si>
  <si>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</si>
  <si>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</si>
  <si>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</si>
  <si>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</si>
  <si>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</si>
  <si>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</si>
  <si>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</si>
  <si>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</si>
  <si>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</si>
  <si>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</si>
  <si>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</si>
  <si>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</si>
  <si>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</si>
  <si>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</si>
  <si>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</si>
  <si>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</si>
  <si>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</si>
  <si>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</si>
  <si>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</si>
  <si>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</si>
  <si>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黑色M#5件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</si>
  <si>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</si>
  <si>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</si>
  <si>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</si>
  <si>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</si>
  <si>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</si>
  <si>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1.腰头扣位不符</t>
  </si>
  <si>
    <t>2.橡筋线不直</t>
  </si>
  <si>
    <t>3.腰里扭劲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</si>
  <si>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</si>
  <si>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</si>
  <si>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</si>
  <si>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</si>
  <si>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</si>
  <si>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</si>
  <si>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</si>
  <si>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</si>
  <si>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</si>
  <si>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</si>
  <si>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</si>
  <si>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</si>
  <si>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周苑</t>
  </si>
  <si>
    <t>复核时间</t>
  </si>
  <si>
    <t>2022.7.15</t>
  </si>
  <si>
    <t>张爱萍</t>
  </si>
  <si>
    <t>QC规格测量表</t>
  </si>
  <si>
    <t>部位名称</t>
  </si>
  <si>
    <t>指示规格  FINAL SPEC</t>
  </si>
  <si>
    <t>样品规格  SAMPLE SPEC</t>
  </si>
  <si>
    <r>
      <rPr>
        <sz val="11"/>
        <rFont val="宋体"/>
        <charset val="134"/>
      </rPr>
      <t>X</t>
    </r>
    <r>
      <rPr>
        <sz val="12"/>
        <rFont val="宋体"/>
        <charset val="134"/>
      </rPr>
      <t>XXL</t>
    </r>
  </si>
  <si>
    <t>洗前/洗后</t>
  </si>
  <si>
    <t>150/70B</t>
  </si>
  <si>
    <t>155/74B</t>
  </si>
  <si>
    <t>160/78B</t>
  </si>
  <si>
    <t>165/82B</t>
  </si>
  <si>
    <t>170/86B</t>
  </si>
  <si>
    <t>175/90B</t>
  </si>
  <si>
    <t>180/94B</t>
  </si>
  <si>
    <t>黑色M#1</t>
  </si>
  <si>
    <t>黑色M2</t>
  </si>
  <si>
    <t>裤外侧长</t>
  </si>
  <si>
    <t>-0.5/-1</t>
  </si>
  <si>
    <t>0/-0.5</t>
  </si>
  <si>
    <t>腰围 平量</t>
  </si>
  <si>
    <t>0/-1</t>
  </si>
  <si>
    <t>臀围</t>
  </si>
  <si>
    <t>-1/-1</t>
  </si>
  <si>
    <t>腿围/2</t>
  </si>
  <si>
    <t>0/0</t>
  </si>
  <si>
    <t>-0.5/-0.5</t>
  </si>
  <si>
    <t>脚口/2</t>
  </si>
  <si>
    <t>前裆长 含腰</t>
  </si>
  <si>
    <t>-0.2/-0.2</t>
  </si>
  <si>
    <t>后裆长 含腰</t>
  </si>
  <si>
    <t>+0.4/0</t>
  </si>
  <si>
    <t xml:space="preserve">     初期请洗测2-3件，有问题的另加测量数量。</t>
  </si>
  <si>
    <t>验货时间：2022.7.16</t>
  </si>
  <si>
    <t>跟单QC:周苑</t>
  </si>
  <si>
    <t>工厂负责人：张爱萍</t>
  </si>
  <si>
    <t>QC出货报告书</t>
  </si>
  <si>
    <t>产品名称</t>
  </si>
  <si>
    <t>合同日期</t>
  </si>
  <si>
    <t>2022.8.5</t>
  </si>
  <si>
    <t>检验资料确认</t>
  </si>
  <si>
    <t>交货形式</t>
  </si>
  <si>
    <t>面料第三方合格报告</t>
  </si>
  <si>
    <t>验货次数</t>
  </si>
  <si>
    <t>非直发</t>
  </si>
  <si>
    <t>苏州库</t>
  </si>
  <si>
    <t>沈阳仓</t>
  </si>
  <si>
    <t>大仓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</si>
  <si>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</si>
  <si>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</si>
  <si>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</si>
  <si>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</si>
  <si>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</si>
  <si>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</si>
  <si>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</si>
  <si>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</si>
  <si>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</si>
  <si>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</si>
  <si>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采购凭证编号：CGDD22051200074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</si>
  <si>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</si>
  <si>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</si>
  <si>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</si>
  <si>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</si>
  <si>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</si>
  <si>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</si>
  <si>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</si>
  <si>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</si>
  <si>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</si>
  <si>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</si>
  <si>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</si>
  <si>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</si>
  <si>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</si>
  <si>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</si>
  <si>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</si>
  <si>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②检验明细：黑色：32、50、62、81、94、105、116、7、11</t>
  </si>
  <si>
    <t>深灰：121、127、132、139、140、16</t>
  </si>
  <si>
    <t>共抽15箱，每箱10件，合计：150件</t>
  </si>
  <si>
    <t>情况说明：</t>
  </si>
  <si>
    <t xml:space="preserve">【问题点描述】  </t>
  </si>
  <si>
    <t>1.脏污1件</t>
  </si>
  <si>
    <t>2.面料暗杠1件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</si>
  <si>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</si>
  <si>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</si>
  <si>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</si>
  <si>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</si>
  <si>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</si>
  <si>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</si>
  <si>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</si>
  <si>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此订单分三次出货，此次出货3178件，按照AQL2.5的抽验要求，抽验150件，不良数量2件，在允许范围内，可以出货</t>
  </si>
  <si>
    <t>服装QC部门</t>
  </si>
  <si>
    <t>检验人</t>
  </si>
  <si>
    <t>2022.7.20</t>
  </si>
  <si>
    <t>-1-0.6</t>
  </si>
  <si>
    <t>-1.2-1</t>
  </si>
  <si>
    <t>-1-1</t>
  </si>
  <si>
    <t>-0.7-0.5</t>
  </si>
  <si>
    <t>-0.8-1</t>
  </si>
  <si>
    <t>+10</t>
  </si>
  <si>
    <t>0-0.4</t>
  </si>
  <si>
    <t>00</t>
  </si>
  <si>
    <t>-1-0.8</t>
  </si>
  <si>
    <t>-1-1.2</t>
  </si>
  <si>
    <t>0+0.5</t>
  </si>
  <si>
    <t>+1+0.6</t>
  </si>
  <si>
    <t>+1+1</t>
  </si>
  <si>
    <t>+1+1.5</t>
  </si>
  <si>
    <t>+0.30</t>
  </si>
  <si>
    <t>+0.20</t>
  </si>
  <si>
    <t>+0.5+0.5</t>
  </si>
  <si>
    <t>+0.5+0.4</t>
  </si>
  <si>
    <t>+0.3+0.5</t>
  </si>
  <si>
    <t>0+0.3</t>
  </si>
  <si>
    <t>+0.4+0.5</t>
  </si>
  <si>
    <t>0+0.2</t>
  </si>
  <si>
    <t>+0.6+0.5</t>
  </si>
  <si>
    <t>+0.50</t>
  </si>
  <si>
    <t>验货时间：2022.7.20</t>
  </si>
  <si>
    <t>2022.8.20</t>
  </si>
  <si>
    <t>采购凭证编号：CGDD22051200075</t>
  </si>
  <si>
    <t>②检验明细：黑色：171、189、210、225、235、156、158、</t>
  </si>
  <si>
    <t>深灰：237、241、245、247、248</t>
  </si>
  <si>
    <t>共抽12箱，每箱10件，合计：120件</t>
  </si>
  <si>
    <t>1.少量脏污线毛</t>
  </si>
  <si>
    <t>2.脚口宽窄不匀2件</t>
  </si>
  <si>
    <t>此订单分三次出货，此次出货2174件，按照AQL2.5的抽验要求，抽验120件，不良数量2件，在允许范围内，可以出货</t>
  </si>
  <si>
    <t>2022.8.10</t>
  </si>
  <si>
    <t>验货时间：2022.8.10</t>
  </si>
  <si>
    <t>2022.9.5</t>
  </si>
  <si>
    <t>采购凭证编号：CGDD22051200076</t>
  </si>
  <si>
    <t>②检验明细：黑色：271、280、296、300、307、261、259</t>
  </si>
  <si>
    <t>深灰：308、309、310</t>
  </si>
  <si>
    <t>共抽10箱，每箱10件，合计：100件</t>
  </si>
  <si>
    <t>1.脚口接线双轨3件</t>
  </si>
  <si>
    <t>2.脚口明线宽窄不匀2件</t>
  </si>
  <si>
    <t>3.少量脏污线毛</t>
  </si>
  <si>
    <t>此订单分三次出货，此次出货1215件，按照AQL2.5的抽验要求，抽验100件，不良数量5件，在允许范围内，可以出货</t>
  </si>
  <si>
    <t>2022.8.25</t>
  </si>
  <si>
    <t>验货时间：2022.8.25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</si>
  <si>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</si>
  <si>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</si>
  <si>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</si>
  <si>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</si>
  <si>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</si>
  <si>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</si>
  <si>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</si>
  <si>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</si>
  <si>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</si>
  <si>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</si>
  <si>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</si>
  <si>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</si>
  <si>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</si>
  <si>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</si>
  <si>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</si>
  <si>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</si>
  <si>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</si>
  <si>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r>
      <rPr>
        <sz val="12"/>
        <color theme="1"/>
        <rFont val="宋体"/>
        <charset val="134"/>
        <scheme val="minor"/>
      </rPr>
      <t>4</t>
    </r>
    <r>
      <rPr>
        <sz val="12"/>
        <color theme="1"/>
        <rFont val="宋体"/>
        <charset val="134"/>
        <scheme val="minor"/>
      </rPr>
      <t>2-92</t>
    </r>
  </si>
  <si>
    <t>黑</t>
  </si>
  <si>
    <t>TAMK92240/91239</t>
  </si>
  <si>
    <t>接头3处</t>
  </si>
  <si>
    <t>2处</t>
  </si>
  <si>
    <t>全捆有竖杠</t>
  </si>
  <si>
    <r>
      <rPr>
        <sz val="12"/>
        <color theme="1"/>
        <rFont val="宋体"/>
        <charset val="134"/>
        <scheme val="minor"/>
      </rPr>
      <t xml:space="preserve">短米 </t>
    </r>
    <r>
      <rPr>
        <sz val="12"/>
        <color theme="1"/>
        <rFont val="宋体"/>
        <charset val="134"/>
        <scheme val="minor"/>
      </rPr>
      <t>-1.4</t>
    </r>
  </si>
  <si>
    <t>1处</t>
  </si>
  <si>
    <r>
      <rPr>
        <sz val="12"/>
        <color theme="1"/>
        <rFont val="宋体"/>
        <charset val="134"/>
        <scheme val="minor"/>
      </rPr>
      <t>7</t>
    </r>
    <r>
      <rPr>
        <sz val="12"/>
        <color theme="1"/>
        <rFont val="宋体"/>
        <charset val="134"/>
        <scheme val="minor"/>
      </rPr>
      <t>-84.5</t>
    </r>
  </si>
  <si>
    <t>3处</t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</si>
  <si>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8-104.5</t>
    </r>
  </si>
  <si>
    <t>5处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</si>
  <si>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</si>
  <si>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</si>
  <si>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</si>
  <si>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注:*1.面料有色差、色杠、折痕等情况。注意:横杠、竖杠较多!-已经给标准。
  2.面料色杠较多，待确认。
  3.面料有高温褶，尤其布边多。斜向，间隔30公分左右1处。轻微正常生产，重的换片。4.面料里料有脏污。
  补充说明:面料放置48小时后，回缩率等生产再报。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</si>
  <si>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</si>
  <si>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</si>
  <si>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</si>
  <si>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</si>
  <si>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</si>
  <si>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</si>
  <si>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</si>
  <si>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</si>
  <si>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汇良</t>
  </si>
  <si>
    <t>5072-89.5</t>
  </si>
  <si>
    <t>+1</t>
  </si>
  <si>
    <t>1202-79.5</t>
  </si>
  <si>
    <t>5103-93</t>
  </si>
  <si>
    <t>灰色</t>
  </si>
  <si>
    <t>5103-102.5</t>
  </si>
  <si>
    <t>9045-6-64.5</t>
  </si>
  <si>
    <t>蓝色</t>
  </si>
  <si>
    <t>TAMK91239</t>
  </si>
  <si>
    <t xml:space="preserve">    +1</t>
  </si>
  <si>
    <t>9045-4-98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</si>
  <si>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</si>
  <si>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</si>
  <si>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</si>
  <si>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</si>
  <si>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</si>
  <si>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</si>
  <si>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</si>
  <si>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</si>
  <si>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</si>
  <si>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</si>
  <si>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</si>
  <si>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</si>
  <si>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</si>
  <si>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</si>
  <si>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</si>
  <si>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</si>
  <si>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</si>
  <si>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</si>
  <si>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</si>
  <si>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</si>
  <si>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</si>
  <si>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</si>
  <si>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</si>
  <si>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</si>
  <si>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</si>
  <si>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</si>
  <si>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</si>
  <si>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</si>
  <si>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</si>
  <si>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</si>
  <si>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</si>
  <si>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</si>
  <si>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</si>
  <si>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</si>
  <si>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</si>
  <si>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印花</t>
  </si>
  <si>
    <r>
      <rPr>
        <sz val="12"/>
        <color theme="1"/>
        <rFont val="宋体"/>
        <charset val="134"/>
        <scheme val="minor"/>
      </rPr>
      <t>O</t>
    </r>
    <r>
      <rPr>
        <sz val="12"/>
        <color theme="1"/>
        <rFont val="宋体"/>
        <charset val="134"/>
        <scheme val="minor"/>
      </rPr>
      <t>K</t>
    </r>
  </si>
  <si>
    <t>左插袋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</si>
  <si>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</si>
  <si>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</si>
  <si>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</si>
  <si>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</si>
  <si>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</si>
  <si>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松紧带4CM（加厚）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</si>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</sst>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%"/>
    <numFmt numFmtId="41" formatCode="_ * #,##0_ ;_ * \-#,##0_ ;_ * &quot;-&quot;_ ;_ @_ "/>
    <numFmt numFmtId="177" formatCode="0.0_ "/>
    <numFmt numFmtId="43" formatCode="_ * #,##0.00_ ;_ * \-#,##0.00_ ;_ * &quot;-&quot;??_ ;_ @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/>
    <xf numFmtId="42" fontId="34" fillId="0" borderId="0" applyFont="0" applyFill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45" fillId="20" borderId="85" applyNumberFormat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9" fontId="34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8" borderId="82" applyNumberFormat="0" applyFon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9" fillId="0" borderId="84" applyNumberFormat="0" applyFill="0" applyAlignment="0" applyProtection="0">
      <alignment vertical="center"/>
    </xf>
    <xf numFmtId="0" fontId="42" fillId="0" borderId="84" applyNumberFormat="0" applyFill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39" fillId="0" borderId="89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8" fillId="23" borderId="87" applyNumberFormat="0" applyAlignment="0" applyProtection="0">
      <alignment vertical="center"/>
    </xf>
    <xf numFmtId="0" fontId="46" fillId="23" borderId="85" applyNumberFormat="0" applyAlignment="0" applyProtection="0">
      <alignment vertical="center"/>
    </xf>
    <xf numFmtId="0" fontId="41" fillId="14" borderId="83" applyNumberFormat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7" fillId="0" borderId="86" applyNumberFormat="0" applyFill="0" applyAlignment="0" applyProtection="0">
      <alignment vertical="center"/>
    </xf>
    <xf numFmtId="0" fontId="51" fillId="0" borderId="88" applyNumberFormat="0" applyFill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34" fillId="0" borderId="0">
      <alignment vertical="center"/>
    </xf>
  </cellStyleXfs>
  <cellXfs count="33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left" vertical="center"/>
    </xf>
    <xf numFmtId="176" fontId="5" fillId="0" borderId="2" xfId="0" applyNumberFormat="1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10" fillId="3" borderId="0" xfId="51" applyFont="1" applyFill="1"/>
    <xf numFmtId="0" fontId="11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11" fillId="3" borderId="10" xfId="50" applyFont="1" applyFill="1" applyBorder="1" applyAlignment="1">
      <alignment horizontal="left" vertical="center"/>
    </xf>
    <xf numFmtId="0" fontId="10" fillId="3" borderId="11" xfId="50" applyFont="1" applyFill="1" applyBorder="1" applyAlignment="1">
      <alignment horizontal="center" vertical="center"/>
    </xf>
    <xf numFmtId="0" fontId="11" fillId="3" borderId="11" xfId="50" applyFont="1" applyFill="1" applyBorder="1" applyAlignment="1">
      <alignment vertical="center"/>
    </xf>
    <xf numFmtId="0" fontId="11" fillId="3" borderId="12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177" fontId="12" fillId="0" borderId="2" xfId="0" applyNumberFormat="1" applyFont="1" applyFill="1" applyBorder="1" applyAlignment="1">
      <alignment horizontal="center"/>
    </xf>
    <xf numFmtId="177" fontId="13" fillId="0" borderId="2" xfId="0" applyNumberFormat="1" applyFont="1" applyFill="1" applyBorder="1" applyAlignment="1">
      <alignment horizontal="center"/>
    </xf>
    <xf numFmtId="177" fontId="14" fillId="0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177" fontId="15" fillId="0" borderId="2" xfId="0" applyNumberFormat="1" applyFont="1" applyFill="1" applyBorder="1" applyAlignment="1">
      <alignment horizontal="center"/>
    </xf>
    <xf numFmtId="177" fontId="16" fillId="0" borderId="2" xfId="0" applyNumberFormat="1" applyFont="1" applyFill="1" applyBorder="1" applyAlignment="1">
      <alignment horizontal="center"/>
    </xf>
    <xf numFmtId="177" fontId="17" fillId="0" borderId="2" xfId="0" applyNumberFormat="1" applyFont="1" applyFill="1" applyBorder="1" applyAlignment="1">
      <alignment horizontal="center"/>
    </xf>
    <xf numFmtId="177" fontId="18" fillId="0" borderId="2" xfId="0" applyNumberFormat="1" applyFont="1" applyFill="1" applyBorder="1" applyAlignment="1">
      <alignment horizontal="center"/>
    </xf>
    <xf numFmtId="177" fontId="15" fillId="4" borderId="2" xfId="0" applyNumberFormat="1" applyFont="1" applyFill="1" applyBorder="1" applyAlignment="1">
      <alignment horizontal="center"/>
    </xf>
    <xf numFmtId="177" fontId="16" fillId="4" borderId="2" xfId="0" applyNumberFormat="1" applyFont="1" applyFill="1" applyBorder="1" applyAlignment="1">
      <alignment horizontal="center"/>
    </xf>
    <xf numFmtId="0" fontId="15" fillId="3" borderId="2" xfId="0" applyFont="1" applyFill="1" applyBorder="1" applyAlignment="1">
      <alignment horizontal="left"/>
    </xf>
    <xf numFmtId="177" fontId="12" fillId="3" borderId="2" xfId="11" applyNumberFormat="1" applyFont="1" applyFill="1" applyBorder="1" applyAlignment="1">
      <alignment horizontal="center"/>
    </xf>
    <xf numFmtId="177" fontId="15" fillId="3" borderId="2" xfId="0" applyNumberFormat="1" applyFont="1" applyFill="1" applyBorder="1" applyAlignment="1">
      <alignment horizontal="center"/>
    </xf>
    <xf numFmtId="0" fontId="12" fillId="3" borderId="2" xfId="11" applyFont="1" applyFill="1" applyBorder="1" applyAlignment="1">
      <alignment horizontal="center"/>
    </xf>
    <xf numFmtId="0" fontId="10" fillId="3" borderId="13" xfId="51" applyFont="1" applyFill="1" applyBorder="1" applyAlignment="1"/>
    <xf numFmtId="49" fontId="10" fillId="3" borderId="14" xfId="52" applyNumberFormat="1" applyFont="1" applyFill="1" applyBorder="1" applyAlignment="1">
      <alignment horizontal="center" vertical="center"/>
    </xf>
    <xf numFmtId="49" fontId="10" fillId="3" borderId="14" xfId="52" applyNumberFormat="1" applyFont="1" applyFill="1" applyBorder="1" applyAlignment="1">
      <alignment horizontal="right" vertical="center"/>
    </xf>
    <xf numFmtId="49" fontId="10" fillId="3" borderId="15" xfId="52" applyNumberFormat="1" applyFont="1" applyFill="1" applyBorder="1" applyAlignment="1">
      <alignment horizontal="right" vertical="center"/>
    </xf>
    <xf numFmtId="49" fontId="10" fillId="3" borderId="16" xfId="52" applyNumberFormat="1" applyFont="1" applyFill="1" applyBorder="1" applyAlignment="1">
      <alignment horizontal="center" vertical="center"/>
    </xf>
    <xf numFmtId="0" fontId="10" fillId="3" borderId="17" xfId="51" applyFont="1" applyFill="1" applyBorder="1" applyAlignment="1"/>
    <xf numFmtId="49" fontId="10" fillId="3" borderId="18" xfId="51" applyNumberFormat="1" applyFont="1" applyFill="1" applyBorder="1" applyAlignment="1">
      <alignment horizontal="center"/>
    </xf>
    <xf numFmtId="49" fontId="10" fillId="3" borderId="18" xfId="51" applyNumberFormat="1" applyFont="1" applyFill="1" applyBorder="1" applyAlignment="1">
      <alignment horizontal="right"/>
    </xf>
    <xf numFmtId="49" fontId="10" fillId="3" borderId="18" xfId="51" applyNumberFormat="1" applyFont="1" applyFill="1" applyBorder="1" applyAlignment="1">
      <alignment horizontal="right" vertical="center"/>
    </xf>
    <xf numFmtId="49" fontId="10" fillId="3" borderId="19" xfId="51" applyNumberFormat="1" applyFont="1" applyFill="1" applyBorder="1" applyAlignment="1">
      <alignment horizontal="right" vertical="center"/>
    </xf>
    <xf numFmtId="49" fontId="10" fillId="3" borderId="20" xfId="51" applyNumberFormat="1" applyFont="1" applyFill="1" applyBorder="1" applyAlignment="1">
      <alignment horizont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0" fontId="10" fillId="3" borderId="11" xfId="51" applyFont="1" applyFill="1" applyBorder="1" applyAlignment="1">
      <alignment horizontal="center"/>
    </xf>
    <xf numFmtId="0" fontId="11" fillId="3" borderId="11" xfId="50" applyFont="1" applyFill="1" applyBorder="1" applyAlignment="1">
      <alignment horizontal="left" vertical="center"/>
    </xf>
    <xf numFmtId="0" fontId="10" fillId="3" borderId="21" xfId="50" applyFont="1" applyFill="1" applyBorder="1" applyAlignment="1">
      <alignment horizontal="center" vertical="center"/>
    </xf>
    <xf numFmtId="0" fontId="10" fillId="3" borderId="22" xfId="50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5" xfId="51" applyFont="1" applyFill="1" applyBorder="1" applyAlignment="1" applyProtection="1">
      <alignment horizontal="center" vertical="center"/>
    </xf>
    <xf numFmtId="0" fontId="11" fillId="3" borderId="23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0" fontId="10" fillId="3" borderId="24" xfId="51" applyFont="1" applyFill="1" applyBorder="1" applyAlignment="1">
      <alignment horizontal="center"/>
    </xf>
    <xf numFmtId="49" fontId="10" fillId="3" borderId="25" xfId="51" applyNumberFormat="1" applyFont="1" applyFill="1" applyBorder="1" applyAlignment="1">
      <alignment horizontal="center"/>
    </xf>
    <xf numFmtId="49" fontId="10" fillId="3" borderId="26" xfId="51" applyNumberFormat="1" applyFont="1" applyFill="1" applyBorder="1" applyAlignment="1">
      <alignment horizontal="center"/>
    </xf>
    <xf numFmtId="49" fontId="10" fillId="3" borderId="26" xfId="52" applyNumberFormat="1" applyFont="1" applyFill="1" applyBorder="1" applyAlignment="1">
      <alignment horizontal="center" vertical="center"/>
    </xf>
    <xf numFmtId="49" fontId="10" fillId="3" borderId="27" xfId="51" applyNumberFormat="1" applyFont="1" applyFill="1" applyBorder="1" applyAlignment="1">
      <alignment horizontal="center"/>
    </xf>
    <xf numFmtId="49" fontId="10" fillId="3" borderId="28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0" fontId="19" fillId="0" borderId="0" xfId="50" applyFill="1" applyAlignment="1">
      <alignment horizontal="left" vertical="center"/>
    </xf>
    <xf numFmtId="0" fontId="19" fillId="0" borderId="0" xfId="50" applyFill="1" applyBorder="1" applyAlignment="1">
      <alignment horizontal="left" vertical="center"/>
    </xf>
    <xf numFmtId="0" fontId="19" fillId="0" borderId="0" xfId="50" applyFont="1" applyFill="1" applyAlignment="1">
      <alignment horizontal="left" vertical="center"/>
    </xf>
    <xf numFmtId="0" fontId="20" fillId="0" borderId="29" xfId="50" applyFont="1" applyFill="1" applyBorder="1" applyAlignment="1">
      <alignment horizontal="center" vertical="top"/>
    </xf>
    <xf numFmtId="0" fontId="21" fillId="0" borderId="30" xfId="50" applyFont="1" applyFill="1" applyBorder="1" applyAlignment="1">
      <alignment horizontal="left" vertical="center"/>
    </xf>
    <xf numFmtId="0" fontId="12" fillId="0" borderId="31" xfId="50" applyFont="1" applyFill="1" applyBorder="1" applyAlignment="1">
      <alignment horizontal="center" vertical="center"/>
    </xf>
    <xf numFmtId="0" fontId="21" fillId="0" borderId="31" xfId="50" applyFont="1" applyFill="1" applyBorder="1" applyAlignment="1">
      <alignment horizontal="center" vertical="center"/>
    </xf>
    <xf numFmtId="0" fontId="22" fillId="0" borderId="31" xfId="50" applyFont="1" applyFill="1" applyBorder="1" applyAlignment="1">
      <alignment vertical="center"/>
    </xf>
    <xf numFmtId="0" fontId="21" fillId="0" borderId="31" xfId="50" applyFont="1" applyFill="1" applyBorder="1" applyAlignment="1">
      <alignment vertical="center"/>
    </xf>
    <xf numFmtId="0" fontId="22" fillId="0" borderId="31" xfId="50" applyFont="1" applyFill="1" applyBorder="1" applyAlignment="1">
      <alignment horizontal="center" vertical="center"/>
    </xf>
    <xf numFmtId="0" fontId="21" fillId="0" borderId="32" xfId="50" applyFont="1" applyFill="1" applyBorder="1" applyAlignment="1">
      <alignment vertical="center"/>
    </xf>
    <xf numFmtId="0" fontId="12" fillId="0" borderId="14" xfId="50" applyFont="1" applyFill="1" applyBorder="1" applyAlignment="1">
      <alignment horizontal="center" vertical="center"/>
    </xf>
    <xf numFmtId="0" fontId="21" fillId="0" borderId="14" xfId="50" applyFont="1" applyFill="1" applyBorder="1" applyAlignment="1">
      <alignment vertical="center"/>
    </xf>
    <xf numFmtId="58" fontId="22" fillId="0" borderId="14" xfId="50" applyNumberFormat="1" applyFont="1" applyFill="1" applyBorder="1" applyAlignment="1">
      <alignment horizontal="center" vertical="center"/>
    </xf>
    <xf numFmtId="0" fontId="22" fillId="0" borderId="14" xfId="50" applyFont="1" applyFill="1" applyBorder="1" applyAlignment="1">
      <alignment horizontal="center" vertical="center"/>
    </xf>
    <xf numFmtId="0" fontId="21" fillId="0" borderId="14" xfId="50" applyFont="1" applyFill="1" applyBorder="1" applyAlignment="1">
      <alignment horizontal="center" vertical="center"/>
    </xf>
    <xf numFmtId="0" fontId="21" fillId="0" borderId="32" xfId="50" applyFont="1" applyFill="1" applyBorder="1" applyAlignment="1">
      <alignment horizontal="left" vertical="center"/>
    </xf>
    <xf numFmtId="0" fontId="12" fillId="0" borderId="14" xfId="50" applyFont="1" applyFill="1" applyBorder="1" applyAlignment="1">
      <alignment horizontal="right" vertical="center"/>
    </xf>
    <xf numFmtId="0" fontId="21" fillId="0" borderId="14" xfId="50" applyFont="1" applyFill="1" applyBorder="1" applyAlignment="1">
      <alignment horizontal="left" vertical="center"/>
    </xf>
    <xf numFmtId="0" fontId="21" fillId="0" borderId="33" xfId="50" applyFont="1" applyFill="1" applyBorder="1" applyAlignment="1">
      <alignment vertical="center"/>
    </xf>
    <xf numFmtId="0" fontId="12" fillId="0" borderId="34" xfId="50" applyFont="1" applyFill="1" applyBorder="1" applyAlignment="1">
      <alignment horizontal="right" vertical="center"/>
    </xf>
    <xf numFmtId="0" fontId="21" fillId="0" borderId="34" xfId="50" applyFont="1" applyFill="1" applyBorder="1" applyAlignment="1">
      <alignment vertical="center"/>
    </xf>
    <xf numFmtId="0" fontId="22" fillId="0" borderId="34" xfId="50" applyFont="1" applyFill="1" applyBorder="1" applyAlignment="1">
      <alignment vertical="center"/>
    </xf>
    <xf numFmtId="0" fontId="22" fillId="0" borderId="34" xfId="50" applyFont="1" applyFill="1" applyBorder="1" applyAlignment="1">
      <alignment horizontal="left" vertical="center"/>
    </xf>
    <xf numFmtId="0" fontId="21" fillId="0" borderId="34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vertical="center"/>
    </xf>
    <xf numFmtId="0" fontId="22" fillId="0" borderId="0" xfId="50" applyFont="1" applyFill="1" applyBorder="1" applyAlignment="1">
      <alignment vertical="center"/>
    </xf>
    <xf numFmtId="0" fontId="22" fillId="0" borderId="0" xfId="50" applyFont="1" applyFill="1" applyAlignment="1">
      <alignment horizontal="left" vertical="center"/>
    </xf>
    <xf numFmtId="0" fontId="21" fillId="0" borderId="30" xfId="50" applyFont="1" applyFill="1" applyBorder="1" applyAlignment="1">
      <alignment vertical="center"/>
    </xf>
    <xf numFmtId="0" fontId="21" fillId="0" borderId="35" xfId="50" applyFont="1" applyFill="1" applyBorder="1" applyAlignment="1">
      <alignment horizontal="left" vertical="center"/>
    </xf>
    <xf numFmtId="0" fontId="21" fillId="0" borderId="36" xfId="50" applyFont="1" applyFill="1" applyBorder="1" applyAlignment="1">
      <alignment horizontal="left" vertical="center"/>
    </xf>
    <xf numFmtId="0" fontId="22" fillId="0" borderId="14" xfId="50" applyFont="1" applyFill="1" applyBorder="1" applyAlignment="1">
      <alignment horizontal="left" vertical="center"/>
    </xf>
    <xf numFmtId="0" fontId="22" fillId="0" borderId="14" xfId="50" applyFont="1" applyFill="1" applyBorder="1" applyAlignment="1">
      <alignment vertical="center"/>
    </xf>
    <xf numFmtId="0" fontId="22" fillId="0" borderId="15" xfId="50" applyFont="1" applyFill="1" applyBorder="1" applyAlignment="1">
      <alignment horizontal="center" vertical="center"/>
    </xf>
    <xf numFmtId="0" fontId="22" fillId="0" borderId="37" xfId="50" applyFont="1" applyFill="1" applyBorder="1" applyAlignment="1">
      <alignment horizontal="center" vertical="center"/>
    </xf>
    <xf numFmtId="0" fontId="14" fillId="0" borderId="38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21" fillId="0" borderId="31" xfId="50" applyFont="1" applyFill="1" applyBorder="1" applyAlignment="1">
      <alignment horizontal="left" vertical="center"/>
    </xf>
    <xf numFmtId="0" fontId="22" fillId="0" borderId="32" xfId="50" applyFont="1" applyFill="1" applyBorder="1" applyAlignment="1">
      <alignment horizontal="left" vertical="center"/>
    </xf>
    <xf numFmtId="0" fontId="22" fillId="0" borderId="38" xfId="50" applyFont="1" applyFill="1" applyBorder="1" applyAlignment="1">
      <alignment horizontal="left" vertical="center"/>
    </xf>
    <xf numFmtId="0" fontId="22" fillId="0" borderId="37" xfId="50" applyFont="1" applyFill="1" applyBorder="1" applyAlignment="1">
      <alignment horizontal="left" vertical="center"/>
    </xf>
    <xf numFmtId="0" fontId="22" fillId="0" borderId="32" xfId="50" applyFont="1" applyFill="1" applyBorder="1" applyAlignment="1">
      <alignment horizontal="left" vertical="center" wrapText="1"/>
    </xf>
    <xf numFmtId="0" fontId="22" fillId="0" borderId="14" xfId="50" applyFont="1" applyFill="1" applyBorder="1" applyAlignment="1">
      <alignment horizontal="left" vertical="center" wrapText="1"/>
    </xf>
    <xf numFmtId="0" fontId="21" fillId="0" borderId="33" xfId="50" applyFont="1" applyFill="1" applyBorder="1" applyAlignment="1">
      <alignment horizontal="left" vertical="center"/>
    </xf>
    <xf numFmtId="0" fontId="19" fillId="0" borderId="34" xfId="50" applyFill="1" applyBorder="1" applyAlignment="1">
      <alignment horizontal="center" vertical="center"/>
    </xf>
    <xf numFmtId="0" fontId="21" fillId="0" borderId="39" xfId="50" applyFont="1" applyFill="1" applyBorder="1" applyAlignment="1">
      <alignment horizontal="center" vertical="center"/>
    </xf>
    <xf numFmtId="0" fontId="21" fillId="0" borderId="40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13" fillId="0" borderId="38" xfId="50" applyFont="1" applyFill="1" applyBorder="1" applyAlignment="1">
      <alignment horizontal="left" vertical="center"/>
    </xf>
    <xf numFmtId="0" fontId="22" fillId="0" borderId="41" xfId="50" applyFont="1" applyFill="1" applyBorder="1" applyAlignment="1">
      <alignment horizontal="left" vertical="center"/>
    </xf>
    <xf numFmtId="0" fontId="22" fillId="0" borderId="42" xfId="50" applyFont="1" applyFill="1" applyBorder="1" applyAlignment="1">
      <alignment horizontal="left" vertical="center"/>
    </xf>
    <xf numFmtId="0" fontId="14" fillId="0" borderId="30" xfId="50" applyFont="1" applyFill="1" applyBorder="1" applyAlignment="1">
      <alignment horizontal="left" vertical="center"/>
    </xf>
    <xf numFmtId="0" fontId="14" fillId="0" borderId="31" xfId="50" applyFont="1" applyFill="1" applyBorder="1" applyAlignment="1">
      <alignment horizontal="left" vertical="center"/>
    </xf>
    <xf numFmtId="0" fontId="21" fillId="0" borderId="15" xfId="50" applyFont="1" applyFill="1" applyBorder="1" applyAlignment="1">
      <alignment horizontal="left" vertical="center"/>
    </xf>
    <xf numFmtId="0" fontId="21" fillId="0" borderId="43" xfId="50" applyFont="1" applyFill="1" applyBorder="1" applyAlignment="1">
      <alignment horizontal="left" vertical="center"/>
    </xf>
    <xf numFmtId="0" fontId="22" fillId="0" borderId="34" xfId="50" applyFont="1" applyFill="1" applyBorder="1" applyAlignment="1">
      <alignment horizontal="center" vertical="center"/>
    </xf>
    <xf numFmtId="58" fontId="22" fillId="0" borderId="34" xfId="50" applyNumberFormat="1" applyFont="1" applyFill="1" applyBorder="1" applyAlignment="1">
      <alignment vertical="center"/>
    </xf>
    <xf numFmtId="0" fontId="21" fillId="0" borderId="34" xfId="50" applyFont="1" applyFill="1" applyBorder="1" applyAlignment="1">
      <alignment horizontal="center" vertical="center"/>
    </xf>
    <xf numFmtId="0" fontId="22" fillId="0" borderId="44" xfId="50" applyFont="1" applyFill="1" applyBorder="1" applyAlignment="1">
      <alignment horizontal="center" vertical="center"/>
    </xf>
    <xf numFmtId="0" fontId="21" fillId="0" borderId="45" xfId="50" applyFont="1" applyFill="1" applyBorder="1" applyAlignment="1">
      <alignment horizontal="center" vertical="center"/>
    </xf>
    <xf numFmtId="0" fontId="22" fillId="0" borderId="45" xfId="50" applyFont="1" applyFill="1" applyBorder="1" applyAlignment="1">
      <alignment horizontal="left" vertical="center"/>
    </xf>
    <xf numFmtId="0" fontId="22" fillId="0" borderId="46" xfId="50" applyFont="1" applyFill="1" applyBorder="1" applyAlignment="1">
      <alignment horizontal="left" vertical="center"/>
    </xf>
    <xf numFmtId="0" fontId="21" fillId="0" borderId="47" xfId="50" applyFont="1" applyFill="1" applyBorder="1" applyAlignment="1">
      <alignment horizontal="left" vertical="center"/>
    </xf>
    <xf numFmtId="0" fontId="22" fillId="0" borderId="48" xfId="50" applyFont="1" applyFill="1" applyBorder="1" applyAlignment="1">
      <alignment horizontal="center" vertical="center"/>
    </xf>
    <xf numFmtId="0" fontId="14" fillId="0" borderId="48" xfId="50" applyFont="1" applyFill="1" applyBorder="1" applyAlignment="1">
      <alignment horizontal="left" vertical="center"/>
    </xf>
    <xf numFmtId="0" fontId="21" fillId="0" borderId="44" xfId="50" applyFont="1" applyFill="1" applyBorder="1" applyAlignment="1">
      <alignment horizontal="left" vertical="center"/>
    </xf>
    <xf numFmtId="0" fontId="21" fillId="0" borderId="45" xfId="50" applyFont="1" applyFill="1" applyBorder="1" applyAlignment="1">
      <alignment horizontal="left" vertical="center"/>
    </xf>
    <xf numFmtId="0" fontId="22" fillId="0" borderId="48" xfId="50" applyFont="1" applyFill="1" applyBorder="1" applyAlignment="1">
      <alignment horizontal="left" vertical="center"/>
    </xf>
    <xf numFmtId="0" fontId="22" fillId="0" borderId="45" xfId="50" applyFont="1" applyFill="1" applyBorder="1" applyAlignment="1">
      <alignment horizontal="left" vertical="center" wrapText="1"/>
    </xf>
    <xf numFmtId="0" fontId="19" fillId="0" borderId="46" xfId="50" applyFill="1" applyBorder="1" applyAlignment="1">
      <alignment horizontal="center" vertical="center"/>
    </xf>
    <xf numFmtId="0" fontId="19" fillId="0" borderId="48" xfId="50" applyFont="1" applyFill="1" applyBorder="1" applyAlignment="1">
      <alignment horizontal="left" vertical="center"/>
    </xf>
    <xf numFmtId="0" fontId="22" fillId="0" borderId="49" xfId="50" applyFont="1" applyFill="1" applyBorder="1" applyAlignment="1">
      <alignment horizontal="left" vertical="center"/>
    </xf>
    <xf numFmtId="0" fontId="14" fillId="0" borderId="44" xfId="50" applyFont="1" applyFill="1" applyBorder="1" applyAlignment="1">
      <alignment horizontal="left" vertical="center"/>
    </xf>
    <xf numFmtId="0" fontId="22" fillId="0" borderId="46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0" fontId="11" fillId="3" borderId="50" xfId="52" applyFont="1" applyFill="1" applyBorder="1" applyAlignment="1">
      <alignment horizontal="center" vertical="center"/>
    </xf>
    <xf numFmtId="49" fontId="11" fillId="3" borderId="51" xfId="52" applyNumberFormat="1" applyFont="1" applyFill="1" applyBorder="1" applyAlignment="1">
      <alignment horizontal="center" vertical="center"/>
    </xf>
    <xf numFmtId="49" fontId="10" fillId="3" borderId="52" xfId="52" applyNumberFormat="1" applyFont="1" applyFill="1" applyBorder="1" applyAlignment="1">
      <alignment horizontal="center" vertical="center"/>
    </xf>
    <xf numFmtId="49" fontId="10" fillId="3" borderId="53" xfId="52" applyNumberFormat="1" applyFont="1" applyFill="1" applyBorder="1" applyAlignment="1">
      <alignment horizontal="center" vertical="center"/>
    </xf>
    <xf numFmtId="49" fontId="11" fillId="3" borderId="53" xfId="52" applyNumberFormat="1" applyFont="1" applyFill="1" applyBorder="1" applyAlignment="1">
      <alignment horizontal="center" vertical="center"/>
    </xf>
    <xf numFmtId="49" fontId="10" fillId="3" borderId="54" xfId="51" applyNumberFormat="1" applyFont="1" applyFill="1" applyBorder="1" applyAlignment="1">
      <alignment horizontal="center"/>
    </xf>
    <xf numFmtId="0" fontId="19" fillId="0" borderId="0" xfId="50" applyFont="1" applyBorder="1" applyAlignment="1">
      <alignment horizontal="left" vertical="center"/>
    </xf>
    <xf numFmtId="0" fontId="19" fillId="0" borderId="0" xfId="50" applyFont="1" applyAlignment="1">
      <alignment horizontal="left" vertical="center"/>
    </xf>
    <xf numFmtId="0" fontId="23" fillId="0" borderId="29" xfId="50" applyFont="1" applyBorder="1" applyAlignment="1">
      <alignment horizontal="center" vertical="top"/>
    </xf>
    <xf numFmtId="0" fontId="13" fillId="0" borderId="55" xfId="50" applyFont="1" applyBorder="1" applyAlignment="1">
      <alignment horizontal="left" vertical="center"/>
    </xf>
    <xf numFmtId="0" fontId="12" fillId="0" borderId="56" xfId="50" applyFont="1" applyBorder="1" applyAlignment="1">
      <alignment horizontal="center" vertical="center"/>
    </xf>
    <xf numFmtId="0" fontId="13" fillId="0" borderId="56" xfId="50" applyFont="1" applyBorder="1" applyAlignment="1">
      <alignment horizontal="center" vertical="center"/>
    </xf>
    <xf numFmtId="0" fontId="14" fillId="0" borderId="56" xfId="50" applyFont="1" applyBorder="1" applyAlignment="1">
      <alignment horizontal="left" vertical="center"/>
    </xf>
    <xf numFmtId="0" fontId="14" fillId="0" borderId="30" xfId="50" applyFont="1" applyBorder="1" applyAlignment="1">
      <alignment horizontal="center" vertical="center"/>
    </xf>
    <xf numFmtId="0" fontId="14" fillId="0" borderId="31" xfId="50" applyFont="1" applyBorder="1" applyAlignment="1">
      <alignment horizontal="center" vertical="center"/>
    </xf>
    <xf numFmtId="0" fontId="14" fillId="0" borderId="44" xfId="50" applyFont="1" applyBorder="1" applyAlignment="1">
      <alignment horizontal="center" vertical="center"/>
    </xf>
    <xf numFmtId="0" fontId="13" fillId="0" borderId="30" xfId="50" applyFont="1" applyBorder="1" applyAlignment="1">
      <alignment horizontal="center" vertical="center"/>
    </xf>
    <xf numFmtId="0" fontId="13" fillId="0" borderId="31" xfId="50" applyFont="1" applyBorder="1" applyAlignment="1">
      <alignment horizontal="center" vertical="center"/>
    </xf>
    <xf numFmtId="0" fontId="13" fillId="0" borderId="44" xfId="50" applyFont="1" applyBorder="1" applyAlignment="1">
      <alignment horizontal="center" vertical="center"/>
    </xf>
    <xf numFmtId="0" fontId="14" fillId="0" borderId="32" xfId="50" applyFont="1" applyBorder="1" applyAlignment="1">
      <alignment horizontal="left" vertical="center"/>
    </xf>
    <xf numFmtId="0" fontId="12" fillId="0" borderId="14" xfId="50" applyFont="1" applyBorder="1" applyAlignment="1">
      <alignment horizontal="left" vertical="center"/>
    </xf>
    <xf numFmtId="0" fontId="12" fillId="0" borderId="45" xfId="50" applyFont="1" applyBorder="1" applyAlignment="1">
      <alignment horizontal="left" vertical="center"/>
    </xf>
    <xf numFmtId="0" fontId="14" fillId="0" borderId="14" xfId="50" applyFont="1" applyBorder="1" applyAlignment="1">
      <alignment horizontal="left" vertical="center"/>
    </xf>
    <xf numFmtId="14" fontId="12" fillId="0" borderId="14" xfId="50" applyNumberFormat="1" applyFont="1" applyBorder="1" applyAlignment="1">
      <alignment horizontal="center" vertical="center"/>
    </xf>
    <xf numFmtId="14" fontId="12" fillId="0" borderId="45" xfId="50" applyNumberFormat="1" applyFont="1" applyBorder="1" applyAlignment="1">
      <alignment horizontal="center" vertical="center"/>
    </xf>
    <xf numFmtId="0" fontId="14" fillId="0" borderId="32" xfId="50" applyFont="1" applyBorder="1" applyAlignment="1">
      <alignment vertical="center"/>
    </xf>
    <xf numFmtId="0" fontId="12" fillId="0" borderId="14" xfId="50" applyFont="1" applyBorder="1" applyAlignment="1">
      <alignment vertical="center"/>
    </xf>
    <xf numFmtId="0" fontId="12" fillId="0" borderId="45" xfId="50" applyFont="1" applyBorder="1" applyAlignment="1">
      <alignment vertical="center"/>
    </xf>
    <xf numFmtId="0" fontId="14" fillId="0" borderId="14" xfId="50" applyFont="1" applyBorder="1" applyAlignment="1">
      <alignment vertical="center"/>
    </xf>
    <xf numFmtId="0" fontId="12" fillId="0" borderId="15" xfId="50" applyFont="1" applyBorder="1" applyAlignment="1">
      <alignment horizontal="left" vertical="center"/>
    </xf>
    <xf numFmtId="0" fontId="12" fillId="0" borderId="48" xfId="50" applyFont="1" applyBorder="1" applyAlignment="1">
      <alignment horizontal="left" vertical="center"/>
    </xf>
    <xf numFmtId="0" fontId="19" fillId="0" borderId="14" xfId="50" applyFont="1" applyBorder="1" applyAlignment="1">
      <alignment vertical="center"/>
    </xf>
    <xf numFmtId="0" fontId="24" fillId="0" borderId="33" xfId="50" applyFont="1" applyBorder="1" applyAlignment="1">
      <alignment vertical="center"/>
    </xf>
    <xf numFmtId="0" fontId="12" fillId="0" borderId="34" xfId="50" applyFont="1" applyBorder="1" applyAlignment="1">
      <alignment horizontal="center" vertical="center"/>
    </xf>
    <xf numFmtId="0" fontId="12" fillId="0" borderId="46" xfId="50" applyFont="1" applyBorder="1" applyAlignment="1">
      <alignment horizontal="center" vertical="center"/>
    </xf>
    <xf numFmtId="0" fontId="14" fillId="0" borderId="33" xfId="50" applyFont="1" applyBorder="1" applyAlignment="1">
      <alignment horizontal="left" vertical="center"/>
    </xf>
    <xf numFmtId="0" fontId="14" fillId="0" borderId="34" xfId="50" applyFont="1" applyBorder="1" applyAlignment="1">
      <alignment horizontal="left" vertical="center"/>
    </xf>
    <xf numFmtId="14" fontId="12" fillId="0" borderId="34" xfId="50" applyNumberFormat="1" applyFont="1" applyBorder="1" applyAlignment="1">
      <alignment horizontal="center" vertical="center"/>
    </xf>
    <xf numFmtId="14" fontId="12" fillId="0" borderId="46" xfId="50" applyNumberFormat="1" applyFont="1" applyBorder="1" applyAlignment="1">
      <alignment horizontal="center" vertical="center"/>
    </xf>
    <xf numFmtId="0" fontId="14" fillId="0" borderId="57" xfId="50" applyFont="1" applyBorder="1" applyAlignment="1">
      <alignment horizontal="left" vertical="center"/>
    </xf>
    <xf numFmtId="0" fontId="14" fillId="0" borderId="39" xfId="50" applyFont="1" applyBorder="1" applyAlignment="1">
      <alignment horizontal="left" vertical="center"/>
    </xf>
    <xf numFmtId="0" fontId="13" fillId="0" borderId="58" xfId="50" applyFont="1" applyBorder="1" applyAlignment="1">
      <alignment horizontal="left" vertical="center"/>
    </xf>
    <xf numFmtId="0" fontId="13" fillId="0" borderId="59" xfId="50" applyFont="1" applyBorder="1" applyAlignment="1">
      <alignment horizontal="left" vertical="center"/>
    </xf>
    <xf numFmtId="0" fontId="14" fillId="0" borderId="60" xfId="50" applyFont="1" applyBorder="1" applyAlignment="1">
      <alignment vertical="center"/>
    </xf>
    <xf numFmtId="0" fontId="19" fillId="0" borderId="61" xfId="50" applyFont="1" applyBorder="1" applyAlignment="1">
      <alignment horizontal="left" vertical="center"/>
    </xf>
    <xf numFmtId="0" fontId="12" fillId="0" borderId="61" xfId="50" applyFont="1" applyBorder="1" applyAlignment="1">
      <alignment horizontal="left" vertical="center"/>
    </xf>
    <xf numFmtId="0" fontId="19" fillId="0" borderId="61" xfId="50" applyFont="1" applyBorder="1" applyAlignment="1">
      <alignment vertical="center"/>
    </xf>
    <xf numFmtId="0" fontId="14" fillId="0" borderId="61" xfId="50" applyFont="1" applyBorder="1" applyAlignment="1">
      <alignment vertical="center"/>
    </xf>
    <xf numFmtId="0" fontId="19" fillId="0" borderId="14" xfId="50" applyFont="1" applyBorder="1" applyAlignment="1">
      <alignment horizontal="left" vertical="center"/>
    </xf>
    <xf numFmtId="0" fontId="14" fillId="0" borderId="60" xfId="50" applyFont="1" applyBorder="1" applyAlignment="1">
      <alignment horizontal="center" vertical="center"/>
    </xf>
    <xf numFmtId="0" fontId="12" fillId="0" borderId="61" xfId="50" applyFont="1" applyBorder="1" applyAlignment="1">
      <alignment horizontal="center" vertical="center"/>
    </xf>
    <xf numFmtId="0" fontId="14" fillId="0" borderId="61" xfId="50" applyFont="1" applyBorder="1" applyAlignment="1">
      <alignment horizontal="center" vertical="center"/>
    </xf>
    <xf numFmtId="0" fontId="19" fillId="0" borderId="61" xfId="50" applyFont="1" applyBorder="1" applyAlignment="1">
      <alignment horizontal="center" vertical="center"/>
    </xf>
    <xf numFmtId="0" fontId="14" fillId="0" borderId="32" xfId="50" applyFont="1" applyBorder="1" applyAlignment="1">
      <alignment horizontal="center" vertical="center"/>
    </xf>
    <xf numFmtId="0" fontId="12" fillId="0" borderId="14" xfId="50" applyFont="1" applyBorder="1" applyAlignment="1">
      <alignment horizontal="center" vertical="center"/>
    </xf>
    <xf numFmtId="0" fontId="14" fillId="0" borderId="14" xfId="50" applyFont="1" applyBorder="1" applyAlignment="1">
      <alignment horizontal="center" vertical="center"/>
    </xf>
    <xf numFmtId="0" fontId="19" fillId="0" borderId="14" xfId="50" applyFont="1" applyBorder="1" applyAlignment="1">
      <alignment horizontal="center" vertical="center"/>
    </xf>
    <xf numFmtId="0" fontId="14" fillId="0" borderId="41" xfId="50" applyFont="1" applyBorder="1" applyAlignment="1">
      <alignment horizontal="left" vertical="center" wrapText="1"/>
    </xf>
    <xf numFmtId="0" fontId="14" fillId="0" borderId="42" xfId="50" applyFont="1" applyBorder="1" applyAlignment="1">
      <alignment horizontal="left" vertical="center" wrapText="1"/>
    </xf>
    <xf numFmtId="0" fontId="14" fillId="0" borderId="60" xfId="50" applyFont="1" applyBorder="1" applyAlignment="1">
      <alignment horizontal="left" vertical="center"/>
    </xf>
    <xf numFmtId="0" fontId="14" fillId="0" borderId="61" xfId="50" applyFont="1" applyBorder="1" applyAlignment="1">
      <alignment horizontal="left" vertical="center"/>
    </xf>
    <xf numFmtId="0" fontId="25" fillId="0" borderId="62" xfId="50" applyFont="1" applyBorder="1" applyAlignment="1">
      <alignment horizontal="left" vertical="center" wrapText="1"/>
    </xf>
    <xf numFmtId="0" fontId="12" fillId="0" borderId="32" xfId="50" applyFont="1" applyBorder="1" applyAlignment="1">
      <alignment horizontal="left" vertical="center"/>
    </xf>
    <xf numFmtId="9" fontId="12" fillId="0" borderId="14" xfId="50" applyNumberFormat="1" applyFont="1" applyBorder="1" applyAlignment="1">
      <alignment horizontal="center" vertical="center"/>
    </xf>
    <xf numFmtId="0" fontId="13" fillId="0" borderId="58" xfId="0" applyFont="1" applyBorder="1" applyAlignment="1">
      <alignment horizontal="left" vertical="center"/>
    </xf>
    <xf numFmtId="0" fontId="13" fillId="0" borderId="59" xfId="0" applyFont="1" applyBorder="1" applyAlignment="1">
      <alignment horizontal="left" vertical="center"/>
    </xf>
    <xf numFmtId="9" fontId="12" fillId="0" borderId="40" xfId="50" applyNumberFormat="1" applyFont="1" applyBorder="1" applyAlignment="1">
      <alignment horizontal="left" vertical="center"/>
    </xf>
    <xf numFmtId="9" fontId="12" fillId="0" borderId="36" xfId="50" applyNumberFormat="1" applyFont="1" applyBorder="1" applyAlignment="1">
      <alignment horizontal="left" vertical="center"/>
    </xf>
    <xf numFmtId="9" fontId="12" fillId="0" borderId="41" xfId="50" applyNumberFormat="1" applyFont="1" applyBorder="1" applyAlignment="1">
      <alignment horizontal="left" vertical="center"/>
    </xf>
    <xf numFmtId="9" fontId="12" fillId="0" borderId="42" xfId="50" applyNumberFormat="1" applyFont="1" applyBorder="1" applyAlignment="1">
      <alignment horizontal="left" vertical="center"/>
    </xf>
    <xf numFmtId="0" fontId="21" fillId="0" borderId="60" xfId="50" applyFont="1" applyFill="1" applyBorder="1" applyAlignment="1">
      <alignment horizontal="left" vertical="center"/>
    </xf>
    <xf numFmtId="0" fontId="21" fillId="0" borderId="61" xfId="50" applyFont="1" applyFill="1" applyBorder="1" applyAlignment="1">
      <alignment horizontal="left" vertical="center"/>
    </xf>
    <xf numFmtId="0" fontId="21" fillId="0" borderId="63" xfId="50" applyFont="1" applyFill="1" applyBorder="1" applyAlignment="1">
      <alignment horizontal="left" vertical="center"/>
    </xf>
    <xf numFmtId="0" fontId="21" fillId="0" borderId="42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12" fillId="0" borderId="64" xfId="50" applyFont="1" applyFill="1" applyBorder="1" applyAlignment="1">
      <alignment horizontal="left" vertical="center"/>
    </xf>
    <xf numFmtId="0" fontId="12" fillId="0" borderId="65" xfId="50" applyFont="1" applyFill="1" applyBorder="1" applyAlignment="1">
      <alignment horizontal="left" vertical="center"/>
    </xf>
    <xf numFmtId="0" fontId="12" fillId="0" borderId="38" xfId="50" applyFont="1" applyFill="1" applyBorder="1" applyAlignment="1">
      <alignment horizontal="left" vertical="center"/>
    </xf>
    <xf numFmtId="0" fontId="12" fillId="0" borderId="37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4" fillId="0" borderId="42" xfId="50" applyFont="1" applyFill="1" applyBorder="1" applyAlignment="1">
      <alignment horizontal="left" vertical="center"/>
    </xf>
    <xf numFmtId="0" fontId="13" fillId="0" borderId="55" xfId="50" applyFont="1" applyBorder="1" applyAlignment="1">
      <alignment vertical="center"/>
    </xf>
    <xf numFmtId="0" fontId="26" fillId="0" borderId="59" xfId="50" applyFont="1" applyBorder="1" applyAlignment="1">
      <alignment horizontal="center" vertical="center"/>
    </xf>
    <xf numFmtId="0" fontId="13" fillId="0" borderId="56" xfId="50" applyFont="1" applyBorder="1" applyAlignment="1">
      <alignment vertical="center"/>
    </xf>
    <xf numFmtId="0" fontId="12" fillId="0" borderId="66" xfId="50" applyFont="1" applyBorder="1" applyAlignment="1">
      <alignment vertical="center"/>
    </xf>
    <xf numFmtId="0" fontId="13" fillId="0" borderId="66" xfId="50" applyFont="1" applyBorder="1" applyAlignment="1">
      <alignment vertical="center"/>
    </xf>
    <xf numFmtId="58" fontId="19" fillId="0" borderId="56" xfId="50" applyNumberFormat="1" applyFont="1" applyBorder="1" applyAlignment="1">
      <alignment vertical="center"/>
    </xf>
    <xf numFmtId="0" fontId="13" fillId="0" borderId="39" xfId="50" applyFont="1" applyBorder="1" applyAlignment="1">
      <alignment horizontal="center" vertical="center"/>
    </xf>
    <xf numFmtId="0" fontId="12" fillId="0" borderId="57" xfId="50" applyFont="1" applyFill="1" applyBorder="1" applyAlignment="1">
      <alignment horizontal="left" vertical="center"/>
    </xf>
    <xf numFmtId="0" fontId="12" fillId="0" borderId="39" xfId="50" applyFont="1" applyFill="1" applyBorder="1" applyAlignment="1">
      <alignment horizontal="left" vertical="center"/>
    </xf>
    <xf numFmtId="0" fontId="19" fillId="0" borderId="66" xfId="50" applyFont="1" applyBorder="1" applyAlignment="1">
      <alignment vertical="center"/>
    </xf>
    <xf numFmtId="0" fontId="19" fillId="0" borderId="56" xfId="50" applyFont="1" applyBorder="1" applyAlignment="1">
      <alignment horizontal="center" vertical="center"/>
    </xf>
    <xf numFmtId="0" fontId="19" fillId="0" borderId="67" xfId="50" applyFont="1" applyBorder="1" applyAlignment="1">
      <alignment horizontal="center" vertical="center"/>
    </xf>
    <xf numFmtId="0" fontId="12" fillId="0" borderId="34" xfId="50" applyFont="1" applyBorder="1" applyAlignment="1">
      <alignment horizontal="left" vertical="center"/>
    </xf>
    <xf numFmtId="0" fontId="12" fillId="0" borderId="46" xfId="50" applyFont="1" applyBorder="1" applyAlignment="1">
      <alignment horizontal="left" vertical="center"/>
    </xf>
    <xf numFmtId="0" fontId="14" fillId="0" borderId="68" xfId="50" applyFont="1" applyBorder="1" applyAlignment="1">
      <alignment horizontal="left" vertical="center"/>
    </xf>
    <xf numFmtId="0" fontId="13" fillId="0" borderId="69" xfId="50" applyFont="1" applyBorder="1" applyAlignment="1">
      <alignment horizontal="left" vertical="center"/>
    </xf>
    <xf numFmtId="0" fontId="12" fillId="0" borderId="70" xfId="50" applyFont="1" applyBorder="1" applyAlignment="1">
      <alignment horizontal="left" vertical="center"/>
    </xf>
    <xf numFmtId="0" fontId="14" fillId="0" borderId="46" xfId="50" applyFont="1" applyBorder="1" applyAlignment="1">
      <alignment horizontal="left" vertical="center"/>
    </xf>
    <xf numFmtId="0" fontId="14" fillId="0" borderId="0" xfId="50" applyFont="1" applyBorder="1" applyAlignment="1">
      <alignment vertical="center"/>
    </xf>
    <xf numFmtId="0" fontId="14" fillId="0" borderId="49" xfId="50" applyFont="1" applyBorder="1" applyAlignment="1">
      <alignment horizontal="left" vertical="center" wrapText="1"/>
    </xf>
    <xf numFmtId="0" fontId="14" fillId="0" borderId="70" xfId="50" applyFont="1" applyBorder="1" applyAlignment="1">
      <alignment horizontal="left" vertical="center"/>
    </xf>
    <xf numFmtId="0" fontId="21" fillId="0" borderId="45" xfId="50" applyFont="1" applyBorder="1" applyAlignment="1">
      <alignment horizontal="left" vertical="center"/>
    </xf>
    <xf numFmtId="0" fontId="27" fillId="0" borderId="45" xfId="50" applyFont="1" applyBorder="1" applyAlignment="1">
      <alignment horizontal="left" vertical="center" wrapText="1"/>
    </xf>
    <xf numFmtId="0" fontId="27" fillId="0" borderId="45" xfId="50" applyFont="1" applyBorder="1" applyAlignment="1">
      <alignment horizontal="left" vertical="center"/>
    </xf>
    <xf numFmtId="0" fontId="22" fillId="0" borderId="45" xfId="50" applyFont="1" applyBorder="1" applyAlignment="1">
      <alignment horizontal="left" vertical="center"/>
    </xf>
    <xf numFmtId="0" fontId="13" fillId="0" borderId="69" xfId="0" applyFont="1" applyBorder="1" applyAlignment="1">
      <alignment horizontal="left" vertical="center"/>
    </xf>
    <xf numFmtId="9" fontId="12" fillId="0" borderId="47" xfId="50" applyNumberFormat="1" applyFont="1" applyBorder="1" applyAlignment="1">
      <alignment horizontal="left" vertical="center"/>
    </xf>
    <xf numFmtId="9" fontId="12" fillId="0" borderId="49" xfId="50" applyNumberFormat="1" applyFont="1" applyBorder="1" applyAlignment="1">
      <alignment horizontal="left" vertical="center"/>
    </xf>
    <xf numFmtId="0" fontId="21" fillId="0" borderId="70" xfId="50" applyFont="1" applyFill="1" applyBorder="1" applyAlignment="1">
      <alignment horizontal="left" vertical="center"/>
    </xf>
    <xf numFmtId="0" fontId="21" fillId="0" borderId="49" xfId="50" applyFont="1" applyFill="1" applyBorder="1" applyAlignment="1">
      <alignment horizontal="left" vertical="center"/>
    </xf>
    <xf numFmtId="0" fontId="12" fillId="0" borderId="71" xfId="50" applyFont="1" applyFill="1" applyBorder="1" applyAlignment="1">
      <alignment horizontal="left" vertical="center"/>
    </xf>
    <xf numFmtId="0" fontId="12" fillId="0" borderId="48" xfId="50" applyFont="1" applyFill="1" applyBorder="1" applyAlignment="1">
      <alignment horizontal="left" vertical="center"/>
    </xf>
    <xf numFmtId="0" fontId="14" fillId="0" borderId="49" xfId="50" applyFont="1" applyFill="1" applyBorder="1" applyAlignment="1">
      <alignment horizontal="left" vertical="center"/>
    </xf>
    <xf numFmtId="0" fontId="13" fillId="0" borderId="72" xfId="50" applyFont="1" applyBorder="1" applyAlignment="1">
      <alignment horizontal="center" vertical="center"/>
    </xf>
    <xf numFmtId="0" fontId="12" fillId="0" borderId="66" xfId="50" applyFont="1" applyBorder="1" applyAlignment="1">
      <alignment horizontal="center" vertical="center"/>
    </xf>
    <xf numFmtId="0" fontId="12" fillId="0" borderId="68" xfId="50" applyFont="1" applyBorder="1" applyAlignment="1">
      <alignment horizontal="center" vertical="center"/>
    </xf>
    <xf numFmtId="0" fontId="12" fillId="0" borderId="68" xfId="50" applyFont="1" applyFill="1" applyBorder="1" applyAlignment="1">
      <alignment horizontal="left" vertical="center"/>
    </xf>
    <xf numFmtId="0" fontId="28" fillId="0" borderId="73" xfId="0" applyFont="1" applyBorder="1" applyAlignment="1">
      <alignment horizontal="center" vertical="center" wrapText="1"/>
    </xf>
    <xf numFmtId="0" fontId="28" fillId="0" borderId="74" xfId="0" applyFont="1" applyBorder="1" applyAlignment="1">
      <alignment horizontal="center" vertical="center" wrapText="1"/>
    </xf>
    <xf numFmtId="0" fontId="29" fillId="0" borderId="75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5" borderId="2" xfId="0" applyFont="1" applyFill="1" applyBorder="1"/>
    <xf numFmtId="0" fontId="0" fillId="0" borderId="75" xfId="0" applyBorder="1"/>
    <xf numFmtId="0" fontId="0" fillId="5" borderId="2" xfId="0" applyFill="1" applyBorder="1"/>
    <xf numFmtId="0" fontId="0" fillId="0" borderId="76" xfId="0" applyBorder="1"/>
    <xf numFmtId="0" fontId="0" fillId="0" borderId="77" xfId="0" applyBorder="1"/>
    <xf numFmtId="0" fontId="0" fillId="5" borderId="77" xfId="0" applyFill="1" applyBorder="1"/>
    <xf numFmtId="0" fontId="0" fillId="6" borderId="0" xfId="0" applyFill="1"/>
    <xf numFmtId="0" fontId="28" fillId="0" borderId="78" xfId="0" applyFont="1" applyBorder="1" applyAlignment="1">
      <alignment horizontal="center" vertical="center" wrapText="1"/>
    </xf>
    <xf numFmtId="0" fontId="29" fillId="0" borderId="79" xfId="0" applyFont="1" applyBorder="1" applyAlignment="1">
      <alignment horizontal="center" vertical="center"/>
    </xf>
    <xf numFmtId="0" fontId="29" fillId="0" borderId="80" xfId="0" applyFont="1" applyBorder="1"/>
    <xf numFmtId="0" fontId="0" fillId="0" borderId="80" xfId="0" applyBorder="1"/>
    <xf numFmtId="0" fontId="0" fillId="0" borderId="8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9" fillId="7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95250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57150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19175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57150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145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19175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437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81475" y="28575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384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286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59055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5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191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590550</xdr:colOff>
          <xdr:row>45</xdr:row>
          <xdr:rowOff>19050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590550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590550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590550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628650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72050" y="898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72050" y="88011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590550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8011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57150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47900"/>
              <a:ext cx="39052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43775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590550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590550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400050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637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400050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129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400050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367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400050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637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400050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637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3100" y="21621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66675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90625" y="1419225"/>
              <a:ext cx="40957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22495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79820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70470" y="742188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46245" y="2162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93970" y="2038350"/>
              <a:ext cx="62865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93970" y="2219325"/>
              <a:ext cx="628650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46245" y="25241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93970" y="2428875"/>
              <a:ext cx="6286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32420" y="2028825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32420" y="2219325"/>
              <a:ext cx="352425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5170" y="25241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32420" y="2362200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41820" y="1066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4192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4192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3100" y="1619250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0325" y="1628775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0325" y="1809750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278130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572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60545" y="1438275"/>
              <a:ext cx="3524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75170" y="216217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75170" y="234315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41920" y="1066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4182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4182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33475" y="2314575"/>
              <a:ext cx="5238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2600" y="4152900"/>
              <a:ext cx="1028700" cy="590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3100" y="2314575"/>
              <a:ext cx="790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23950" y="2524125"/>
              <a:ext cx="6381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286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27195" y="2324100"/>
              <a:ext cx="6953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0050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400050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637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400050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129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400050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367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400050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637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400050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637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400050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637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400050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2129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400050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367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400050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2637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400050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2637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1943100" y="21621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66675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190625" y="1419225"/>
              <a:ext cx="4095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722495" y="741235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6179820" y="741235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570470" y="7421880"/>
              <a:ext cx="4000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246245" y="2162175"/>
              <a:ext cx="409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5093970" y="2038350"/>
              <a:ext cx="6286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5093970" y="2219325"/>
              <a:ext cx="628650" cy="3524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246245" y="252412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5093970" y="2428875"/>
              <a:ext cx="62865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932420" y="2028825"/>
              <a:ext cx="352425" cy="3905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932420" y="2219325"/>
              <a:ext cx="352425" cy="3524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7075170" y="252412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932420" y="2362200"/>
              <a:ext cx="352425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941820" y="1066800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741920" y="704850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741920" y="88582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1943100" y="161925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600325" y="1628775"/>
              <a:ext cx="6000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600325" y="1809750"/>
              <a:ext cx="6000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278130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705100" y="1438275"/>
              <a:ext cx="6572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360545" y="1438275"/>
              <a:ext cx="3524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514600" y="433387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7075170" y="216217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7075170" y="2343150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741920" y="1066800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941820" y="88582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941820" y="704850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133475" y="2314575"/>
              <a:ext cx="5238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752600" y="4152900"/>
              <a:ext cx="1028700" cy="590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1943100" y="2314575"/>
              <a:ext cx="7905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123950" y="2524125"/>
              <a:ext cx="6381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123950" y="2152650"/>
              <a:ext cx="62865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227195" y="2324100"/>
              <a:ext cx="6953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57150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1990725" y="1400175"/>
              <a:ext cx="40005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9255" name="Check Box 39" hidden="1">
              <a:extLst>
                <a:ext uri="{63B3BB69-23CF-44E3-9099-C40C66FF867C}">
                  <a14:compatExt spid="_x0000_s9255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9256" name="Check Box 40" hidden="1">
              <a:extLst>
                <a:ext uri="{63B3BB69-23CF-44E3-9099-C40C66FF867C}">
                  <a14:compatExt spid="_x0000_s9256"/>
                </a:ext>
              </a:extLst>
            </xdr:cNvPr>
            <xdr:cNvSpPr/>
          </xdr:nvSpPr>
          <xdr:spPr>
            <a:xfrm>
              <a:off x="1943100" y="21621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9257" name="Check Box 41" hidden="1">
              <a:extLst>
                <a:ext uri="{63B3BB69-23CF-44E3-9099-C40C66FF867C}">
                  <a14:compatExt spid="_x0000_s9257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66675</xdr:rowOff>
        </xdr:to>
        <xdr:sp>
          <xdr:nvSpPr>
            <xdr:cNvPr id="9258" name="Check Box 42" hidden="1">
              <a:extLst>
                <a:ext uri="{63B3BB69-23CF-44E3-9099-C40C66FF867C}">
                  <a14:compatExt spid="_x0000_s9258"/>
                </a:ext>
              </a:extLst>
            </xdr:cNvPr>
            <xdr:cNvSpPr/>
          </xdr:nvSpPr>
          <xdr:spPr>
            <a:xfrm>
              <a:off x="1190625" y="1419225"/>
              <a:ext cx="4095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9259" name="Check Box 43" hidden="1">
              <a:extLst>
                <a:ext uri="{63B3BB69-23CF-44E3-9099-C40C66FF867C}">
                  <a14:compatExt spid="_x0000_s9259"/>
                </a:ext>
              </a:extLst>
            </xdr:cNvPr>
            <xdr:cNvSpPr/>
          </xdr:nvSpPr>
          <xdr:spPr>
            <a:xfrm>
              <a:off x="4722495" y="741235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9260" name="Check Box 44" hidden="1">
              <a:extLst>
                <a:ext uri="{63B3BB69-23CF-44E3-9099-C40C66FF867C}">
                  <a14:compatExt spid="_x0000_s9260"/>
                </a:ext>
              </a:extLst>
            </xdr:cNvPr>
            <xdr:cNvSpPr/>
          </xdr:nvSpPr>
          <xdr:spPr>
            <a:xfrm>
              <a:off x="6179820" y="741235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9261" name="Check Box 45" hidden="1">
              <a:extLst>
                <a:ext uri="{63B3BB69-23CF-44E3-9099-C40C66FF867C}">
                  <a14:compatExt spid="_x0000_s9261"/>
                </a:ext>
              </a:extLst>
            </xdr:cNvPr>
            <xdr:cNvSpPr/>
          </xdr:nvSpPr>
          <xdr:spPr>
            <a:xfrm>
              <a:off x="7570470" y="7421880"/>
              <a:ext cx="4000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9262" name="Check Box 46" hidden="1">
              <a:extLst>
                <a:ext uri="{63B3BB69-23CF-44E3-9099-C40C66FF867C}">
                  <a14:compatExt spid="_x0000_s9262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9263" name="Check Box 47" hidden="1">
              <a:extLst>
                <a:ext uri="{63B3BB69-23CF-44E3-9099-C40C66FF867C}">
                  <a14:compatExt spid="_x0000_s9263"/>
                </a:ext>
              </a:extLst>
            </xdr:cNvPr>
            <xdr:cNvSpPr/>
          </xdr:nvSpPr>
          <xdr:spPr>
            <a:xfrm>
              <a:off x="4246245" y="2162175"/>
              <a:ext cx="409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9264" name="Check Box 48" hidden="1">
              <a:extLst>
                <a:ext uri="{63B3BB69-23CF-44E3-9099-C40C66FF867C}">
                  <a14:compatExt spid="_x0000_s9264"/>
                </a:ext>
              </a:extLst>
            </xdr:cNvPr>
            <xdr:cNvSpPr/>
          </xdr:nvSpPr>
          <xdr:spPr>
            <a:xfrm>
              <a:off x="5093970" y="2038350"/>
              <a:ext cx="6286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9265" name="Check Box 49" hidden="1">
              <a:extLst>
                <a:ext uri="{63B3BB69-23CF-44E3-9099-C40C66FF867C}">
                  <a14:compatExt spid="_x0000_s9265"/>
                </a:ext>
              </a:extLst>
            </xdr:cNvPr>
            <xdr:cNvSpPr/>
          </xdr:nvSpPr>
          <xdr:spPr>
            <a:xfrm>
              <a:off x="5093970" y="2219325"/>
              <a:ext cx="628650" cy="3524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9266" name="Check Box 50" hidden="1">
              <a:extLst>
                <a:ext uri="{63B3BB69-23CF-44E3-9099-C40C66FF867C}">
                  <a14:compatExt spid="_x0000_s9266"/>
                </a:ext>
              </a:extLst>
            </xdr:cNvPr>
            <xdr:cNvSpPr/>
          </xdr:nvSpPr>
          <xdr:spPr>
            <a:xfrm>
              <a:off x="4246245" y="252412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9267" name="Check Box 51" hidden="1">
              <a:extLst>
                <a:ext uri="{63B3BB69-23CF-44E3-9099-C40C66FF867C}">
                  <a14:compatExt spid="_x0000_s9267"/>
                </a:ext>
              </a:extLst>
            </xdr:cNvPr>
            <xdr:cNvSpPr/>
          </xdr:nvSpPr>
          <xdr:spPr>
            <a:xfrm>
              <a:off x="5093970" y="2428875"/>
              <a:ext cx="62865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9268" name="Check Box 52" hidden="1">
              <a:extLst>
                <a:ext uri="{63B3BB69-23CF-44E3-9099-C40C66FF867C}">
                  <a14:compatExt spid="_x0000_s9268"/>
                </a:ext>
              </a:extLst>
            </xdr:cNvPr>
            <xdr:cNvSpPr/>
          </xdr:nvSpPr>
          <xdr:spPr>
            <a:xfrm>
              <a:off x="7932420" y="2028825"/>
              <a:ext cx="352425" cy="3905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9269" name="Check Box 53" hidden="1">
              <a:extLst>
                <a:ext uri="{63B3BB69-23CF-44E3-9099-C40C66FF867C}">
                  <a14:compatExt spid="_x0000_s9269"/>
                </a:ext>
              </a:extLst>
            </xdr:cNvPr>
            <xdr:cNvSpPr/>
          </xdr:nvSpPr>
          <xdr:spPr>
            <a:xfrm>
              <a:off x="7932420" y="2219325"/>
              <a:ext cx="352425" cy="3524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9270" name="Check Box 54" hidden="1">
              <a:extLst>
                <a:ext uri="{63B3BB69-23CF-44E3-9099-C40C66FF867C}">
                  <a14:compatExt spid="_x0000_s9270"/>
                </a:ext>
              </a:extLst>
            </xdr:cNvPr>
            <xdr:cNvSpPr/>
          </xdr:nvSpPr>
          <xdr:spPr>
            <a:xfrm>
              <a:off x="7075170" y="252412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9271" name="Check Box 55" hidden="1">
              <a:extLst>
                <a:ext uri="{63B3BB69-23CF-44E3-9099-C40C66FF867C}">
                  <a14:compatExt spid="_x0000_s9271"/>
                </a:ext>
              </a:extLst>
            </xdr:cNvPr>
            <xdr:cNvSpPr/>
          </xdr:nvSpPr>
          <xdr:spPr>
            <a:xfrm>
              <a:off x="7932420" y="2362200"/>
              <a:ext cx="352425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9272" name="Check Box 56" hidden="1">
              <a:extLst>
                <a:ext uri="{63B3BB69-23CF-44E3-9099-C40C66FF867C}">
                  <a14:compatExt spid="_x0000_s9272"/>
                </a:ext>
              </a:extLst>
            </xdr:cNvPr>
            <xdr:cNvSpPr/>
          </xdr:nvSpPr>
          <xdr:spPr>
            <a:xfrm>
              <a:off x="6941820" y="1066800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9273" name="Check Box 57" hidden="1">
              <a:extLst>
                <a:ext uri="{63B3BB69-23CF-44E3-9099-C40C66FF867C}">
                  <a14:compatExt spid="_x0000_s9273"/>
                </a:ext>
              </a:extLst>
            </xdr:cNvPr>
            <xdr:cNvSpPr/>
          </xdr:nvSpPr>
          <xdr:spPr>
            <a:xfrm>
              <a:off x="7741920" y="704850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9274" name="Check Box 58" hidden="1">
              <a:extLst>
                <a:ext uri="{63B3BB69-23CF-44E3-9099-C40C66FF867C}">
                  <a14:compatExt spid="_x0000_s9274"/>
                </a:ext>
              </a:extLst>
            </xdr:cNvPr>
            <xdr:cNvSpPr/>
          </xdr:nvSpPr>
          <xdr:spPr>
            <a:xfrm>
              <a:off x="7741920" y="88582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9275" name="Check Box 59" hidden="1">
              <a:extLst>
                <a:ext uri="{63B3BB69-23CF-44E3-9099-C40C66FF867C}">
                  <a14:compatExt spid="_x0000_s9275"/>
                </a:ext>
              </a:extLst>
            </xdr:cNvPr>
            <xdr:cNvSpPr/>
          </xdr:nvSpPr>
          <xdr:spPr>
            <a:xfrm>
              <a:off x="1943100" y="161925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9276" name="Check Box 60" hidden="1">
              <a:extLst>
                <a:ext uri="{63B3BB69-23CF-44E3-9099-C40C66FF867C}">
                  <a14:compatExt spid="_x0000_s9276"/>
                </a:ext>
              </a:extLst>
            </xdr:cNvPr>
            <xdr:cNvSpPr/>
          </xdr:nvSpPr>
          <xdr:spPr>
            <a:xfrm>
              <a:off x="2600325" y="1628775"/>
              <a:ext cx="6000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9277" name="Check Box 61" hidden="1">
              <a:extLst>
                <a:ext uri="{63B3BB69-23CF-44E3-9099-C40C66FF867C}">
                  <a14:compatExt spid="_x0000_s9277"/>
                </a:ext>
              </a:extLst>
            </xdr:cNvPr>
            <xdr:cNvSpPr/>
          </xdr:nvSpPr>
          <xdr:spPr>
            <a:xfrm>
              <a:off x="2600325" y="1809750"/>
              <a:ext cx="6000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278130</xdr:colOff>
          <xdr:row>8</xdr:row>
          <xdr:rowOff>0</xdr:rowOff>
        </xdr:to>
        <xdr:sp>
          <xdr:nvSpPr>
            <xdr:cNvPr id="9278" name="Check Box 62" hidden="1">
              <a:extLst>
                <a:ext uri="{63B3BB69-23CF-44E3-9099-C40C66FF867C}">
                  <a14:compatExt spid="_x0000_s9278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9279" name="Check Box 63" hidden="1">
              <a:extLst>
                <a:ext uri="{63B3BB69-23CF-44E3-9099-C40C66FF867C}">
                  <a14:compatExt spid="_x0000_s9279"/>
                </a:ext>
              </a:extLst>
            </xdr:cNvPr>
            <xdr:cNvSpPr/>
          </xdr:nvSpPr>
          <xdr:spPr>
            <a:xfrm>
              <a:off x="2705100" y="1438275"/>
              <a:ext cx="6572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9280" name="Check Box 64" hidden="1">
              <a:extLst>
                <a:ext uri="{63B3BB69-23CF-44E3-9099-C40C66FF867C}">
                  <a14:compatExt spid="_x0000_s9280"/>
                </a:ext>
              </a:extLst>
            </xdr:cNvPr>
            <xdr:cNvSpPr/>
          </xdr:nvSpPr>
          <xdr:spPr>
            <a:xfrm>
              <a:off x="4360545" y="1438275"/>
              <a:ext cx="3524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9281" name="Check Box 65" hidden="1">
              <a:extLst>
                <a:ext uri="{63B3BB69-23CF-44E3-9099-C40C66FF867C}">
                  <a14:compatExt spid="_x0000_s9281"/>
                </a:ext>
              </a:extLst>
            </xdr:cNvPr>
            <xdr:cNvSpPr/>
          </xdr:nvSpPr>
          <xdr:spPr>
            <a:xfrm>
              <a:off x="2514600" y="433387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9282" name="Check Box 66" hidden="1">
              <a:extLst>
                <a:ext uri="{63B3BB69-23CF-44E3-9099-C40C66FF867C}">
                  <a14:compatExt spid="_x0000_s9282"/>
                </a:ext>
              </a:extLst>
            </xdr:cNvPr>
            <xdr:cNvSpPr/>
          </xdr:nvSpPr>
          <xdr:spPr>
            <a:xfrm>
              <a:off x="7075170" y="216217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9283" name="Check Box 67" hidden="1">
              <a:extLst>
                <a:ext uri="{63B3BB69-23CF-44E3-9099-C40C66FF867C}">
                  <a14:compatExt spid="_x0000_s9283"/>
                </a:ext>
              </a:extLst>
            </xdr:cNvPr>
            <xdr:cNvSpPr/>
          </xdr:nvSpPr>
          <xdr:spPr>
            <a:xfrm>
              <a:off x="7075170" y="2343150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9284" name="Check Box 68" hidden="1">
              <a:extLst>
                <a:ext uri="{63B3BB69-23CF-44E3-9099-C40C66FF867C}">
                  <a14:compatExt spid="_x0000_s9284"/>
                </a:ext>
              </a:extLst>
            </xdr:cNvPr>
            <xdr:cNvSpPr/>
          </xdr:nvSpPr>
          <xdr:spPr>
            <a:xfrm>
              <a:off x="7741920" y="1066800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9285" name="Check Box 69" hidden="1">
              <a:extLst>
                <a:ext uri="{63B3BB69-23CF-44E3-9099-C40C66FF867C}">
                  <a14:compatExt spid="_x0000_s9285"/>
                </a:ext>
              </a:extLst>
            </xdr:cNvPr>
            <xdr:cNvSpPr/>
          </xdr:nvSpPr>
          <xdr:spPr>
            <a:xfrm>
              <a:off x="6941820" y="88582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9286" name="Check Box 70" hidden="1">
              <a:extLst>
                <a:ext uri="{63B3BB69-23CF-44E3-9099-C40C66FF867C}">
                  <a14:compatExt spid="_x0000_s9286"/>
                </a:ext>
              </a:extLst>
            </xdr:cNvPr>
            <xdr:cNvSpPr/>
          </xdr:nvSpPr>
          <xdr:spPr>
            <a:xfrm>
              <a:off x="6941820" y="704850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9287" name="Check Box 71" hidden="1">
              <a:extLst>
                <a:ext uri="{63B3BB69-23CF-44E3-9099-C40C66FF867C}">
                  <a14:compatExt spid="_x0000_s9287"/>
                </a:ext>
              </a:extLst>
            </xdr:cNvPr>
            <xdr:cNvSpPr/>
          </xdr:nvSpPr>
          <xdr:spPr>
            <a:xfrm>
              <a:off x="1133475" y="2314575"/>
              <a:ext cx="5238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9288" name="Check Box 72" hidden="1">
              <a:extLst>
                <a:ext uri="{63B3BB69-23CF-44E3-9099-C40C66FF867C}">
                  <a14:compatExt spid="_x0000_s9288"/>
                </a:ext>
              </a:extLst>
            </xdr:cNvPr>
            <xdr:cNvSpPr/>
          </xdr:nvSpPr>
          <xdr:spPr>
            <a:xfrm>
              <a:off x="1752600" y="4152900"/>
              <a:ext cx="1028700" cy="590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9289" name="Check Box 73" hidden="1">
              <a:extLst>
                <a:ext uri="{63B3BB69-23CF-44E3-9099-C40C66FF867C}">
                  <a14:compatExt spid="_x0000_s9289"/>
                </a:ext>
              </a:extLst>
            </xdr:cNvPr>
            <xdr:cNvSpPr/>
          </xdr:nvSpPr>
          <xdr:spPr>
            <a:xfrm>
              <a:off x="1943100" y="2314575"/>
              <a:ext cx="7905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9290" name="Check Box 74" hidden="1">
              <a:extLst>
                <a:ext uri="{63B3BB69-23CF-44E3-9099-C40C66FF867C}">
                  <a14:compatExt spid="_x0000_s9290"/>
                </a:ext>
              </a:extLst>
            </xdr:cNvPr>
            <xdr:cNvSpPr/>
          </xdr:nvSpPr>
          <xdr:spPr>
            <a:xfrm>
              <a:off x="1123950" y="2524125"/>
              <a:ext cx="6381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9291" name="Check Box 75" hidden="1">
              <a:extLst>
                <a:ext uri="{63B3BB69-23CF-44E3-9099-C40C66FF867C}">
                  <a14:compatExt spid="_x0000_s9291"/>
                </a:ext>
              </a:extLst>
            </xdr:cNvPr>
            <xdr:cNvSpPr/>
          </xdr:nvSpPr>
          <xdr:spPr>
            <a:xfrm>
              <a:off x="1123950" y="2152650"/>
              <a:ext cx="62865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9292" name="Check Box 76" hidden="1">
              <a:extLst>
                <a:ext uri="{63B3BB69-23CF-44E3-9099-C40C66FF867C}">
                  <a14:compatExt spid="_x0000_s9292"/>
                </a:ext>
              </a:extLst>
            </xdr:cNvPr>
            <xdr:cNvSpPr/>
          </xdr:nvSpPr>
          <xdr:spPr>
            <a:xfrm>
              <a:off x="4227195" y="2324100"/>
              <a:ext cx="6953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57150</xdr:rowOff>
        </xdr:to>
        <xdr:sp>
          <xdr:nvSpPr>
            <xdr:cNvPr id="9293" name="Check Box 77" hidden="1">
              <a:extLst>
                <a:ext uri="{63B3BB69-23CF-44E3-9099-C40C66FF867C}">
                  <a14:compatExt spid="_x0000_s9293"/>
                </a:ext>
              </a:extLst>
            </xdr:cNvPr>
            <xdr:cNvSpPr/>
          </xdr:nvSpPr>
          <xdr:spPr>
            <a:xfrm>
              <a:off x="1990725" y="1400175"/>
              <a:ext cx="40005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9294" name="Check Box 78" hidden="1">
              <a:extLst>
                <a:ext uri="{63B3BB69-23CF-44E3-9099-C40C66FF867C}">
                  <a14:compatExt spid="_x0000_s9294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400050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637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400050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129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400050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367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400050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637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400050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637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400050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637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400050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2129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400050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367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400050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2637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400050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2637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43100" y="21621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66675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190625" y="1419225"/>
              <a:ext cx="4095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722495" y="741235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79820" y="741235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70470" y="7421880"/>
              <a:ext cx="4000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246245" y="2162175"/>
              <a:ext cx="409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093970" y="2038350"/>
              <a:ext cx="6286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093970" y="2219325"/>
              <a:ext cx="628650" cy="3524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246245" y="252412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093970" y="2428875"/>
              <a:ext cx="62865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932420" y="2028825"/>
              <a:ext cx="352425" cy="3905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932420" y="2219325"/>
              <a:ext cx="352425" cy="3524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75170" y="252412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932420" y="2362200"/>
              <a:ext cx="352425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941820" y="1066800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741920" y="704850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741920" y="88582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43100" y="161925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00325" y="1628775"/>
              <a:ext cx="6000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00325" y="1809750"/>
              <a:ext cx="6000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278130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05100" y="1438275"/>
              <a:ext cx="6572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360545" y="1438275"/>
              <a:ext cx="3524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14600" y="433387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075170" y="216217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75170" y="2343150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741920" y="1066800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941820" y="88582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941820" y="704850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33475" y="2314575"/>
              <a:ext cx="5238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52600" y="4152900"/>
              <a:ext cx="1028700" cy="590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43100" y="2314575"/>
              <a:ext cx="7905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23950" y="2524125"/>
              <a:ext cx="6381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23950" y="2152650"/>
              <a:ext cx="62865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227195" y="2324100"/>
              <a:ext cx="6953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57150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0725" y="1400175"/>
              <a:ext cx="40005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400050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637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400050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129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400050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367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400050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637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400050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637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400050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637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400050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2129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400050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367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400050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2637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400050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2637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0.xml"/><Relationship Id="rId80" Type="http://schemas.openxmlformats.org/officeDocument/2006/relationships/ctrlProp" Target="../ctrlProps/ctrlProp181.xml"/><Relationship Id="rId8" Type="http://schemas.openxmlformats.org/officeDocument/2006/relationships/ctrlProp" Target="../ctrlProps/ctrlProp109.xml"/><Relationship Id="rId79" Type="http://schemas.openxmlformats.org/officeDocument/2006/relationships/ctrlProp" Target="../ctrlProps/ctrlProp180.xml"/><Relationship Id="rId78" Type="http://schemas.openxmlformats.org/officeDocument/2006/relationships/ctrlProp" Target="../ctrlProps/ctrlProp179.xml"/><Relationship Id="rId77" Type="http://schemas.openxmlformats.org/officeDocument/2006/relationships/ctrlProp" Target="../ctrlProps/ctrlProp178.xml"/><Relationship Id="rId76" Type="http://schemas.openxmlformats.org/officeDocument/2006/relationships/ctrlProp" Target="../ctrlProps/ctrlProp177.xml"/><Relationship Id="rId75" Type="http://schemas.openxmlformats.org/officeDocument/2006/relationships/ctrlProp" Target="../ctrlProps/ctrlProp176.xml"/><Relationship Id="rId74" Type="http://schemas.openxmlformats.org/officeDocument/2006/relationships/ctrlProp" Target="../ctrlProps/ctrlProp175.xml"/><Relationship Id="rId73" Type="http://schemas.openxmlformats.org/officeDocument/2006/relationships/ctrlProp" Target="../ctrlProps/ctrlProp174.xml"/><Relationship Id="rId72" Type="http://schemas.openxmlformats.org/officeDocument/2006/relationships/ctrlProp" Target="../ctrlProps/ctrlProp173.xml"/><Relationship Id="rId71" Type="http://schemas.openxmlformats.org/officeDocument/2006/relationships/ctrlProp" Target="../ctrlProps/ctrlProp172.xml"/><Relationship Id="rId70" Type="http://schemas.openxmlformats.org/officeDocument/2006/relationships/ctrlProp" Target="../ctrlProps/ctrlProp171.xml"/><Relationship Id="rId7" Type="http://schemas.openxmlformats.org/officeDocument/2006/relationships/ctrlProp" Target="../ctrlProps/ctrlProp108.xml"/><Relationship Id="rId69" Type="http://schemas.openxmlformats.org/officeDocument/2006/relationships/ctrlProp" Target="../ctrlProps/ctrlProp170.xml"/><Relationship Id="rId68" Type="http://schemas.openxmlformats.org/officeDocument/2006/relationships/ctrlProp" Target="../ctrlProps/ctrlProp169.xml"/><Relationship Id="rId67" Type="http://schemas.openxmlformats.org/officeDocument/2006/relationships/ctrlProp" Target="../ctrlProps/ctrlProp168.xml"/><Relationship Id="rId66" Type="http://schemas.openxmlformats.org/officeDocument/2006/relationships/ctrlProp" Target="../ctrlProps/ctrlProp167.xml"/><Relationship Id="rId65" Type="http://schemas.openxmlformats.org/officeDocument/2006/relationships/ctrlProp" Target="../ctrlProps/ctrlProp166.xml"/><Relationship Id="rId64" Type="http://schemas.openxmlformats.org/officeDocument/2006/relationships/ctrlProp" Target="../ctrlProps/ctrlProp165.xml"/><Relationship Id="rId63" Type="http://schemas.openxmlformats.org/officeDocument/2006/relationships/ctrlProp" Target="../ctrlProps/ctrlProp164.xml"/><Relationship Id="rId62" Type="http://schemas.openxmlformats.org/officeDocument/2006/relationships/ctrlProp" Target="../ctrlProps/ctrlProp163.xml"/><Relationship Id="rId61" Type="http://schemas.openxmlformats.org/officeDocument/2006/relationships/ctrlProp" Target="../ctrlProps/ctrlProp162.xml"/><Relationship Id="rId60" Type="http://schemas.openxmlformats.org/officeDocument/2006/relationships/ctrlProp" Target="../ctrlProps/ctrlProp161.xml"/><Relationship Id="rId6" Type="http://schemas.openxmlformats.org/officeDocument/2006/relationships/ctrlProp" Target="../ctrlProps/ctrlProp107.xml"/><Relationship Id="rId59" Type="http://schemas.openxmlformats.org/officeDocument/2006/relationships/ctrlProp" Target="../ctrlProps/ctrlProp160.xml"/><Relationship Id="rId58" Type="http://schemas.openxmlformats.org/officeDocument/2006/relationships/ctrlProp" Target="../ctrlProps/ctrlProp159.xml"/><Relationship Id="rId57" Type="http://schemas.openxmlformats.org/officeDocument/2006/relationships/ctrlProp" Target="../ctrlProps/ctrlProp158.xml"/><Relationship Id="rId56" Type="http://schemas.openxmlformats.org/officeDocument/2006/relationships/ctrlProp" Target="../ctrlProps/ctrlProp157.xml"/><Relationship Id="rId55" Type="http://schemas.openxmlformats.org/officeDocument/2006/relationships/ctrlProp" Target="../ctrlProps/ctrlProp156.xml"/><Relationship Id="rId54" Type="http://schemas.openxmlformats.org/officeDocument/2006/relationships/ctrlProp" Target="../ctrlProps/ctrlProp155.xml"/><Relationship Id="rId53" Type="http://schemas.openxmlformats.org/officeDocument/2006/relationships/ctrlProp" Target="../ctrlProps/ctrlProp154.xml"/><Relationship Id="rId52" Type="http://schemas.openxmlformats.org/officeDocument/2006/relationships/ctrlProp" Target="../ctrlProps/ctrlProp153.xml"/><Relationship Id="rId51" Type="http://schemas.openxmlformats.org/officeDocument/2006/relationships/ctrlProp" Target="../ctrlProps/ctrlProp152.xml"/><Relationship Id="rId50" Type="http://schemas.openxmlformats.org/officeDocument/2006/relationships/ctrlProp" Target="../ctrlProps/ctrlProp151.xml"/><Relationship Id="rId5" Type="http://schemas.openxmlformats.org/officeDocument/2006/relationships/ctrlProp" Target="../ctrlProps/ctrlProp106.xml"/><Relationship Id="rId49" Type="http://schemas.openxmlformats.org/officeDocument/2006/relationships/ctrlProp" Target="../ctrlProps/ctrlProp150.xml"/><Relationship Id="rId48" Type="http://schemas.openxmlformats.org/officeDocument/2006/relationships/ctrlProp" Target="../ctrlProps/ctrlProp149.xml"/><Relationship Id="rId47" Type="http://schemas.openxmlformats.org/officeDocument/2006/relationships/ctrlProp" Target="../ctrlProps/ctrlProp148.xml"/><Relationship Id="rId46" Type="http://schemas.openxmlformats.org/officeDocument/2006/relationships/ctrlProp" Target="../ctrlProps/ctrlProp147.xml"/><Relationship Id="rId45" Type="http://schemas.openxmlformats.org/officeDocument/2006/relationships/ctrlProp" Target="../ctrlProps/ctrlProp146.xml"/><Relationship Id="rId44" Type="http://schemas.openxmlformats.org/officeDocument/2006/relationships/ctrlProp" Target="../ctrlProps/ctrlProp145.xml"/><Relationship Id="rId43" Type="http://schemas.openxmlformats.org/officeDocument/2006/relationships/ctrlProp" Target="../ctrlProps/ctrlProp144.xml"/><Relationship Id="rId42" Type="http://schemas.openxmlformats.org/officeDocument/2006/relationships/ctrlProp" Target="../ctrlProps/ctrlProp143.xml"/><Relationship Id="rId41" Type="http://schemas.openxmlformats.org/officeDocument/2006/relationships/ctrlProp" Target="../ctrlProps/ctrlProp142.xml"/><Relationship Id="rId40" Type="http://schemas.openxmlformats.org/officeDocument/2006/relationships/ctrlProp" Target="../ctrlProps/ctrlProp141.xml"/><Relationship Id="rId4" Type="http://schemas.openxmlformats.org/officeDocument/2006/relationships/ctrlProp" Target="../ctrlProps/ctrlProp105.xml"/><Relationship Id="rId39" Type="http://schemas.openxmlformats.org/officeDocument/2006/relationships/ctrlProp" Target="../ctrlProps/ctrlProp140.xml"/><Relationship Id="rId38" Type="http://schemas.openxmlformats.org/officeDocument/2006/relationships/ctrlProp" Target="../ctrlProps/ctrlProp139.xml"/><Relationship Id="rId37" Type="http://schemas.openxmlformats.org/officeDocument/2006/relationships/ctrlProp" Target="../ctrlProps/ctrlProp138.xml"/><Relationship Id="rId36" Type="http://schemas.openxmlformats.org/officeDocument/2006/relationships/ctrlProp" Target="../ctrlProps/ctrlProp137.xml"/><Relationship Id="rId35" Type="http://schemas.openxmlformats.org/officeDocument/2006/relationships/ctrlProp" Target="../ctrlProps/ctrlProp136.xml"/><Relationship Id="rId34" Type="http://schemas.openxmlformats.org/officeDocument/2006/relationships/ctrlProp" Target="../ctrlProps/ctrlProp135.xml"/><Relationship Id="rId33" Type="http://schemas.openxmlformats.org/officeDocument/2006/relationships/ctrlProp" Target="../ctrlProps/ctrlProp134.xml"/><Relationship Id="rId32" Type="http://schemas.openxmlformats.org/officeDocument/2006/relationships/ctrlProp" Target="../ctrlProps/ctrlProp133.xml"/><Relationship Id="rId31" Type="http://schemas.openxmlformats.org/officeDocument/2006/relationships/ctrlProp" Target="../ctrlProps/ctrlProp132.xml"/><Relationship Id="rId30" Type="http://schemas.openxmlformats.org/officeDocument/2006/relationships/ctrlProp" Target="../ctrlProps/ctrlProp131.xml"/><Relationship Id="rId3" Type="http://schemas.openxmlformats.org/officeDocument/2006/relationships/ctrlProp" Target="../ctrlProps/ctrlProp104.xml"/><Relationship Id="rId29" Type="http://schemas.openxmlformats.org/officeDocument/2006/relationships/ctrlProp" Target="../ctrlProps/ctrlProp130.xml"/><Relationship Id="rId28" Type="http://schemas.openxmlformats.org/officeDocument/2006/relationships/ctrlProp" Target="../ctrlProps/ctrlProp129.xml"/><Relationship Id="rId27" Type="http://schemas.openxmlformats.org/officeDocument/2006/relationships/ctrlProp" Target="../ctrlProps/ctrlProp128.xml"/><Relationship Id="rId26" Type="http://schemas.openxmlformats.org/officeDocument/2006/relationships/ctrlProp" Target="../ctrlProps/ctrlProp127.xml"/><Relationship Id="rId25" Type="http://schemas.openxmlformats.org/officeDocument/2006/relationships/ctrlProp" Target="../ctrlProps/ctrlProp126.xml"/><Relationship Id="rId24" Type="http://schemas.openxmlformats.org/officeDocument/2006/relationships/ctrlProp" Target="../ctrlProps/ctrlProp125.xml"/><Relationship Id="rId23" Type="http://schemas.openxmlformats.org/officeDocument/2006/relationships/ctrlProp" Target="../ctrlProps/ctrlProp124.xml"/><Relationship Id="rId22" Type="http://schemas.openxmlformats.org/officeDocument/2006/relationships/ctrlProp" Target="../ctrlProps/ctrlProp123.xml"/><Relationship Id="rId21" Type="http://schemas.openxmlformats.org/officeDocument/2006/relationships/ctrlProp" Target="../ctrlProps/ctrlProp122.xml"/><Relationship Id="rId20" Type="http://schemas.openxmlformats.org/officeDocument/2006/relationships/ctrlProp" Target="../ctrlProps/ctrlProp12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0.xml"/><Relationship Id="rId18" Type="http://schemas.openxmlformats.org/officeDocument/2006/relationships/ctrlProp" Target="../ctrlProps/ctrlProp119.xml"/><Relationship Id="rId17" Type="http://schemas.openxmlformats.org/officeDocument/2006/relationships/ctrlProp" Target="../ctrlProps/ctrlProp118.xml"/><Relationship Id="rId16" Type="http://schemas.openxmlformats.org/officeDocument/2006/relationships/ctrlProp" Target="../ctrlProps/ctrlProp117.xml"/><Relationship Id="rId15" Type="http://schemas.openxmlformats.org/officeDocument/2006/relationships/ctrlProp" Target="../ctrlProps/ctrlProp116.xml"/><Relationship Id="rId14" Type="http://schemas.openxmlformats.org/officeDocument/2006/relationships/ctrlProp" Target="../ctrlProps/ctrlProp115.xml"/><Relationship Id="rId13" Type="http://schemas.openxmlformats.org/officeDocument/2006/relationships/ctrlProp" Target="../ctrlProps/ctrlProp114.xml"/><Relationship Id="rId12" Type="http://schemas.openxmlformats.org/officeDocument/2006/relationships/ctrlProp" Target="../ctrlProps/ctrlProp113.xml"/><Relationship Id="rId11" Type="http://schemas.openxmlformats.org/officeDocument/2006/relationships/ctrlProp" Target="../ctrlProps/ctrlProp112.xml"/><Relationship Id="rId10" Type="http://schemas.openxmlformats.org/officeDocument/2006/relationships/ctrlProp" Target="../ctrlProps/ctrlProp111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8.xml"/><Relationship Id="rId8" Type="http://schemas.openxmlformats.org/officeDocument/2006/relationships/ctrlProp" Target="../ctrlProps/ctrlProp187.xml"/><Relationship Id="rId7" Type="http://schemas.openxmlformats.org/officeDocument/2006/relationships/ctrlProp" Target="../ctrlProps/ctrlProp186.xml"/><Relationship Id="rId6" Type="http://schemas.openxmlformats.org/officeDocument/2006/relationships/ctrlProp" Target="../ctrlProps/ctrlProp185.xml"/><Relationship Id="rId5" Type="http://schemas.openxmlformats.org/officeDocument/2006/relationships/ctrlProp" Target="../ctrlProps/ctrlProp184.xml"/><Relationship Id="rId41" Type="http://schemas.openxmlformats.org/officeDocument/2006/relationships/ctrlProp" Target="../ctrlProps/ctrlProp220.xml"/><Relationship Id="rId40" Type="http://schemas.openxmlformats.org/officeDocument/2006/relationships/ctrlProp" Target="../ctrlProps/ctrlProp219.xml"/><Relationship Id="rId4" Type="http://schemas.openxmlformats.org/officeDocument/2006/relationships/ctrlProp" Target="../ctrlProps/ctrlProp183.xml"/><Relationship Id="rId39" Type="http://schemas.openxmlformats.org/officeDocument/2006/relationships/ctrlProp" Target="../ctrlProps/ctrlProp218.xml"/><Relationship Id="rId38" Type="http://schemas.openxmlformats.org/officeDocument/2006/relationships/ctrlProp" Target="../ctrlProps/ctrlProp217.xml"/><Relationship Id="rId37" Type="http://schemas.openxmlformats.org/officeDocument/2006/relationships/ctrlProp" Target="../ctrlProps/ctrlProp216.xml"/><Relationship Id="rId36" Type="http://schemas.openxmlformats.org/officeDocument/2006/relationships/ctrlProp" Target="../ctrlProps/ctrlProp215.xml"/><Relationship Id="rId35" Type="http://schemas.openxmlformats.org/officeDocument/2006/relationships/ctrlProp" Target="../ctrlProps/ctrlProp214.xml"/><Relationship Id="rId34" Type="http://schemas.openxmlformats.org/officeDocument/2006/relationships/ctrlProp" Target="../ctrlProps/ctrlProp213.xml"/><Relationship Id="rId33" Type="http://schemas.openxmlformats.org/officeDocument/2006/relationships/ctrlProp" Target="../ctrlProps/ctrlProp212.xml"/><Relationship Id="rId32" Type="http://schemas.openxmlformats.org/officeDocument/2006/relationships/ctrlProp" Target="../ctrlProps/ctrlProp211.xml"/><Relationship Id="rId31" Type="http://schemas.openxmlformats.org/officeDocument/2006/relationships/ctrlProp" Target="../ctrlProps/ctrlProp210.xml"/><Relationship Id="rId30" Type="http://schemas.openxmlformats.org/officeDocument/2006/relationships/ctrlProp" Target="../ctrlProps/ctrlProp209.xml"/><Relationship Id="rId3" Type="http://schemas.openxmlformats.org/officeDocument/2006/relationships/ctrlProp" Target="../ctrlProps/ctrlProp182.xml"/><Relationship Id="rId29" Type="http://schemas.openxmlformats.org/officeDocument/2006/relationships/ctrlProp" Target="../ctrlProps/ctrlProp208.xml"/><Relationship Id="rId28" Type="http://schemas.openxmlformats.org/officeDocument/2006/relationships/ctrlProp" Target="../ctrlProps/ctrlProp207.xml"/><Relationship Id="rId27" Type="http://schemas.openxmlformats.org/officeDocument/2006/relationships/ctrlProp" Target="../ctrlProps/ctrlProp206.xml"/><Relationship Id="rId26" Type="http://schemas.openxmlformats.org/officeDocument/2006/relationships/ctrlProp" Target="../ctrlProps/ctrlProp205.xml"/><Relationship Id="rId25" Type="http://schemas.openxmlformats.org/officeDocument/2006/relationships/ctrlProp" Target="../ctrlProps/ctrlProp204.xml"/><Relationship Id="rId24" Type="http://schemas.openxmlformats.org/officeDocument/2006/relationships/ctrlProp" Target="../ctrlProps/ctrlProp203.xml"/><Relationship Id="rId23" Type="http://schemas.openxmlformats.org/officeDocument/2006/relationships/ctrlProp" Target="../ctrlProps/ctrlProp202.xml"/><Relationship Id="rId22" Type="http://schemas.openxmlformats.org/officeDocument/2006/relationships/ctrlProp" Target="../ctrlProps/ctrlProp201.xml"/><Relationship Id="rId21" Type="http://schemas.openxmlformats.org/officeDocument/2006/relationships/ctrlProp" Target="../ctrlProps/ctrlProp200.xml"/><Relationship Id="rId20" Type="http://schemas.openxmlformats.org/officeDocument/2006/relationships/ctrlProp" Target="../ctrlProps/ctrlProp19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98.xml"/><Relationship Id="rId18" Type="http://schemas.openxmlformats.org/officeDocument/2006/relationships/ctrlProp" Target="../ctrlProps/ctrlProp197.xml"/><Relationship Id="rId17" Type="http://schemas.openxmlformats.org/officeDocument/2006/relationships/ctrlProp" Target="../ctrlProps/ctrlProp196.xml"/><Relationship Id="rId16" Type="http://schemas.openxmlformats.org/officeDocument/2006/relationships/ctrlProp" Target="../ctrlProps/ctrlProp195.xml"/><Relationship Id="rId15" Type="http://schemas.openxmlformats.org/officeDocument/2006/relationships/ctrlProp" Target="../ctrlProps/ctrlProp194.xml"/><Relationship Id="rId14" Type="http://schemas.openxmlformats.org/officeDocument/2006/relationships/ctrlProp" Target="../ctrlProps/ctrlProp193.xml"/><Relationship Id="rId13" Type="http://schemas.openxmlformats.org/officeDocument/2006/relationships/ctrlProp" Target="../ctrlProps/ctrlProp192.xml"/><Relationship Id="rId12" Type="http://schemas.openxmlformats.org/officeDocument/2006/relationships/ctrlProp" Target="../ctrlProps/ctrlProp191.xml"/><Relationship Id="rId11" Type="http://schemas.openxmlformats.org/officeDocument/2006/relationships/ctrlProp" Target="../ctrlProps/ctrlProp190.xml"/><Relationship Id="rId10" Type="http://schemas.openxmlformats.org/officeDocument/2006/relationships/ctrlProp" Target="../ctrlProps/ctrlProp189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3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25" customWidth="1"/>
    <col min="3" max="3" width="10.125" customWidth="1"/>
  </cols>
  <sheetData>
    <row r="1" ht="21" customHeight="1" spans="1:2">
      <c r="A1" s="326"/>
      <c r="B1" s="327" t="s">
        <v>0</v>
      </c>
    </row>
    <row r="2" spans="1:2">
      <c r="A2" s="14">
        <v>1</v>
      </c>
      <c r="B2" s="328" t="s">
        <v>1</v>
      </c>
    </row>
    <row r="3" spans="1:2">
      <c r="A3" s="14">
        <v>2</v>
      </c>
      <c r="B3" s="328" t="s">
        <v>2</v>
      </c>
    </row>
    <row r="4" spans="1:2">
      <c r="A4" s="14">
        <v>3</v>
      </c>
      <c r="B4" s="328" t="s">
        <v>3</v>
      </c>
    </row>
    <row r="5" spans="1:2">
      <c r="A5" s="14">
        <v>4</v>
      </c>
      <c r="B5" s="328" t="s">
        <v>4</v>
      </c>
    </row>
    <row r="6" spans="1:2">
      <c r="A6" s="14">
        <v>5</v>
      </c>
      <c r="B6" s="328" t="s">
        <v>5</v>
      </c>
    </row>
    <row r="7" spans="1:2">
      <c r="A7" s="14">
        <v>6</v>
      </c>
      <c r="B7" s="328" t="s">
        <v>6</v>
      </c>
    </row>
    <row r="8" s="324" customFormat="1" ht="15" customHeight="1" spans="1:2">
      <c r="A8" s="329">
        <v>7</v>
      </c>
      <c r="B8" s="330" t="s">
        <v>7</v>
      </c>
    </row>
    <row r="9" ht="18.95" customHeight="1" spans="1:2">
      <c r="A9" s="326"/>
      <c r="B9" s="331" t="s">
        <v>8</v>
      </c>
    </row>
    <row r="10" ht="15.95" customHeight="1" spans="1:2">
      <c r="A10" s="14">
        <v>1</v>
      </c>
      <c r="B10" s="332" t="s">
        <v>9</v>
      </c>
    </row>
    <row r="11" spans="1:2">
      <c r="A11" s="14">
        <v>2</v>
      </c>
      <c r="B11" s="328" t="s">
        <v>10</v>
      </c>
    </row>
    <row r="12" spans="1:2">
      <c r="A12" s="14">
        <v>3</v>
      </c>
      <c r="B12" s="330" t="s">
        <v>11</v>
      </c>
    </row>
    <row r="13" spans="1:2">
      <c r="A13" s="14">
        <v>4</v>
      </c>
      <c r="B13" s="328" t="s">
        <v>12</v>
      </c>
    </row>
    <row r="14" spans="1:2">
      <c r="A14" s="14">
        <v>5</v>
      </c>
      <c r="B14" s="328" t="s">
        <v>13</v>
      </c>
    </row>
    <row r="15" spans="1:2">
      <c r="A15" s="14">
        <v>6</v>
      </c>
      <c r="B15" s="328" t="s">
        <v>14</v>
      </c>
    </row>
    <row r="16" spans="1:2">
      <c r="A16" s="14">
        <v>7</v>
      </c>
      <c r="B16" s="328" t="s">
        <v>15</v>
      </c>
    </row>
    <row r="17" spans="1:2">
      <c r="A17" s="14">
        <v>8</v>
      </c>
      <c r="B17" s="328" t="s">
        <v>16</v>
      </c>
    </row>
    <row r="18" spans="1:2">
      <c r="A18" s="14">
        <v>9</v>
      </c>
      <c r="B18" s="328" t="s">
        <v>17</v>
      </c>
    </row>
    <row r="19" spans="1:2">
      <c r="A19" s="14"/>
      <c r="B19" s="328"/>
    </row>
    <row r="20" ht="20.25" spans="1:2">
      <c r="A20" s="326"/>
      <c r="B20" s="327" t="s">
        <v>18</v>
      </c>
    </row>
    <row r="21" spans="1:2">
      <c r="A21" s="14">
        <v>1</v>
      </c>
      <c r="B21" s="333" t="s">
        <v>19</v>
      </c>
    </row>
    <row r="22" spans="1:2">
      <c r="A22" s="14">
        <v>2</v>
      </c>
      <c r="B22" s="328" t="s">
        <v>20</v>
      </c>
    </row>
    <row r="23" spans="1:2">
      <c r="A23" s="14">
        <v>3</v>
      </c>
      <c r="B23" s="328" t="s">
        <v>21</v>
      </c>
    </row>
    <row r="24" spans="1:2">
      <c r="A24" s="14">
        <v>4</v>
      </c>
      <c r="B24" s="328" t="s">
        <v>22</v>
      </c>
    </row>
    <row r="25" spans="1:2">
      <c r="A25" s="14">
        <v>5</v>
      </c>
      <c r="B25" s="328" t="s">
        <v>23</v>
      </c>
    </row>
    <row r="26" spans="1:2">
      <c r="A26" s="14">
        <v>6</v>
      </c>
      <c r="B26" s="328" t="s">
        <v>24</v>
      </c>
    </row>
    <row r="27" spans="1:2">
      <c r="A27" s="14">
        <v>7</v>
      </c>
      <c r="B27" s="328" t="s">
        <v>25</v>
      </c>
    </row>
    <row r="28" spans="1:2">
      <c r="A28" s="14"/>
      <c r="B28" s="328"/>
    </row>
    <row r="29" ht="20.25" spans="1:2">
      <c r="A29" s="326"/>
      <c r="B29" s="327" t="s">
        <v>26</v>
      </c>
    </row>
    <row r="30" spans="1:2">
      <c r="A30" s="14">
        <v>1</v>
      </c>
      <c r="B30" s="333" t="s">
        <v>27</v>
      </c>
    </row>
    <row r="31" spans="1:2">
      <c r="A31" s="14">
        <v>2</v>
      </c>
      <c r="B31" s="328" t="s">
        <v>28</v>
      </c>
    </row>
    <row r="32" spans="1:2">
      <c r="A32" s="14">
        <v>3</v>
      </c>
      <c r="B32" s="328" t="s">
        <v>29</v>
      </c>
    </row>
    <row r="33" ht="28.5" spans="1:2">
      <c r="A33" s="14">
        <v>4</v>
      </c>
      <c r="B33" s="328" t="s">
        <v>30</v>
      </c>
    </row>
    <row r="34" spans="1:2">
      <c r="A34" s="14">
        <v>5</v>
      </c>
      <c r="B34" s="328" t="s">
        <v>31</v>
      </c>
    </row>
    <row r="35" spans="1:2">
      <c r="A35" s="14">
        <v>6</v>
      </c>
      <c r="B35" s="328" t="s">
        <v>32</v>
      </c>
    </row>
    <row r="36" spans="1:2">
      <c r="A36" s="14">
        <v>7</v>
      </c>
      <c r="B36" s="328" t="s">
        <v>33</v>
      </c>
    </row>
    <row r="37" spans="1:2">
      <c r="A37" s="14"/>
      <c r="B37" s="328"/>
    </row>
    <row r="39" spans="1:2">
      <c r="A39" s="334" t="s">
        <v>34</v>
      </c>
      <c r="B39" s="33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workbookViewId="0">
      <selection activeCell="L15" sqref="L15"/>
    </sheetView>
  </sheetViews>
  <sheetFormatPr defaultColWidth="9" defaultRowHeight="26.1" customHeight="1"/>
  <cols>
    <col min="1" max="1" width="15" style="55" customWidth="1"/>
    <col min="2" max="2" width="8.375" style="55" customWidth="1"/>
    <col min="3" max="7" width="9.375" style="55" customWidth="1"/>
    <col min="8" max="8" width="7.375" style="55" customWidth="1"/>
    <col min="9" max="9" width="3.75" style="55" customWidth="1"/>
    <col min="10" max="10" width="14.5" style="55" customWidth="1"/>
    <col min="11" max="11" width="15.25" style="55" customWidth="1"/>
    <col min="12" max="12" width="15" style="55" customWidth="1"/>
    <col min="13" max="15" width="14.125" style="55" customWidth="1"/>
    <col min="16" max="16" width="12.5" style="55" customWidth="1"/>
    <col min="17" max="16384" width="9" style="55"/>
  </cols>
  <sheetData>
    <row r="1" s="55" customFormat="1" ht="30" customHeight="1" spans="1:16">
      <c r="A1" s="56" t="s">
        <v>148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="55" customFormat="1" ht="29.1" customHeight="1" spans="1:16">
      <c r="A2" s="58" t="s">
        <v>62</v>
      </c>
      <c r="B2" s="59" t="s">
        <v>63</v>
      </c>
      <c r="C2" s="59"/>
      <c r="D2" s="60" t="s">
        <v>68</v>
      </c>
      <c r="E2" s="59" t="s">
        <v>69</v>
      </c>
      <c r="F2" s="59"/>
      <c r="G2" s="59"/>
      <c r="H2" s="59"/>
      <c r="I2" s="90"/>
      <c r="J2" s="91" t="s">
        <v>57</v>
      </c>
      <c r="K2" s="59" t="s">
        <v>58</v>
      </c>
      <c r="L2" s="59"/>
      <c r="M2" s="59"/>
      <c r="N2" s="59"/>
      <c r="O2" s="92"/>
      <c r="P2" s="93"/>
    </row>
    <row r="3" s="55" customFormat="1" ht="29.1" customHeight="1" spans="1:16">
      <c r="A3" s="61" t="s">
        <v>149</v>
      </c>
      <c r="B3" s="62" t="s">
        <v>150</v>
      </c>
      <c r="C3" s="62"/>
      <c r="D3" s="62"/>
      <c r="E3" s="62"/>
      <c r="F3" s="62"/>
      <c r="G3" s="62"/>
      <c r="H3" s="62"/>
      <c r="I3" s="94"/>
      <c r="J3" s="95" t="s">
        <v>151</v>
      </c>
      <c r="K3" s="95"/>
      <c r="L3" s="95"/>
      <c r="M3" s="95"/>
      <c r="N3" s="95"/>
      <c r="O3" s="96"/>
      <c r="P3" s="97"/>
    </row>
    <row r="4" s="55" customFormat="1" ht="29.1" customHeight="1" spans="1:16">
      <c r="A4" s="61"/>
      <c r="B4" s="63" t="s">
        <v>111</v>
      </c>
      <c r="C4" s="63" t="s">
        <v>112</v>
      </c>
      <c r="D4" s="64" t="s">
        <v>113</v>
      </c>
      <c r="E4" s="63" t="s">
        <v>114</v>
      </c>
      <c r="F4" s="63" t="s">
        <v>115</v>
      </c>
      <c r="G4" s="63" t="s">
        <v>116</v>
      </c>
      <c r="H4" s="63" t="s">
        <v>152</v>
      </c>
      <c r="I4" s="94"/>
      <c r="J4" s="63" t="s">
        <v>111</v>
      </c>
      <c r="K4" s="63" t="s">
        <v>112</v>
      </c>
      <c r="L4" s="64" t="s">
        <v>113</v>
      </c>
      <c r="M4" s="63" t="s">
        <v>114</v>
      </c>
      <c r="N4" s="63" t="s">
        <v>115</v>
      </c>
      <c r="O4" s="63" t="s">
        <v>116</v>
      </c>
      <c r="P4" s="63" t="s">
        <v>152</v>
      </c>
    </row>
    <row r="5" s="55" customFormat="1" ht="29.1" customHeight="1" spans="1:16">
      <c r="A5" s="61"/>
      <c r="B5" s="63" t="s">
        <v>154</v>
      </c>
      <c r="C5" s="63" t="s">
        <v>155</v>
      </c>
      <c r="D5" s="65" t="s">
        <v>156</v>
      </c>
      <c r="E5" s="63" t="s">
        <v>157</v>
      </c>
      <c r="F5" s="63" t="s">
        <v>158</v>
      </c>
      <c r="G5" s="63" t="s">
        <v>159</v>
      </c>
      <c r="H5" s="63" t="s">
        <v>160</v>
      </c>
      <c r="I5" s="94"/>
      <c r="J5" s="98" t="s">
        <v>121</v>
      </c>
      <c r="K5" s="98" t="s">
        <v>120</v>
      </c>
      <c r="L5" s="98" t="s">
        <v>120</v>
      </c>
      <c r="M5" s="98" t="s">
        <v>121</v>
      </c>
      <c r="N5" s="98" t="s">
        <v>121</v>
      </c>
      <c r="O5" s="98" t="s">
        <v>120</v>
      </c>
      <c r="P5" s="98"/>
    </row>
    <row r="6" s="55" customFormat="1" ht="29.1" customHeight="1" spans="1:16">
      <c r="A6" s="66" t="s">
        <v>163</v>
      </c>
      <c r="B6" s="67">
        <f>C6-2.1</f>
        <v>96.3</v>
      </c>
      <c r="C6" s="67">
        <f>D6-2.1</f>
        <v>98.4</v>
      </c>
      <c r="D6" s="68">
        <v>100.5</v>
      </c>
      <c r="E6" s="67">
        <f t="shared" ref="E6:H6" si="0">D6+2.1</f>
        <v>102.6</v>
      </c>
      <c r="F6" s="67">
        <f t="shared" si="0"/>
        <v>104.7</v>
      </c>
      <c r="G6" s="67">
        <f t="shared" si="0"/>
        <v>106.8</v>
      </c>
      <c r="H6" s="67">
        <f t="shared" si="0"/>
        <v>108.9</v>
      </c>
      <c r="I6" s="94"/>
      <c r="J6" s="99" t="s">
        <v>238</v>
      </c>
      <c r="K6" s="99" t="s">
        <v>239</v>
      </c>
      <c r="L6" s="99" t="s">
        <v>238</v>
      </c>
      <c r="M6" s="99" t="s">
        <v>240</v>
      </c>
      <c r="N6" s="99" t="s">
        <v>241</v>
      </c>
      <c r="O6" s="99" t="s">
        <v>242</v>
      </c>
      <c r="P6" s="99"/>
    </row>
    <row r="7" s="55" customFormat="1" ht="29.1" customHeight="1" spans="1:16">
      <c r="A7" s="66" t="s">
        <v>166</v>
      </c>
      <c r="B7" s="67">
        <f>C7-4</f>
        <v>66</v>
      </c>
      <c r="C7" s="67">
        <f>D7-4</f>
        <v>70</v>
      </c>
      <c r="D7" s="68">
        <v>74</v>
      </c>
      <c r="E7" s="67">
        <f>D7+4</f>
        <v>78</v>
      </c>
      <c r="F7" s="67">
        <f>E7+5</f>
        <v>83</v>
      </c>
      <c r="G7" s="67">
        <f>F7+6</f>
        <v>89</v>
      </c>
      <c r="H7" s="67">
        <f>G7+6</f>
        <v>95</v>
      </c>
      <c r="I7" s="94"/>
      <c r="J7" s="100" t="s">
        <v>243</v>
      </c>
      <c r="K7" s="100" t="s">
        <v>244</v>
      </c>
      <c r="L7" s="100" t="s">
        <v>243</v>
      </c>
      <c r="M7" s="100" t="s">
        <v>245</v>
      </c>
      <c r="N7" s="100" t="s">
        <v>246</v>
      </c>
      <c r="O7" s="100" t="s">
        <v>247</v>
      </c>
      <c r="P7" s="100"/>
    </row>
    <row r="8" s="55" customFormat="1" ht="29.1" customHeight="1" spans="1:16">
      <c r="A8" s="66" t="s">
        <v>168</v>
      </c>
      <c r="B8" s="69">
        <f>C8-3.6</f>
        <v>90.8</v>
      </c>
      <c r="C8" s="69">
        <f>D8-3.6</f>
        <v>94.4</v>
      </c>
      <c r="D8" s="70">
        <v>98</v>
      </c>
      <c r="E8" s="69">
        <f t="shared" ref="E8:H8" si="1">D8+4</f>
        <v>102</v>
      </c>
      <c r="F8" s="69">
        <f t="shared" si="1"/>
        <v>106</v>
      </c>
      <c r="G8" s="69">
        <f t="shared" si="1"/>
        <v>110</v>
      </c>
      <c r="H8" s="69">
        <f t="shared" si="1"/>
        <v>114</v>
      </c>
      <c r="I8" s="94"/>
      <c r="J8" s="100" t="s">
        <v>248</v>
      </c>
      <c r="K8" s="100" t="s">
        <v>248</v>
      </c>
      <c r="L8" s="100" t="s">
        <v>249</v>
      </c>
      <c r="M8" s="100" t="s">
        <v>250</v>
      </c>
      <c r="N8" s="100" t="s">
        <v>250</v>
      </c>
      <c r="O8" s="100" t="s">
        <v>251</v>
      </c>
      <c r="P8" s="100"/>
    </row>
    <row r="9" s="55" customFormat="1" ht="29.1" customHeight="1" spans="1:16">
      <c r="A9" s="66" t="s">
        <v>170</v>
      </c>
      <c r="B9" s="67">
        <f>C9-2.3/2</f>
        <v>27.2</v>
      </c>
      <c r="C9" s="67">
        <f>D9-2.3/2</f>
        <v>28.35</v>
      </c>
      <c r="D9" s="68">
        <v>29.5</v>
      </c>
      <c r="E9" s="67">
        <f t="shared" ref="E9:H9" si="2">D9+2.6/2</f>
        <v>30.8</v>
      </c>
      <c r="F9" s="67">
        <f t="shared" si="2"/>
        <v>32.1</v>
      </c>
      <c r="G9" s="67">
        <f t="shared" si="2"/>
        <v>33.4</v>
      </c>
      <c r="H9" s="67">
        <f t="shared" si="2"/>
        <v>34.7</v>
      </c>
      <c r="I9" s="94"/>
      <c r="J9" s="99" t="s">
        <v>252</v>
      </c>
      <c r="K9" s="99" t="s">
        <v>245</v>
      </c>
      <c r="L9" s="99" t="s">
        <v>252</v>
      </c>
      <c r="M9" s="99" t="s">
        <v>253</v>
      </c>
      <c r="N9" s="99" t="s">
        <v>245</v>
      </c>
      <c r="O9" s="99" t="s">
        <v>245</v>
      </c>
      <c r="P9" s="99"/>
    </row>
    <row r="10" s="55" customFormat="1" ht="29.1" customHeight="1" spans="1:16">
      <c r="A10" s="66" t="s">
        <v>173</v>
      </c>
      <c r="B10" s="67">
        <f>C10-0.5</f>
        <v>17</v>
      </c>
      <c r="C10" s="67">
        <f>D10-0.5</f>
        <v>17.5</v>
      </c>
      <c r="D10" s="68">
        <v>18</v>
      </c>
      <c r="E10" s="67">
        <f>D10+0.5</f>
        <v>18.5</v>
      </c>
      <c r="F10" s="67">
        <f>E10+0.5</f>
        <v>19</v>
      </c>
      <c r="G10" s="67">
        <f>F10+0.7</f>
        <v>19.7</v>
      </c>
      <c r="H10" s="67">
        <f>G10+0.7</f>
        <v>20.4</v>
      </c>
      <c r="I10" s="94"/>
      <c r="J10" s="100" t="s">
        <v>254</v>
      </c>
      <c r="K10" s="100" t="s">
        <v>255</v>
      </c>
      <c r="L10" s="100" t="s">
        <v>254</v>
      </c>
      <c r="M10" s="100" t="s">
        <v>255</v>
      </c>
      <c r="N10" s="100" t="s">
        <v>254</v>
      </c>
      <c r="O10" s="100" t="s">
        <v>256</v>
      </c>
      <c r="P10" s="100"/>
    </row>
    <row r="11" s="55" customFormat="1" ht="29.1" customHeight="1" spans="1:16">
      <c r="A11" s="66" t="s">
        <v>174</v>
      </c>
      <c r="B11" s="67">
        <f>C11-0.7</f>
        <v>27.7</v>
      </c>
      <c r="C11" s="67">
        <f>D11-0.6</f>
        <v>28.4</v>
      </c>
      <c r="D11" s="68">
        <v>29</v>
      </c>
      <c r="E11" s="67">
        <f>D11+0.6</f>
        <v>29.6</v>
      </c>
      <c r="F11" s="67">
        <f>E11+0.7</f>
        <v>30.3</v>
      </c>
      <c r="G11" s="67">
        <f>F11+0.6</f>
        <v>30.9</v>
      </c>
      <c r="H11" s="67">
        <f>G11+0.7</f>
        <v>31.6</v>
      </c>
      <c r="I11" s="94"/>
      <c r="J11" s="100" t="s">
        <v>256</v>
      </c>
      <c r="K11" s="100" t="s">
        <v>245</v>
      </c>
      <c r="L11" s="100" t="s">
        <v>257</v>
      </c>
      <c r="M11" s="100" t="s">
        <v>258</v>
      </c>
      <c r="N11" s="100" t="s">
        <v>253</v>
      </c>
      <c r="O11" s="100" t="s">
        <v>259</v>
      </c>
      <c r="P11" s="100"/>
    </row>
    <row r="12" s="55" customFormat="1" ht="29.1" customHeight="1" spans="1:16">
      <c r="A12" s="66" t="s">
        <v>176</v>
      </c>
      <c r="B12" s="71">
        <f>C12-0.9</f>
        <v>38.4</v>
      </c>
      <c r="C12" s="71">
        <f>D12-0.9</f>
        <v>39.3</v>
      </c>
      <c r="D12" s="72">
        <v>40.2</v>
      </c>
      <c r="E12" s="71">
        <f t="shared" ref="E12:H12" si="3">D12+1.1</f>
        <v>41.3</v>
      </c>
      <c r="F12" s="71">
        <f t="shared" si="3"/>
        <v>42.4</v>
      </c>
      <c r="G12" s="71">
        <f t="shared" si="3"/>
        <v>43.5</v>
      </c>
      <c r="H12" s="71">
        <f t="shared" si="3"/>
        <v>44.6</v>
      </c>
      <c r="I12" s="94"/>
      <c r="J12" s="100" t="s">
        <v>248</v>
      </c>
      <c r="K12" s="100" t="s">
        <v>253</v>
      </c>
      <c r="L12" s="100" t="s">
        <v>260</v>
      </c>
      <c r="M12" s="100" t="s">
        <v>245</v>
      </c>
      <c r="N12" s="100" t="s">
        <v>261</v>
      </c>
      <c r="O12" s="100" t="s">
        <v>249</v>
      </c>
      <c r="P12" s="100"/>
    </row>
    <row r="13" s="55" customFormat="1" ht="29.1" customHeight="1" spans="1:16">
      <c r="A13" s="73"/>
      <c r="B13" s="74"/>
      <c r="C13" s="75"/>
      <c r="D13" s="76"/>
      <c r="E13" s="75"/>
      <c r="F13" s="75"/>
      <c r="G13" s="75"/>
      <c r="H13" s="75"/>
      <c r="I13" s="94"/>
      <c r="J13" s="100"/>
      <c r="K13" s="100"/>
      <c r="L13" s="100"/>
      <c r="M13" s="100"/>
      <c r="N13" s="100"/>
      <c r="O13" s="100"/>
      <c r="P13" s="100"/>
    </row>
    <row r="14" s="55" customFormat="1" ht="29.1" customHeight="1" spans="1:16">
      <c r="A14" s="77"/>
      <c r="B14" s="78"/>
      <c r="C14" s="79"/>
      <c r="D14" s="79"/>
      <c r="E14" s="79"/>
      <c r="F14" s="79"/>
      <c r="G14" s="80"/>
      <c r="H14" s="81"/>
      <c r="I14" s="94"/>
      <c r="J14" s="100"/>
      <c r="K14" s="100"/>
      <c r="L14" s="100"/>
      <c r="M14" s="100"/>
      <c r="N14" s="100"/>
      <c r="O14" s="100"/>
      <c r="P14" s="100"/>
    </row>
    <row r="15" s="55" customFormat="1" ht="29.1" customHeight="1" spans="1:16">
      <c r="A15" s="82"/>
      <c r="B15" s="83"/>
      <c r="C15" s="84"/>
      <c r="D15" s="84"/>
      <c r="E15" s="85"/>
      <c r="F15" s="85"/>
      <c r="G15" s="86"/>
      <c r="H15" s="87"/>
      <c r="I15" s="101"/>
      <c r="J15" s="102"/>
      <c r="K15" s="103"/>
      <c r="L15" s="104"/>
      <c r="M15" s="103"/>
      <c r="N15" s="103"/>
      <c r="O15" s="105"/>
      <c r="P15" s="106"/>
    </row>
    <row r="16" s="55" customFormat="1" ht="15" spans="1:16">
      <c r="A16" s="88" t="s">
        <v>127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</row>
    <row r="17" s="55" customFormat="1" ht="14.25" spans="1:16">
      <c r="A17" s="55" t="s">
        <v>178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</row>
    <row r="18" s="55" customFormat="1" ht="14.25" spans="1:15">
      <c r="A18" s="89"/>
      <c r="B18" s="89"/>
      <c r="C18" s="89"/>
      <c r="D18" s="89"/>
      <c r="E18" s="89"/>
      <c r="F18" s="89"/>
      <c r="G18" s="89"/>
      <c r="H18" s="89"/>
      <c r="I18" s="89"/>
      <c r="J18" s="88" t="s">
        <v>283</v>
      </c>
      <c r="K18" s="107"/>
      <c r="L18" s="88" t="s">
        <v>180</v>
      </c>
      <c r="M18" s="88"/>
      <c r="N18" s="88" t="s">
        <v>181</v>
      </c>
      <c r="O18" s="88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5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zoomScale="125" zoomScaleNormal="125" workbookViewId="0">
      <selection activeCell="I28" sqref="I28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3" width="10.5" customWidth="1"/>
    <col min="14" max="14" width="9.125" customWidth="1"/>
    <col min="15" max="15" width="10.625" customWidth="1"/>
  </cols>
  <sheetData>
    <row r="1" ht="29.25" spans="1:15">
      <c r="A1" s="3" t="s">
        <v>284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285</v>
      </c>
      <c r="B2" s="5" t="s">
        <v>286</v>
      </c>
      <c r="C2" s="5" t="s">
        <v>287</v>
      </c>
      <c r="D2" s="5" t="s">
        <v>288</v>
      </c>
      <c r="E2" s="5" t="s">
        <v>289</v>
      </c>
      <c r="F2" s="5" t="s">
        <v>290</v>
      </c>
      <c r="G2" s="5" t="s">
        <v>291</v>
      </c>
      <c r="H2" s="5" t="s">
        <v>292</v>
      </c>
      <c r="I2" s="4" t="s">
        <v>293</v>
      </c>
      <c r="J2" s="4" t="s">
        <v>294</v>
      </c>
      <c r="K2" s="4" t="s">
        <v>295</v>
      </c>
      <c r="L2" s="4" t="s">
        <v>296</v>
      </c>
      <c r="M2" s="4" t="s">
        <v>297</v>
      </c>
      <c r="N2" s="5" t="s">
        <v>298</v>
      </c>
      <c r="O2" s="5" t="s">
        <v>299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300</v>
      </c>
      <c r="J3" s="4" t="s">
        <v>300</v>
      </c>
      <c r="K3" s="4" t="s">
        <v>300</v>
      </c>
      <c r="L3" s="4" t="s">
        <v>300</v>
      </c>
      <c r="M3" s="4" t="s">
        <v>300</v>
      </c>
      <c r="N3" s="7"/>
      <c r="O3" s="7"/>
    </row>
    <row r="4" spans="1:15">
      <c r="A4" s="13">
        <v>1</v>
      </c>
      <c r="B4" s="13">
        <v>5072</v>
      </c>
      <c r="C4" s="24" t="s">
        <v>301</v>
      </c>
      <c r="D4" s="24" t="s">
        <v>302</v>
      </c>
      <c r="E4" s="49" t="s">
        <v>303</v>
      </c>
      <c r="F4" s="13"/>
      <c r="G4" s="13"/>
      <c r="H4" s="13"/>
      <c r="I4" s="13"/>
      <c r="J4" s="24" t="s">
        <v>304</v>
      </c>
      <c r="K4" s="13"/>
      <c r="L4" s="24" t="s">
        <v>305</v>
      </c>
      <c r="M4" s="24" t="s">
        <v>306</v>
      </c>
      <c r="N4" s="24" t="s">
        <v>307</v>
      </c>
      <c r="O4" s="13"/>
    </row>
    <row r="5" spans="1:15">
      <c r="A5" s="13">
        <v>2</v>
      </c>
      <c r="B5" s="13"/>
      <c r="C5" s="13">
        <v>43</v>
      </c>
      <c r="D5" s="24" t="s">
        <v>302</v>
      </c>
      <c r="E5" s="50"/>
      <c r="F5" s="13"/>
      <c r="G5" s="13"/>
      <c r="H5" s="13"/>
      <c r="I5" s="13"/>
      <c r="J5" s="13"/>
      <c r="K5" s="13"/>
      <c r="L5" s="13"/>
      <c r="M5" s="24" t="s">
        <v>306</v>
      </c>
      <c r="N5" s="13">
        <v>-1.3</v>
      </c>
      <c r="O5" s="13"/>
    </row>
    <row r="6" spans="1:15">
      <c r="A6" s="13">
        <v>3</v>
      </c>
      <c r="B6" s="13">
        <v>36</v>
      </c>
      <c r="C6" s="13">
        <v>34.5</v>
      </c>
      <c r="D6" s="24" t="s">
        <v>302</v>
      </c>
      <c r="E6" s="50"/>
      <c r="F6" s="13"/>
      <c r="G6" s="13"/>
      <c r="H6" s="13"/>
      <c r="I6" s="13"/>
      <c r="J6" s="24" t="s">
        <v>308</v>
      </c>
      <c r="K6" s="13"/>
      <c r="L6" s="24" t="s">
        <v>305</v>
      </c>
      <c r="M6" s="24" t="s">
        <v>306</v>
      </c>
      <c r="N6" s="13">
        <v>-0.5</v>
      </c>
      <c r="O6" s="13"/>
    </row>
    <row r="7" spans="1:15">
      <c r="A7" s="13">
        <v>4</v>
      </c>
      <c r="B7" s="13"/>
      <c r="C7" s="13">
        <v>70</v>
      </c>
      <c r="D7" s="24" t="s">
        <v>302</v>
      </c>
      <c r="E7" s="50"/>
      <c r="F7" s="13"/>
      <c r="G7" s="13"/>
      <c r="H7" s="13"/>
      <c r="I7" s="13"/>
      <c r="J7" s="13"/>
      <c r="K7" s="13"/>
      <c r="L7" s="24" t="s">
        <v>308</v>
      </c>
      <c r="M7" s="24" t="s">
        <v>306</v>
      </c>
      <c r="N7" s="13">
        <v>-1.5</v>
      </c>
      <c r="O7" s="13"/>
    </row>
    <row r="8" spans="1:15">
      <c r="A8" s="13">
        <v>5</v>
      </c>
      <c r="B8" s="13">
        <v>45</v>
      </c>
      <c r="C8" s="24" t="s">
        <v>309</v>
      </c>
      <c r="D8" s="24" t="s">
        <v>121</v>
      </c>
      <c r="E8" s="50"/>
      <c r="F8" s="14"/>
      <c r="G8" s="14"/>
      <c r="H8" s="14"/>
      <c r="I8" s="14"/>
      <c r="J8" s="24" t="s">
        <v>305</v>
      </c>
      <c r="K8" s="14"/>
      <c r="L8" s="24" t="s">
        <v>310</v>
      </c>
      <c r="M8" s="24" t="s">
        <v>306</v>
      </c>
      <c r="N8" s="13">
        <v>-1.5</v>
      </c>
      <c r="O8" s="14"/>
    </row>
    <row r="9" spans="1:15">
      <c r="A9" s="13">
        <v>6</v>
      </c>
      <c r="B9" s="14"/>
      <c r="C9" s="24" t="s">
        <v>311</v>
      </c>
      <c r="D9" s="24" t="s">
        <v>121</v>
      </c>
      <c r="E9" s="50"/>
      <c r="F9" s="14"/>
      <c r="G9" s="14"/>
      <c r="H9" s="14"/>
      <c r="I9" s="14"/>
      <c r="J9" s="24" t="s">
        <v>305</v>
      </c>
      <c r="K9" s="13">
        <v>1</v>
      </c>
      <c r="L9" s="24" t="s">
        <v>312</v>
      </c>
      <c r="M9" s="24" t="s">
        <v>306</v>
      </c>
      <c r="N9" s="14"/>
      <c r="O9" s="14"/>
    </row>
    <row r="10" spans="1:15">
      <c r="A10" s="14"/>
      <c r="B10" s="14"/>
      <c r="C10" s="14"/>
      <c r="D10" s="13"/>
      <c r="E10" s="50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5">
      <c r="A11" s="14"/>
      <c r="B11" s="14"/>
      <c r="C11" s="14"/>
      <c r="D11" s="14"/>
      <c r="E11" s="51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="2" customFormat="1" ht="18.75" spans="1:15">
      <c r="A12" s="15" t="s">
        <v>313</v>
      </c>
      <c r="B12" s="16"/>
      <c r="C12" s="16"/>
      <c r="D12" s="17"/>
      <c r="E12" s="18"/>
      <c r="F12" s="30"/>
      <c r="G12" s="30"/>
      <c r="H12" s="30"/>
      <c r="I12" s="25"/>
      <c r="J12" s="15" t="s">
        <v>314</v>
      </c>
      <c r="K12" s="16"/>
      <c r="L12" s="16"/>
      <c r="M12" s="17"/>
      <c r="N12" s="16"/>
      <c r="O12" s="23"/>
    </row>
    <row r="13" ht="16.5" spans="1:15">
      <c r="A13" s="19" t="s">
        <v>315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0">
      <c r="A14" s="52" t="s">
        <v>316</v>
      </c>
      <c r="B14" s="53"/>
      <c r="C14" s="53"/>
      <c r="D14" s="53"/>
      <c r="E14" s="53"/>
      <c r="F14" s="53"/>
      <c r="G14" s="53"/>
      <c r="H14" s="53"/>
      <c r="I14" s="53"/>
      <c r="J14" s="53"/>
    </row>
    <row r="15" spans="1:10">
      <c r="A15" s="54"/>
      <c r="B15" s="54"/>
      <c r="C15" s="54"/>
      <c r="D15" s="54"/>
      <c r="E15" s="54"/>
      <c r="F15" s="54"/>
      <c r="G15" s="54"/>
      <c r="H15" s="54"/>
      <c r="I15" s="54"/>
      <c r="J15" s="54"/>
    </row>
    <row r="16" spans="1:10">
      <c r="A16" s="54"/>
      <c r="B16" s="54"/>
      <c r="C16" s="54"/>
      <c r="D16" s="54"/>
      <c r="E16" s="54"/>
      <c r="F16" s="54"/>
      <c r="G16" s="54"/>
      <c r="H16" s="54"/>
      <c r="I16" s="54"/>
      <c r="J16" s="54"/>
    </row>
    <row r="17" spans="1:10">
      <c r="A17" s="54"/>
      <c r="B17" s="54"/>
      <c r="C17" s="54"/>
      <c r="D17" s="54"/>
      <c r="E17" s="54"/>
      <c r="F17" s="54"/>
      <c r="G17" s="54"/>
      <c r="H17" s="54"/>
      <c r="I17" s="54"/>
      <c r="J17" s="54"/>
    </row>
  </sheetData>
  <mergeCells count="17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E4:E11"/>
    <mergeCell ref="F2:F3"/>
    <mergeCell ref="G2:G3"/>
    <mergeCell ref="H2:H3"/>
    <mergeCell ref="N2:N3"/>
    <mergeCell ref="O2:O3"/>
    <mergeCell ref="A14:J17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E19" sqref="E19"/>
    </sheetView>
  </sheetViews>
  <sheetFormatPr defaultColWidth="9" defaultRowHeight="14.25"/>
  <cols>
    <col min="1" max="1" width="7" customWidth="1"/>
    <col min="2" max="2" width="16.625" customWidth="1"/>
    <col min="3" max="3" width="12.125" customWidth="1"/>
    <col min="4" max="4" width="12.875" customWidth="1"/>
    <col min="5" max="5" width="12.125" customWidth="1"/>
    <col min="6" max="6" width="16.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285</v>
      </c>
      <c r="B2" s="5" t="s">
        <v>290</v>
      </c>
      <c r="C2" s="5" t="s">
        <v>286</v>
      </c>
      <c r="D2" s="5" t="s">
        <v>287</v>
      </c>
      <c r="E2" s="5" t="s">
        <v>288</v>
      </c>
      <c r="F2" s="5" t="s">
        <v>289</v>
      </c>
      <c r="G2" s="4" t="s">
        <v>318</v>
      </c>
      <c r="H2" s="4"/>
      <c r="I2" s="4" t="s">
        <v>319</v>
      </c>
      <c r="J2" s="4"/>
      <c r="K2" s="6" t="s">
        <v>320</v>
      </c>
      <c r="L2" s="43" t="s">
        <v>321</v>
      </c>
      <c r="M2" s="21" t="s">
        <v>322</v>
      </c>
    </row>
    <row r="3" s="1" customFormat="1" ht="16.5" spans="1:13">
      <c r="A3" s="4"/>
      <c r="B3" s="7"/>
      <c r="C3" s="7"/>
      <c r="D3" s="7"/>
      <c r="E3" s="7"/>
      <c r="F3" s="7"/>
      <c r="G3" s="4" t="s">
        <v>323</v>
      </c>
      <c r="H3" s="4" t="s">
        <v>324</v>
      </c>
      <c r="I3" s="4" t="s">
        <v>323</v>
      </c>
      <c r="J3" s="44" t="s">
        <v>324</v>
      </c>
      <c r="K3" s="8"/>
      <c r="L3" s="45"/>
      <c r="M3" s="22"/>
    </row>
    <row r="4" spans="1:13">
      <c r="A4" s="14">
        <v>1</v>
      </c>
      <c r="B4" s="14" t="s">
        <v>325</v>
      </c>
      <c r="C4" s="13" t="s">
        <v>326</v>
      </c>
      <c r="D4" s="13"/>
      <c r="E4" s="13" t="s">
        <v>120</v>
      </c>
      <c r="F4" s="13" t="s">
        <v>303</v>
      </c>
      <c r="G4" s="13">
        <v>0</v>
      </c>
      <c r="H4" s="13">
        <v>1</v>
      </c>
      <c r="I4" s="13">
        <v>2</v>
      </c>
      <c r="J4" s="46" t="s">
        <v>327</v>
      </c>
      <c r="K4" s="13"/>
      <c r="L4" s="13"/>
      <c r="M4" s="13"/>
    </row>
    <row r="5" spans="1:13">
      <c r="A5" s="14">
        <v>2</v>
      </c>
      <c r="B5" s="14" t="s">
        <v>325</v>
      </c>
      <c r="C5" s="13" t="s">
        <v>328</v>
      </c>
      <c r="D5" s="13"/>
      <c r="E5" s="13" t="s">
        <v>120</v>
      </c>
      <c r="F5" s="13" t="s">
        <v>303</v>
      </c>
      <c r="G5" s="13">
        <v>0</v>
      </c>
      <c r="H5" s="13">
        <v>1</v>
      </c>
      <c r="I5" s="13">
        <v>2</v>
      </c>
      <c r="J5" s="46" t="s">
        <v>327</v>
      </c>
      <c r="K5" s="13"/>
      <c r="L5" s="13"/>
      <c r="M5" s="13"/>
    </row>
    <row r="6" spans="1:13">
      <c r="A6" s="14">
        <v>3</v>
      </c>
      <c r="B6" s="14" t="s">
        <v>325</v>
      </c>
      <c r="C6" s="13" t="s">
        <v>329</v>
      </c>
      <c r="D6" s="13"/>
      <c r="E6" s="13" t="s">
        <v>330</v>
      </c>
      <c r="F6" s="13" t="s">
        <v>303</v>
      </c>
      <c r="G6" s="13">
        <v>0</v>
      </c>
      <c r="H6" s="13">
        <v>1</v>
      </c>
      <c r="I6" s="13">
        <v>2</v>
      </c>
      <c r="J6" s="46" t="s">
        <v>327</v>
      </c>
      <c r="K6" s="13"/>
      <c r="L6" s="13"/>
      <c r="M6" s="13"/>
    </row>
    <row r="7" spans="1:13">
      <c r="A7" s="14">
        <v>4</v>
      </c>
      <c r="B7" s="14" t="s">
        <v>325</v>
      </c>
      <c r="C7" s="13" t="s">
        <v>331</v>
      </c>
      <c r="D7" s="13"/>
      <c r="E7" s="13" t="s">
        <v>330</v>
      </c>
      <c r="F7" s="24" t="s">
        <v>303</v>
      </c>
      <c r="G7" s="13">
        <v>0</v>
      </c>
      <c r="H7" s="13">
        <v>1</v>
      </c>
      <c r="I7" s="13">
        <v>2</v>
      </c>
      <c r="J7" s="46" t="s">
        <v>327</v>
      </c>
      <c r="K7" s="13"/>
      <c r="L7" s="13"/>
      <c r="M7" s="13"/>
    </row>
    <row r="8" spans="1:13">
      <c r="A8" s="14">
        <v>5</v>
      </c>
      <c r="B8" s="14" t="s">
        <v>325</v>
      </c>
      <c r="C8" s="14" t="s">
        <v>332</v>
      </c>
      <c r="D8" s="14"/>
      <c r="E8" s="13" t="s">
        <v>333</v>
      </c>
      <c r="F8" s="13" t="s">
        <v>334</v>
      </c>
      <c r="G8" s="13">
        <v>0</v>
      </c>
      <c r="H8" s="13">
        <v>1</v>
      </c>
      <c r="I8" s="13">
        <v>2</v>
      </c>
      <c r="J8" s="47" t="s">
        <v>335</v>
      </c>
      <c r="K8" s="14"/>
      <c r="L8" s="14"/>
      <c r="M8" s="14"/>
    </row>
    <row r="9" spans="1:13">
      <c r="A9" s="14">
        <v>6</v>
      </c>
      <c r="B9" s="14" t="s">
        <v>325</v>
      </c>
      <c r="C9" s="14" t="s">
        <v>336</v>
      </c>
      <c r="D9" s="14"/>
      <c r="E9" s="13" t="s">
        <v>333</v>
      </c>
      <c r="F9" s="13" t="s">
        <v>334</v>
      </c>
      <c r="G9" s="13">
        <v>0</v>
      </c>
      <c r="H9" s="13">
        <v>1</v>
      </c>
      <c r="I9" s="13">
        <v>2</v>
      </c>
      <c r="J9" s="47" t="s">
        <v>335</v>
      </c>
      <c r="K9" s="14"/>
      <c r="L9" s="14"/>
      <c r="M9" s="14"/>
    </row>
    <row r="10" spans="1:13">
      <c r="A10" s="14"/>
      <c r="B10" s="14"/>
      <c r="C10" s="14"/>
      <c r="D10" s="14"/>
      <c r="E10" s="13"/>
      <c r="F10" s="13"/>
      <c r="G10" s="13"/>
      <c r="H10" s="13"/>
      <c r="I10" s="13"/>
      <c r="J10" s="13"/>
      <c r="K10" s="14"/>
      <c r="L10" s="14"/>
      <c r="M10" s="14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="2" customFormat="1" ht="18.75" spans="1:13">
      <c r="A12" s="15" t="s">
        <v>313</v>
      </c>
      <c r="B12" s="16"/>
      <c r="C12" s="16"/>
      <c r="D12" s="16"/>
      <c r="E12" s="17"/>
      <c r="F12" s="18"/>
      <c r="G12" s="25"/>
      <c r="H12" s="15" t="s">
        <v>314</v>
      </c>
      <c r="I12" s="16"/>
      <c r="J12" s="16"/>
      <c r="K12" s="17"/>
      <c r="L12" s="48"/>
      <c r="M12" s="23"/>
    </row>
    <row r="13" ht="16.5" spans="1:13">
      <c r="A13" s="42" t="s">
        <v>337</v>
      </c>
      <c r="B13" s="42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12" sqref="G1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339</v>
      </c>
      <c r="B2" s="5" t="s">
        <v>290</v>
      </c>
      <c r="C2" s="5" t="s">
        <v>286</v>
      </c>
      <c r="D2" s="5" t="s">
        <v>287</v>
      </c>
      <c r="E2" s="5" t="s">
        <v>288</v>
      </c>
      <c r="F2" s="5" t="s">
        <v>289</v>
      </c>
      <c r="G2" s="31" t="s">
        <v>340</v>
      </c>
      <c r="H2" s="32"/>
      <c r="I2" s="40"/>
      <c r="J2" s="31" t="s">
        <v>341</v>
      </c>
      <c r="K2" s="32"/>
      <c r="L2" s="40"/>
      <c r="M2" s="31" t="s">
        <v>342</v>
      </c>
      <c r="N2" s="32"/>
      <c r="O2" s="40"/>
      <c r="P2" s="31" t="s">
        <v>343</v>
      </c>
      <c r="Q2" s="32"/>
      <c r="R2" s="40"/>
      <c r="S2" s="32" t="s">
        <v>344</v>
      </c>
      <c r="T2" s="32"/>
      <c r="U2" s="40"/>
      <c r="V2" s="27" t="s">
        <v>345</v>
      </c>
      <c r="W2" s="27" t="s">
        <v>299</v>
      </c>
    </row>
    <row r="3" s="1" customFormat="1" ht="16.5" spans="1:23">
      <c r="A3" s="7"/>
      <c r="B3" s="33"/>
      <c r="C3" s="33"/>
      <c r="D3" s="33"/>
      <c r="E3" s="33"/>
      <c r="F3" s="33"/>
      <c r="G3" s="4" t="s">
        <v>346</v>
      </c>
      <c r="H3" s="4" t="s">
        <v>68</v>
      </c>
      <c r="I3" s="4" t="s">
        <v>290</v>
      </c>
      <c r="J3" s="4" t="s">
        <v>346</v>
      </c>
      <c r="K3" s="4" t="s">
        <v>68</v>
      </c>
      <c r="L3" s="4" t="s">
        <v>290</v>
      </c>
      <c r="M3" s="4" t="s">
        <v>346</v>
      </c>
      <c r="N3" s="4" t="s">
        <v>68</v>
      </c>
      <c r="O3" s="4" t="s">
        <v>290</v>
      </c>
      <c r="P3" s="4" t="s">
        <v>346</v>
      </c>
      <c r="Q3" s="4" t="s">
        <v>68</v>
      </c>
      <c r="R3" s="4" t="s">
        <v>290</v>
      </c>
      <c r="S3" s="4" t="s">
        <v>346</v>
      </c>
      <c r="T3" s="4" t="s">
        <v>68</v>
      </c>
      <c r="U3" s="4" t="s">
        <v>290</v>
      </c>
      <c r="V3" s="41"/>
      <c r="W3" s="41"/>
    </row>
    <row r="4" spans="1:23">
      <c r="A4" s="34" t="s">
        <v>347</v>
      </c>
      <c r="B4" s="35"/>
      <c r="C4" s="35"/>
      <c r="D4" s="35"/>
      <c r="E4" s="35"/>
      <c r="F4" s="35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ht="16.5" spans="1:23">
      <c r="A5" s="36"/>
      <c r="B5" s="37"/>
      <c r="C5" s="37"/>
      <c r="D5" s="37"/>
      <c r="E5" s="37"/>
      <c r="F5" s="37"/>
      <c r="G5" s="31" t="s">
        <v>348</v>
      </c>
      <c r="H5" s="32"/>
      <c r="I5" s="40"/>
      <c r="J5" s="31" t="s">
        <v>349</v>
      </c>
      <c r="K5" s="32"/>
      <c r="L5" s="40"/>
      <c r="M5" s="31" t="s">
        <v>350</v>
      </c>
      <c r="N5" s="32"/>
      <c r="O5" s="40"/>
      <c r="P5" s="31" t="s">
        <v>351</v>
      </c>
      <c r="Q5" s="32"/>
      <c r="R5" s="40"/>
      <c r="S5" s="32" t="s">
        <v>352</v>
      </c>
      <c r="T5" s="32"/>
      <c r="U5" s="40"/>
      <c r="V5" s="13"/>
      <c r="W5" s="13"/>
    </row>
    <row r="6" ht="16.5" spans="1:23">
      <c r="A6" s="36"/>
      <c r="B6" s="37"/>
      <c r="C6" s="37"/>
      <c r="D6" s="37"/>
      <c r="E6" s="37"/>
      <c r="F6" s="37"/>
      <c r="G6" s="4" t="s">
        <v>346</v>
      </c>
      <c r="H6" s="4" t="s">
        <v>68</v>
      </c>
      <c r="I6" s="4" t="s">
        <v>290</v>
      </c>
      <c r="J6" s="4" t="s">
        <v>346</v>
      </c>
      <c r="K6" s="4" t="s">
        <v>68</v>
      </c>
      <c r="L6" s="4" t="s">
        <v>290</v>
      </c>
      <c r="M6" s="4" t="s">
        <v>346</v>
      </c>
      <c r="N6" s="4" t="s">
        <v>68</v>
      </c>
      <c r="O6" s="4" t="s">
        <v>290</v>
      </c>
      <c r="P6" s="4" t="s">
        <v>346</v>
      </c>
      <c r="Q6" s="4" t="s">
        <v>68</v>
      </c>
      <c r="R6" s="4" t="s">
        <v>290</v>
      </c>
      <c r="S6" s="4" t="s">
        <v>346</v>
      </c>
      <c r="T6" s="4" t="s">
        <v>68</v>
      </c>
      <c r="U6" s="4" t="s">
        <v>290</v>
      </c>
      <c r="V6" s="13"/>
      <c r="W6" s="13"/>
    </row>
    <row r="7" spans="1:23">
      <c r="A7" s="38"/>
      <c r="B7" s="39"/>
      <c r="C7" s="39"/>
      <c r="D7" s="39"/>
      <c r="E7" s="39"/>
      <c r="F7" s="39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35" t="s">
        <v>353</v>
      </c>
      <c r="B8" s="35"/>
      <c r="C8" s="35"/>
      <c r="D8" s="35"/>
      <c r="E8" s="35"/>
      <c r="F8" s="35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39"/>
      <c r="B9" s="39"/>
      <c r="C9" s="39"/>
      <c r="D9" s="39"/>
      <c r="E9" s="39"/>
      <c r="F9" s="39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35" t="s">
        <v>354</v>
      </c>
      <c r="B10" s="35"/>
      <c r="C10" s="35"/>
      <c r="D10" s="35"/>
      <c r="E10" s="35"/>
      <c r="F10" s="35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39"/>
      <c r="B11" s="39"/>
      <c r="C11" s="39"/>
      <c r="D11" s="39"/>
      <c r="E11" s="39"/>
      <c r="F11" s="39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35" t="s">
        <v>355</v>
      </c>
      <c r="B12" s="35"/>
      <c r="C12" s="35"/>
      <c r="D12" s="35"/>
      <c r="E12" s="35"/>
      <c r="F12" s="35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39"/>
      <c r="B13" s="39"/>
      <c r="C13" s="39"/>
      <c r="D13" s="39"/>
      <c r="E13" s="39"/>
      <c r="F13" s="39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35" t="s">
        <v>356</v>
      </c>
      <c r="B14" s="35"/>
      <c r="C14" s="35"/>
      <c r="D14" s="35"/>
      <c r="E14" s="35"/>
      <c r="F14" s="35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39"/>
      <c r="B15" s="39"/>
      <c r="C15" s="39"/>
      <c r="D15" s="39"/>
      <c r="E15" s="39"/>
      <c r="F15" s="39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="2" customFormat="1" ht="18.75" spans="1:23">
      <c r="A17" s="15" t="s">
        <v>313</v>
      </c>
      <c r="B17" s="16"/>
      <c r="C17" s="16"/>
      <c r="D17" s="16"/>
      <c r="E17" s="17"/>
      <c r="F17" s="18"/>
      <c r="G17" s="25"/>
      <c r="H17" s="30"/>
      <c r="I17" s="30"/>
      <c r="J17" s="15" t="s">
        <v>314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  <row r="18" ht="16.5" spans="1:23">
      <c r="A18" s="19" t="s">
        <v>357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359</v>
      </c>
      <c r="B2" s="27" t="s">
        <v>286</v>
      </c>
      <c r="C2" s="27" t="s">
        <v>287</v>
      </c>
      <c r="D2" s="27" t="s">
        <v>288</v>
      </c>
      <c r="E2" s="27" t="s">
        <v>289</v>
      </c>
      <c r="F2" s="27" t="s">
        <v>290</v>
      </c>
      <c r="G2" s="26" t="s">
        <v>360</v>
      </c>
      <c r="H2" s="26" t="s">
        <v>361</v>
      </c>
      <c r="I2" s="26" t="s">
        <v>362</v>
      </c>
      <c r="J2" s="26" t="s">
        <v>361</v>
      </c>
      <c r="K2" s="26" t="s">
        <v>363</v>
      </c>
      <c r="L2" s="26" t="s">
        <v>361</v>
      </c>
      <c r="M2" s="27" t="s">
        <v>345</v>
      </c>
      <c r="N2" s="27" t="s">
        <v>299</v>
      </c>
    </row>
    <row r="3" spans="1:14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28" t="s">
        <v>359</v>
      </c>
      <c r="B4" s="29" t="s">
        <v>364</v>
      </c>
      <c r="C4" s="29" t="s">
        <v>346</v>
      </c>
      <c r="D4" s="29" t="s">
        <v>288</v>
      </c>
      <c r="E4" s="27" t="s">
        <v>289</v>
      </c>
      <c r="F4" s="27" t="s">
        <v>290</v>
      </c>
      <c r="G4" s="26" t="s">
        <v>360</v>
      </c>
      <c r="H4" s="26" t="s">
        <v>361</v>
      </c>
      <c r="I4" s="26" t="s">
        <v>362</v>
      </c>
      <c r="J4" s="26" t="s">
        <v>361</v>
      </c>
      <c r="K4" s="26" t="s">
        <v>363</v>
      </c>
      <c r="L4" s="26" t="s">
        <v>361</v>
      </c>
      <c r="M4" s="27" t="s">
        <v>345</v>
      </c>
      <c r="N4" s="27" t="s">
        <v>299</v>
      </c>
    </row>
    <row r="5" spans="1:14">
      <c r="A5" s="1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2" customFormat="1" ht="18.75" spans="1:14">
      <c r="A11" s="15" t="s">
        <v>313</v>
      </c>
      <c r="B11" s="16"/>
      <c r="C11" s="16"/>
      <c r="D11" s="17"/>
      <c r="E11" s="18"/>
      <c r="F11" s="30"/>
      <c r="G11" s="25"/>
      <c r="H11" s="30"/>
      <c r="I11" s="15" t="s">
        <v>314</v>
      </c>
      <c r="J11" s="16"/>
      <c r="K11" s="16"/>
      <c r="L11" s="16"/>
      <c r="M11" s="16"/>
      <c r="N11" s="23"/>
    </row>
    <row r="12" ht="16.5" spans="1:14">
      <c r="A12" s="19" t="s">
        <v>365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zoomScale="125" zoomScaleNormal="125" topLeftCell="B1" workbookViewId="0">
      <selection activeCell="F14" sqref="F1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8.12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366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339</v>
      </c>
      <c r="B2" s="5" t="s">
        <v>290</v>
      </c>
      <c r="C2" s="5" t="s">
        <v>286</v>
      </c>
      <c r="D2" s="5" t="s">
        <v>287</v>
      </c>
      <c r="E2" s="5" t="s">
        <v>288</v>
      </c>
      <c r="F2" s="5" t="s">
        <v>289</v>
      </c>
      <c r="G2" s="4" t="s">
        <v>367</v>
      </c>
      <c r="H2" s="4" t="s">
        <v>368</v>
      </c>
      <c r="I2" s="4" t="s">
        <v>369</v>
      </c>
      <c r="J2" s="4" t="s">
        <v>370</v>
      </c>
      <c r="K2" s="5" t="s">
        <v>345</v>
      </c>
      <c r="L2" s="5" t="s">
        <v>299</v>
      </c>
    </row>
    <row r="3" spans="1:12">
      <c r="A3" s="14" t="s">
        <v>347</v>
      </c>
      <c r="B3" s="14"/>
      <c r="C3" s="13" t="s">
        <v>326</v>
      </c>
      <c r="D3" s="13"/>
      <c r="E3" s="13" t="s">
        <v>120</v>
      </c>
      <c r="F3" s="13" t="s">
        <v>303</v>
      </c>
      <c r="G3" s="24" t="s">
        <v>371</v>
      </c>
      <c r="H3" s="24" t="s">
        <v>372</v>
      </c>
      <c r="I3" s="24"/>
      <c r="J3" s="13"/>
      <c r="K3" s="24" t="s">
        <v>373</v>
      </c>
      <c r="L3" s="13"/>
    </row>
    <row r="4" spans="1:12">
      <c r="A4" s="14" t="s">
        <v>353</v>
      </c>
      <c r="B4" s="14"/>
      <c r="C4" s="13" t="s">
        <v>328</v>
      </c>
      <c r="D4" s="13"/>
      <c r="E4" s="13" t="s">
        <v>120</v>
      </c>
      <c r="F4" s="13" t="s">
        <v>303</v>
      </c>
      <c r="G4" s="24" t="s">
        <v>374</v>
      </c>
      <c r="H4" s="24"/>
      <c r="I4" s="24" t="s">
        <v>372</v>
      </c>
      <c r="J4" s="13"/>
      <c r="K4" s="24" t="s">
        <v>373</v>
      </c>
      <c r="L4" s="13"/>
    </row>
    <row r="5" spans="1:12">
      <c r="A5" s="14" t="s">
        <v>354</v>
      </c>
      <c r="B5" s="14"/>
      <c r="C5" s="13" t="s">
        <v>329</v>
      </c>
      <c r="D5" s="13"/>
      <c r="E5" s="13" t="s">
        <v>330</v>
      </c>
      <c r="F5" s="13" t="s">
        <v>303</v>
      </c>
      <c r="G5" s="24" t="s">
        <v>371</v>
      </c>
      <c r="H5" s="24" t="s">
        <v>372</v>
      </c>
      <c r="I5" s="24"/>
      <c r="J5" s="13"/>
      <c r="K5" s="24" t="s">
        <v>373</v>
      </c>
      <c r="L5" s="13"/>
    </row>
    <row r="6" spans="1:12">
      <c r="A6" s="14" t="s">
        <v>355</v>
      </c>
      <c r="B6" s="14"/>
      <c r="C6" s="13" t="s">
        <v>331</v>
      </c>
      <c r="D6" s="13"/>
      <c r="E6" s="13" t="s">
        <v>330</v>
      </c>
      <c r="F6" s="24" t="s">
        <v>303</v>
      </c>
      <c r="G6" s="24" t="s">
        <v>374</v>
      </c>
      <c r="H6" s="24"/>
      <c r="I6" s="24" t="s">
        <v>372</v>
      </c>
      <c r="J6" s="13"/>
      <c r="K6" s="24" t="s">
        <v>373</v>
      </c>
      <c r="L6" s="13"/>
    </row>
    <row r="7" spans="1:12">
      <c r="A7" s="14" t="s">
        <v>356</v>
      </c>
      <c r="B7" s="14"/>
      <c r="C7" s="14" t="s">
        <v>332</v>
      </c>
      <c r="D7" s="14"/>
      <c r="E7" s="13" t="s">
        <v>333</v>
      </c>
      <c r="F7" s="13" t="s">
        <v>334</v>
      </c>
      <c r="G7" s="24" t="s">
        <v>371</v>
      </c>
      <c r="H7" s="24" t="s">
        <v>372</v>
      </c>
      <c r="I7" s="24"/>
      <c r="J7" s="14"/>
      <c r="K7" s="24" t="s">
        <v>373</v>
      </c>
      <c r="L7" s="14"/>
    </row>
    <row r="8" s="2" customFormat="1" ht="18.75" spans="1:12">
      <c r="A8" s="15" t="s">
        <v>313</v>
      </c>
      <c r="B8" s="16"/>
      <c r="C8" s="16"/>
      <c r="D8" s="16"/>
      <c r="E8" s="17"/>
      <c r="F8" s="18"/>
      <c r="G8" s="25"/>
      <c r="H8" s="15" t="s">
        <v>314</v>
      </c>
      <c r="I8" s="16"/>
      <c r="J8" s="16"/>
      <c r="K8" s="16"/>
      <c r="L8" s="23"/>
    </row>
    <row r="9" ht="16.5" spans="1:12">
      <c r="A9" s="19" t="s">
        <v>375</v>
      </c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K10" sqref="K1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376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285</v>
      </c>
      <c r="B2" s="5" t="s">
        <v>290</v>
      </c>
      <c r="C2" s="5" t="s">
        <v>346</v>
      </c>
      <c r="D2" s="5" t="s">
        <v>288</v>
      </c>
      <c r="E2" s="5" t="s">
        <v>289</v>
      </c>
      <c r="F2" s="4" t="s">
        <v>377</v>
      </c>
      <c r="G2" s="4" t="s">
        <v>319</v>
      </c>
      <c r="H2" s="6" t="s">
        <v>320</v>
      </c>
      <c r="I2" s="21" t="s">
        <v>322</v>
      </c>
    </row>
    <row r="3" s="1" customFormat="1" ht="16.5" spans="1:9">
      <c r="A3" s="4"/>
      <c r="B3" s="7"/>
      <c r="C3" s="7"/>
      <c r="D3" s="7"/>
      <c r="E3" s="7"/>
      <c r="F3" s="4" t="s">
        <v>378</v>
      </c>
      <c r="G3" s="4" t="s">
        <v>323</v>
      </c>
      <c r="H3" s="8"/>
      <c r="I3" s="22"/>
    </row>
    <row r="4" spans="1:9">
      <c r="A4" s="9">
        <v>1</v>
      </c>
      <c r="B4" s="9" t="s">
        <v>379</v>
      </c>
      <c r="C4" s="10" t="s">
        <v>380</v>
      </c>
      <c r="D4" s="10" t="s">
        <v>381</v>
      </c>
      <c r="E4" s="10">
        <v>92240</v>
      </c>
      <c r="F4" s="11">
        <v>0.1</v>
      </c>
      <c r="G4" s="12">
        <v>0.1</v>
      </c>
      <c r="H4" s="13"/>
      <c r="I4" s="13"/>
    </row>
    <row r="5" spans="1:9">
      <c r="A5" s="14"/>
      <c r="B5" s="14"/>
      <c r="C5" s="13"/>
      <c r="D5" s="13"/>
      <c r="E5" s="13"/>
      <c r="F5" s="13"/>
      <c r="G5" s="13"/>
      <c r="H5" s="13"/>
      <c r="I5" s="13"/>
    </row>
    <row r="6" spans="1:9">
      <c r="A6" s="14"/>
      <c r="B6" s="14"/>
      <c r="C6" s="13"/>
      <c r="D6" s="13"/>
      <c r="E6" s="13"/>
      <c r="F6" s="13"/>
      <c r="G6" s="13"/>
      <c r="H6" s="13"/>
      <c r="I6" s="13"/>
    </row>
    <row r="7" spans="1:9">
      <c r="A7" s="14"/>
      <c r="B7" s="14"/>
      <c r="C7" s="13"/>
      <c r="D7" s="13"/>
      <c r="E7" s="13"/>
      <c r="F7" s="13"/>
      <c r="G7" s="13"/>
      <c r="H7" s="13"/>
      <c r="I7" s="13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spans="1:9">
      <c r="A9" s="14"/>
      <c r="B9" s="14"/>
      <c r="C9" s="14"/>
      <c r="D9" s="14"/>
      <c r="E9" s="14"/>
      <c r="F9" s="14"/>
      <c r="G9" s="14"/>
      <c r="H9" s="14"/>
      <c r="I9" s="14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2" customFormat="1" ht="18.75" spans="1:9">
      <c r="A12" s="15" t="s">
        <v>313</v>
      </c>
      <c r="B12" s="16"/>
      <c r="C12" s="16"/>
      <c r="D12" s="17"/>
      <c r="E12" s="18"/>
      <c r="F12" s="15" t="s">
        <v>314</v>
      </c>
      <c r="G12" s="16"/>
      <c r="H12" s="17"/>
      <c r="I12" s="23"/>
    </row>
    <row r="13" ht="16.5" spans="1:9">
      <c r="A13" s="19" t="s">
        <v>382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04" t="s">
        <v>35</v>
      </c>
      <c r="C2" s="305"/>
      <c r="D2" s="305"/>
      <c r="E2" s="305"/>
      <c r="F2" s="305"/>
      <c r="G2" s="305"/>
      <c r="H2" s="305"/>
      <c r="I2" s="319"/>
    </row>
    <row r="3" ht="27.95" customHeight="1" spans="2:9">
      <c r="B3" s="306"/>
      <c r="C3" s="307"/>
      <c r="D3" s="308" t="s">
        <v>36</v>
      </c>
      <c r="E3" s="309"/>
      <c r="F3" s="310" t="s">
        <v>37</v>
      </c>
      <c r="G3" s="311"/>
      <c r="H3" s="308" t="s">
        <v>38</v>
      </c>
      <c r="I3" s="320"/>
    </row>
    <row r="4" ht="27.95" customHeight="1" spans="2:9">
      <c r="B4" s="306" t="s">
        <v>39</v>
      </c>
      <c r="C4" s="307" t="s">
        <v>40</v>
      </c>
      <c r="D4" s="307" t="s">
        <v>41</v>
      </c>
      <c r="E4" s="307" t="s">
        <v>42</v>
      </c>
      <c r="F4" s="312" t="s">
        <v>41</v>
      </c>
      <c r="G4" s="312" t="s">
        <v>42</v>
      </c>
      <c r="H4" s="307" t="s">
        <v>41</v>
      </c>
      <c r="I4" s="321" t="s">
        <v>42</v>
      </c>
    </row>
    <row r="5" ht="27.95" customHeight="1" spans="2:9">
      <c r="B5" s="313" t="s">
        <v>43</v>
      </c>
      <c r="C5" s="14">
        <v>13</v>
      </c>
      <c r="D5" s="14">
        <v>0</v>
      </c>
      <c r="E5" s="14">
        <v>1</v>
      </c>
      <c r="F5" s="314">
        <v>0</v>
      </c>
      <c r="G5" s="314">
        <v>1</v>
      </c>
      <c r="H5" s="14">
        <v>1</v>
      </c>
      <c r="I5" s="322">
        <v>2</v>
      </c>
    </row>
    <row r="6" ht="27.95" customHeight="1" spans="2:9">
      <c r="B6" s="313" t="s">
        <v>44</v>
      </c>
      <c r="C6" s="14">
        <v>20</v>
      </c>
      <c r="D6" s="14">
        <v>0</v>
      </c>
      <c r="E6" s="14">
        <v>1</v>
      </c>
      <c r="F6" s="314">
        <v>1</v>
      </c>
      <c r="G6" s="314">
        <v>2</v>
      </c>
      <c r="H6" s="14">
        <v>2</v>
      </c>
      <c r="I6" s="322">
        <v>3</v>
      </c>
    </row>
    <row r="7" ht="27.95" customHeight="1" spans="2:9">
      <c r="B7" s="313" t="s">
        <v>45</v>
      </c>
      <c r="C7" s="14">
        <v>32</v>
      </c>
      <c r="D7" s="14">
        <v>0</v>
      </c>
      <c r="E7" s="14">
        <v>1</v>
      </c>
      <c r="F7" s="314">
        <v>2</v>
      </c>
      <c r="G7" s="314">
        <v>3</v>
      </c>
      <c r="H7" s="14">
        <v>3</v>
      </c>
      <c r="I7" s="322">
        <v>4</v>
      </c>
    </row>
    <row r="8" ht="27.95" customHeight="1" spans="2:9">
      <c r="B8" s="313" t="s">
        <v>46</v>
      </c>
      <c r="C8" s="14">
        <v>50</v>
      </c>
      <c r="D8" s="14">
        <v>1</v>
      </c>
      <c r="E8" s="14">
        <v>2</v>
      </c>
      <c r="F8" s="314">
        <v>3</v>
      </c>
      <c r="G8" s="314">
        <v>4</v>
      </c>
      <c r="H8" s="14">
        <v>5</v>
      </c>
      <c r="I8" s="322">
        <v>6</v>
      </c>
    </row>
    <row r="9" ht="27.95" customHeight="1" spans="2:9">
      <c r="B9" s="313" t="s">
        <v>47</v>
      </c>
      <c r="C9" s="14">
        <v>80</v>
      </c>
      <c r="D9" s="14">
        <v>2</v>
      </c>
      <c r="E9" s="14">
        <v>3</v>
      </c>
      <c r="F9" s="314">
        <v>5</v>
      </c>
      <c r="G9" s="314">
        <v>6</v>
      </c>
      <c r="H9" s="14">
        <v>7</v>
      </c>
      <c r="I9" s="322">
        <v>8</v>
      </c>
    </row>
    <row r="10" ht="27.95" customHeight="1" spans="2:9">
      <c r="B10" s="313" t="s">
        <v>48</v>
      </c>
      <c r="C10" s="14">
        <v>125</v>
      </c>
      <c r="D10" s="14">
        <v>3</v>
      </c>
      <c r="E10" s="14">
        <v>4</v>
      </c>
      <c r="F10" s="314">
        <v>7</v>
      </c>
      <c r="G10" s="314">
        <v>8</v>
      </c>
      <c r="H10" s="14">
        <v>10</v>
      </c>
      <c r="I10" s="322">
        <v>11</v>
      </c>
    </row>
    <row r="11" ht="27.95" customHeight="1" spans="2:9">
      <c r="B11" s="313" t="s">
        <v>49</v>
      </c>
      <c r="C11" s="14">
        <v>200</v>
      </c>
      <c r="D11" s="14">
        <v>5</v>
      </c>
      <c r="E11" s="14">
        <v>6</v>
      </c>
      <c r="F11" s="314">
        <v>10</v>
      </c>
      <c r="G11" s="314">
        <v>11</v>
      </c>
      <c r="H11" s="14">
        <v>14</v>
      </c>
      <c r="I11" s="322">
        <v>15</v>
      </c>
    </row>
    <row r="12" ht="27.95" customHeight="1" spans="2:9">
      <c r="B12" s="315" t="s">
        <v>50</v>
      </c>
      <c r="C12" s="316">
        <v>315</v>
      </c>
      <c r="D12" s="316">
        <v>7</v>
      </c>
      <c r="E12" s="316">
        <v>8</v>
      </c>
      <c r="F12" s="317">
        <v>14</v>
      </c>
      <c r="G12" s="317">
        <v>15</v>
      </c>
      <c r="H12" s="316">
        <v>21</v>
      </c>
      <c r="I12" s="323">
        <v>22</v>
      </c>
    </row>
    <row r="14" spans="2:4">
      <c r="B14" s="318" t="s">
        <v>51</v>
      </c>
      <c r="C14" s="318"/>
      <c r="D14" s="31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38" sqref="A38:K38"/>
    </sheetView>
  </sheetViews>
  <sheetFormatPr defaultColWidth="10.375" defaultRowHeight="16.5" customHeight="1"/>
  <cols>
    <col min="1" max="1" width="11.125" style="193" customWidth="1"/>
    <col min="2" max="9" width="10.375" style="193"/>
    <col min="10" max="10" width="8.875" style="193" customWidth="1"/>
    <col min="11" max="11" width="12" style="193" customWidth="1"/>
    <col min="12" max="16384" width="10.375" style="193"/>
  </cols>
  <sheetData>
    <row r="1" ht="21" spans="1:11">
      <c r="A1" s="194" t="s">
        <v>52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ht="15" spans="1:11">
      <c r="A2" s="195" t="s">
        <v>53</v>
      </c>
      <c r="B2" s="196" t="s">
        <v>54</v>
      </c>
      <c r="C2" s="196"/>
      <c r="D2" s="197" t="s">
        <v>55</v>
      </c>
      <c r="E2" s="197"/>
      <c r="F2" s="196" t="s">
        <v>56</v>
      </c>
      <c r="G2" s="196"/>
      <c r="H2" s="198" t="s">
        <v>57</v>
      </c>
      <c r="I2" s="277" t="s">
        <v>58</v>
      </c>
      <c r="J2" s="277"/>
      <c r="K2" s="278"/>
    </row>
    <row r="3" ht="14.25" spans="1:11">
      <c r="A3" s="199" t="s">
        <v>59</v>
      </c>
      <c r="B3" s="200"/>
      <c r="C3" s="201"/>
      <c r="D3" s="202" t="s">
        <v>60</v>
      </c>
      <c r="E3" s="203"/>
      <c r="F3" s="203"/>
      <c r="G3" s="204"/>
      <c r="H3" s="202" t="s">
        <v>61</v>
      </c>
      <c r="I3" s="203"/>
      <c r="J3" s="203"/>
      <c r="K3" s="204"/>
    </row>
    <row r="4" ht="14.25" spans="1:11">
      <c r="A4" s="205" t="s">
        <v>62</v>
      </c>
      <c r="B4" s="206" t="s">
        <v>63</v>
      </c>
      <c r="C4" s="207"/>
      <c r="D4" s="205" t="s">
        <v>64</v>
      </c>
      <c r="E4" s="208"/>
      <c r="F4" s="209">
        <v>44778</v>
      </c>
      <c r="G4" s="210"/>
      <c r="H4" s="205" t="s">
        <v>65</v>
      </c>
      <c r="I4" s="208"/>
      <c r="J4" s="206" t="s">
        <v>66</v>
      </c>
      <c r="K4" s="207" t="s">
        <v>67</v>
      </c>
    </row>
    <row r="5" ht="14.25" spans="1:11">
      <c r="A5" s="211" t="s">
        <v>68</v>
      </c>
      <c r="B5" s="206" t="s">
        <v>69</v>
      </c>
      <c r="C5" s="207"/>
      <c r="D5" s="205" t="s">
        <v>70</v>
      </c>
      <c r="E5" s="208"/>
      <c r="F5" s="209">
        <v>44747</v>
      </c>
      <c r="G5" s="210"/>
      <c r="H5" s="205" t="s">
        <v>71</v>
      </c>
      <c r="I5" s="208"/>
      <c r="J5" s="206" t="s">
        <v>66</v>
      </c>
      <c r="K5" s="207" t="s">
        <v>67</v>
      </c>
    </row>
    <row r="6" ht="14.25" spans="1:11">
      <c r="A6" s="205" t="s">
        <v>72</v>
      </c>
      <c r="B6" s="212">
        <v>2</v>
      </c>
      <c r="C6" s="213">
        <v>7</v>
      </c>
      <c r="D6" s="211" t="s">
        <v>73</v>
      </c>
      <c r="E6" s="214"/>
      <c r="F6" s="209">
        <v>44763</v>
      </c>
      <c r="G6" s="210"/>
      <c r="H6" s="205" t="s">
        <v>74</v>
      </c>
      <c r="I6" s="208"/>
      <c r="J6" s="206" t="s">
        <v>66</v>
      </c>
      <c r="K6" s="207" t="s">
        <v>67</v>
      </c>
    </row>
    <row r="7" ht="14.25" spans="1:11">
      <c r="A7" s="205" t="s">
        <v>75</v>
      </c>
      <c r="B7" s="215">
        <v>6538</v>
      </c>
      <c r="C7" s="216"/>
      <c r="D7" s="211" t="s">
        <v>76</v>
      </c>
      <c r="E7" s="217"/>
      <c r="F7" s="209">
        <v>44765</v>
      </c>
      <c r="G7" s="210"/>
      <c r="H7" s="205" t="s">
        <v>77</v>
      </c>
      <c r="I7" s="208"/>
      <c r="J7" s="206" t="s">
        <v>66</v>
      </c>
      <c r="K7" s="207" t="s">
        <v>67</v>
      </c>
    </row>
    <row r="8" ht="15" spans="1:11">
      <c r="A8" s="218" t="s">
        <v>78</v>
      </c>
      <c r="B8" s="219" t="s">
        <v>79</v>
      </c>
      <c r="C8" s="220"/>
      <c r="D8" s="221" t="s">
        <v>80</v>
      </c>
      <c r="E8" s="222"/>
      <c r="F8" s="223">
        <v>44774</v>
      </c>
      <c r="G8" s="224"/>
      <c r="H8" s="221" t="s">
        <v>81</v>
      </c>
      <c r="I8" s="222"/>
      <c r="J8" s="279" t="s">
        <v>66</v>
      </c>
      <c r="K8" s="280" t="s">
        <v>67</v>
      </c>
    </row>
    <row r="9" ht="15" spans="1:11">
      <c r="A9" s="225" t="s">
        <v>82</v>
      </c>
      <c r="B9" s="226"/>
      <c r="C9" s="226"/>
      <c r="D9" s="226"/>
      <c r="E9" s="226"/>
      <c r="F9" s="226"/>
      <c r="G9" s="226"/>
      <c r="H9" s="226"/>
      <c r="I9" s="226"/>
      <c r="J9" s="226"/>
      <c r="K9" s="281"/>
    </row>
    <row r="10" ht="15" spans="1:11">
      <c r="A10" s="227" t="s">
        <v>83</v>
      </c>
      <c r="B10" s="228"/>
      <c r="C10" s="228"/>
      <c r="D10" s="228"/>
      <c r="E10" s="228"/>
      <c r="F10" s="228"/>
      <c r="G10" s="228"/>
      <c r="H10" s="228"/>
      <c r="I10" s="228"/>
      <c r="J10" s="228"/>
      <c r="K10" s="282"/>
    </row>
    <row r="11" ht="14.25" spans="1:11">
      <c r="A11" s="229" t="s">
        <v>84</v>
      </c>
      <c r="B11" s="230" t="s">
        <v>85</v>
      </c>
      <c r="C11" s="231" t="s">
        <v>86</v>
      </c>
      <c r="D11" s="232"/>
      <c r="E11" s="233" t="s">
        <v>87</v>
      </c>
      <c r="F11" s="230" t="s">
        <v>85</v>
      </c>
      <c r="G11" s="231" t="s">
        <v>86</v>
      </c>
      <c r="H11" s="231" t="s">
        <v>88</v>
      </c>
      <c r="I11" s="233" t="s">
        <v>89</v>
      </c>
      <c r="J11" s="230" t="s">
        <v>85</v>
      </c>
      <c r="K11" s="283" t="s">
        <v>86</v>
      </c>
    </row>
    <row r="12" ht="14.25" spans="1:11">
      <c r="A12" s="211" t="s">
        <v>90</v>
      </c>
      <c r="B12" s="234" t="s">
        <v>85</v>
      </c>
      <c r="C12" s="206" t="s">
        <v>86</v>
      </c>
      <c r="D12" s="217"/>
      <c r="E12" s="214" t="s">
        <v>91</v>
      </c>
      <c r="F12" s="234" t="s">
        <v>85</v>
      </c>
      <c r="G12" s="206" t="s">
        <v>86</v>
      </c>
      <c r="H12" s="206" t="s">
        <v>88</v>
      </c>
      <c r="I12" s="214" t="s">
        <v>92</v>
      </c>
      <c r="J12" s="234" t="s">
        <v>85</v>
      </c>
      <c r="K12" s="207" t="s">
        <v>86</v>
      </c>
    </row>
    <row r="13" ht="14.25" spans="1:11">
      <c r="A13" s="211" t="s">
        <v>93</v>
      </c>
      <c r="B13" s="234" t="s">
        <v>85</v>
      </c>
      <c r="C13" s="206" t="s">
        <v>86</v>
      </c>
      <c r="D13" s="217"/>
      <c r="E13" s="214" t="s">
        <v>94</v>
      </c>
      <c r="F13" s="206" t="s">
        <v>95</v>
      </c>
      <c r="G13" s="206" t="s">
        <v>96</v>
      </c>
      <c r="H13" s="206" t="s">
        <v>88</v>
      </c>
      <c r="I13" s="214" t="s">
        <v>97</v>
      </c>
      <c r="J13" s="234" t="s">
        <v>85</v>
      </c>
      <c r="K13" s="207" t="s">
        <v>86</v>
      </c>
    </row>
    <row r="14" ht="15" spans="1:11">
      <c r="A14" s="221" t="s">
        <v>98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84"/>
    </row>
    <row r="15" ht="15" spans="1:11">
      <c r="A15" s="227" t="s">
        <v>99</v>
      </c>
      <c r="B15" s="228"/>
      <c r="C15" s="228"/>
      <c r="D15" s="228"/>
      <c r="E15" s="228"/>
      <c r="F15" s="228"/>
      <c r="G15" s="228"/>
      <c r="H15" s="228"/>
      <c r="I15" s="228"/>
      <c r="J15" s="228"/>
      <c r="K15" s="282"/>
    </row>
    <row r="16" ht="14.25" spans="1:11">
      <c r="A16" s="235" t="s">
        <v>100</v>
      </c>
      <c r="B16" s="231" t="s">
        <v>95</v>
      </c>
      <c r="C16" s="231" t="s">
        <v>96</v>
      </c>
      <c r="D16" s="236"/>
      <c r="E16" s="237" t="s">
        <v>101</v>
      </c>
      <c r="F16" s="231" t="s">
        <v>95</v>
      </c>
      <c r="G16" s="231" t="s">
        <v>96</v>
      </c>
      <c r="H16" s="238"/>
      <c r="I16" s="237" t="s">
        <v>102</v>
      </c>
      <c r="J16" s="231" t="s">
        <v>95</v>
      </c>
      <c r="K16" s="283" t="s">
        <v>96</v>
      </c>
    </row>
    <row r="17" customHeight="1" spans="1:22">
      <c r="A17" s="239" t="s">
        <v>103</v>
      </c>
      <c r="B17" s="206" t="s">
        <v>95</v>
      </c>
      <c r="C17" s="206" t="s">
        <v>96</v>
      </c>
      <c r="D17" s="240"/>
      <c r="E17" s="241" t="s">
        <v>104</v>
      </c>
      <c r="F17" s="206" t="s">
        <v>95</v>
      </c>
      <c r="G17" s="206" t="s">
        <v>96</v>
      </c>
      <c r="H17" s="242"/>
      <c r="I17" s="241" t="s">
        <v>105</v>
      </c>
      <c r="J17" s="206" t="s">
        <v>95</v>
      </c>
      <c r="K17" s="207" t="s">
        <v>96</v>
      </c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5"/>
    </row>
    <row r="18" ht="18" customHeight="1" spans="1:11">
      <c r="A18" s="243" t="s">
        <v>106</v>
      </c>
      <c r="B18" s="244"/>
      <c r="C18" s="244"/>
      <c r="D18" s="244"/>
      <c r="E18" s="244"/>
      <c r="F18" s="244"/>
      <c r="G18" s="244"/>
      <c r="H18" s="244"/>
      <c r="I18" s="244"/>
      <c r="J18" s="244"/>
      <c r="K18" s="286"/>
    </row>
    <row r="19" s="192" customFormat="1" ht="18" customHeight="1" spans="1:11">
      <c r="A19" s="227" t="s">
        <v>107</v>
      </c>
      <c r="B19" s="228"/>
      <c r="C19" s="228"/>
      <c r="D19" s="228"/>
      <c r="E19" s="228"/>
      <c r="F19" s="228"/>
      <c r="G19" s="228"/>
      <c r="H19" s="228"/>
      <c r="I19" s="228"/>
      <c r="J19" s="228"/>
      <c r="K19" s="282"/>
    </row>
    <row r="20" customHeight="1" spans="1:11">
      <c r="A20" s="245" t="s">
        <v>108</v>
      </c>
      <c r="B20" s="246"/>
      <c r="C20" s="246"/>
      <c r="D20" s="246"/>
      <c r="E20" s="246"/>
      <c r="F20" s="246"/>
      <c r="G20" s="246"/>
      <c r="H20" s="246"/>
      <c r="I20" s="246"/>
      <c r="J20" s="246"/>
      <c r="K20" s="287"/>
    </row>
    <row r="21" ht="21.75" customHeight="1" spans="1:11">
      <c r="A21" s="247" t="s">
        <v>109</v>
      </c>
      <c r="B21" s="241" t="s">
        <v>110</v>
      </c>
      <c r="C21" s="241" t="s">
        <v>111</v>
      </c>
      <c r="D21" s="241" t="s">
        <v>112</v>
      </c>
      <c r="E21" s="241" t="s">
        <v>113</v>
      </c>
      <c r="F21" s="241" t="s">
        <v>114</v>
      </c>
      <c r="G21" s="241" t="s">
        <v>115</v>
      </c>
      <c r="H21" s="241" t="s">
        <v>116</v>
      </c>
      <c r="I21" s="241" t="s">
        <v>117</v>
      </c>
      <c r="J21" s="241" t="s">
        <v>118</v>
      </c>
      <c r="K21" s="288" t="s">
        <v>119</v>
      </c>
    </row>
    <row r="22" customHeight="1" spans="1:11">
      <c r="A22" s="248" t="s">
        <v>120</v>
      </c>
      <c r="B22" s="249"/>
      <c r="C22" s="249">
        <v>1</v>
      </c>
      <c r="D22" s="249">
        <v>1</v>
      </c>
      <c r="E22" s="249">
        <v>1</v>
      </c>
      <c r="F22" s="249">
        <v>1</v>
      </c>
      <c r="G22" s="249">
        <v>1</v>
      </c>
      <c r="H22" s="249">
        <v>1</v>
      </c>
      <c r="I22" s="249">
        <v>1</v>
      </c>
      <c r="J22" s="249"/>
      <c r="K22" s="289"/>
    </row>
    <row r="23" customHeight="1" spans="1:11">
      <c r="A23" s="248" t="s">
        <v>121</v>
      </c>
      <c r="B23" s="249"/>
      <c r="C23" s="249">
        <v>1</v>
      </c>
      <c r="D23" s="249">
        <v>1</v>
      </c>
      <c r="E23" s="249">
        <v>1</v>
      </c>
      <c r="F23" s="249">
        <v>1</v>
      </c>
      <c r="G23" s="249">
        <v>1</v>
      </c>
      <c r="H23" s="249">
        <v>1</v>
      </c>
      <c r="I23" s="249"/>
      <c r="J23" s="249"/>
      <c r="K23" s="290"/>
    </row>
    <row r="24" customHeight="1" spans="1:11">
      <c r="A24" s="248"/>
      <c r="B24" s="249"/>
      <c r="C24" s="249"/>
      <c r="D24" s="249"/>
      <c r="E24" s="249"/>
      <c r="F24" s="249"/>
      <c r="G24" s="249"/>
      <c r="H24" s="249"/>
      <c r="I24" s="249"/>
      <c r="J24" s="249"/>
      <c r="K24" s="290"/>
    </row>
    <row r="25" customHeight="1" spans="1:11">
      <c r="A25" s="248"/>
      <c r="B25" s="249"/>
      <c r="C25" s="249"/>
      <c r="D25" s="249"/>
      <c r="E25" s="249"/>
      <c r="F25" s="249"/>
      <c r="G25" s="249"/>
      <c r="H25" s="249"/>
      <c r="I25" s="249"/>
      <c r="J25" s="249"/>
      <c r="K25" s="291"/>
    </row>
    <row r="26" customHeight="1" spans="1:11">
      <c r="A26" s="248"/>
      <c r="B26" s="249"/>
      <c r="C26" s="249"/>
      <c r="D26" s="249"/>
      <c r="E26" s="249"/>
      <c r="F26" s="249"/>
      <c r="G26" s="249"/>
      <c r="H26" s="249"/>
      <c r="I26" s="249"/>
      <c r="J26" s="249"/>
      <c r="K26" s="291"/>
    </row>
    <row r="27" customHeight="1" spans="1:11">
      <c r="A27" s="248"/>
      <c r="B27" s="249"/>
      <c r="C27" s="249"/>
      <c r="D27" s="249"/>
      <c r="E27" s="249"/>
      <c r="F27" s="249"/>
      <c r="G27" s="249"/>
      <c r="H27" s="249"/>
      <c r="I27" s="249"/>
      <c r="J27" s="249"/>
      <c r="K27" s="291"/>
    </row>
    <row r="28" customHeight="1" spans="1:11">
      <c r="A28" s="248"/>
      <c r="B28" s="249"/>
      <c r="C28" s="249"/>
      <c r="D28" s="249"/>
      <c r="E28" s="249"/>
      <c r="F28" s="249"/>
      <c r="G28" s="249"/>
      <c r="H28" s="249"/>
      <c r="I28" s="249"/>
      <c r="J28" s="249"/>
      <c r="K28" s="291"/>
    </row>
    <row r="29" ht="18" customHeight="1" spans="1:11">
      <c r="A29" s="250" t="s">
        <v>122</v>
      </c>
      <c r="B29" s="251"/>
      <c r="C29" s="251"/>
      <c r="D29" s="251"/>
      <c r="E29" s="251"/>
      <c r="F29" s="251"/>
      <c r="G29" s="251"/>
      <c r="H29" s="251"/>
      <c r="I29" s="251"/>
      <c r="J29" s="251"/>
      <c r="K29" s="292"/>
    </row>
    <row r="30" ht="18.75" customHeight="1" spans="1:11">
      <c r="A30" s="252" t="s">
        <v>123</v>
      </c>
      <c r="B30" s="253"/>
      <c r="C30" s="253"/>
      <c r="D30" s="253"/>
      <c r="E30" s="253"/>
      <c r="F30" s="253"/>
      <c r="G30" s="253"/>
      <c r="H30" s="253"/>
      <c r="I30" s="253"/>
      <c r="J30" s="253"/>
      <c r="K30" s="293"/>
    </row>
    <row r="31" ht="18.75" customHeight="1" spans="1:11">
      <c r="A31" s="254"/>
      <c r="B31" s="255"/>
      <c r="C31" s="255"/>
      <c r="D31" s="255"/>
      <c r="E31" s="255"/>
      <c r="F31" s="255"/>
      <c r="G31" s="255"/>
      <c r="H31" s="255"/>
      <c r="I31" s="255"/>
      <c r="J31" s="255"/>
      <c r="K31" s="294"/>
    </row>
    <row r="32" ht="18" customHeight="1" spans="1:11">
      <c r="A32" s="250" t="s">
        <v>124</v>
      </c>
      <c r="B32" s="251"/>
      <c r="C32" s="251"/>
      <c r="D32" s="251"/>
      <c r="E32" s="251"/>
      <c r="F32" s="251"/>
      <c r="G32" s="251"/>
      <c r="H32" s="251"/>
      <c r="I32" s="251"/>
      <c r="J32" s="251"/>
      <c r="K32" s="292"/>
    </row>
    <row r="33" ht="14.25" spans="1:11">
      <c r="A33" s="256" t="s">
        <v>125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95"/>
    </row>
    <row r="34" ht="15" spans="1:11">
      <c r="A34" s="124" t="s">
        <v>126</v>
      </c>
      <c r="B34" s="126"/>
      <c r="C34" s="206" t="s">
        <v>66</v>
      </c>
      <c r="D34" s="206" t="s">
        <v>67</v>
      </c>
      <c r="E34" s="258" t="s">
        <v>127</v>
      </c>
      <c r="F34" s="259"/>
      <c r="G34" s="259"/>
      <c r="H34" s="259"/>
      <c r="I34" s="259"/>
      <c r="J34" s="259"/>
      <c r="K34" s="296"/>
    </row>
    <row r="35" ht="15" spans="1:11">
      <c r="A35" s="260" t="s">
        <v>128</v>
      </c>
      <c r="B35" s="260"/>
      <c r="C35" s="260"/>
      <c r="D35" s="260"/>
      <c r="E35" s="260"/>
      <c r="F35" s="260"/>
      <c r="G35" s="260"/>
      <c r="H35" s="260"/>
      <c r="I35" s="260"/>
      <c r="J35" s="260"/>
      <c r="K35" s="260"/>
    </row>
    <row r="36" ht="14.25" spans="1:11">
      <c r="A36" s="261" t="s">
        <v>129</v>
      </c>
      <c r="B36" s="262"/>
      <c r="C36" s="262"/>
      <c r="D36" s="262"/>
      <c r="E36" s="262"/>
      <c r="F36" s="262"/>
      <c r="G36" s="262"/>
      <c r="H36" s="262"/>
      <c r="I36" s="262"/>
      <c r="J36" s="262"/>
      <c r="K36" s="297"/>
    </row>
    <row r="37" ht="14.25" spans="1:11">
      <c r="A37" s="263" t="s">
        <v>130</v>
      </c>
      <c r="B37" s="264"/>
      <c r="C37" s="264"/>
      <c r="D37" s="264"/>
      <c r="E37" s="264"/>
      <c r="F37" s="264"/>
      <c r="G37" s="264"/>
      <c r="H37" s="264"/>
      <c r="I37" s="264"/>
      <c r="J37" s="264"/>
      <c r="K37" s="298"/>
    </row>
    <row r="38" ht="14.25" spans="1:11">
      <c r="A38" s="263" t="s">
        <v>131</v>
      </c>
      <c r="B38" s="264"/>
      <c r="C38" s="264"/>
      <c r="D38" s="264"/>
      <c r="E38" s="264"/>
      <c r="F38" s="264"/>
      <c r="G38" s="264"/>
      <c r="H38" s="264"/>
      <c r="I38" s="264"/>
      <c r="J38" s="264"/>
      <c r="K38" s="298"/>
    </row>
    <row r="39" ht="14.25" spans="1:11">
      <c r="A39" s="263"/>
      <c r="B39" s="264"/>
      <c r="C39" s="264"/>
      <c r="D39" s="264"/>
      <c r="E39" s="264"/>
      <c r="F39" s="264"/>
      <c r="G39" s="264"/>
      <c r="H39" s="264"/>
      <c r="I39" s="264"/>
      <c r="J39" s="264"/>
      <c r="K39" s="298"/>
    </row>
    <row r="40" ht="14.25" spans="1:11">
      <c r="A40" s="263"/>
      <c r="B40" s="264"/>
      <c r="C40" s="264"/>
      <c r="D40" s="264"/>
      <c r="E40" s="264"/>
      <c r="F40" s="264"/>
      <c r="G40" s="264"/>
      <c r="H40" s="264"/>
      <c r="I40" s="264"/>
      <c r="J40" s="264"/>
      <c r="K40" s="298"/>
    </row>
    <row r="41" ht="14.25" spans="1:11">
      <c r="A41" s="263"/>
      <c r="B41" s="264"/>
      <c r="C41" s="264"/>
      <c r="D41" s="264"/>
      <c r="E41" s="264"/>
      <c r="F41" s="264"/>
      <c r="G41" s="264"/>
      <c r="H41" s="264"/>
      <c r="I41" s="264"/>
      <c r="J41" s="264"/>
      <c r="K41" s="298"/>
    </row>
    <row r="42" ht="14.25" spans="1:11">
      <c r="A42" s="263"/>
      <c r="B42" s="264"/>
      <c r="C42" s="264"/>
      <c r="D42" s="264"/>
      <c r="E42" s="264"/>
      <c r="F42" s="264"/>
      <c r="G42" s="264"/>
      <c r="H42" s="264"/>
      <c r="I42" s="264"/>
      <c r="J42" s="264"/>
      <c r="K42" s="298"/>
    </row>
    <row r="43" ht="15" spans="1:11">
      <c r="A43" s="265" t="s">
        <v>132</v>
      </c>
      <c r="B43" s="266"/>
      <c r="C43" s="266"/>
      <c r="D43" s="266"/>
      <c r="E43" s="266"/>
      <c r="F43" s="266"/>
      <c r="G43" s="266"/>
      <c r="H43" s="266"/>
      <c r="I43" s="266"/>
      <c r="J43" s="266"/>
      <c r="K43" s="299"/>
    </row>
    <row r="44" ht="15" spans="1:11">
      <c r="A44" s="227" t="s">
        <v>133</v>
      </c>
      <c r="B44" s="228"/>
      <c r="C44" s="228"/>
      <c r="D44" s="228"/>
      <c r="E44" s="228"/>
      <c r="F44" s="228"/>
      <c r="G44" s="228"/>
      <c r="H44" s="228"/>
      <c r="I44" s="228"/>
      <c r="J44" s="228"/>
      <c r="K44" s="282"/>
    </row>
    <row r="45" ht="14.25" spans="1:11">
      <c r="A45" s="235" t="s">
        <v>134</v>
      </c>
      <c r="B45" s="231" t="s">
        <v>95</v>
      </c>
      <c r="C45" s="231" t="s">
        <v>96</v>
      </c>
      <c r="D45" s="231" t="s">
        <v>88</v>
      </c>
      <c r="E45" s="237" t="s">
        <v>135</v>
      </c>
      <c r="F45" s="231" t="s">
        <v>95</v>
      </c>
      <c r="G45" s="231" t="s">
        <v>96</v>
      </c>
      <c r="H45" s="231" t="s">
        <v>88</v>
      </c>
      <c r="I45" s="237" t="s">
        <v>136</v>
      </c>
      <c r="J45" s="231" t="s">
        <v>95</v>
      </c>
      <c r="K45" s="283" t="s">
        <v>96</v>
      </c>
    </row>
    <row r="46" ht="14.25" spans="1:11">
      <c r="A46" s="239" t="s">
        <v>87</v>
      </c>
      <c r="B46" s="206" t="s">
        <v>95</v>
      </c>
      <c r="C46" s="206" t="s">
        <v>96</v>
      </c>
      <c r="D46" s="206" t="s">
        <v>88</v>
      </c>
      <c r="E46" s="241" t="s">
        <v>94</v>
      </c>
      <c r="F46" s="206" t="s">
        <v>95</v>
      </c>
      <c r="G46" s="206" t="s">
        <v>96</v>
      </c>
      <c r="H46" s="206" t="s">
        <v>88</v>
      </c>
      <c r="I46" s="241" t="s">
        <v>105</v>
      </c>
      <c r="J46" s="206" t="s">
        <v>95</v>
      </c>
      <c r="K46" s="207" t="s">
        <v>96</v>
      </c>
    </row>
    <row r="47" ht="15" spans="1:11">
      <c r="A47" s="221" t="s">
        <v>98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84"/>
    </row>
    <row r="48" ht="15" spans="1:11">
      <c r="A48" s="260" t="s">
        <v>137</v>
      </c>
      <c r="B48" s="260"/>
      <c r="C48" s="260"/>
      <c r="D48" s="260"/>
      <c r="E48" s="260"/>
      <c r="F48" s="260"/>
      <c r="G48" s="260"/>
      <c r="H48" s="260"/>
      <c r="I48" s="260"/>
      <c r="J48" s="260"/>
      <c r="K48" s="260"/>
    </row>
    <row r="49" ht="15" spans="1:11">
      <c r="A49" s="261"/>
      <c r="B49" s="262"/>
      <c r="C49" s="262"/>
      <c r="D49" s="262"/>
      <c r="E49" s="262"/>
      <c r="F49" s="262"/>
      <c r="G49" s="262"/>
      <c r="H49" s="262"/>
      <c r="I49" s="262"/>
      <c r="J49" s="262"/>
      <c r="K49" s="297"/>
    </row>
    <row r="50" ht="15" spans="1:11">
      <c r="A50" s="267" t="s">
        <v>138</v>
      </c>
      <c r="B50" s="268" t="s">
        <v>139</v>
      </c>
      <c r="C50" s="268"/>
      <c r="D50" s="269" t="s">
        <v>140</v>
      </c>
      <c r="E50" s="270"/>
      <c r="F50" s="271" t="s">
        <v>141</v>
      </c>
      <c r="G50" s="272"/>
      <c r="H50" s="273" t="s">
        <v>142</v>
      </c>
      <c r="I50" s="300"/>
      <c r="J50" s="301"/>
      <c r="K50" s="302"/>
    </row>
    <row r="51" ht="15" spans="1:11">
      <c r="A51" s="260" t="s">
        <v>143</v>
      </c>
      <c r="B51" s="260"/>
      <c r="C51" s="260"/>
      <c r="D51" s="260"/>
      <c r="E51" s="260"/>
      <c r="F51" s="260"/>
      <c r="G51" s="260"/>
      <c r="H51" s="260"/>
      <c r="I51" s="260"/>
      <c r="J51" s="260"/>
      <c r="K51" s="260"/>
    </row>
    <row r="52" ht="15" spans="1:11">
      <c r="A52" s="274"/>
      <c r="B52" s="275"/>
      <c r="C52" s="275"/>
      <c r="D52" s="275"/>
      <c r="E52" s="275"/>
      <c r="F52" s="275"/>
      <c r="G52" s="275"/>
      <c r="H52" s="275"/>
      <c r="I52" s="275"/>
      <c r="J52" s="275"/>
      <c r="K52" s="303"/>
    </row>
    <row r="53" ht="15" spans="1:11">
      <c r="A53" s="267" t="s">
        <v>138</v>
      </c>
      <c r="B53" s="268" t="s">
        <v>139</v>
      </c>
      <c r="C53" s="268"/>
      <c r="D53" s="269" t="s">
        <v>140</v>
      </c>
      <c r="E53" s="276" t="s">
        <v>144</v>
      </c>
      <c r="F53" s="271" t="s">
        <v>145</v>
      </c>
      <c r="G53" s="272" t="s">
        <v>146</v>
      </c>
      <c r="H53" s="273" t="s">
        <v>142</v>
      </c>
      <c r="I53" s="300"/>
      <c r="J53" s="301" t="s">
        <v>147</v>
      </c>
      <c r="K53" s="30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590550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590550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590550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628650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171450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171450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209550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209550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590550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590550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opLeftCell="A4" workbookViewId="0">
      <selection activeCell="J18" sqref="J18"/>
    </sheetView>
  </sheetViews>
  <sheetFormatPr defaultColWidth="9" defaultRowHeight="26.1" customHeight="1"/>
  <cols>
    <col min="1" max="1" width="15" style="55" customWidth="1"/>
    <col min="2" max="2" width="8.375" style="55" customWidth="1"/>
    <col min="3" max="7" width="9.375" style="55" customWidth="1"/>
    <col min="8" max="8" width="7.375" style="55" customWidth="1"/>
    <col min="9" max="9" width="3.75" style="55" customWidth="1"/>
    <col min="10" max="10" width="16.5" style="55" customWidth="1"/>
    <col min="11" max="11" width="17" style="55" customWidth="1"/>
    <col min="12" max="12" width="18.5" style="55" customWidth="1"/>
    <col min="13" max="13" width="16.625" style="55" customWidth="1"/>
    <col min="14" max="14" width="14.125" style="55" customWidth="1"/>
    <col min="15" max="15" width="16.375" style="55" customWidth="1"/>
    <col min="16" max="16384" width="9" style="55"/>
  </cols>
  <sheetData>
    <row r="1" ht="30" customHeight="1" spans="1:15">
      <c r="A1" s="56" t="s">
        <v>148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ht="29.1" customHeight="1" spans="1:15">
      <c r="A2" s="58" t="s">
        <v>62</v>
      </c>
      <c r="B2" s="59" t="s">
        <v>63</v>
      </c>
      <c r="C2" s="59"/>
      <c r="D2" s="60" t="s">
        <v>68</v>
      </c>
      <c r="E2" s="59" t="s">
        <v>69</v>
      </c>
      <c r="F2" s="59"/>
      <c r="G2" s="59"/>
      <c r="H2" s="59"/>
      <c r="I2" s="90"/>
      <c r="J2" s="91" t="s">
        <v>57</v>
      </c>
      <c r="K2" s="59" t="s">
        <v>58</v>
      </c>
      <c r="L2" s="59"/>
      <c r="M2" s="59"/>
      <c r="N2" s="59"/>
      <c r="O2" s="93"/>
    </row>
    <row r="3" ht="29.1" customHeight="1" spans="1:15">
      <c r="A3" s="61" t="s">
        <v>149</v>
      </c>
      <c r="B3" s="62" t="s">
        <v>150</v>
      </c>
      <c r="C3" s="62"/>
      <c r="D3" s="62"/>
      <c r="E3" s="62"/>
      <c r="F3" s="62"/>
      <c r="G3" s="62"/>
      <c r="H3" s="62"/>
      <c r="I3" s="94"/>
      <c r="J3" s="95" t="s">
        <v>151</v>
      </c>
      <c r="K3" s="95"/>
      <c r="L3" s="95"/>
      <c r="M3" s="95"/>
      <c r="N3" s="95"/>
      <c r="O3" s="97"/>
    </row>
    <row r="4" ht="29.1" customHeight="1" spans="1:15">
      <c r="A4" s="61"/>
      <c r="B4" s="63" t="s">
        <v>111</v>
      </c>
      <c r="C4" s="63" t="s">
        <v>112</v>
      </c>
      <c r="D4" s="64" t="s">
        <v>113</v>
      </c>
      <c r="E4" s="63" t="s">
        <v>114</v>
      </c>
      <c r="F4" s="63" t="s">
        <v>115</v>
      </c>
      <c r="G4" s="63" t="s">
        <v>116</v>
      </c>
      <c r="H4" s="63" t="s">
        <v>152</v>
      </c>
      <c r="I4" s="94"/>
      <c r="J4" s="184" t="s">
        <v>153</v>
      </c>
      <c r="K4" s="184" t="s">
        <v>153</v>
      </c>
      <c r="L4" s="184"/>
      <c r="M4" s="184"/>
      <c r="N4" s="184"/>
      <c r="O4" s="185"/>
    </row>
    <row r="5" ht="29.1" customHeight="1" spans="1:15">
      <c r="A5" s="61"/>
      <c r="B5" s="63" t="s">
        <v>154</v>
      </c>
      <c r="C5" s="63" t="s">
        <v>155</v>
      </c>
      <c r="D5" s="65" t="s">
        <v>156</v>
      </c>
      <c r="E5" s="63" t="s">
        <v>157</v>
      </c>
      <c r="F5" s="63" t="s">
        <v>158</v>
      </c>
      <c r="G5" s="63" t="s">
        <v>159</v>
      </c>
      <c r="H5" s="63" t="s">
        <v>160</v>
      </c>
      <c r="I5" s="94"/>
      <c r="J5" s="98" t="s">
        <v>161</v>
      </c>
      <c r="K5" s="98" t="s">
        <v>162</v>
      </c>
      <c r="L5" s="98"/>
      <c r="M5" s="98"/>
      <c r="N5" s="98"/>
      <c r="O5" s="186"/>
    </row>
    <row r="6" ht="29.1" customHeight="1" spans="1:15">
      <c r="A6" s="66" t="s">
        <v>163</v>
      </c>
      <c r="B6" s="67">
        <f>C6-2.1</f>
        <v>96.3</v>
      </c>
      <c r="C6" s="67">
        <f>D6-2.1</f>
        <v>98.4</v>
      </c>
      <c r="D6" s="68">
        <v>100.5</v>
      </c>
      <c r="E6" s="67">
        <f t="shared" ref="E6:H6" si="0">D6+2.1</f>
        <v>102.6</v>
      </c>
      <c r="F6" s="67">
        <f t="shared" si="0"/>
        <v>104.7</v>
      </c>
      <c r="G6" s="67">
        <f t="shared" si="0"/>
        <v>106.8</v>
      </c>
      <c r="H6" s="67">
        <f t="shared" si="0"/>
        <v>108.9</v>
      </c>
      <c r="I6" s="94"/>
      <c r="J6" s="99" t="s">
        <v>164</v>
      </c>
      <c r="K6" s="99" t="s">
        <v>165</v>
      </c>
      <c r="L6" s="99"/>
      <c r="M6" s="99"/>
      <c r="N6" s="99"/>
      <c r="O6" s="187"/>
    </row>
    <row r="7" ht="29.1" customHeight="1" spans="1:15">
      <c r="A7" s="66" t="s">
        <v>166</v>
      </c>
      <c r="B7" s="67">
        <f>C7-4</f>
        <v>66</v>
      </c>
      <c r="C7" s="67">
        <f>D7-4</f>
        <v>70</v>
      </c>
      <c r="D7" s="68">
        <v>74</v>
      </c>
      <c r="E7" s="67">
        <f>D7+4</f>
        <v>78</v>
      </c>
      <c r="F7" s="67">
        <f>E7+5</f>
        <v>83</v>
      </c>
      <c r="G7" s="67">
        <f>F7+6</f>
        <v>89</v>
      </c>
      <c r="H7" s="67">
        <f>G7+6</f>
        <v>95</v>
      </c>
      <c r="I7" s="94"/>
      <c r="J7" s="100" t="s">
        <v>167</v>
      </c>
      <c r="K7" s="100" t="s">
        <v>165</v>
      </c>
      <c r="L7" s="100"/>
      <c r="M7" s="100"/>
      <c r="N7" s="100"/>
      <c r="O7" s="188"/>
    </row>
    <row r="8" ht="29.1" customHeight="1" spans="1:15">
      <c r="A8" s="66" t="s">
        <v>168</v>
      </c>
      <c r="B8" s="69">
        <f>C8-3.6</f>
        <v>90.8</v>
      </c>
      <c r="C8" s="69">
        <f>D8-3.6</f>
        <v>94.4</v>
      </c>
      <c r="D8" s="70">
        <v>98</v>
      </c>
      <c r="E8" s="69">
        <f t="shared" ref="E8:H8" si="1">D8+4</f>
        <v>102</v>
      </c>
      <c r="F8" s="69">
        <f t="shared" si="1"/>
        <v>106</v>
      </c>
      <c r="G8" s="69">
        <f t="shared" si="1"/>
        <v>110</v>
      </c>
      <c r="H8" s="69">
        <f t="shared" si="1"/>
        <v>114</v>
      </c>
      <c r="I8" s="94"/>
      <c r="J8" s="100" t="s">
        <v>169</v>
      </c>
      <c r="K8" s="100" t="s">
        <v>169</v>
      </c>
      <c r="L8" s="100"/>
      <c r="M8" s="100"/>
      <c r="N8" s="100"/>
      <c r="O8" s="189"/>
    </row>
    <row r="9" ht="29.1" customHeight="1" spans="1:15">
      <c r="A9" s="66" t="s">
        <v>170</v>
      </c>
      <c r="B9" s="67">
        <f>C9-2.3/2</f>
        <v>27.2</v>
      </c>
      <c r="C9" s="67">
        <f>D9-2.3/2</f>
        <v>28.35</v>
      </c>
      <c r="D9" s="68">
        <v>29.5</v>
      </c>
      <c r="E9" s="67">
        <f t="shared" ref="E9:H9" si="2">D9+2.6/2</f>
        <v>30.8</v>
      </c>
      <c r="F9" s="67">
        <f t="shared" si="2"/>
        <v>32.1</v>
      </c>
      <c r="G9" s="67">
        <f t="shared" si="2"/>
        <v>33.4</v>
      </c>
      <c r="H9" s="67">
        <f t="shared" si="2"/>
        <v>34.7</v>
      </c>
      <c r="I9" s="94"/>
      <c r="J9" s="99" t="s">
        <v>171</v>
      </c>
      <c r="K9" s="99" t="s">
        <v>172</v>
      </c>
      <c r="L9" s="99"/>
      <c r="M9" s="99"/>
      <c r="N9" s="99"/>
      <c r="O9" s="190"/>
    </row>
    <row r="10" ht="29.1" customHeight="1" spans="1:15">
      <c r="A10" s="66" t="s">
        <v>173</v>
      </c>
      <c r="B10" s="67">
        <f>C10-0.5</f>
        <v>17</v>
      </c>
      <c r="C10" s="67">
        <f>D10-0.5</f>
        <v>17.5</v>
      </c>
      <c r="D10" s="68">
        <v>18</v>
      </c>
      <c r="E10" s="67">
        <f>D10+0.5</f>
        <v>18.5</v>
      </c>
      <c r="F10" s="67">
        <f>E10+0.5</f>
        <v>19</v>
      </c>
      <c r="G10" s="67">
        <f>F10+0.7</f>
        <v>19.7</v>
      </c>
      <c r="H10" s="67">
        <f>G10+0.7</f>
        <v>20.4</v>
      </c>
      <c r="I10" s="94"/>
      <c r="J10" s="100" t="s">
        <v>171</v>
      </c>
      <c r="K10" s="100" t="s">
        <v>171</v>
      </c>
      <c r="L10" s="100"/>
      <c r="M10" s="100"/>
      <c r="N10" s="100"/>
      <c r="O10" s="189"/>
    </row>
    <row r="11" ht="29.1" customHeight="1" spans="1:15">
      <c r="A11" s="66" t="s">
        <v>174</v>
      </c>
      <c r="B11" s="67">
        <f>C11-0.7</f>
        <v>27.7</v>
      </c>
      <c r="C11" s="67">
        <f>D11-0.6</f>
        <v>28.4</v>
      </c>
      <c r="D11" s="68">
        <v>29</v>
      </c>
      <c r="E11" s="67">
        <f>D11+0.6</f>
        <v>29.6</v>
      </c>
      <c r="F11" s="67">
        <f>E11+0.7</f>
        <v>30.3</v>
      </c>
      <c r="G11" s="67">
        <f>F11+0.6</f>
        <v>30.9</v>
      </c>
      <c r="H11" s="67">
        <f>G11+0.7</f>
        <v>31.6</v>
      </c>
      <c r="I11" s="94"/>
      <c r="J11" s="100" t="s">
        <v>175</v>
      </c>
      <c r="K11" s="100" t="s">
        <v>171</v>
      </c>
      <c r="L11" s="100"/>
      <c r="M11" s="100"/>
      <c r="N11" s="100"/>
      <c r="O11" s="189"/>
    </row>
    <row r="12" ht="29.1" customHeight="1" spans="1:15">
      <c r="A12" s="66" t="s">
        <v>176</v>
      </c>
      <c r="B12" s="71">
        <f>C12-0.9</f>
        <v>38.4</v>
      </c>
      <c r="C12" s="71">
        <f>D12-0.9</f>
        <v>39.3</v>
      </c>
      <c r="D12" s="72">
        <v>40.2</v>
      </c>
      <c r="E12" s="71">
        <f t="shared" ref="E12:H12" si="3">D12+1.1</f>
        <v>41.3</v>
      </c>
      <c r="F12" s="71">
        <f t="shared" si="3"/>
        <v>42.4</v>
      </c>
      <c r="G12" s="71">
        <f t="shared" si="3"/>
        <v>43.5</v>
      </c>
      <c r="H12" s="71">
        <f t="shared" si="3"/>
        <v>44.6</v>
      </c>
      <c r="I12" s="94"/>
      <c r="J12" s="100" t="s">
        <v>177</v>
      </c>
      <c r="K12" s="100" t="s">
        <v>171</v>
      </c>
      <c r="L12" s="100"/>
      <c r="M12" s="100"/>
      <c r="N12" s="100"/>
      <c r="O12" s="189"/>
    </row>
    <row r="13" ht="29.1" customHeight="1" spans="1:15">
      <c r="A13" s="73"/>
      <c r="B13" s="74"/>
      <c r="C13" s="75"/>
      <c r="D13" s="76"/>
      <c r="E13" s="75"/>
      <c r="F13" s="75"/>
      <c r="G13" s="75"/>
      <c r="H13" s="75"/>
      <c r="I13" s="94"/>
      <c r="J13" s="100"/>
      <c r="K13" s="100"/>
      <c r="L13" s="100"/>
      <c r="M13" s="100"/>
      <c r="N13" s="100"/>
      <c r="O13" s="189"/>
    </row>
    <row r="14" ht="29.1" customHeight="1" spans="1:15">
      <c r="A14" s="77"/>
      <c r="B14" s="78"/>
      <c r="C14" s="79"/>
      <c r="D14" s="79"/>
      <c r="E14" s="79"/>
      <c r="F14" s="79"/>
      <c r="G14" s="80"/>
      <c r="H14" s="81"/>
      <c r="I14" s="94"/>
      <c r="J14" s="100"/>
      <c r="K14" s="100"/>
      <c r="L14" s="100"/>
      <c r="M14" s="100"/>
      <c r="N14" s="100"/>
      <c r="O14" s="189"/>
    </row>
    <row r="15" ht="29.1" customHeight="1" spans="1:15">
      <c r="A15" s="82"/>
      <c r="B15" s="83"/>
      <c r="C15" s="84"/>
      <c r="D15" s="84"/>
      <c r="E15" s="85"/>
      <c r="F15" s="85"/>
      <c r="G15" s="86"/>
      <c r="H15" s="87"/>
      <c r="I15" s="101"/>
      <c r="J15" s="102"/>
      <c r="K15" s="103"/>
      <c r="L15" s="104"/>
      <c r="M15" s="103"/>
      <c r="N15" s="103"/>
      <c r="O15" s="191"/>
    </row>
    <row r="16" ht="15" spans="1:15">
      <c r="A16" s="88" t="s">
        <v>127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</row>
    <row r="17" ht="14.25" spans="1:15">
      <c r="A17" s="55" t="s">
        <v>178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</row>
    <row r="18" ht="14.25" spans="1:14">
      <c r="A18" s="89"/>
      <c r="B18" s="89"/>
      <c r="C18" s="89"/>
      <c r="D18" s="89"/>
      <c r="E18" s="89"/>
      <c r="F18" s="89"/>
      <c r="G18" s="89"/>
      <c r="H18" s="89"/>
      <c r="I18" s="89"/>
      <c r="J18" s="88" t="s">
        <v>179</v>
      </c>
      <c r="K18" s="107"/>
      <c r="L18" s="88" t="s">
        <v>180</v>
      </c>
      <c r="M18" s="88"/>
      <c r="N18" s="88" t="s">
        <v>181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19" workbookViewId="0">
      <selection activeCell="A1" sqref="$A1:$XFD1048576"/>
    </sheetView>
  </sheetViews>
  <sheetFormatPr defaultColWidth="10.125" defaultRowHeight="14.25"/>
  <cols>
    <col min="1" max="1" width="9.625" style="108" customWidth="1"/>
    <col min="2" max="2" width="11.125" style="108" customWidth="1"/>
    <col min="3" max="3" width="9.125" style="108" customWidth="1"/>
    <col min="4" max="4" width="9.5" style="108" customWidth="1"/>
    <col min="5" max="5" width="11.6" style="108" customWidth="1"/>
    <col min="6" max="6" width="10.375" style="108" customWidth="1"/>
    <col min="7" max="7" width="9.5" style="108" customWidth="1"/>
    <col min="8" max="8" width="9.125" style="108" customWidth="1"/>
    <col min="9" max="9" width="8.125" style="108" customWidth="1"/>
    <col min="10" max="10" width="10.5" style="108" customWidth="1"/>
    <col min="11" max="11" width="12.125" style="108" customWidth="1"/>
    <col min="12" max="16384" width="10.125" style="108"/>
  </cols>
  <sheetData>
    <row r="1" ht="26.25" spans="1:11">
      <c r="A1" s="111" t="s">
        <v>182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>
      <c r="A2" s="112" t="s">
        <v>53</v>
      </c>
      <c r="B2" s="113" t="s">
        <v>54</v>
      </c>
      <c r="C2" s="113"/>
      <c r="D2" s="114" t="s">
        <v>62</v>
      </c>
      <c r="E2" s="115" t="s">
        <v>63</v>
      </c>
      <c r="F2" s="116" t="s">
        <v>183</v>
      </c>
      <c r="G2" s="117" t="s">
        <v>69</v>
      </c>
      <c r="H2" s="117"/>
      <c r="I2" s="146" t="s">
        <v>57</v>
      </c>
      <c r="J2" s="117" t="s">
        <v>58</v>
      </c>
      <c r="K2" s="168"/>
    </row>
    <row r="3" spans="1:11">
      <c r="A3" s="118" t="s">
        <v>75</v>
      </c>
      <c r="B3" s="119">
        <v>6538</v>
      </c>
      <c r="C3" s="119"/>
      <c r="D3" s="120" t="s">
        <v>184</v>
      </c>
      <c r="E3" s="121" t="s">
        <v>185</v>
      </c>
      <c r="F3" s="122"/>
      <c r="G3" s="122"/>
      <c r="H3" s="123" t="s">
        <v>186</v>
      </c>
      <c r="I3" s="123"/>
      <c r="J3" s="123"/>
      <c r="K3" s="169"/>
    </row>
    <row r="4" spans="1:11">
      <c r="A4" s="124" t="s">
        <v>72</v>
      </c>
      <c r="B4" s="125">
        <v>2</v>
      </c>
      <c r="C4" s="125">
        <v>7</v>
      </c>
      <c r="D4" s="126" t="s">
        <v>187</v>
      </c>
      <c r="E4" s="122"/>
      <c r="F4" s="122"/>
      <c r="G4" s="122"/>
      <c r="H4" s="126" t="s">
        <v>188</v>
      </c>
      <c r="I4" s="126"/>
      <c r="J4" s="139" t="s">
        <v>66</v>
      </c>
      <c r="K4" s="170" t="s">
        <v>67</v>
      </c>
    </row>
    <row r="5" spans="1:11">
      <c r="A5" s="124" t="s">
        <v>189</v>
      </c>
      <c r="B5" s="119">
        <v>1</v>
      </c>
      <c r="C5" s="119"/>
      <c r="D5" s="120" t="s">
        <v>190</v>
      </c>
      <c r="E5" s="120" t="s">
        <v>191</v>
      </c>
      <c r="F5" s="120" t="s">
        <v>192</v>
      </c>
      <c r="G5" s="120" t="s">
        <v>193</v>
      </c>
      <c r="H5" s="126" t="s">
        <v>194</v>
      </c>
      <c r="I5" s="126"/>
      <c r="J5" s="139" t="s">
        <v>66</v>
      </c>
      <c r="K5" s="170" t="s">
        <v>67</v>
      </c>
    </row>
    <row r="6" ht="15" spans="1:11">
      <c r="A6" s="127" t="s">
        <v>195</v>
      </c>
      <c r="B6" s="128">
        <v>150</v>
      </c>
      <c r="C6" s="128"/>
      <c r="D6" s="129" t="s">
        <v>196</v>
      </c>
      <c r="E6" s="130"/>
      <c r="F6" s="131">
        <v>445</v>
      </c>
      <c r="G6" s="129">
        <v>2733</v>
      </c>
      <c r="H6" s="132" t="s">
        <v>197</v>
      </c>
      <c r="I6" s="132"/>
      <c r="J6" s="131" t="s">
        <v>66</v>
      </c>
      <c r="K6" s="171" t="s">
        <v>67</v>
      </c>
    </row>
    <row r="7" ht="15" spans="1:11">
      <c r="A7" s="133"/>
      <c r="B7" s="134"/>
      <c r="C7" s="134"/>
      <c r="D7" s="133"/>
      <c r="E7" s="134"/>
      <c r="F7" s="135"/>
      <c r="G7" s="133"/>
      <c r="H7" s="135"/>
      <c r="I7" s="134"/>
      <c r="J7" s="134"/>
      <c r="K7" s="134"/>
    </row>
    <row r="8" spans="1:11">
      <c r="A8" s="136" t="s">
        <v>198</v>
      </c>
      <c r="B8" s="116" t="s">
        <v>199</v>
      </c>
      <c r="C8" s="116" t="s">
        <v>200</v>
      </c>
      <c r="D8" s="116" t="s">
        <v>201</v>
      </c>
      <c r="E8" s="116" t="s">
        <v>202</v>
      </c>
      <c r="F8" s="116" t="s">
        <v>203</v>
      </c>
      <c r="G8" s="137" t="s">
        <v>204</v>
      </c>
      <c r="H8" s="138"/>
      <c r="I8" s="138"/>
      <c r="J8" s="138"/>
      <c r="K8" s="172"/>
    </row>
    <row r="9" spans="1:11">
      <c r="A9" s="124" t="s">
        <v>205</v>
      </c>
      <c r="B9" s="126"/>
      <c r="C9" s="139" t="s">
        <v>66</v>
      </c>
      <c r="D9" s="139" t="s">
        <v>67</v>
      </c>
      <c r="E9" s="120" t="s">
        <v>206</v>
      </c>
      <c r="F9" s="140" t="s">
        <v>207</v>
      </c>
      <c r="G9" s="141"/>
      <c r="H9" s="142"/>
      <c r="I9" s="142"/>
      <c r="J9" s="142"/>
      <c r="K9" s="173"/>
    </row>
    <row r="10" spans="1:11">
      <c r="A10" s="124" t="s">
        <v>208</v>
      </c>
      <c r="B10" s="126"/>
      <c r="C10" s="139" t="s">
        <v>66</v>
      </c>
      <c r="D10" s="139" t="s">
        <v>67</v>
      </c>
      <c r="E10" s="120" t="s">
        <v>209</v>
      </c>
      <c r="F10" s="140" t="s">
        <v>210</v>
      </c>
      <c r="G10" s="141" t="s">
        <v>211</v>
      </c>
      <c r="H10" s="142"/>
      <c r="I10" s="142"/>
      <c r="J10" s="142"/>
      <c r="K10" s="173"/>
    </row>
    <row r="11" spans="1:11">
      <c r="A11" s="143" t="s">
        <v>212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74"/>
    </row>
    <row r="12" spans="1:11">
      <c r="A12" s="118" t="s">
        <v>89</v>
      </c>
      <c r="B12" s="139" t="s">
        <v>85</v>
      </c>
      <c r="C12" s="139" t="s">
        <v>86</v>
      </c>
      <c r="D12" s="140"/>
      <c r="E12" s="120" t="s">
        <v>87</v>
      </c>
      <c r="F12" s="139" t="s">
        <v>85</v>
      </c>
      <c r="G12" s="139" t="s">
        <v>86</v>
      </c>
      <c r="H12" s="139"/>
      <c r="I12" s="120" t="s">
        <v>213</v>
      </c>
      <c r="J12" s="139" t="s">
        <v>85</v>
      </c>
      <c r="K12" s="170" t="s">
        <v>86</v>
      </c>
    </row>
    <row r="13" spans="1:11">
      <c r="A13" s="118" t="s">
        <v>92</v>
      </c>
      <c r="B13" s="139" t="s">
        <v>85</v>
      </c>
      <c r="C13" s="139" t="s">
        <v>86</v>
      </c>
      <c r="D13" s="140"/>
      <c r="E13" s="120" t="s">
        <v>97</v>
      </c>
      <c r="F13" s="139" t="s">
        <v>85</v>
      </c>
      <c r="G13" s="139" t="s">
        <v>86</v>
      </c>
      <c r="H13" s="139"/>
      <c r="I13" s="120" t="s">
        <v>214</v>
      </c>
      <c r="J13" s="139" t="s">
        <v>85</v>
      </c>
      <c r="K13" s="170" t="s">
        <v>86</v>
      </c>
    </row>
    <row r="14" ht="15" spans="1:11">
      <c r="A14" s="127" t="s">
        <v>215</v>
      </c>
      <c r="B14" s="131" t="s">
        <v>85</v>
      </c>
      <c r="C14" s="131" t="s">
        <v>86</v>
      </c>
      <c r="D14" s="130"/>
      <c r="E14" s="129" t="s">
        <v>216</v>
      </c>
      <c r="F14" s="131" t="s">
        <v>85</v>
      </c>
      <c r="G14" s="131" t="s">
        <v>86</v>
      </c>
      <c r="H14" s="131"/>
      <c r="I14" s="129" t="s">
        <v>217</v>
      </c>
      <c r="J14" s="131" t="s">
        <v>85</v>
      </c>
      <c r="K14" s="171" t="s">
        <v>86</v>
      </c>
    </row>
    <row r="15" ht="15" spans="1:11">
      <c r="A15" s="133"/>
      <c r="B15" s="145"/>
      <c r="C15" s="145"/>
      <c r="D15" s="134"/>
      <c r="E15" s="133"/>
      <c r="F15" s="145"/>
      <c r="G15" s="145"/>
      <c r="H15" s="145"/>
      <c r="I15" s="133"/>
      <c r="J15" s="145"/>
      <c r="K15" s="145"/>
    </row>
    <row r="16" s="109" customFormat="1" spans="1:11">
      <c r="A16" s="112" t="s">
        <v>218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75"/>
    </row>
    <row r="17" spans="1:11">
      <c r="A17" s="124" t="s">
        <v>219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76"/>
    </row>
    <row r="18" spans="1:11">
      <c r="A18" s="124" t="s">
        <v>220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76"/>
    </row>
    <row r="19" spans="1:11">
      <c r="A19" s="147" t="s">
        <v>221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70"/>
    </row>
    <row r="20" spans="1:11">
      <c r="A20" s="148" t="s">
        <v>222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77"/>
    </row>
    <row r="21" spans="1:11">
      <c r="A21" s="148"/>
      <c r="B21" s="149"/>
      <c r="C21" s="149"/>
      <c r="D21" s="149"/>
      <c r="E21" s="149"/>
      <c r="F21" s="149"/>
      <c r="G21" s="149"/>
      <c r="H21" s="149"/>
      <c r="I21" s="149"/>
      <c r="J21" s="149"/>
      <c r="K21" s="177"/>
    </row>
    <row r="22" spans="1:11">
      <c r="A22" s="148"/>
      <c r="B22" s="149"/>
      <c r="C22" s="149"/>
      <c r="D22" s="149"/>
      <c r="E22" s="149"/>
      <c r="F22" s="149"/>
      <c r="G22" s="149"/>
      <c r="H22" s="149"/>
      <c r="I22" s="149"/>
      <c r="J22" s="149"/>
      <c r="K22" s="177"/>
    </row>
    <row r="23" spans="1:11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78"/>
    </row>
    <row r="24" spans="1:11">
      <c r="A24" s="124" t="s">
        <v>126</v>
      </c>
      <c r="B24" s="126"/>
      <c r="C24" s="139" t="s">
        <v>66</v>
      </c>
      <c r="D24" s="139" t="s">
        <v>67</v>
      </c>
      <c r="E24" s="123"/>
      <c r="F24" s="123"/>
      <c r="G24" s="123"/>
      <c r="H24" s="123"/>
      <c r="I24" s="123"/>
      <c r="J24" s="123"/>
      <c r="K24" s="169"/>
    </row>
    <row r="25" ht="15" spans="1:11">
      <c r="A25" s="152" t="s">
        <v>223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79"/>
    </row>
    <row r="26" ht="1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224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72"/>
    </row>
    <row r="28" spans="1:11">
      <c r="A28" s="156" t="s">
        <v>225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80"/>
    </row>
    <row r="29" spans="1:11">
      <c r="A29" s="156" t="s">
        <v>226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80"/>
    </row>
    <row r="30" spans="1:11">
      <c r="A30" s="156"/>
      <c r="B30" s="157"/>
      <c r="C30" s="157"/>
      <c r="D30" s="157"/>
      <c r="E30" s="157"/>
      <c r="F30" s="157"/>
      <c r="G30" s="157"/>
      <c r="H30" s="157"/>
      <c r="I30" s="157"/>
      <c r="J30" s="157"/>
      <c r="K30" s="180"/>
    </row>
    <row r="31" spans="1:11">
      <c r="A31" s="156"/>
      <c r="B31" s="157"/>
      <c r="C31" s="157"/>
      <c r="D31" s="157"/>
      <c r="E31" s="157"/>
      <c r="F31" s="157"/>
      <c r="G31" s="157"/>
      <c r="H31" s="157"/>
      <c r="I31" s="157"/>
      <c r="J31" s="157"/>
      <c r="K31" s="180"/>
    </row>
    <row r="32" spans="1:11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80"/>
    </row>
    <row r="33" ht="23.1" customHeight="1" spans="1:11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80"/>
    </row>
    <row r="34" ht="23.1" customHeight="1" spans="1:11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77"/>
    </row>
    <row r="35" ht="23.1" customHeight="1" spans="1:11">
      <c r="A35" s="158"/>
      <c r="B35" s="149"/>
      <c r="C35" s="149"/>
      <c r="D35" s="149"/>
      <c r="E35" s="149"/>
      <c r="F35" s="149"/>
      <c r="G35" s="149"/>
      <c r="H35" s="149"/>
      <c r="I35" s="149"/>
      <c r="J35" s="149"/>
      <c r="K35" s="177"/>
    </row>
    <row r="36" ht="23.1" customHeight="1" spans="1:1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81"/>
    </row>
    <row r="37" ht="18.75" customHeight="1" spans="1:11">
      <c r="A37" s="161" t="s">
        <v>227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82"/>
    </row>
    <row r="38" s="110" customFormat="1" ht="18.75" customHeight="1" spans="1:11">
      <c r="A38" s="124" t="s">
        <v>228</v>
      </c>
      <c r="B38" s="126"/>
      <c r="C38" s="126"/>
      <c r="D38" s="123" t="s">
        <v>229</v>
      </c>
      <c r="E38" s="123"/>
      <c r="F38" s="163" t="s">
        <v>230</v>
      </c>
      <c r="G38" s="164"/>
      <c r="H38" s="126" t="s">
        <v>231</v>
      </c>
      <c r="I38" s="126"/>
      <c r="J38" s="126" t="s">
        <v>232</v>
      </c>
      <c r="K38" s="176"/>
    </row>
    <row r="39" ht="18.75" customHeight="1" spans="1:13">
      <c r="A39" s="124" t="s">
        <v>127</v>
      </c>
      <c r="B39" s="126" t="s">
        <v>233</v>
      </c>
      <c r="C39" s="126"/>
      <c r="D39" s="126"/>
      <c r="E39" s="126"/>
      <c r="F39" s="126"/>
      <c r="G39" s="126"/>
      <c r="H39" s="126"/>
      <c r="I39" s="126"/>
      <c r="J39" s="126"/>
      <c r="K39" s="176"/>
      <c r="M39" s="110"/>
    </row>
    <row r="40" ht="30.95" customHeight="1" spans="1:11">
      <c r="A40" s="124" t="s">
        <v>234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76"/>
    </row>
    <row r="41" ht="18.75" customHeight="1" spans="1:11">
      <c r="A41" s="124"/>
      <c r="B41" s="126"/>
      <c r="C41" s="126"/>
      <c r="D41" s="126"/>
      <c r="E41" s="126"/>
      <c r="F41" s="126"/>
      <c r="G41" s="126"/>
      <c r="H41" s="126"/>
      <c r="I41" s="126"/>
      <c r="J41" s="126"/>
      <c r="K41" s="176"/>
    </row>
    <row r="42" ht="32.1" customHeight="1" spans="1:11">
      <c r="A42" s="127" t="s">
        <v>138</v>
      </c>
      <c r="B42" s="165" t="s">
        <v>235</v>
      </c>
      <c r="C42" s="165"/>
      <c r="D42" s="129" t="s">
        <v>236</v>
      </c>
      <c r="E42" s="130" t="s">
        <v>144</v>
      </c>
      <c r="F42" s="129" t="s">
        <v>141</v>
      </c>
      <c r="G42" s="166" t="s">
        <v>237</v>
      </c>
      <c r="H42" s="167" t="s">
        <v>142</v>
      </c>
      <c r="I42" s="167"/>
      <c r="J42" s="165" t="s">
        <v>147</v>
      </c>
      <c r="K42" s="18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278130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workbookViewId="0">
      <selection activeCell="A1" sqref="$A1:$XFD1048576"/>
    </sheetView>
  </sheetViews>
  <sheetFormatPr defaultColWidth="9" defaultRowHeight="26.1" customHeight="1"/>
  <cols>
    <col min="1" max="1" width="15" style="55" customWidth="1"/>
    <col min="2" max="2" width="8.375" style="55" customWidth="1"/>
    <col min="3" max="7" width="9.375" style="55" customWidth="1"/>
    <col min="8" max="8" width="7.375" style="55" customWidth="1"/>
    <col min="9" max="9" width="3.75" style="55" customWidth="1"/>
    <col min="10" max="10" width="14.5" style="55" customWidth="1"/>
    <col min="11" max="11" width="15.25" style="55" customWidth="1"/>
    <col min="12" max="12" width="15" style="55" customWidth="1"/>
    <col min="13" max="15" width="14.125" style="55" customWidth="1"/>
    <col min="16" max="16" width="12.5" style="55" customWidth="1"/>
    <col min="17" max="16384" width="9" style="55"/>
  </cols>
  <sheetData>
    <row r="1" s="55" customFormat="1" ht="30" customHeight="1" spans="1:16">
      <c r="A1" s="56" t="s">
        <v>148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="55" customFormat="1" ht="29.1" customHeight="1" spans="1:16">
      <c r="A2" s="58" t="s">
        <v>62</v>
      </c>
      <c r="B2" s="59" t="s">
        <v>63</v>
      </c>
      <c r="C2" s="59"/>
      <c r="D2" s="60" t="s">
        <v>68</v>
      </c>
      <c r="E2" s="59" t="s">
        <v>69</v>
      </c>
      <c r="F2" s="59"/>
      <c r="G2" s="59"/>
      <c r="H2" s="59"/>
      <c r="I2" s="90"/>
      <c r="J2" s="91" t="s">
        <v>57</v>
      </c>
      <c r="K2" s="59" t="s">
        <v>58</v>
      </c>
      <c r="L2" s="59"/>
      <c r="M2" s="59"/>
      <c r="N2" s="59"/>
      <c r="O2" s="92"/>
      <c r="P2" s="93"/>
    </row>
    <row r="3" s="55" customFormat="1" ht="29.1" customHeight="1" spans="1:16">
      <c r="A3" s="61" t="s">
        <v>149</v>
      </c>
      <c r="B3" s="62" t="s">
        <v>150</v>
      </c>
      <c r="C3" s="62"/>
      <c r="D3" s="62"/>
      <c r="E3" s="62"/>
      <c r="F3" s="62"/>
      <c r="G3" s="62"/>
      <c r="H3" s="62"/>
      <c r="I3" s="94"/>
      <c r="J3" s="95" t="s">
        <v>151</v>
      </c>
      <c r="K3" s="95"/>
      <c r="L3" s="95"/>
      <c r="M3" s="95"/>
      <c r="N3" s="95"/>
      <c r="O3" s="96"/>
      <c r="P3" s="97"/>
    </row>
    <row r="4" s="55" customFormat="1" ht="29.1" customHeight="1" spans="1:16">
      <c r="A4" s="61"/>
      <c r="B4" s="63" t="s">
        <v>111</v>
      </c>
      <c r="C4" s="63" t="s">
        <v>112</v>
      </c>
      <c r="D4" s="64" t="s">
        <v>113</v>
      </c>
      <c r="E4" s="63" t="s">
        <v>114</v>
      </c>
      <c r="F4" s="63" t="s">
        <v>115</v>
      </c>
      <c r="G4" s="63" t="s">
        <v>116</v>
      </c>
      <c r="H4" s="63" t="s">
        <v>152</v>
      </c>
      <c r="I4" s="94"/>
      <c r="J4" s="63" t="s">
        <v>111</v>
      </c>
      <c r="K4" s="63" t="s">
        <v>112</v>
      </c>
      <c r="L4" s="64" t="s">
        <v>113</v>
      </c>
      <c r="M4" s="63" t="s">
        <v>114</v>
      </c>
      <c r="N4" s="63" t="s">
        <v>115</v>
      </c>
      <c r="O4" s="63" t="s">
        <v>116</v>
      </c>
      <c r="P4" s="63" t="s">
        <v>152</v>
      </c>
    </row>
    <row r="5" s="55" customFormat="1" ht="29.1" customHeight="1" spans="1:16">
      <c r="A5" s="61"/>
      <c r="B5" s="63" t="s">
        <v>154</v>
      </c>
      <c r="C5" s="63" t="s">
        <v>155</v>
      </c>
      <c r="D5" s="65" t="s">
        <v>156</v>
      </c>
      <c r="E5" s="63" t="s">
        <v>157</v>
      </c>
      <c r="F5" s="63" t="s">
        <v>158</v>
      </c>
      <c r="G5" s="63" t="s">
        <v>159</v>
      </c>
      <c r="H5" s="63" t="s">
        <v>160</v>
      </c>
      <c r="I5" s="94"/>
      <c r="J5" s="98" t="s">
        <v>121</v>
      </c>
      <c r="K5" s="98" t="s">
        <v>120</v>
      </c>
      <c r="L5" s="98" t="s">
        <v>120</v>
      </c>
      <c r="M5" s="98" t="s">
        <v>121</v>
      </c>
      <c r="N5" s="98" t="s">
        <v>121</v>
      </c>
      <c r="O5" s="98" t="s">
        <v>120</v>
      </c>
      <c r="P5" s="98"/>
    </row>
    <row r="6" s="55" customFormat="1" ht="29.1" customHeight="1" spans="1:16">
      <c r="A6" s="66" t="s">
        <v>163</v>
      </c>
      <c r="B6" s="67">
        <f>C6-2.1</f>
        <v>96.3</v>
      </c>
      <c r="C6" s="67">
        <f>D6-2.1</f>
        <v>98.4</v>
      </c>
      <c r="D6" s="68">
        <v>100.5</v>
      </c>
      <c r="E6" s="67">
        <f t="shared" ref="E6:H6" si="0">D6+2.1</f>
        <v>102.6</v>
      </c>
      <c r="F6" s="67">
        <f t="shared" si="0"/>
        <v>104.7</v>
      </c>
      <c r="G6" s="67">
        <f t="shared" si="0"/>
        <v>106.8</v>
      </c>
      <c r="H6" s="67">
        <f t="shared" si="0"/>
        <v>108.9</v>
      </c>
      <c r="I6" s="94"/>
      <c r="J6" s="99" t="s">
        <v>238</v>
      </c>
      <c r="K6" s="99" t="s">
        <v>239</v>
      </c>
      <c r="L6" s="99" t="s">
        <v>238</v>
      </c>
      <c r="M6" s="99" t="s">
        <v>240</v>
      </c>
      <c r="N6" s="99" t="s">
        <v>241</v>
      </c>
      <c r="O6" s="99" t="s">
        <v>242</v>
      </c>
      <c r="P6" s="99"/>
    </row>
    <row r="7" s="55" customFormat="1" ht="29.1" customHeight="1" spans="1:16">
      <c r="A7" s="66" t="s">
        <v>166</v>
      </c>
      <c r="B7" s="67">
        <f>C7-4</f>
        <v>66</v>
      </c>
      <c r="C7" s="67">
        <f>D7-4</f>
        <v>70</v>
      </c>
      <c r="D7" s="68">
        <v>74</v>
      </c>
      <c r="E7" s="67">
        <f>D7+4</f>
        <v>78</v>
      </c>
      <c r="F7" s="67">
        <f>E7+5</f>
        <v>83</v>
      </c>
      <c r="G7" s="67">
        <f>F7+6</f>
        <v>89</v>
      </c>
      <c r="H7" s="67">
        <f>G7+6</f>
        <v>95</v>
      </c>
      <c r="I7" s="94"/>
      <c r="J7" s="100" t="s">
        <v>243</v>
      </c>
      <c r="K7" s="100" t="s">
        <v>244</v>
      </c>
      <c r="L7" s="100" t="s">
        <v>243</v>
      </c>
      <c r="M7" s="100" t="s">
        <v>245</v>
      </c>
      <c r="N7" s="100" t="s">
        <v>246</v>
      </c>
      <c r="O7" s="100" t="s">
        <v>247</v>
      </c>
      <c r="P7" s="100"/>
    </row>
    <row r="8" s="55" customFormat="1" ht="29.1" customHeight="1" spans="1:16">
      <c r="A8" s="66" t="s">
        <v>168</v>
      </c>
      <c r="B8" s="69">
        <f>C8-3.6</f>
        <v>90.8</v>
      </c>
      <c r="C8" s="69">
        <f>D8-3.6</f>
        <v>94.4</v>
      </c>
      <c r="D8" s="70">
        <v>98</v>
      </c>
      <c r="E8" s="69">
        <f t="shared" ref="E8:H8" si="1">D8+4</f>
        <v>102</v>
      </c>
      <c r="F8" s="69">
        <f t="shared" si="1"/>
        <v>106</v>
      </c>
      <c r="G8" s="69">
        <f t="shared" si="1"/>
        <v>110</v>
      </c>
      <c r="H8" s="69">
        <f t="shared" si="1"/>
        <v>114</v>
      </c>
      <c r="I8" s="94"/>
      <c r="J8" s="100" t="s">
        <v>248</v>
      </c>
      <c r="K8" s="100" t="s">
        <v>248</v>
      </c>
      <c r="L8" s="100" t="s">
        <v>249</v>
      </c>
      <c r="M8" s="100" t="s">
        <v>250</v>
      </c>
      <c r="N8" s="100" t="s">
        <v>250</v>
      </c>
      <c r="O8" s="100" t="s">
        <v>251</v>
      </c>
      <c r="P8" s="100"/>
    </row>
    <row r="9" s="55" customFormat="1" ht="29.1" customHeight="1" spans="1:16">
      <c r="A9" s="66" t="s">
        <v>170</v>
      </c>
      <c r="B9" s="67">
        <f>C9-2.3/2</f>
        <v>27.2</v>
      </c>
      <c r="C9" s="67">
        <f>D9-2.3/2</f>
        <v>28.35</v>
      </c>
      <c r="D9" s="68">
        <v>29.5</v>
      </c>
      <c r="E9" s="67">
        <f t="shared" ref="E9:H9" si="2">D9+2.6/2</f>
        <v>30.8</v>
      </c>
      <c r="F9" s="67">
        <f t="shared" si="2"/>
        <v>32.1</v>
      </c>
      <c r="G9" s="67">
        <f t="shared" si="2"/>
        <v>33.4</v>
      </c>
      <c r="H9" s="67">
        <f t="shared" si="2"/>
        <v>34.7</v>
      </c>
      <c r="I9" s="94"/>
      <c r="J9" s="99" t="s">
        <v>252</v>
      </c>
      <c r="K9" s="99" t="s">
        <v>245</v>
      </c>
      <c r="L9" s="99" t="s">
        <v>252</v>
      </c>
      <c r="M9" s="99" t="s">
        <v>253</v>
      </c>
      <c r="N9" s="99" t="s">
        <v>245</v>
      </c>
      <c r="O9" s="99" t="s">
        <v>245</v>
      </c>
      <c r="P9" s="99"/>
    </row>
    <row r="10" s="55" customFormat="1" ht="29.1" customHeight="1" spans="1:16">
      <c r="A10" s="66" t="s">
        <v>173</v>
      </c>
      <c r="B10" s="67">
        <f>C10-0.5</f>
        <v>17</v>
      </c>
      <c r="C10" s="67">
        <f>D10-0.5</f>
        <v>17.5</v>
      </c>
      <c r="D10" s="68">
        <v>18</v>
      </c>
      <c r="E10" s="67">
        <f>D10+0.5</f>
        <v>18.5</v>
      </c>
      <c r="F10" s="67">
        <f>E10+0.5</f>
        <v>19</v>
      </c>
      <c r="G10" s="67">
        <f>F10+0.7</f>
        <v>19.7</v>
      </c>
      <c r="H10" s="67">
        <f>G10+0.7</f>
        <v>20.4</v>
      </c>
      <c r="I10" s="94"/>
      <c r="J10" s="100" t="s">
        <v>254</v>
      </c>
      <c r="K10" s="100" t="s">
        <v>255</v>
      </c>
      <c r="L10" s="100" t="s">
        <v>254</v>
      </c>
      <c r="M10" s="100" t="s">
        <v>255</v>
      </c>
      <c r="N10" s="100" t="s">
        <v>254</v>
      </c>
      <c r="O10" s="100" t="s">
        <v>256</v>
      </c>
      <c r="P10" s="100"/>
    </row>
    <row r="11" s="55" customFormat="1" ht="29.1" customHeight="1" spans="1:16">
      <c r="A11" s="66" t="s">
        <v>174</v>
      </c>
      <c r="B11" s="67">
        <f>C11-0.7</f>
        <v>27.7</v>
      </c>
      <c r="C11" s="67">
        <f>D11-0.6</f>
        <v>28.4</v>
      </c>
      <c r="D11" s="68">
        <v>29</v>
      </c>
      <c r="E11" s="67">
        <f>D11+0.6</f>
        <v>29.6</v>
      </c>
      <c r="F11" s="67">
        <f>E11+0.7</f>
        <v>30.3</v>
      </c>
      <c r="G11" s="67">
        <f>F11+0.6</f>
        <v>30.9</v>
      </c>
      <c r="H11" s="67">
        <f>G11+0.7</f>
        <v>31.6</v>
      </c>
      <c r="I11" s="94"/>
      <c r="J11" s="100" t="s">
        <v>256</v>
      </c>
      <c r="K11" s="100" t="s">
        <v>245</v>
      </c>
      <c r="L11" s="100" t="s">
        <v>257</v>
      </c>
      <c r="M11" s="100" t="s">
        <v>258</v>
      </c>
      <c r="N11" s="100" t="s">
        <v>253</v>
      </c>
      <c r="O11" s="100" t="s">
        <v>259</v>
      </c>
      <c r="P11" s="100"/>
    </row>
    <row r="12" s="55" customFormat="1" ht="29.1" customHeight="1" spans="1:16">
      <c r="A12" s="66" t="s">
        <v>176</v>
      </c>
      <c r="B12" s="71">
        <f>C12-0.9</f>
        <v>38.4</v>
      </c>
      <c r="C12" s="71">
        <f>D12-0.9</f>
        <v>39.3</v>
      </c>
      <c r="D12" s="72">
        <v>40.2</v>
      </c>
      <c r="E12" s="71">
        <f t="shared" ref="E12:H12" si="3">D12+1.1</f>
        <v>41.3</v>
      </c>
      <c r="F12" s="71">
        <f t="shared" si="3"/>
        <v>42.4</v>
      </c>
      <c r="G12" s="71">
        <f t="shared" si="3"/>
        <v>43.5</v>
      </c>
      <c r="H12" s="71">
        <f t="shared" si="3"/>
        <v>44.6</v>
      </c>
      <c r="I12" s="94"/>
      <c r="J12" s="100" t="s">
        <v>248</v>
      </c>
      <c r="K12" s="100" t="s">
        <v>253</v>
      </c>
      <c r="L12" s="100" t="s">
        <v>260</v>
      </c>
      <c r="M12" s="100" t="s">
        <v>245</v>
      </c>
      <c r="N12" s="100" t="s">
        <v>261</v>
      </c>
      <c r="O12" s="100" t="s">
        <v>249</v>
      </c>
      <c r="P12" s="100"/>
    </row>
    <row r="13" s="55" customFormat="1" ht="29.1" customHeight="1" spans="1:16">
      <c r="A13" s="73"/>
      <c r="B13" s="74"/>
      <c r="C13" s="75"/>
      <c r="D13" s="76"/>
      <c r="E13" s="75"/>
      <c r="F13" s="75"/>
      <c r="G13" s="75"/>
      <c r="H13" s="75"/>
      <c r="I13" s="94"/>
      <c r="J13" s="100"/>
      <c r="K13" s="100"/>
      <c r="L13" s="100"/>
      <c r="M13" s="100"/>
      <c r="N13" s="100"/>
      <c r="O13" s="100"/>
      <c r="P13" s="100"/>
    </row>
    <row r="14" s="55" customFormat="1" ht="29.1" customHeight="1" spans="1:16">
      <c r="A14" s="77"/>
      <c r="B14" s="78"/>
      <c r="C14" s="79"/>
      <c r="D14" s="79"/>
      <c r="E14" s="79"/>
      <c r="F14" s="79"/>
      <c r="G14" s="80"/>
      <c r="H14" s="81"/>
      <c r="I14" s="94"/>
      <c r="J14" s="100"/>
      <c r="K14" s="100"/>
      <c r="L14" s="100"/>
      <c r="M14" s="100"/>
      <c r="N14" s="100"/>
      <c r="O14" s="100"/>
      <c r="P14" s="100"/>
    </row>
    <row r="15" s="55" customFormat="1" ht="29.1" customHeight="1" spans="1:16">
      <c r="A15" s="82"/>
      <c r="B15" s="83"/>
      <c r="C15" s="84"/>
      <c r="D15" s="84"/>
      <c r="E15" s="85"/>
      <c r="F15" s="85"/>
      <c r="G15" s="86"/>
      <c r="H15" s="87"/>
      <c r="I15" s="101"/>
      <c r="J15" s="102"/>
      <c r="K15" s="103"/>
      <c r="L15" s="104"/>
      <c r="M15" s="103"/>
      <c r="N15" s="103"/>
      <c r="O15" s="105"/>
      <c r="P15" s="106"/>
    </row>
    <row r="16" s="55" customFormat="1" ht="15" spans="1:16">
      <c r="A16" s="88" t="s">
        <v>127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</row>
    <row r="17" s="55" customFormat="1" ht="14.25" spans="1:16">
      <c r="A17" s="55" t="s">
        <v>178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</row>
    <row r="18" s="55" customFormat="1" ht="14.25" spans="1:15">
      <c r="A18" s="89"/>
      <c r="B18" s="89"/>
      <c r="C18" s="89"/>
      <c r="D18" s="89"/>
      <c r="E18" s="89"/>
      <c r="F18" s="89"/>
      <c r="G18" s="89"/>
      <c r="H18" s="89"/>
      <c r="I18" s="89"/>
      <c r="J18" s="88" t="s">
        <v>262</v>
      </c>
      <c r="K18" s="107"/>
      <c r="L18" s="88" t="s">
        <v>180</v>
      </c>
      <c r="M18" s="88"/>
      <c r="N18" s="88" t="s">
        <v>181</v>
      </c>
      <c r="O18" s="88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10" workbookViewId="0">
      <selection activeCell="A33" sqref="A33:K33"/>
    </sheetView>
  </sheetViews>
  <sheetFormatPr defaultColWidth="10.125" defaultRowHeight="14.25"/>
  <cols>
    <col min="1" max="1" width="9.625" style="108" customWidth="1"/>
    <col min="2" max="2" width="11.125" style="108" customWidth="1"/>
    <col min="3" max="3" width="9.125" style="108" customWidth="1"/>
    <col min="4" max="4" width="9.5" style="108" customWidth="1"/>
    <col min="5" max="5" width="11.6" style="108" customWidth="1"/>
    <col min="6" max="6" width="10.375" style="108" customWidth="1"/>
    <col min="7" max="7" width="9.5" style="108" customWidth="1"/>
    <col min="8" max="8" width="9.125" style="108" customWidth="1"/>
    <col min="9" max="9" width="8.125" style="108" customWidth="1"/>
    <col min="10" max="10" width="10.5" style="108" customWidth="1"/>
    <col min="11" max="11" width="12.125" style="108" customWidth="1"/>
    <col min="12" max="16384" width="10.125" style="108"/>
  </cols>
  <sheetData>
    <row r="1" s="108" customFormat="1" ht="26.25" spans="1:11">
      <c r="A1" s="111" t="s">
        <v>182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="108" customFormat="1" spans="1:11">
      <c r="A2" s="112" t="s">
        <v>53</v>
      </c>
      <c r="B2" s="113" t="s">
        <v>54</v>
      </c>
      <c r="C2" s="113"/>
      <c r="D2" s="114" t="s">
        <v>62</v>
      </c>
      <c r="E2" s="115" t="s">
        <v>63</v>
      </c>
      <c r="F2" s="116" t="s">
        <v>183</v>
      </c>
      <c r="G2" s="117" t="s">
        <v>69</v>
      </c>
      <c r="H2" s="117"/>
      <c r="I2" s="146" t="s">
        <v>57</v>
      </c>
      <c r="J2" s="117" t="s">
        <v>58</v>
      </c>
      <c r="K2" s="168"/>
    </row>
    <row r="3" s="108" customFormat="1" spans="1:11">
      <c r="A3" s="118" t="s">
        <v>75</v>
      </c>
      <c r="B3" s="119">
        <v>6538</v>
      </c>
      <c r="C3" s="119"/>
      <c r="D3" s="120" t="s">
        <v>184</v>
      </c>
      <c r="E3" s="121" t="s">
        <v>263</v>
      </c>
      <c r="F3" s="122"/>
      <c r="G3" s="122"/>
      <c r="H3" s="123" t="s">
        <v>186</v>
      </c>
      <c r="I3" s="123"/>
      <c r="J3" s="123"/>
      <c r="K3" s="169"/>
    </row>
    <row r="4" s="108" customFormat="1" spans="1:11">
      <c r="A4" s="124" t="s">
        <v>72</v>
      </c>
      <c r="B4" s="125">
        <v>2</v>
      </c>
      <c r="C4" s="125">
        <v>7</v>
      </c>
      <c r="D4" s="126" t="s">
        <v>187</v>
      </c>
      <c r="E4" s="122"/>
      <c r="F4" s="122"/>
      <c r="G4" s="122"/>
      <c r="H4" s="126" t="s">
        <v>188</v>
      </c>
      <c r="I4" s="126"/>
      <c r="J4" s="139" t="s">
        <v>66</v>
      </c>
      <c r="K4" s="170" t="s">
        <v>67</v>
      </c>
    </row>
    <row r="5" s="108" customFormat="1" spans="1:11">
      <c r="A5" s="124" t="s">
        <v>189</v>
      </c>
      <c r="B5" s="119">
        <v>1</v>
      </c>
      <c r="C5" s="119"/>
      <c r="D5" s="120" t="s">
        <v>190</v>
      </c>
      <c r="E5" s="120" t="s">
        <v>191</v>
      </c>
      <c r="F5" s="120" t="s">
        <v>192</v>
      </c>
      <c r="G5" s="120" t="s">
        <v>193</v>
      </c>
      <c r="H5" s="126" t="s">
        <v>194</v>
      </c>
      <c r="I5" s="126"/>
      <c r="J5" s="139" t="s">
        <v>66</v>
      </c>
      <c r="K5" s="170" t="s">
        <v>67</v>
      </c>
    </row>
    <row r="6" s="108" customFormat="1" ht="15" spans="1:11">
      <c r="A6" s="127" t="s">
        <v>195</v>
      </c>
      <c r="B6" s="128">
        <v>120</v>
      </c>
      <c r="C6" s="128"/>
      <c r="D6" s="129" t="s">
        <v>196</v>
      </c>
      <c r="E6" s="130"/>
      <c r="F6" s="131">
        <v>263</v>
      </c>
      <c r="G6" s="129">
        <v>1911</v>
      </c>
      <c r="H6" s="132" t="s">
        <v>197</v>
      </c>
      <c r="I6" s="132"/>
      <c r="J6" s="131" t="s">
        <v>66</v>
      </c>
      <c r="K6" s="171" t="s">
        <v>67</v>
      </c>
    </row>
    <row r="7" s="108" customFormat="1" ht="15" spans="1:11">
      <c r="A7" s="133"/>
      <c r="B7" s="134"/>
      <c r="C7" s="134"/>
      <c r="D7" s="133"/>
      <c r="E7" s="134"/>
      <c r="F7" s="135"/>
      <c r="G7" s="133"/>
      <c r="H7" s="135"/>
      <c r="I7" s="134"/>
      <c r="J7" s="134"/>
      <c r="K7" s="134"/>
    </row>
    <row r="8" s="108" customFormat="1" spans="1:11">
      <c r="A8" s="136" t="s">
        <v>198</v>
      </c>
      <c r="B8" s="116" t="s">
        <v>199</v>
      </c>
      <c r="C8" s="116" t="s">
        <v>200</v>
      </c>
      <c r="D8" s="116" t="s">
        <v>201</v>
      </c>
      <c r="E8" s="116" t="s">
        <v>202</v>
      </c>
      <c r="F8" s="116" t="s">
        <v>203</v>
      </c>
      <c r="G8" s="137" t="s">
        <v>264</v>
      </c>
      <c r="H8" s="138"/>
      <c r="I8" s="138"/>
      <c r="J8" s="138"/>
      <c r="K8" s="172"/>
    </row>
    <row r="9" s="108" customFormat="1" spans="1:11">
      <c r="A9" s="124" t="s">
        <v>205</v>
      </c>
      <c r="B9" s="126"/>
      <c r="C9" s="139" t="s">
        <v>66</v>
      </c>
      <c r="D9" s="139" t="s">
        <v>67</v>
      </c>
      <c r="E9" s="120" t="s">
        <v>206</v>
      </c>
      <c r="F9" s="140" t="s">
        <v>207</v>
      </c>
      <c r="G9" s="141"/>
      <c r="H9" s="142"/>
      <c r="I9" s="142"/>
      <c r="J9" s="142"/>
      <c r="K9" s="173"/>
    </row>
    <row r="10" s="108" customFormat="1" spans="1:11">
      <c r="A10" s="124" t="s">
        <v>208</v>
      </c>
      <c r="B10" s="126"/>
      <c r="C10" s="139" t="s">
        <v>66</v>
      </c>
      <c r="D10" s="139" t="s">
        <v>67</v>
      </c>
      <c r="E10" s="120" t="s">
        <v>209</v>
      </c>
      <c r="F10" s="140" t="s">
        <v>210</v>
      </c>
      <c r="G10" s="141" t="s">
        <v>211</v>
      </c>
      <c r="H10" s="142"/>
      <c r="I10" s="142"/>
      <c r="J10" s="142"/>
      <c r="K10" s="173"/>
    </row>
    <row r="11" s="108" customFormat="1" spans="1:11">
      <c r="A11" s="143" t="s">
        <v>212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74"/>
    </row>
    <row r="12" s="108" customFormat="1" spans="1:11">
      <c r="A12" s="118" t="s">
        <v>89</v>
      </c>
      <c r="B12" s="139" t="s">
        <v>85</v>
      </c>
      <c r="C12" s="139" t="s">
        <v>86</v>
      </c>
      <c r="D12" s="140"/>
      <c r="E12" s="120" t="s">
        <v>87</v>
      </c>
      <c r="F12" s="139" t="s">
        <v>85</v>
      </c>
      <c r="G12" s="139" t="s">
        <v>86</v>
      </c>
      <c r="H12" s="139"/>
      <c r="I12" s="120" t="s">
        <v>213</v>
      </c>
      <c r="J12" s="139" t="s">
        <v>85</v>
      </c>
      <c r="K12" s="170" t="s">
        <v>86</v>
      </c>
    </row>
    <row r="13" s="108" customFormat="1" spans="1:11">
      <c r="A13" s="118" t="s">
        <v>92</v>
      </c>
      <c r="B13" s="139" t="s">
        <v>85</v>
      </c>
      <c r="C13" s="139" t="s">
        <v>86</v>
      </c>
      <c r="D13" s="140"/>
      <c r="E13" s="120" t="s">
        <v>97</v>
      </c>
      <c r="F13" s="139" t="s">
        <v>85</v>
      </c>
      <c r="G13" s="139" t="s">
        <v>86</v>
      </c>
      <c r="H13" s="139"/>
      <c r="I13" s="120" t="s">
        <v>214</v>
      </c>
      <c r="J13" s="139" t="s">
        <v>85</v>
      </c>
      <c r="K13" s="170" t="s">
        <v>86</v>
      </c>
    </row>
    <row r="14" s="108" customFormat="1" ht="15" spans="1:11">
      <c r="A14" s="127" t="s">
        <v>215</v>
      </c>
      <c r="B14" s="131" t="s">
        <v>85</v>
      </c>
      <c r="C14" s="131" t="s">
        <v>86</v>
      </c>
      <c r="D14" s="130"/>
      <c r="E14" s="129" t="s">
        <v>216</v>
      </c>
      <c r="F14" s="131" t="s">
        <v>85</v>
      </c>
      <c r="G14" s="131" t="s">
        <v>86</v>
      </c>
      <c r="H14" s="131"/>
      <c r="I14" s="129" t="s">
        <v>217</v>
      </c>
      <c r="J14" s="131" t="s">
        <v>85</v>
      </c>
      <c r="K14" s="171" t="s">
        <v>86</v>
      </c>
    </row>
    <row r="15" s="108" customFormat="1" ht="15" spans="1:11">
      <c r="A15" s="133"/>
      <c r="B15" s="145"/>
      <c r="C15" s="145"/>
      <c r="D15" s="134"/>
      <c r="E15" s="133"/>
      <c r="F15" s="145"/>
      <c r="G15" s="145"/>
      <c r="H15" s="145"/>
      <c r="I15" s="133"/>
      <c r="J15" s="145"/>
      <c r="K15" s="145"/>
    </row>
    <row r="16" s="109" customFormat="1" spans="1:11">
      <c r="A16" s="112" t="s">
        <v>218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75"/>
    </row>
    <row r="17" s="108" customFormat="1" spans="1:11">
      <c r="A17" s="124" t="s">
        <v>219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76"/>
    </row>
    <row r="18" s="108" customFormat="1" spans="1:11">
      <c r="A18" s="124" t="s">
        <v>265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76"/>
    </row>
    <row r="19" s="108" customFormat="1" spans="1:11">
      <c r="A19" s="147" t="s">
        <v>266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70"/>
    </row>
    <row r="20" s="108" customFormat="1" spans="1:11">
      <c r="A20" s="148" t="s">
        <v>267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77"/>
    </row>
    <row r="21" s="108" customFormat="1" spans="1:11">
      <c r="A21" s="148"/>
      <c r="B21" s="149"/>
      <c r="C21" s="149"/>
      <c r="D21" s="149"/>
      <c r="E21" s="149"/>
      <c r="F21" s="149"/>
      <c r="G21" s="149"/>
      <c r="H21" s="149"/>
      <c r="I21" s="149"/>
      <c r="J21" s="149"/>
      <c r="K21" s="177"/>
    </row>
    <row r="22" s="108" customFormat="1" spans="1:11">
      <c r="A22" s="148"/>
      <c r="B22" s="149"/>
      <c r="C22" s="149"/>
      <c r="D22" s="149"/>
      <c r="E22" s="149"/>
      <c r="F22" s="149"/>
      <c r="G22" s="149"/>
      <c r="H22" s="149"/>
      <c r="I22" s="149"/>
      <c r="J22" s="149"/>
      <c r="K22" s="177"/>
    </row>
    <row r="23" s="108" customFormat="1" spans="1:11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78"/>
    </row>
    <row r="24" s="108" customFormat="1" spans="1:11">
      <c r="A24" s="124" t="s">
        <v>126</v>
      </c>
      <c r="B24" s="126"/>
      <c r="C24" s="139" t="s">
        <v>66</v>
      </c>
      <c r="D24" s="139" t="s">
        <v>67</v>
      </c>
      <c r="E24" s="123"/>
      <c r="F24" s="123"/>
      <c r="G24" s="123"/>
      <c r="H24" s="123"/>
      <c r="I24" s="123"/>
      <c r="J24" s="123"/>
      <c r="K24" s="169"/>
    </row>
    <row r="25" s="108" customFormat="1" ht="15" spans="1:11">
      <c r="A25" s="152" t="s">
        <v>223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79"/>
    </row>
    <row r="26" s="108" customFormat="1" ht="1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="108" customFormat="1" spans="1:11">
      <c r="A27" s="155" t="s">
        <v>224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72"/>
    </row>
    <row r="28" s="108" customFormat="1" spans="1:11">
      <c r="A28" s="156" t="s">
        <v>268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80"/>
    </row>
    <row r="29" s="108" customFormat="1" spans="1:11">
      <c r="A29" s="156" t="s">
        <v>269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80"/>
    </row>
    <row r="30" s="108" customFormat="1" spans="1:11">
      <c r="A30" s="156"/>
      <c r="B30" s="157"/>
      <c r="C30" s="157"/>
      <c r="D30" s="157"/>
      <c r="E30" s="157"/>
      <c r="F30" s="157"/>
      <c r="G30" s="157"/>
      <c r="H30" s="157"/>
      <c r="I30" s="157"/>
      <c r="J30" s="157"/>
      <c r="K30" s="180"/>
    </row>
    <row r="31" s="108" customFormat="1" spans="1:11">
      <c r="A31" s="156"/>
      <c r="B31" s="157"/>
      <c r="C31" s="157"/>
      <c r="D31" s="157"/>
      <c r="E31" s="157"/>
      <c r="F31" s="157"/>
      <c r="G31" s="157"/>
      <c r="H31" s="157"/>
      <c r="I31" s="157"/>
      <c r="J31" s="157"/>
      <c r="K31" s="180"/>
    </row>
    <row r="32" s="108" customFormat="1" spans="1:11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80"/>
    </row>
    <row r="33" s="108" customFormat="1" ht="23.1" customHeight="1" spans="1:11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80"/>
    </row>
    <row r="34" s="108" customFormat="1" ht="23.1" customHeight="1" spans="1:11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77"/>
    </row>
    <row r="35" s="108" customFormat="1" ht="23.1" customHeight="1" spans="1:11">
      <c r="A35" s="158"/>
      <c r="B35" s="149"/>
      <c r="C35" s="149"/>
      <c r="D35" s="149"/>
      <c r="E35" s="149"/>
      <c r="F35" s="149"/>
      <c r="G35" s="149"/>
      <c r="H35" s="149"/>
      <c r="I35" s="149"/>
      <c r="J35" s="149"/>
      <c r="K35" s="177"/>
    </row>
    <row r="36" s="108" customFormat="1" ht="23.1" customHeight="1" spans="1:1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81"/>
    </row>
    <row r="37" s="108" customFormat="1" ht="18.75" customHeight="1" spans="1:11">
      <c r="A37" s="161" t="s">
        <v>227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82"/>
    </row>
    <row r="38" s="110" customFormat="1" ht="18.75" customHeight="1" spans="1:11">
      <c r="A38" s="124" t="s">
        <v>228</v>
      </c>
      <c r="B38" s="126"/>
      <c r="C38" s="126"/>
      <c r="D38" s="123" t="s">
        <v>229</v>
      </c>
      <c r="E38" s="123"/>
      <c r="F38" s="163" t="s">
        <v>230</v>
      </c>
      <c r="G38" s="164"/>
      <c r="H38" s="126" t="s">
        <v>231</v>
      </c>
      <c r="I38" s="126"/>
      <c r="J38" s="126" t="s">
        <v>232</v>
      </c>
      <c r="K38" s="176"/>
    </row>
    <row r="39" s="108" customFormat="1" ht="18.75" customHeight="1" spans="1:13">
      <c r="A39" s="124" t="s">
        <v>127</v>
      </c>
      <c r="B39" s="126" t="s">
        <v>233</v>
      </c>
      <c r="C39" s="126"/>
      <c r="D39" s="126"/>
      <c r="E39" s="126"/>
      <c r="F39" s="126"/>
      <c r="G39" s="126"/>
      <c r="H39" s="126"/>
      <c r="I39" s="126"/>
      <c r="J39" s="126"/>
      <c r="K39" s="176"/>
      <c r="M39" s="110"/>
    </row>
    <row r="40" s="108" customFormat="1" ht="30.95" customHeight="1" spans="1:11">
      <c r="A40" s="124" t="s">
        <v>270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76"/>
    </row>
    <row r="41" s="108" customFormat="1" ht="18.75" customHeight="1" spans="1:11">
      <c r="A41" s="124"/>
      <c r="B41" s="126"/>
      <c r="C41" s="126"/>
      <c r="D41" s="126"/>
      <c r="E41" s="126"/>
      <c r="F41" s="126"/>
      <c r="G41" s="126"/>
      <c r="H41" s="126"/>
      <c r="I41" s="126"/>
      <c r="J41" s="126"/>
      <c r="K41" s="176"/>
    </row>
    <row r="42" s="108" customFormat="1" ht="32.1" customHeight="1" spans="1:11">
      <c r="A42" s="127" t="s">
        <v>138</v>
      </c>
      <c r="B42" s="165" t="s">
        <v>235</v>
      </c>
      <c r="C42" s="165"/>
      <c r="D42" s="129" t="s">
        <v>236</v>
      </c>
      <c r="E42" s="130" t="s">
        <v>144</v>
      </c>
      <c r="F42" s="129" t="s">
        <v>141</v>
      </c>
      <c r="G42" s="166" t="s">
        <v>271</v>
      </c>
      <c r="H42" s="167" t="s">
        <v>142</v>
      </c>
      <c r="I42" s="167"/>
      <c r="J42" s="165" t="s">
        <v>147</v>
      </c>
      <c r="K42" s="183"/>
    </row>
    <row r="43" s="108" customFormat="1" ht="16.5" customHeight="1"/>
    <row r="44" s="108" customFormat="1" ht="16.5" customHeight="1"/>
    <row r="45" s="108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278130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6" name="Check Box 40" r:id="rId42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7" name="Check Box 41" r:id="rId43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8" name="Check Box 42" r:id="rId44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9" name="Check Box 43" r:id="rId45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0" name="Check Box 44" r:id="rId46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1" name="Check Box 45" r:id="rId47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2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3" name="Check Box 47" r:id="rId49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4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5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6" name="Check Box 50" r:id="rId52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7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8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9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0" name="Check Box 54" r:id="rId56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1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2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3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4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5" name="Check Box 59" r:id="rId61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6" name="Check Box 60" r:id="rId62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7" name="Check Box 61" r:id="rId63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8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278130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9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0" name="Check Box 64" r:id="rId66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1" name="Check Box 65" r:id="rId67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2" name="Check Box 66" r:id="rId68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3" name="Check Box 67" r:id="rId69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4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5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6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7" name="Check Box 71" r:id="rId73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8" name="Check Box 72" r:id="rId74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9" name="Check Box 73" r:id="rId75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0" name="Check Box 74" r:id="rId76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1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2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3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4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workbookViewId="0">
      <selection activeCell="J15" sqref="J15"/>
    </sheetView>
  </sheetViews>
  <sheetFormatPr defaultColWidth="9" defaultRowHeight="26.1" customHeight="1"/>
  <cols>
    <col min="1" max="1" width="15" style="55" customWidth="1"/>
    <col min="2" max="2" width="8.375" style="55" customWidth="1"/>
    <col min="3" max="7" width="9.375" style="55" customWidth="1"/>
    <col min="8" max="8" width="7.375" style="55" customWidth="1"/>
    <col min="9" max="9" width="3.75" style="55" customWidth="1"/>
    <col min="10" max="10" width="14.5" style="55" customWidth="1"/>
    <col min="11" max="11" width="15.25" style="55" customWidth="1"/>
    <col min="12" max="12" width="15" style="55" customWidth="1"/>
    <col min="13" max="15" width="14.125" style="55" customWidth="1"/>
    <col min="16" max="16" width="12.5" style="55" customWidth="1"/>
    <col min="17" max="16384" width="9" style="55"/>
  </cols>
  <sheetData>
    <row r="1" s="55" customFormat="1" ht="30" customHeight="1" spans="1:16">
      <c r="A1" s="56" t="s">
        <v>148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="55" customFormat="1" ht="29.1" customHeight="1" spans="1:16">
      <c r="A2" s="58" t="s">
        <v>62</v>
      </c>
      <c r="B2" s="59" t="s">
        <v>63</v>
      </c>
      <c r="C2" s="59"/>
      <c r="D2" s="60" t="s">
        <v>68</v>
      </c>
      <c r="E2" s="59" t="s">
        <v>69</v>
      </c>
      <c r="F2" s="59"/>
      <c r="G2" s="59"/>
      <c r="H2" s="59"/>
      <c r="I2" s="90"/>
      <c r="J2" s="91" t="s">
        <v>57</v>
      </c>
      <c r="K2" s="59" t="s">
        <v>58</v>
      </c>
      <c r="L2" s="59"/>
      <c r="M2" s="59"/>
      <c r="N2" s="59"/>
      <c r="O2" s="92"/>
      <c r="P2" s="93"/>
    </row>
    <row r="3" s="55" customFormat="1" ht="29.1" customHeight="1" spans="1:16">
      <c r="A3" s="61" t="s">
        <v>149</v>
      </c>
      <c r="B3" s="62" t="s">
        <v>150</v>
      </c>
      <c r="C3" s="62"/>
      <c r="D3" s="62"/>
      <c r="E3" s="62"/>
      <c r="F3" s="62"/>
      <c r="G3" s="62"/>
      <c r="H3" s="62"/>
      <c r="I3" s="94"/>
      <c r="J3" s="95" t="s">
        <v>151</v>
      </c>
      <c r="K3" s="95"/>
      <c r="L3" s="95"/>
      <c r="M3" s="95"/>
      <c r="N3" s="95"/>
      <c r="O3" s="96"/>
      <c r="P3" s="97"/>
    </row>
    <row r="4" s="55" customFormat="1" ht="29.1" customHeight="1" spans="1:16">
      <c r="A4" s="61"/>
      <c r="B4" s="63" t="s">
        <v>111</v>
      </c>
      <c r="C4" s="63" t="s">
        <v>112</v>
      </c>
      <c r="D4" s="64" t="s">
        <v>113</v>
      </c>
      <c r="E4" s="63" t="s">
        <v>114</v>
      </c>
      <c r="F4" s="63" t="s">
        <v>115</v>
      </c>
      <c r="G4" s="63" t="s">
        <v>116</v>
      </c>
      <c r="H4" s="63" t="s">
        <v>152</v>
      </c>
      <c r="I4" s="94"/>
      <c r="J4" s="63" t="s">
        <v>111</v>
      </c>
      <c r="K4" s="63" t="s">
        <v>112</v>
      </c>
      <c r="L4" s="64" t="s">
        <v>113</v>
      </c>
      <c r="M4" s="63" t="s">
        <v>114</v>
      </c>
      <c r="N4" s="63" t="s">
        <v>115</v>
      </c>
      <c r="O4" s="63" t="s">
        <v>116</v>
      </c>
      <c r="P4" s="63" t="s">
        <v>152</v>
      </c>
    </row>
    <row r="5" s="55" customFormat="1" ht="29.1" customHeight="1" spans="1:16">
      <c r="A5" s="61"/>
      <c r="B5" s="63" t="s">
        <v>154</v>
      </c>
      <c r="C5" s="63" t="s">
        <v>155</v>
      </c>
      <c r="D5" s="65" t="s">
        <v>156</v>
      </c>
      <c r="E5" s="63" t="s">
        <v>157</v>
      </c>
      <c r="F5" s="63" t="s">
        <v>158</v>
      </c>
      <c r="G5" s="63" t="s">
        <v>159</v>
      </c>
      <c r="H5" s="63" t="s">
        <v>160</v>
      </c>
      <c r="I5" s="94"/>
      <c r="J5" s="98" t="s">
        <v>121</v>
      </c>
      <c r="K5" s="98" t="s">
        <v>120</v>
      </c>
      <c r="L5" s="98" t="s">
        <v>120</v>
      </c>
      <c r="M5" s="98" t="s">
        <v>121</v>
      </c>
      <c r="N5" s="98" t="s">
        <v>121</v>
      </c>
      <c r="O5" s="98" t="s">
        <v>120</v>
      </c>
      <c r="P5" s="98"/>
    </row>
    <row r="6" s="55" customFormat="1" ht="29.1" customHeight="1" spans="1:16">
      <c r="A6" s="66" t="s">
        <v>163</v>
      </c>
      <c r="B6" s="67">
        <f>C6-2.1</f>
        <v>96.3</v>
      </c>
      <c r="C6" s="67">
        <f>D6-2.1</f>
        <v>98.4</v>
      </c>
      <c r="D6" s="68">
        <v>100.5</v>
      </c>
      <c r="E6" s="67">
        <f t="shared" ref="E6:H6" si="0">D6+2.1</f>
        <v>102.6</v>
      </c>
      <c r="F6" s="67">
        <f t="shared" si="0"/>
        <v>104.7</v>
      </c>
      <c r="G6" s="67">
        <f t="shared" si="0"/>
        <v>106.8</v>
      </c>
      <c r="H6" s="67">
        <f t="shared" si="0"/>
        <v>108.9</v>
      </c>
      <c r="I6" s="94"/>
      <c r="J6" s="99" t="s">
        <v>238</v>
      </c>
      <c r="K6" s="99" t="s">
        <v>239</v>
      </c>
      <c r="L6" s="99" t="s">
        <v>238</v>
      </c>
      <c r="M6" s="99" t="s">
        <v>240</v>
      </c>
      <c r="N6" s="99" t="s">
        <v>241</v>
      </c>
      <c r="O6" s="99" t="s">
        <v>242</v>
      </c>
      <c r="P6" s="99"/>
    </row>
    <row r="7" s="55" customFormat="1" ht="29.1" customHeight="1" spans="1:16">
      <c r="A7" s="66" t="s">
        <v>166</v>
      </c>
      <c r="B7" s="67">
        <f>C7-4</f>
        <v>66</v>
      </c>
      <c r="C7" s="67">
        <f>D7-4</f>
        <v>70</v>
      </c>
      <c r="D7" s="68">
        <v>74</v>
      </c>
      <c r="E7" s="67">
        <f>D7+4</f>
        <v>78</v>
      </c>
      <c r="F7" s="67">
        <f>E7+5</f>
        <v>83</v>
      </c>
      <c r="G7" s="67">
        <f>F7+6</f>
        <v>89</v>
      </c>
      <c r="H7" s="67">
        <f>G7+6</f>
        <v>95</v>
      </c>
      <c r="I7" s="94"/>
      <c r="J7" s="100" t="s">
        <v>243</v>
      </c>
      <c r="K7" s="100" t="s">
        <v>244</v>
      </c>
      <c r="L7" s="100" t="s">
        <v>243</v>
      </c>
      <c r="M7" s="100" t="s">
        <v>245</v>
      </c>
      <c r="N7" s="100" t="s">
        <v>246</v>
      </c>
      <c r="O7" s="100" t="s">
        <v>247</v>
      </c>
      <c r="P7" s="100"/>
    </row>
    <row r="8" s="55" customFormat="1" ht="29.1" customHeight="1" spans="1:16">
      <c r="A8" s="66" t="s">
        <v>168</v>
      </c>
      <c r="B8" s="69">
        <f>C8-3.6</f>
        <v>90.8</v>
      </c>
      <c r="C8" s="69">
        <f>D8-3.6</f>
        <v>94.4</v>
      </c>
      <c r="D8" s="70">
        <v>98</v>
      </c>
      <c r="E8" s="69">
        <f t="shared" ref="E8:H8" si="1">D8+4</f>
        <v>102</v>
      </c>
      <c r="F8" s="69">
        <f t="shared" si="1"/>
        <v>106</v>
      </c>
      <c r="G8" s="69">
        <f t="shared" si="1"/>
        <v>110</v>
      </c>
      <c r="H8" s="69">
        <f t="shared" si="1"/>
        <v>114</v>
      </c>
      <c r="I8" s="94"/>
      <c r="J8" s="100" t="s">
        <v>248</v>
      </c>
      <c r="K8" s="100" t="s">
        <v>248</v>
      </c>
      <c r="L8" s="100" t="s">
        <v>249</v>
      </c>
      <c r="M8" s="100" t="s">
        <v>250</v>
      </c>
      <c r="N8" s="100" t="s">
        <v>250</v>
      </c>
      <c r="O8" s="100" t="s">
        <v>251</v>
      </c>
      <c r="P8" s="100"/>
    </row>
    <row r="9" s="55" customFormat="1" ht="29.1" customHeight="1" spans="1:16">
      <c r="A9" s="66" t="s">
        <v>170</v>
      </c>
      <c r="B9" s="67">
        <f>C9-2.3/2</f>
        <v>27.2</v>
      </c>
      <c r="C9" s="67">
        <f>D9-2.3/2</f>
        <v>28.35</v>
      </c>
      <c r="D9" s="68">
        <v>29.5</v>
      </c>
      <c r="E9" s="67">
        <f t="shared" ref="E9:H9" si="2">D9+2.6/2</f>
        <v>30.8</v>
      </c>
      <c r="F9" s="67">
        <f t="shared" si="2"/>
        <v>32.1</v>
      </c>
      <c r="G9" s="67">
        <f t="shared" si="2"/>
        <v>33.4</v>
      </c>
      <c r="H9" s="67">
        <f t="shared" si="2"/>
        <v>34.7</v>
      </c>
      <c r="I9" s="94"/>
      <c r="J9" s="99" t="s">
        <v>252</v>
      </c>
      <c r="K9" s="99" t="s">
        <v>245</v>
      </c>
      <c r="L9" s="99" t="s">
        <v>252</v>
      </c>
      <c r="M9" s="99" t="s">
        <v>253</v>
      </c>
      <c r="N9" s="99" t="s">
        <v>245</v>
      </c>
      <c r="O9" s="99" t="s">
        <v>245</v>
      </c>
      <c r="P9" s="99"/>
    </row>
    <row r="10" s="55" customFormat="1" ht="29.1" customHeight="1" spans="1:16">
      <c r="A10" s="66" t="s">
        <v>173</v>
      </c>
      <c r="B10" s="67">
        <f>C10-0.5</f>
        <v>17</v>
      </c>
      <c r="C10" s="67">
        <f>D10-0.5</f>
        <v>17.5</v>
      </c>
      <c r="D10" s="68">
        <v>18</v>
      </c>
      <c r="E10" s="67">
        <f>D10+0.5</f>
        <v>18.5</v>
      </c>
      <c r="F10" s="67">
        <f>E10+0.5</f>
        <v>19</v>
      </c>
      <c r="G10" s="67">
        <f>F10+0.7</f>
        <v>19.7</v>
      </c>
      <c r="H10" s="67">
        <f>G10+0.7</f>
        <v>20.4</v>
      </c>
      <c r="I10" s="94"/>
      <c r="J10" s="100" t="s">
        <v>254</v>
      </c>
      <c r="K10" s="100" t="s">
        <v>255</v>
      </c>
      <c r="L10" s="100" t="s">
        <v>254</v>
      </c>
      <c r="M10" s="100" t="s">
        <v>255</v>
      </c>
      <c r="N10" s="100" t="s">
        <v>254</v>
      </c>
      <c r="O10" s="100" t="s">
        <v>256</v>
      </c>
      <c r="P10" s="100"/>
    </row>
    <row r="11" s="55" customFormat="1" ht="29.1" customHeight="1" spans="1:16">
      <c r="A11" s="66" t="s">
        <v>174</v>
      </c>
      <c r="B11" s="67">
        <f>C11-0.7</f>
        <v>27.7</v>
      </c>
      <c r="C11" s="67">
        <f>D11-0.6</f>
        <v>28.4</v>
      </c>
      <c r="D11" s="68">
        <v>29</v>
      </c>
      <c r="E11" s="67">
        <f>D11+0.6</f>
        <v>29.6</v>
      </c>
      <c r="F11" s="67">
        <f>E11+0.7</f>
        <v>30.3</v>
      </c>
      <c r="G11" s="67">
        <f>F11+0.6</f>
        <v>30.9</v>
      </c>
      <c r="H11" s="67">
        <f>G11+0.7</f>
        <v>31.6</v>
      </c>
      <c r="I11" s="94"/>
      <c r="J11" s="100" t="s">
        <v>256</v>
      </c>
      <c r="K11" s="100" t="s">
        <v>245</v>
      </c>
      <c r="L11" s="100" t="s">
        <v>257</v>
      </c>
      <c r="M11" s="100" t="s">
        <v>258</v>
      </c>
      <c r="N11" s="100" t="s">
        <v>253</v>
      </c>
      <c r="O11" s="100" t="s">
        <v>259</v>
      </c>
      <c r="P11" s="100"/>
    </row>
    <row r="12" s="55" customFormat="1" ht="29.1" customHeight="1" spans="1:16">
      <c r="A12" s="66" t="s">
        <v>176</v>
      </c>
      <c r="B12" s="71">
        <f>C12-0.9</f>
        <v>38.4</v>
      </c>
      <c r="C12" s="71">
        <f>D12-0.9</f>
        <v>39.3</v>
      </c>
      <c r="D12" s="72">
        <v>40.2</v>
      </c>
      <c r="E12" s="71">
        <f t="shared" ref="E12:H12" si="3">D12+1.1</f>
        <v>41.3</v>
      </c>
      <c r="F12" s="71">
        <f t="shared" si="3"/>
        <v>42.4</v>
      </c>
      <c r="G12" s="71">
        <f t="shared" si="3"/>
        <v>43.5</v>
      </c>
      <c r="H12" s="71">
        <f t="shared" si="3"/>
        <v>44.6</v>
      </c>
      <c r="I12" s="94"/>
      <c r="J12" s="100" t="s">
        <v>248</v>
      </c>
      <c r="K12" s="100" t="s">
        <v>253</v>
      </c>
      <c r="L12" s="100" t="s">
        <v>260</v>
      </c>
      <c r="M12" s="100" t="s">
        <v>245</v>
      </c>
      <c r="N12" s="100" t="s">
        <v>261</v>
      </c>
      <c r="O12" s="100" t="s">
        <v>249</v>
      </c>
      <c r="P12" s="100"/>
    </row>
    <row r="13" s="55" customFormat="1" ht="29.1" customHeight="1" spans="1:16">
      <c r="A13" s="73"/>
      <c r="B13" s="74"/>
      <c r="C13" s="75"/>
      <c r="D13" s="76"/>
      <c r="E13" s="75"/>
      <c r="F13" s="75"/>
      <c r="G13" s="75"/>
      <c r="H13" s="75"/>
      <c r="I13" s="94"/>
      <c r="J13" s="100"/>
      <c r="K13" s="100"/>
      <c r="L13" s="100"/>
      <c r="M13" s="100"/>
      <c r="N13" s="100"/>
      <c r="O13" s="100"/>
      <c r="P13" s="100"/>
    </row>
    <row r="14" s="55" customFormat="1" ht="29.1" customHeight="1" spans="1:16">
      <c r="A14" s="77"/>
      <c r="B14" s="78"/>
      <c r="C14" s="79"/>
      <c r="D14" s="79"/>
      <c r="E14" s="79"/>
      <c r="F14" s="79"/>
      <c r="G14" s="80"/>
      <c r="H14" s="81"/>
      <c r="I14" s="94"/>
      <c r="J14" s="100"/>
      <c r="K14" s="100"/>
      <c r="L14" s="100"/>
      <c r="M14" s="100"/>
      <c r="N14" s="100"/>
      <c r="O14" s="100"/>
      <c r="P14" s="100"/>
    </row>
    <row r="15" s="55" customFormat="1" ht="29.1" customHeight="1" spans="1:16">
      <c r="A15" s="82"/>
      <c r="B15" s="83"/>
      <c r="C15" s="84"/>
      <c r="D15" s="84"/>
      <c r="E15" s="85"/>
      <c r="F15" s="85"/>
      <c r="G15" s="86"/>
      <c r="H15" s="87"/>
      <c r="I15" s="101"/>
      <c r="J15" s="102"/>
      <c r="K15" s="103"/>
      <c r="L15" s="104"/>
      <c r="M15" s="103"/>
      <c r="N15" s="103"/>
      <c r="O15" s="105"/>
      <c r="P15" s="106"/>
    </row>
    <row r="16" s="55" customFormat="1" ht="15" spans="1:16">
      <c r="A16" s="88" t="s">
        <v>127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</row>
    <row r="17" s="55" customFormat="1" ht="14.25" spans="1:16">
      <c r="A17" s="55" t="s">
        <v>178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</row>
    <row r="18" s="55" customFormat="1" ht="14.25" spans="1:15">
      <c r="A18" s="89"/>
      <c r="B18" s="89"/>
      <c r="C18" s="89"/>
      <c r="D18" s="89"/>
      <c r="E18" s="89"/>
      <c r="F18" s="89"/>
      <c r="G18" s="89"/>
      <c r="H18" s="89"/>
      <c r="I18" s="89"/>
      <c r="J18" s="88" t="s">
        <v>272</v>
      </c>
      <c r="K18" s="107"/>
      <c r="L18" s="88" t="s">
        <v>180</v>
      </c>
      <c r="M18" s="88"/>
      <c r="N18" s="88" t="s">
        <v>181</v>
      </c>
      <c r="O18" s="88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2" workbookViewId="0">
      <selection activeCell="A34" sqref="A34:K34"/>
    </sheetView>
  </sheetViews>
  <sheetFormatPr defaultColWidth="10.125" defaultRowHeight="14.25"/>
  <cols>
    <col min="1" max="1" width="9.625" style="108" customWidth="1"/>
    <col min="2" max="2" width="11.125" style="108" customWidth="1"/>
    <col min="3" max="3" width="9.125" style="108" customWidth="1"/>
    <col min="4" max="4" width="9.5" style="108" customWidth="1"/>
    <col min="5" max="5" width="11.6" style="108" customWidth="1"/>
    <col min="6" max="6" width="10.375" style="108" customWidth="1"/>
    <col min="7" max="7" width="9.5" style="108" customWidth="1"/>
    <col min="8" max="8" width="9.125" style="108" customWidth="1"/>
    <col min="9" max="9" width="8.125" style="108" customWidth="1"/>
    <col min="10" max="10" width="10.5" style="108" customWidth="1"/>
    <col min="11" max="11" width="12.125" style="108" customWidth="1"/>
    <col min="12" max="16384" width="10.125" style="108"/>
  </cols>
  <sheetData>
    <row r="1" s="108" customFormat="1" ht="26.25" spans="1:11">
      <c r="A1" s="111" t="s">
        <v>182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="108" customFormat="1" spans="1:11">
      <c r="A2" s="112" t="s">
        <v>53</v>
      </c>
      <c r="B2" s="113" t="s">
        <v>54</v>
      </c>
      <c r="C2" s="113"/>
      <c r="D2" s="114" t="s">
        <v>62</v>
      </c>
      <c r="E2" s="115" t="s">
        <v>63</v>
      </c>
      <c r="F2" s="116" t="s">
        <v>183</v>
      </c>
      <c r="G2" s="117" t="s">
        <v>69</v>
      </c>
      <c r="H2" s="117"/>
      <c r="I2" s="146" t="s">
        <v>57</v>
      </c>
      <c r="J2" s="117" t="s">
        <v>58</v>
      </c>
      <c r="K2" s="168"/>
    </row>
    <row r="3" s="108" customFormat="1" spans="1:11">
      <c r="A3" s="118" t="s">
        <v>75</v>
      </c>
      <c r="B3" s="119">
        <v>6538</v>
      </c>
      <c r="C3" s="119"/>
      <c r="D3" s="120" t="s">
        <v>184</v>
      </c>
      <c r="E3" s="121" t="s">
        <v>273</v>
      </c>
      <c r="F3" s="122"/>
      <c r="G3" s="122"/>
      <c r="H3" s="123" t="s">
        <v>186</v>
      </c>
      <c r="I3" s="123"/>
      <c r="J3" s="123"/>
      <c r="K3" s="169"/>
    </row>
    <row r="4" s="108" customFormat="1" spans="1:11">
      <c r="A4" s="124" t="s">
        <v>72</v>
      </c>
      <c r="B4" s="125">
        <v>2</v>
      </c>
      <c r="C4" s="125">
        <v>7</v>
      </c>
      <c r="D4" s="126" t="s">
        <v>187</v>
      </c>
      <c r="E4" s="122"/>
      <c r="F4" s="122"/>
      <c r="G4" s="122"/>
      <c r="H4" s="126" t="s">
        <v>188</v>
      </c>
      <c r="I4" s="126"/>
      <c r="J4" s="139" t="s">
        <v>66</v>
      </c>
      <c r="K4" s="170" t="s">
        <v>67</v>
      </c>
    </row>
    <row r="5" s="108" customFormat="1" spans="1:11">
      <c r="A5" s="124" t="s">
        <v>189</v>
      </c>
      <c r="B5" s="119">
        <v>1</v>
      </c>
      <c r="C5" s="119"/>
      <c r="D5" s="120" t="s">
        <v>190</v>
      </c>
      <c r="E5" s="120" t="s">
        <v>191</v>
      </c>
      <c r="F5" s="120" t="s">
        <v>192</v>
      </c>
      <c r="G5" s="120" t="s">
        <v>193</v>
      </c>
      <c r="H5" s="126" t="s">
        <v>194</v>
      </c>
      <c r="I5" s="126"/>
      <c r="J5" s="139" t="s">
        <v>66</v>
      </c>
      <c r="K5" s="170" t="s">
        <v>67</v>
      </c>
    </row>
    <row r="6" s="108" customFormat="1" ht="15" spans="1:11">
      <c r="A6" s="127" t="s">
        <v>195</v>
      </c>
      <c r="B6" s="128">
        <v>100</v>
      </c>
      <c r="C6" s="128"/>
      <c r="D6" s="129" t="s">
        <v>196</v>
      </c>
      <c r="E6" s="130"/>
      <c r="F6" s="131">
        <v>176</v>
      </c>
      <c r="G6" s="129">
        <v>1039</v>
      </c>
      <c r="H6" s="132" t="s">
        <v>197</v>
      </c>
      <c r="I6" s="132"/>
      <c r="J6" s="131" t="s">
        <v>66</v>
      </c>
      <c r="K6" s="171" t="s">
        <v>67</v>
      </c>
    </row>
    <row r="7" s="108" customFormat="1" ht="15" spans="1:11">
      <c r="A7" s="133"/>
      <c r="B7" s="134"/>
      <c r="C7" s="134"/>
      <c r="D7" s="133"/>
      <c r="E7" s="134"/>
      <c r="F7" s="135"/>
      <c r="G7" s="133"/>
      <c r="H7" s="135"/>
      <c r="I7" s="134"/>
      <c r="J7" s="134"/>
      <c r="K7" s="134"/>
    </row>
    <row r="8" s="108" customFormat="1" spans="1:11">
      <c r="A8" s="136" t="s">
        <v>198</v>
      </c>
      <c r="B8" s="116" t="s">
        <v>199</v>
      </c>
      <c r="C8" s="116" t="s">
        <v>200</v>
      </c>
      <c r="D8" s="116" t="s">
        <v>201</v>
      </c>
      <c r="E8" s="116" t="s">
        <v>202</v>
      </c>
      <c r="F8" s="116" t="s">
        <v>203</v>
      </c>
      <c r="G8" s="137" t="s">
        <v>274</v>
      </c>
      <c r="H8" s="138"/>
      <c r="I8" s="138"/>
      <c r="J8" s="138"/>
      <c r="K8" s="172"/>
    </row>
    <row r="9" s="108" customFormat="1" spans="1:11">
      <c r="A9" s="124" t="s">
        <v>205</v>
      </c>
      <c r="B9" s="126"/>
      <c r="C9" s="139" t="s">
        <v>66</v>
      </c>
      <c r="D9" s="139" t="s">
        <v>67</v>
      </c>
      <c r="E9" s="120" t="s">
        <v>206</v>
      </c>
      <c r="F9" s="140" t="s">
        <v>207</v>
      </c>
      <c r="G9" s="141"/>
      <c r="H9" s="142"/>
      <c r="I9" s="142"/>
      <c r="J9" s="142"/>
      <c r="K9" s="173"/>
    </row>
    <row r="10" s="108" customFormat="1" spans="1:11">
      <c r="A10" s="124" t="s">
        <v>208</v>
      </c>
      <c r="B10" s="126"/>
      <c r="C10" s="139" t="s">
        <v>66</v>
      </c>
      <c r="D10" s="139" t="s">
        <v>67</v>
      </c>
      <c r="E10" s="120" t="s">
        <v>209</v>
      </c>
      <c r="F10" s="140" t="s">
        <v>210</v>
      </c>
      <c r="G10" s="141" t="s">
        <v>211</v>
      </c>
      <c r="H10" s="142"/>
      <c r="I10" s="142"/>
      <c r="J10" s="142"/>
      <c r="K10" s="173"/>
    </row>
    <row r="11" s="108" customFormat="1" spans="1:11">
      <c r="A11" s="143" t="s">
        <v>212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74"/>
    </row>
    <row r="12" s="108" customFormat="1" spans="1:11">
      <c r="A12" s="118" t="s">
        <v>89</v>
      </c>
      <c r="B12" s="139" t="s">
        <v>85</v>
      </c>
      <c r="C12" s="139" t="s">
        <v>86</v>
      </c>
      <c r="D12" s="140"/>
      <c r="E12" s="120" t="s">
        <v>87</v>
      </c>
      <c r="F12" s="139" t="s">
        <v>85</v>
      </c>
      <c r="G12" s="139" t="s">
        <v>86</v>
      </c>
      <c r="H12" s="139"/>
      <c r="I12" s="120" t="s">
        <v>213</v>
      </c>
      <c r="J12" s="139" t="s">
        <v>85</v>
      </c>
      <c r="K12" s="170" t="s">
        <v>86</v>
      </c>
    </row>
    <row r="13" s="108" customFormat="1" spans="1:11">
      <c r="A13" s="118" t="s">
        <v>92</v>
      </c>
      <c r="B13" s="139" t="s">
        <v>85</v>
      </c>
      <c r="C13" s="139" t="s">
        <v>86</v>
      </c>
      <c r="D13" s="140"/>
      <c r="E13" s="120" t="s">
        <v>97</v>
      </c>
      <c r="F13" s="139" t="s">
        <v>85</v>
      </c>
      <c r="G13" s="139" t="s">
        <v>86</v>
      </c>
      <c r="H13" s="139"/>
      <c r="I13" s="120" t="s">
        <v>214</v>
      </c>
      <c r="J13" s="139" t="s">
        <v>85</v>
      </c>
      <c r="K13" s="170" t="s">
        <v>86</v>
      </c>
    </row>
    <row r="14" s="108" customFormat="1" ht="15" spans="1:11">
      <c r="A14" s="127" t="s">
        <v>215</v>
      </c>
      <c r="B14" s="131" t="s">
        <v>85</v>
      </c>
      <c r="C14" s="131" t="s">
        <v>86</v>
      </c>
      <c r="D14" s="130"/>
      <c r="E14" s="129" t="s">
        <v>216</v>
      </c>
      <c r="F14" s="131" t="s">
        <v>85</v>
      </c>
      <c r="G14" s="131" t="s">
        <v>86</v>
      </c>
      <c r="H14" s="131"/>
      <c r="I14" s="129" t="s">
        <v>217</v>
      </c>
      <c r="J14" s="131" t="s">
        <v>85</v>
      </c>
      <c r="K14" s="171" t="s">
        <v>86</v>
      </c>
    </row>
    <row r="15" s="108" customFormat="1" ht="15" spans="1:11">
      <c r="A15" s="133"/>
      <c r="B15" s="145"/>
      <c r="C15" s="145"/>
      <c r="D15" s="134"/>
      <c r="E15" s="133"/>
      <c r="F15" s="145"/>
      <c r="G15" s="145"/>
      <c r="H15" s="145"/>
      <c r="I15" s="133"/>
      <c r="J15" s="145"/>
      <c r="K15" s="145"/>
    </row>
    <row r="16" s="109" customFormat="1" spans="1:11">
      <c r="A16" s="112" t="s">
        <v>218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75"/>
    </row>
    <row r="17" s="108" customFormat="1" spans="1:11">
      <c r="A17" s="124" t="s">
        <v>219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76"/>
    </row>
    <row r="18" s="108" customFormat="1" spans="1:11">
      <c r="A18" s="124" t="s">
        <v>275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76"/>
    </row>
    <row r="19" s="108" customFormat="1" spans="1:11">
      <c r="A19" s="147" t="s">
        <v>276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70"/>
    </row>
    <row r="20" s="108" customFormat="1" spans="1:11">
      <c r="A20" s="148" t="s">
        <v>277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77"/>
    </row>
    <row r="21" s="108" customFormat="1" spans="1:11">
      <c r="A21" s="148"/>
      <c r="B21" s="149"/>
      <c r="C21" s="149"/>
      <c r="D21" s="149"/>
      <c r="E21" s="149"/>
      <c r="F21" s="149"/>
      <c r="G21" s="149"/>
      <c r="H21" s="149"/>
      <c r="I21" s="149"/>
      <c r="J21" s="149"/>
      <c r="K21" s="177"/>
    </row>
    <row r="22" s="108" customFormat="1" spans="1:11">
      <c r="A22" s="148"/>
      <c r="B22" s="149"/>
      <c r="C22" s="149"/>
      <c r="D22" s="149"/>
      <c r="E22" s="149"/>
      <c r="F22" s="149"/>
      <c r="G22" s="149"/>
      <c r="H22" s="149"/>
      <c r="I22" s="149"/>
      <c r="J22" s="149"/>
      <c r="K22" s="177"/>
    </row>
    <row r="23" s="108" customFormat="1" spans="1:11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78"/>
    </row>
    <row r="24" s="108" customFormat="1" spans="1:11">
      <c r="A24" s="124" t="s">
        <v>126</v>
      </c>
      <c r="B24" s="126"/>
      <c r="C24" s="139" t="s">
        <v>66</v>
      </c>
      <c r="D24" s="139" t="s">
        <v>67</v>
      </c>
      <c r="E24" s="123"/>
      <c r="F24" s="123"/>
      <c r="G24" s="123"/>
      <c r="H24" s="123"/>
      <c r="I24" s="123"/>
      <c r="J24" s="123"/>
      <c r="K24" s="169"/>
    </row>
    <row r="25" s="108" customFormat="1" ht="15" spans="1:11">
      <c r="A25" s="152" t="s">
        <v>223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79"/>
    </row>
    <row r="26" s="108" customFormat="1" ht="1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="108" customFormat="1" spans="1:11">
      <c r="A27" s="155" t="s">
        <v>224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72"/>
    </row>
    <row r="28" s="108" customFormat="1" spans="1:11">
      <c r="A28" s="156" t="s">
        <v>278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80"/>
    </row>
    <row r="29" s="108" customFormat="1" spans="1:11">
      <c r="A29" s="156" t="s">
        <v>279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80"/>
    </row>
    <row r="30" s="108" customFormat="1" spans="1:11">
      <c r="A30" s="156" t="s">
        <v>280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80"/>
    </row>
    <row r="31" s="108" customFormat="1" spans="1:11">
      <c r="A31" s="156"/>
      <c r="B31" s="157"/>
      <c r="C31" s="157"/>
      <c r="D31" s="157"/>
      <c r="E31" s="157"/>
      <c r="F31" s="157"/>
      <c r="G31" s="157"/>
      <c r="H31" s="157"/>
      <c r="I31" s="157"/>
      <c r="J31" s="157"/>
      <c r="K31" s="180"/>
    </row>
    <row r="32" s="108" customFormat="1" spans="1:11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80"/>
    </row>
    <row r="33" s="108" customFormat="1" ht="23.1" customHeight="1" spans="1:11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80"/>
    </row>
    <row r="34" s="108" customFormat="1" ht="23.1" customHeight="1" spans="1:11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77"/>
    </row>
    <row r="35" s="108" customFormat="1" ht="23.1" customHeight="1" spans="1:11">
      <c r="A35" s="158"/>
      <c r="B35" s="149"/>
      <c r="C35" s="149"/>
      <c r="D35" s="149"/>
      <c r="E35" s="149"/>
      <c r="F35" s="149"/>
      <c r="G35" s="149"/>
      <c r="H35" s="149"/>
      <c r="I35" s="149"/>
      <c r="J35" s="149"/>
      <c r="K35" s="177"/>
    </row>
    <row r="36" s="108" customFormat="1" ht="23.1" customHeight="1" spans="1:1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81"/>
    </row>
    <row r="37" s="108" customFormat="1" ht="18.75" customHeight="1" spans="1:11">
      <c r="A37" s="161" t="s">
        <v>227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82"/>
    </row>
    <row r="38" s="110" customFormat="1" ht="18.75" customHeight="1" spans="1:11">
      <c r="A38" s="124" t="s">
        <v>228</v>
      </c>
      <c r="B38" s="126"/>
      <c r="C38" s="126"/>
      <c r="D38" s="123" t="s">
        <v>229</v>
      </c>
      <c r="E38" s="123"/>
      <c r="F38" s="163" t="s">
        <v>230</v>
      </c>
      <c r="G38" s="164"/>
      <c r="H38" s="126" t="s">
        <v>231</v>
      </c>
      <c r="I38" s="126"/>
      <c r="J38" s="126" t="s">
        <v>232</v>
      </c>
      <c r="K38" s="176"/>
    </row>
    <row r="39" s="108" customFormat="1" ht="18.75" customHeight="1" spans="1:13">
      <c r="A39" s="124" t="s">
        <v>127</v>
      </c>
      <c r="B39" s="126" t="s">
        <v>233</v>
      </c>
      <c r="C39" s="126"/>
      <c r="D39" s="126"/>
      <c r="E39" s="126"/>
      <c r="F39" s="126"/>
      <c r="G39" s="126"/>
      <c r="H39" s="126"/>
      <c r="I39" s="126"/>
      <c r="J39" s="126"/>
      <c r="K39" s="176"/>
      <c r="M39" s="110"/>
    </row>
    <row r="40" s="108" customFormat="1" ht="30.95" customHeight="1" spans="1:11">
      <c r="A40" s="124" t="s">
        <v>281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76"/>
    </row>
    <row r="41" s="108" customFormat="1" ht="18.75" customHeight="1" spans="1:11">
      <c r="A41" s="124"/>
      <c r="B41" s="126"/>
      <c r="C41" s="126"/>
      <c r="D41" s="126"/>
      <c r="E41" s="126"/>
      <c r="F41" s="126"/>
      <c r="G41" s="126"/>
      <c r="H41" s="126"/>
      <c r="I41" s="126"/>
      <c r="J41" s="126"/>
      <c r="K41" s="176"/>
    </row>
    <row r="42" s="108" customFormat="1" ht="32.1" customHeight="1" spans="1:11">
      <c r="A42" s="127" t="s">
        <v>138</v>
      </c>
      <c r="B42" s="165" t="s">
        <v>235</v>
      </c>
      <c r="C42" s="165"/>
      <c r="D42" s="129" t="s">
        <v>236</v>
      </c>
      <c r="E42" s="130" t="s">
        <v>144</v>
      </c>
      <c r="F42" s="129" t="s">
        <v>141</v>
      </c>
      <c r="G42" s="166" t="s">
        <v>282</v>
      </c>
      <c r="H42" s="167" t="s">
        <v>142</v>
      </c>
      <c r="I42" s="167"/>
      <c r="J42" s="165" t="s">
        <v>147</v>
      </c>
      <c r="K42" s="183"/>
    </row>
    <row r="43" s="108" customFormat="1" ht="16.5" customHeight="1"/>
    <row r="44" s="108" customFormat="1" ht="16.5" customHeight="1"/>
    <row r="45" s="108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278130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尾期1</vt:lpstr>
      <vt:lpstr>验货尺寸表1</vt:lpstr>
      <vt:lpstr>尾期2</vt:lpstr>
      <vt:lpstr>验货尺寸表2</vt:lpstr>
      <vt:lpstr>尾期3</vt:lpstr>
      <vt:lpstr>验货尺寸表3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2022-08-25T06:58:17Z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9A76448B09AA4BF58667FC667EC195F4</vt:lpwstr>
  </property>
</Properties>
</file>