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427"/>
  <workbookPr/>
  <mc:AlternateContent xmlns:mc="http://schemas.openxmlformats.org/markup-compatibility/2006">
    <mc:Choice Requires="x15">
      <x15ac:absPath xmlns:x15ac="http://schemas.microsoft.com/office/spreadsheetml/2010/11/ac" url="D:\桌面文件\探越22FW\中关村TAEECK92372\8-25尾期\"/>
    </mc:Choice>
  </mc:AlternateContent>
  <xr:revisionPtr revIDLastSave="0" documentId="13_ncr:1_{9854F26F-281D-46FA-86D8-802943D1325F}" xr6:coauthVersionLast="47" xr6:coauthVersionMax="47" xr10:uidLastSave="{00000000-0000-0000-0000-000000000000}"/>
  <bookViews>
    <workbookView xWindow="-120" yWindow="-120" windowWidth="20730" windowHeight="11160" tabRatio="727" firstSheet="5" activeTab="6" xr2:uid="{00000000-000D-0000-FFFF-FFFF00000000}"/>
  </bookViews>
  <sheets>
    <sheet name="工作内容" sheetId="1" r:id="rId1"/>
    <sheet name="AQL2.5验货" sheetId="2" r:id="rId2"/>
    <sheet name="首期" sheetId="3" r:id="rId3"/>
    <sheet name="首期规格" sheetId="14" r:id="rId4"/>
    <sheet name="中期" sheetId="4" r:id="rId5"/>
    <sheet name="中期规格" sheetId="15" r:id="rId6"/>
    <sheet name="尾期" sheetId="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  <sheet name="Sheet1" sheetId="13" r:id="rId15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4" i="8" l="1"/>
  <c r="V4" i="7"/>
  <c r="C21" i="6"/>
  <c r="D21" i="6"/>
  <c r="E21" i="6"/>
  <c r="C20" i="6"/>
  <c r="D20" i="6"/>
  <c r="E20" i="6"/>
  <c r="D19" i="6"/>
  <c r="E19" i="6"/>
  <c r="C19" i="6"/>
  <c r="D18" i="6"/>
  <c r="E18" i="6"/>
  <c r="C18" i="6"/>
  <c r="C17" i="6"/>
  <c r="D17" i="6"/>
  <c r="E17" i="6"/>
  <c r="C16" i="6"/>
  <c r="D16" i="6"/>
  <c r="E16" i="6"/>
  <c r="C15" i="6"/>
  <c r="D15" i="6"/>
  <c r="E15" i="6"/>
  <c r="C14" i="6"/>
  <c r="D14" i="6"/>
  <c r="E14" i="6"/>
  <c r="C13" i="6"/>
  <c r="D13" i="6"/>
  <c r="E13" i="6"/>
  <c r="C12" i="6"/>
  <c r="D12" i="6"/>
  <c r="E12" i="6"/>
  <c r="G11" i="6"/>
  <c r="C11" i="6"/>
  <c r="D11" i="6"/>
  <c r="E11" i="6"/>
  <c r="C10" i="6"/>
  <c r="D10" i="6"/>
  <c r="E10" i="6"/>
  <c r="C9" i="6"/>
  <c r="D9" i="6"/>
  <c r="E9" i="6"/>
  <c r="C8" i="6"/>
  <c r="D8" i="6"/>
  <c r="E8" i="6"/>
  <c r="C7" i="6"/>
  <c r="D7" i="6"/>
  <c r="E7" i="6"/>
  <c r="C6" i="6"/>
  <c r="D6" i="6"/>
  <c r="E6" i="6"/>
  <c r="C5" i="6"/>
  <c r="D5" i="6"/>
  <c r="E5" i="6"/>
  <c r="C21" i="15"/>
  <c r="D21" i="15"/>
  <c r="E21" i="15"/>
  <c r="C20" i="15"/>
  <c r="D20" i="15"/>
  <c r="E20" i="15"/>
  <c r="D19" i="15"/>
  <c r="E19" i="15"/>
  <c r="C19" i="15"/>
  <c r="D18" i="15"/>
  <c r="E18" i="15"/>
  <c r="C18" i="15"/>
  <c r="C17" i="15"/>
  <c r="D17" i="15"/>
  <c r="E17" i="15"/>
  <c r="C16" i="15"/>
  <c r="D16" i="15"/>
  <c r="E16" i="15"/>
  <c r="C15" i="15"/>
  <c r="D15" i="15"/>
  <c r="E15" i="15"/>
  <c r="C14" i="15"/>
  <c r="D14" i="15"/>
  <c r="E14" i="15"/>
  <c r="C13" i="15"/>
  <c r="D13" i="15"/>
  <c r="E13" i="15"/>
  <c r="C12" i="15"/>
  <c r="D12" i="15"/>
  <c r="E12" i="15"/>
  <c r="G11" i="15"/>
  <c r="C11" i="15"/>
  <c r="D11" i="15"/>
  <c r="E11" i="15"/>
  <c r="C10" i="15"/>
  <c r="D10" i="15"/>
  <c r="E10" i="15"/>
  <c r="C9" i="15"/>
  <c r="D9" i="15"/>
  <c r="E9" i="15"/>
  <c r="C8" i="15"/>
  <c r="D8" i="15"/>
  <c r="E8" i="15"/>
  <c r="C7" i="15"/>
  <c r="D7" i="15"/>
  <c r="E7" i="15"/>
  <c r="C6" i="15"/>
  <c r="D6" i="15"/>
  <c r="E6" i="15"/>
  <c r="C5" i="15"/>
  <c r="D5" i="15"/>
  <c r="E5" i="15"/>
  <c r="C21" i="14"/>
  <c r="D21" i="14"/>
  <c r="E21" i="14"/>
  <c r="C20" i="14"/>
  <c r="D20" i="14"/>
  <c r="E20" i="14"/>
  <c r="D19" i="14"/>
  <c r="E19" i="14"/>
  <c r="C19" i="14"/>
  <c r="D18" i="14"/>
  <c r="E18" i="14"/>
  <c r="C18" i="14"/>
  <c r="C17" i="14"/>
  <c r="D17" i="14"/>
  <c r="E17" i="14"/>
  <c r="C16" i="14"/>
  <c r="D16" i="14"/>
  <c r="E16" i="14"/>
  <c r="C15" i="14"/>
  <c r="D15" i="14"/>
  <c r="E15" i="14"/>
  <c r="C14" i="14"/>
  <c r="D14" i="14"/>
  <c r="E14" i="14"/>
  <c r="C13" i="14"/>
  <c r="D13" i="14"/>
  <c r="E13" i="14"/>
  <c r="C12" i="14"/>
  <c r="D12" i="14"/>
  <c r="E12" i="14"/>
  <c r="C11" i="14"/>
  <c r="D11" i="14"/>
  <c r="E11" i="14"/>
  <c r="C10" i="14"/>
  <c r="D10" i="14"/>
  <c r="E10" i="14"/>
  <c r="C9" i="14"/>
  <c r="D9" i="14"/>
  <c r="E9" i="14"/>
  <c r="C8" i="14"/>
  <c r="D8" i="14"/>
  <c r="E8" i="14"/>
  <c r="C7" i="14"/>
  <c r="D7" i="14"/>
  <c r="E7" i="14"/>
  <c r="C6" i="14"/>
  <c r="D6" i="14"/>
  <c r="E6" i="14"/>
  <c r="C5" i="14"/>
  <c r="D5" i="14"/>
  <c r="E5" i="14"/>
</calcChain>
</file>

<file path=xl/sharedStrings.xml><?xml version="1.0" encoding="utf-8"?>
<sst xmlns="http://schemas.openxmlformats.org/spreadsheetml/2006/main" count="880" uniqueCount="332">
  <si>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</si>
  <si>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</si>
  <si>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</si>
  <si>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</si>
  <si>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</si>
  <si>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</si>
  <si>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</si>
  <si>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</si>
  <si>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</si>
  <si>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</si>
  <si>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</si>
  <si>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</si>
  <si>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</si>
  <si>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</si>
  <si>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</si>
  <si>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寄3-5件到公司（熨烫平整）并发OA说明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</si>
  <si>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</si>
  <si>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</si>
  <si>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</si>
  <si>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</si>
  <si>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</si>
  <si>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</si>
  <si>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齐色错码各号型2件到公司，并发QA说明</t>
  </si>
  <si>
    <t>寄封样给公司1件（包装完整，附尺寸表一份）发OA，并抄给库房闫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</si>
  <si>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</si>
  <si>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</si>
  <si>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</si>
  <si>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</si>
  <si>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</si>
  <si>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业务员提前3个工作日发OA尾期验货申请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</si>
  <si>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</si>
  <si>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</si>
  <si>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</si>
  <si>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</si>
  <si>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OA申请中期：格式写明已包装完成款式、数量、自验货时间（直发款约验货时间）、出货箱单。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</si>
  <si>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</si>
  <si>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</si>
  <si>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</si>
  <si>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</si>
  <si>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</si>
  <si>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</si>
  <si>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</si>
  <si>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</si>
  <si>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</si>
  <si>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</si>
  <si>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</si>
  <si>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</si>
  <si>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</si>
  <si>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</si>
  <si>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</si>
  <si>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</si>
  <si>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</si>
  <si>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</si>
  <si>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</si>
  <si>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</si>
  <si>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</si>
  <si>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喜益祥</t>
  </si>
  <si>
    <t>生产工厂</t>
  </si>
  <si>
    <t>天津探越</t>
  </si>
  <si>
    <t>订单基础信息</t>
  </si>
  <si>
    <t>生产•出货进度</t>
  </si>
  <si>
    <t>指示•确认资料</t>
  </si>
  <si>
    <t>款号</t>
  </si>
  <si>
    <t>TAEECK92372</t>
  </si>
  <si>
    <t>合同交期</t>
  </si>
  <si>
    <t>产前确认样</t>
  </si>
  <si>
    <t>有</t>
  </si>
  <si>
    <t>无</t>
  </si>
  <si>
    <t>品名</t>
  </si>
  <si>
    <t>女式旅行外套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</si>
  <si>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</si>
  <si>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</si>
  <si>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</si>
  <si>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</si>
  <si>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</si>
  <si>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</si>
  <si>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</si>
  <si>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</si>
  <si>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</si>
  <si>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</si>
  <si>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</si>
  <si>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</si>
  <si>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</si>
  <si>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</si>
  <si>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</si>
  <si>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</si>
  <si>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</si>
  <si>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</si>
  <si>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</si>
  <si>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</si>
  <si>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</si>
  <si>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</si>
  <si>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</si>
  <si>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</si>
  <si>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</si>
  <si>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</si>
  <si>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</si>
  <si>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</si>
  <si>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</si>
  <si>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</si>
  <si>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</si>
  <si>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</si>
  <si>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</si>
  <si>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</si>
  <si>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</si>
  <si>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</si>
  <si>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①裁剪完成比例（%）：100%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</si>
  <si>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</si>
  <si>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</si>
  <si>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</si>
  <si>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</si>
  <si>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</si>
  <si>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</si>
  <si>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</si>
  <si>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</si>
  <si>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</si>
  <si>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</si>
  <si>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</si>
  <si>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玲草蓝</t>
  </si>
  <si>
    <t>分批裁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</si>
  <si>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</si>
  <si>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2xl/3件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</si>
  <si>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</si>
  <si>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</si>
  <si>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</si>
  <si>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</si>
  <si>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</si>
  <si>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1.腰围规格小1个</t>
  </si>
  <si>
    <t>2.下摆打扭。</t>
  </si>
  <si>
    <t>3.胶膜异色</t>
  </si>
  <si>
    <t>4.注意脏污线头。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</si>
  <si>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</si>
  <si>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</si>
  <si>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</si>
  <si>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</si>
  <si>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</si>
  <si>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</si>
  <si>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</si>
  <si>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</si>
  <si>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</si>
  <si>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</si>
  <si>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</si>
  <si>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</si>
  <si>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</si>
  <si>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李晓龙</t>
  </si>
  <si>
    <t>QC规格测量表</t>
  </si>
  <si>
    <t>女式徒步外套</t>
  </si>
  <si>
    <t>码号</t>
  </si>
  <si>
    <t>号型</t>
  </si>
  <si>
    <t>160/88B</t>
  </si>
  <si>
    <t>165/92B</t>
  </si>
  <si>
    <t>170/96B</t>
  </si>
  <si>
    <t>175/100B</t>
  </si>
  <si>
    <t>后中长</t>
  </si>
  <si>
    <t>-0.5-1.5√</t>
  </si>
  <si>
    <t>前中拉链长</t>
  </si>
  <si>
    <t>√√√</t>
  </si>
  <si>
    <t>胸围</t>
  </si>
  <si>
    <t>1√√</t>
  </si>
  <si>
    <t>腰围</t>
  </si>
  <si>
    <t>摆围</t>
  </si>
  <si>
    <t>√-0.6</t>
  </si>
  <si>
    <t>肩宽</t>
  </si>
  <si>
    <t>√-0.5</t>
  </si>
  <si>
    <t>前领高</t>
  </si>
  <si>
    <t>下领围</t>
  </si>
  <si>
    <t>后中袖长</t>
  </si>
  <si>
    <t>袖肥/2（参考值）</t>
  </si>
  <si>
    <t>袖肘围/2</t>
  </si>
  <si>
    <t>袖口围/2(松量)</t>
  </si>
  <si>
    <t>袖口围/2(拉量)</t>
  </si>
  <si>
    <t>插手袋长</t>
  </si>
  <si>
    <t>插手袋拉链长</t>
  </si>
  <si>
    <t>帽高</t>
  </si>
  <si>
    <t>帽宽</t>
  </si>
  <si>
    <t>TOREAD-QC中期检验报告书</t>
  </si>
  <si>
    <t>首件检验报告</t>
  </si>
  <si>
    <t>首件检验未尽事项</t>
  </si>
  <si>
    <t>首件检验未尽事项内容</t>
  </si>
  <si>
    <t>【附属资料确认】</t>
  </si>
  <si>
    <t>【检验明细】：检验明细（要求齐色、齐号至少10件检查）</t>
  </si>
  <si>
    <t>齐色齐号20件</t>
  </si>
  <si>
    <t>【耐水洗测试】：耐洗水测试明细（要求齐色、齐号）</t>
  </si>
  <si>
    <t>齐号2件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</si>
  <si>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</si>
  <si>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</si>
  <si>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1.注意线毛粉印</t>
  </si>
  <si>
    <t>【整改的严重缺陷及整改复核时间】</t>
  </si>
  <si>
    <t>款号TAEECK92372</t>
  </si>
  <si>
    <t>-0.7-1.5√</t>
  </si>
  <si>
    <t>-1-0.8-1.2</t>
  </si>
  <si>
    <t>-1√√</t>
  </si>
  <si>
    <t>√√-0.4</t>
  </si>
  <si>
    <t>√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</si>
  <si>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</si>
  <si>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</si>
  <si>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</si>
  <si>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</si>
  <si>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</si>
  <si>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</si>
  <si>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</si>
  <si>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</si>
  <si>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天津NDC</t>
  </si>
  <si>
    <t>电商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</si>
  <si>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</si>
  <si>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</si>
  <si>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</si>
  <si>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</si>
  <si>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</si>
  <si>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</si>
  <si>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</si>
  <si>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</si>
  <si>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</si>
  <si>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</si>
  <si>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</si>
  <si>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</si>
  <si>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</si>
  <si>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</si>
  <si>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</si>
  <si>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</si>
  <si>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</si>
  <si>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</si>
  <si>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</si>
  <si>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</si>
  <si>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</si>
  <si>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</si>
  <si>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</si>
  <si>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</si>
  <si>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</si>
  <si>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②检验明细：黑色.</t>
  </si>
  <si>
    <t>齐色齐号1箱</t>
  </si>
  <si>
    <t>情况说明：</t>
  </si>
  <si>
    <t xml:space="preserve">【问题点描述】  </t>
  </si>
  <si>
    <t>1.线头1件，</t>
  </si>
  <si>
    <t>2.下摆开线一件，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</si>
  <si>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</si>
  <si>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</si>
  <si>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</si>
  <si>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</si>
  <si>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</si>
  <si>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</si>
  <si>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</si>
  <si>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质检部</t>
  </si>
  <si>
    <t>检验人</t>
  </si>
  <si>
    <t>张春静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</si>
  <si>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</si>
  <si>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</si>
  <si>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</si>
  <si>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</si>
  <si>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</si>
  <si>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</si>
  <si>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</si>
  <si>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</si>
  <si>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</si>
  <si>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</si>
  <si>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直抽纱</t>
  </si>
  <si>
    <t>断纱</t>
  </si>
  <si>
    <t>色点</t>
  </si>
  <si>
    <t>色杠</t>
  </si>
  <si>
    <t>折痕</t>
  </si>
  <si>
    <t>横粗砂</t>
  </si>
  <si>
    <t>停车痕</t>
  </si>
  <si>
    <t>断接</t>
  </si>
  <si>
    <t>纱结</t>
  </si>
  <si>
    <t>污迹</t>
  </si>
  <si>
    <t>横抽纱</t>
  </si>
  <si>
    <t>破洞</t>
  </si>
  <si>
    <t>合计数量</t>
  </si>
  <si>
    <t>备注</t>
  </si>
  <si>
    <t>数量</t>
  </si>
  <si>
    <t>G19SS1350</t>
  </si>
  <si>
    <t xml:space="preserve">G19SS1350-M66X/22SS玲草蓝 </t>
  </si>
  <si>
    <t>福建省宏港纺织科技有限公司</t>
  </si>
  <si>
    <t>YES</t>
  </si>
  <si>
    <t>制表时间：8-5</t>
  </si>
  <si>
    <t>测试人签名：魏永军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</si>
  <si>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</si>
  <si>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</si>
  <si>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</si>
  <si>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</si>
  <si>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</si>
  <si>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</si>
  <si>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</si>
  <si>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</si>
  <si>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</si>
  <si>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</si>
  <si>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</si>
  <si>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</si>
  <si>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</si>
  <si>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</si>
  <si>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</si>
  <si>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</si>
  <si>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</si>
  <si>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</si>
  <si>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</si>
  <si>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</si>
  <si>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3#尼龙闭尾正装，DA拉头，含注塑上下止/</t>
  </si>
  <si>
    <t>YKK</t>
  </si>
  <si>
    <t>无互染</t>
  </si>
  <si>
    <t>物料6</t>
  </si>
  <si>
    <t>物料7</t>
  </si>
  <si>
    <t>物料8</t>
  </si>
  <si>
    <t>物料9</t>
  </si>
  <si>
    <t>物料10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</si>
  <si>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</si>
  <si>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</si>
  <si>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</si>
  <si>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</si>
  <si>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</si>
  <si>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</si>
  <si>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</si>
  <si>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</si>
  <si>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</si>
  <si>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</si>
  <si>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</si>
  <si>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</si>
  <si>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</si>
  <si>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</si>
  <si>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</si>
  <si>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前胸</t>
  </si>
  <si>
    <t>油墨印花</t>
  </si>
  <si>
    <t>洗测5次</t>
  </si>
  <si>
    <t>青岛锦瑞麟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</si>
  <si>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</si>
  <si>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</si>
  <si>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</si>
  <si>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</si>
  <si>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制表时间：22-8-5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</si>
  <si>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</si>
  <si>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中关村项目订单</t>
    <phoneticPr fontId="46" type="noConversion"/>
  </si>
  <si>
    <t>天津探越</t>
    <phoneticPr fontId="46" type="noConversion"/>
  </si>
  <si>
    <t>直发北京</t>
    <phoneticPr fontId="4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</si>
</sst>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8" formatCode="0.0_ "/>
    <numFmt numFmtId="179" formatCode="0.00_ "/>
    <numFmt numFmtId="180" formatCode="0_ "/>
  </numFmts>
  <fonts count="49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8"/>
      <name val="微软雅黑"/>
      <charset val="134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2"/>
      <color theme="1"/>
      <name val="Microsoft YaHei Light"/>
      <charset val="134"/>
    </font>
    <font>
      <sz val="12"/>
      <name val="宋体"/>
      <charset val="134"/>
      <scheme val="major"/>
    </font>
    <font>
      <sz val="12"/>
      <name val="宋体"/>
      <charset val="134"/>
      <scheme val="major"/>
    </font>
    <font>
      <b/>
      <sz val="12"/>
      <name val="宋体"/>
      <charset val="134"/>
      <scheme val="major"/>
    </font>
    <font>
      <sz val="11"/>
      <name val="微软雅黑"/>
      <charset val="134"/>
    </font>
    <font>
      <sz val="10"/>
      <name val="微软雅黑"/>
      <charset val="134"/>
    </font>
    <font>
      <b/>
      <sz val="10"/>
      <name val="微软雅黑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indexed="8"/>
      <name val="宋体"/>
      <charset val="134"/>
    </font>
    <font>
      <sz val="12"/>
      <name val="新細明體"/>
      <charset val="134"/>
    </font>
    <font>
      <b/>
      <sz val="12"/>
      <name val="宋体"/>
      <family val="3"/>
      <charset val="134"/>
    </font>
    <font>
      <b/>
      <sz val="10"/>
      <name val="宋体"/>
      <family val="3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sz val="9"/>
      <name val="宋体"/>
      <family val="3"/>
      <charset val="134"/>
      <scheme val="minor"/>
    </font>
    <font>
      <sz val="11"/>
      <name val="宋体"/>
      <family val="3"/>
      <charset val="134"/>
    </font>
    <font>
      <sz val="10"/>
      <name val="宋体"/>
      <family val="3"/>
      <charset val="134"/>
    </font>
  </fonts>
  <fills count="9">
    <fill>
      <patternFill patternType="none"/>
    </fill>
    <fill>
      <patternFill patternType="gray125"/>
    </fill>
    <fill>
      <patternFill patternType="solid">
        <fgColor theme="3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4" tint="0.59999389629810485"/>
        <bgColor indexed="64"/>
      </patternFill>
    </fill>
  </fills>
  <borders count="6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1">
    <xf numFmtId="0" fontId="0" fillId="0" borderId="0"/>
    <xf numFmtId="0" fontId="30" fillId="0" borderId="0">
      <alignment vertical="center"/>
    </xf>
    <xf numFmtId="0" fontId="38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/>
    <xf numFmtId="0" fontId="3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9" fillId="0" borderId="0" applyProtection="0">
      <alignment vertical="center"/>
    </xf>
    <xf numFmtId="0" fontId="20" fillId="0" borderId="0">
      <alignment vertical="center"/>
    </xf>
  </cellStyleXfs>
  <cellXfs count="381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5" xfId="9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/>
    </xf>
    <xf numFmtId="0" fontId="7" fillId="0" borderId="7" xfId="0" applyFont="1" applyBorder="1" applyAlignment="1">
      <alignment horizontal="left" vertical="center"/>
    </xf>
    <xf numFmtId="0" fontId="8" fillId="0" borderId="6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49" fontId="0" fillId="0" borderId="2" xfId="0" applyNumberForma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0" fillId="0" borderId="2" xfId="0" applyFont="1" applyBorder="1"/>
    <xf numFmtId="0" fontId="10" fillId="0" borderId="2" xfId="0" applyFont="1" applyBorder="1" applyAlignment="1">
      <alignment horizontal="center"/>
    </xf>
    <xf numFmtId="0" fontId="8" fillId="0" borderId="7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5" fillId="3" borderId="10" xfId="9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0" fillId="0" borderId="6" xfId="0" applyBorder="1"/>
    <xf numFmtId="0" fontId="0" fillId="0" borderId="7" xfId="0" applyBorder="1" applyAlignment="1">
      <alignment horizontal="center"/>
    </xf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6" xfId="0" applyBorder="1" applyAlignment="1">
      <alignment horizontal="center"/>
    </xf>
    <xf numFmtId="0" fontId="3" fillId="2" borderId="11" xfId="0" applyFont="1" applyFill="1" applyBorder="1" applyAlignment="1">
      <alignment horizontal="center" vertical="center"/>
    </xf>
    <xf numFmtId="0" fontId="0" fillId="0" borderId="8" xfId="0" applyBorder="1"/>
    <xf numFmtId="0" fontId="11" fillId="4" borderId="0" xfId="5" applyFont="1" applyFill="1"/>
    <xf numFmtId="0" fontId="12" fillId="4" borderId="12" xfId="4" applyFont="1" applyFill="1" applyBorder="1" applyAlignment="1">
      <alignment horizontal="left" vertical="center"/>
    </xf>
    <xf numFmtId="0" fontId="12" fillId="4" borderId="13" xfId="4" applyFont="1" applyFill="1" applyBorder="1" applyAlignment="1">
      <alignment vertical="center"/>
    </xf>
    <xf numFmtId="0" fontId="13" fillId="0" borderId="2" xfId="0" applyFont="1" applyFill="1" applyBorder="1" applyAlignment="1">
      <alignment horizontal="center"/>
    </xf>
    <xf numFmtId="0" fontId="14" fillId="0" borderId="2" xfId="3" applyFont="1" applyFill="1" applyBorder="1" applyAlignment="1">
      <alignment horizontal="center"/>
    </xf>
    <xf numFmtId="49" fontId="13" fillId="0" borderId="2" xfId="0" applyNumberFormat="1" applyFont="1" applyFill="1" applyBorder="1" applyAlignment="1">
      <alignment horizontal="center"/>
    </xf>
    <xf numFmtId="0" fontId="15" fillId="0" borderId="2" xfId="3" applyFont="1" applyFill="1" applyBorder="1" applyAlignment="1">
      <alignment horizontal="left"/>
    </xf>
    <xf numFmtId="0" fontId="16" fillId="0" borderId="2" xfId="3" applyFont="1" applyFill="1" applyBorder="1" applyAlignment="1">
      <alignment horizontal="center"/>
    </xf>
    <xf numFmtId="0" fontId="15" fillId="0" borderId="2" xfId="3" applyFont="1" applyFill="1" applyBorder="1" applyAlignment="1">
      <alignment horizontal="center"/>
    </xf>
    <xf numFmtId="0" fontId="15" fillId="5" borderId="2" xfId="3" applyFont="1" applyFill="1" applyBorder="1" applyAlignment="1">
      <alignment horizontal="center"/>
    </xf>
    <xf numFmtId="49" fontId="17" fillId="0" borderId="2" xfId="8" applyNumberFormat="1" applyFont="1" applyFill="1" applyBorder="1" applyAlignment="1">
      <alignment horizontal="center"/>
    </xf>
    <xf numFmtId="0" fontId="0" fillId="4" borderId="0" xfId="6" applyFont="1" applyFill="1">
      <alignment vertical="center"/>
    </xf>
    <xf numFmtId="0" fontId="18" fillId="0" borderId="2" xfId="0" applyFont="1" applyFill="1" applyBorder="1" applyAlignment="1">
      <alignment horizontal="center"/>
    </xf>
    <xf numFmtId="0" fontId="19" fillId="0" borderId="2" xfId="0" applyFont="1" applyFill="1" applyBorder="1" applyAlignment="1">
      <alignment horizontal="center" vertical="center"/>
    </xf>
    <xf numFmtId="178" fontId="18" fillId="0" borderId="2" xfId="0" applyNumberFormat="1" applyFont="1" applyFill="1" applyBorder="1" applyAlignment="1">
      <alignment horizontal="center"/>
    </xf>
    <xf numFmtId="178" fontId="18" fillId="5" borderId="2" xfId="0" applyNumberFormat="1" applyFont="1" applyFill="1" applyBorder="1" applyAlignment="1">
      <alignment horizontal="center"/>
    </xf>
    <xf numFmtId="179" fontId="18" fillId="5" borderId="2" xfId="0" applyNumberFormat="1" applyFont="1" applyFill="1" applyBorder="1" applyAlignment="1">
      <alignment horizontal="center"/>
    </xf>
    <xf numFmtId="0" fontId="20" fillId="0" borderId="0" xfId="4" applyFill="1" applyBorder="1" applyAlignment="1">
      <alignment horizontal="left" vertical="center"/>
    </xf>
    <xf numFmtId="0" fontId="20" fillId="0" borderId="0" xfId="4" applyFont="1" applyFill="1" applyAlignment="1">
      <alignment horizontal="left" vertical="center"/>
    </xf>
    <xf numFmtId="0" fontId="20" fillId="0" borderId="0" xfId="4" applyFill="1" applyAlignment="1">
      <alignment horizontal="left" vertical="center"/>
    </xf>
    <xf numFmtId="0" fontId="22" fillId="0" borderId="15" xfId="4" applyFont="1" applyFill="1" applyBorder="1" applyAlignment="1">
      <alignment horizontal="left" vertical="center"/>
    </xf>
    <xf numFmtId="0" fontId="22" fillId="0" borderId="16" xfId="4" applyFont="1" applyFill="1" applyBorder="1" applyAlignment="1">
      <alignment horizontal="center" vertical="center"/>
    </xf>
    <xf numFmtId="0" fontId="24" fillId="0" borderId="16" xfId="4" applyFont="1" applyFill="1" applyBorder="1" applyAlignment="1">
      <alignment vertical="center"/>
    </xf>
    <xf numFmtId="0" fontId="22" fillId="0" borderId="16" xfId="4" applyFont="1" applyFill="1" applyBorder="1" applyAlignment="1">
      <alignment vertical="center"/>
    </xf>
    <xf numFmtId="0" fontId="24" fillId="0" borderId="16" xfId="4" applyFont="1" applyFill="1" applyBorder="1" applyAlignment="1">
      <alignment horizontal="center" vertical="center"/>
    </xf>
    <xf numFmtId="0" fontId="22" fillId="0" borderId="17" xfId="4" applyFont="1" applyFill="1" applyBorder="1" applyAlignment="1">
      <alignment vertical="center"/>
    </xf>
    <xf numFmtId="0" fontId="23" fillId="0" borderId="18" xfId="4" applyFont="1" applyBorder="1" applyAlignment="1">
      <alignment horizontal="left" vertical="center"/>
    </xf>
    <xf numFmtId="0" fontId="23" fillId="0" borderId="19" xfId="4" applyFont="1" applyBorder="1" applyAlignment="1">
      <alignment horizontal="left" vertical="center"/>
    </xf>
    <xf numFmtId="0" fontId="22" fillId="0" borderId="18" xfId="4" applyFont="1" applyFill="1" applyBorder="1" applyAlignment="1">
      <alignment vertical="center"/>
    </xf>
    <xf numFmtId="0" fontId="25" fillId="0" borderId="17" xfId="4" applyFont="1" applyBorder="1" applyAlignment="1">
      <alignment horizontal="left" vertical="center"/>
    </xf>
    <xf numFmtId="0" fontId="23" fillId="0" borderId="18" xfId="4" applyFont="1" applyBorder="1" applyAlignment="1">
      <alignment vertical="center"/>
    </xf>
    <xf numFmtId="0" fontId="23" fillId="0" borderId="19" xfId="4" applyFont="1" applyBorder="1" applyAlignment="1">
      <alignment vertical="center"/>
    </xf>
    <xf numFmtId="0" fontId="22" fillId="0" borderId="18" xfId="4" applyFont="1" applyFill="1" applyBorder="1" applyAlignment="1">
      <alignment horizontal="left" vertical="center"/>
    </xf>
    <xf numFmtId="0" fontId="22" fillId="0" borderId="17" xfId="4" applyFont="1" applyFill="1" applyBorder="1" applyAlignment="1">
      <alignment horizontal="left" vertical="center"/>
    </xf>
    <xf numFmtId="0" fontId="22" fillId="0" borderId="20" xfId="4" applyFont="1" applyFill="1" applyBorder="1" applyAlignment="1">
      <alignment vertical="center"/>
    </xf>
    <xf numFmtId="0" fontId="22" fillId="0" borderId="23" xfId="4" applyFont="1" applyFill="1" applyBorder="1" applyAlignment="1">
      <alignment vertical="center"/>
    </xf>
    <xf numFmtId="0" fontId="24" fillId="0" borderId="23" xfId="4" applyFont="1" applyFill="1" applyBorder="1" applyAlignment="1">
      <alignment vertical="center"/>
    </xf>
    <xf numFmtId="0" fontId="24" fillId="0" borderId="23" xfId="4" applyFont="1" applyFill="1" applyBorder="1" applyAlignment="1">
      <alignment horizontal="left" vertical="center"/>
    </xf>
    <xf numFmtId="0" fontId="22" fillId="0" borderId="0" xfId="4" applyFont="1" applyFill="1" applyBorder="1" applyAlignment="1">
      <alignment vertical="center"/>
    </xf>
    <xf numFmtId="0" fontId="24" fillId="0" borderId="0" xfId="4" applyFont="1" applyFill="1" applyBorder="1" applyAlignment="1">
      <alignment vertical="center"/>
    </xf>
    <xf numFmtId="0" fontId="24" fillId="0" borderId="0" xfId="4" applyFont="1" applyFill="1" applyAlignment="1">
      <alignment horizontal="left" vertical="center"/>
    </xf>
    <xf numFmtId="0" fontId="22" fillId="0" borderId="15" xfId="4" applyFont="1" applyFill="1" applyBorder="1" applyAlignment="1">
      <alignment vertical="center"/>
    </xf>
    <xf numFmtId="0" fontId="24" fillId="0" borderId="18" xfId="4" applyFont="1" applyFill="1" applyBorder="1" applyAlignment="1">
      <alignment horizontal="left" vertical="center"/>
    </xf>
    <xf numFmtId="0" fontId="24" fillId="0" borderId="18" xfId="4" applyFont="1" applyFill="1" applyBorder="1" applyAlignment="1">
      <alignment vertical="center"/>
    </xf>
    <xf numFmtId="0" fontId="24" fillId="0" borderId="0" xfId="4" applyFont="1" applyFill="1" applyBorder="1" applyAlignment="1">
      <alignment horizontal="left" vertical="center"/>
    </xf>
    <xf numFmtId="0" fontId="22" fillId="0" borderId="16" xfId="4" applyFont="1" applyFill="1" applyBorder="1" applyAlignment="1">
      <alignment horizontal="left" vertical="center"/>
    </xf>
    <xf numFmtId="0" fontId="22" fillId="0" borderId="20" xfId="4" applyFont="1" applyFill="1" applyBorder="1" applyAlignment="1">
      <alignment horizontal="left" vertical="center"/>
    </xf>
    <xf numFmtId="58" fontId="24" fillId="0" borderId="23" xfId="4" applyNumberFormat="1" applyFont="1" applyFill="1" applyBorder="1" applyAlignment="1">
      <alignment vertical="center"/>
    </xf>
    <xf numFmtId="0" fontId="24" fillId="0" borderId="19" xfId="4" applyFont="1" applyFill="1" applyBorder="1" applyAlignment="1">
      <alignment horizontal="left" vertical="center"/>
    </xf>
    <xf numFmtId="0" fontId="24" fillId="0" borderId="34" xfId="4" applyFont="1" applyFill="1" applyBorder="1" applyAlignment="1">
      <alignment horizontal="left" vertical="center"/>
    </xf>
    <xf numFmtId="0" fontId="20" fillId="0" borderId="0" xfId="4" applyFont="1" applyAlignment="1">
      <alignment horizontal="left" vertical="center"/>
    </xf>
    <xf numFmtId="0" fontId="26" fillId="0" borderId="37" xfId="4" applyFont="1" applyBorder="1" applyAlignment="1">
      <alignment horizontal="left" vertical="center"/>
    </xf>
    <xf numFmtId="0" fontId="25" fillId="0" borderId="38" xfId="4" applyFont="1" applyBorder="1" applyAlignment="1">
      <alignment horizontal="left" vertical="center"/>
    </xf>
    <xf numFmtId="0" fontId="25" fillId="0" borderId="15" xfId="4" applyFont="1" applyBorder="1" applyAlignment="1">
      <alignment horizontal="center" vertical="center"/>
    </xf>
    <xf numFmtId="0" fontId="25" fillId="0" borderId="16" xfId="4" applyFont="1" applyBorder="1" applyAlignment="1">
      <alignment horizontal="center" vertical="center"/>
    </xf>
    <xf numFmtId="0" fontId="25" fillId="0" borderId="17" xfId="4" applyFont="1" applyBorder="1" applyAlignment="1">
      <alignment vertical="center"/>
    </xf>
    <xf numFmtId="0" fontId="25" fillId="0" borderId="18" xfId="4" applyFont="1" applyBorder="1" applyAlignment="1">
      <alignment vertical="center"/>
    </xf>
    <xf numFmtId="0" fontId="25" fillId="0" borderId="17" xfId="4" applyFont="1" applyBorder="1" applyAlignment="1">
      <alignment horizontal="center" vertical="center"/>
    </xf>
    <xf numFmtId="0" fontId="20" fillId="0" borderId="18" xfId="4" applyFont="1" applyBorder="1" applyAlignment="1">
      <alignment vertical="center"/>
    </xf>
    <xf numFmtId="0" fontId="23" fillId="0" borderId="17" xfId="4" applyFont="1" applyBorder="1" applyAlignment="1">
      <alignment horizontal="left" vertical="center"/>
    </xf>
    <xf numFmtId="0" fontId="25" fillId="0" borderId="20" xfId="4" applyFont="1" applyBorder="1" applyAlignment="1">
      <alignment horizontal="left" vertical="center"/>
    </xf>
    <xf numFmtId="0" fontId="25" fillId="0" borderId="15" xfId="4" applyFont="1" applyBorder="1" applyAlignment="1">
      <alignment vertical="center"/>
    </xf>
    <xf numFmtId="0" fontId="20" fillId="0" borderId="16" xfId="4" applyFont="1" applyBorder="1" applyAlignment="1">
      <alignment horizontal="left" vertical="center"/>
    </xf>
    <xf numFmtId="0" fontId="23" fillId="0" borderId="16" xfId="4" applyFont="1" applyBorder="1" applyAlignment="1">
      <alignment horizontal="left" vertical="center"/>
    </xf>
    <xf numFmtId="0" fontId="20" fillId="0" borderId="16" xfId="4" applyFont="1" applyBorder="1" applyAlignment="1">
      <alignment vertical="center"/>
    </xf>
    <xf numFmtId="0" fontId="25" fillId="0" borderId="16" xfId="4" applyFont="1" applyBorder="1" applyAlignment="1">
      <alignment vertical="center"/>
    </xf>
    <xf numFmtId="0" fontId="20" fillId="0" borderId="18" xfId="4" applyFont="1" applyBorder="1" applyAlignment="1">
      <alignment horizontal="left" vertical="center"/>
    </xf>
    <xf numFmtId="0" fontId="23" fillId="0" borderId="23" xfId="4" applyFont="1" applyBorder="1" applyAlignment="1">
      <alignment horizontal="left" vertical="center"/>
    </xf>
    <xf numFmtId="0" fontId="25" fillId="0" borderId="18" xfId="4" applyFont="1" applyBorder="1" applyAlignment="1">
      <alignment horizontal="center" vertical="center"/>
    </xf>
    <xf numFmtId="0" fontId="26" fillId="0" borderId="39" xfId="4" applyFont="1" applyBorder="1" applyAlignment="1">
      <alignment vertical="center"/>
    </xf>
    <xf numFmtId="0" fontId="26" fillId="0" borderId="40" xfId="4" applyFont="1" applyBorder="1" applyAlignment="1">
      <alignment vertical="center"/>
    </xf>
    <xf numFmtId="0" fontId="23" fillId="0" borderId="40" xfId="4" applyFont="1" applyBorder="1" applyAlignment="1">
      <alignment vertical="center"/>
    </xf>
    <xf numFmtId="58" fontId="20" fillId="0" borderId="40" xfId="4" applyNumberFormat="1" applyFont="1" applyBorder="1" applyAlignment="1">
      <alignment vertical="center"/>
    </xf>
    <xf numFmtId="0" fontId="23" fillId="0" borderId="34" xfId="4" applyFont="1" applyBorder="1" applyAlignment="1">
      <alignment horizontal="left" vertical="center"/>
    </xf>
    <xf numFmtId="0" fontId="23" fillId="0" borderId="33" xfId="4" applyFont="1" applyBorder="1" applyAlignment="1">
      <alignment horizontal="left" vertical="center"/>
    </xf>
    <xf numFmtId="0" fontId="22" fillId="0" borderId="19" xfId="4" applyFont="1" applyBorder="1" applyAlignment="1">
      <alignment horizontal="left" vertical="center"/>
    </xf>
    <xf numFmtId="0" fontId="12" fillId="4" borderId="13" xfId="4" applyFont="1" applyFill="1" applyBorder="1" applyAlignment="1">
      <alignment horizontal="left" vertical="center"/>
    </xf>
    <xf numFmtId="0" fontId="0" fillId="0" borderId="2" xfId="0" applyBorder="1"/>
    <xf numFmtId="0" fontId="20" fillId="0" borderId="0" xfId="4" applyFont="1" applyBorder="1" applyAlignment="1">
      <alignment horizontal="left" vertical="center"/>
    </xf>
    <xf numFmtId="0" fontId="25" fillId="0" borderId="20" xfId="4" applyFont="1" applyBorder="1" applyAlignment="1">
      <alignment vertical="center"/>
    </xf>
    <xf numFmtId="0" fontId="25" fillId="0" borderId="42" xfId="4" applyFont="1" applyBorder="1" applyAlignment="1">
      <alignment vertical="center"/>
    </xf>
    <xf numFmtId="0" fontId="20" fillId="0" borderId="43" xfId="4" applyFont="1" applyBorder="1" applyAlignment="1">
      <alignment horizontal="left" vertical="center"/>
    </xf>
    <xf numFmtId="0" fontId="23" fillId="0" borderId="43" xfId="4" applyFont="1" applyBorder="1" applyAlignment="1">
      <alignment horizontal="left" vertical="center"/>
    </xf>
    <xf numFmtId="0" fontId="20" fillId="0" borderId="43" xfId="4" applyFont="1" applyBorder="1" applyAlignment="1">
      <alignment vertical="center"/>
    </xf>
    <xf numFmtId="0" fontId="25" fillId="0" borderId="43" xfId="4" applyFont="1" applyBorder="1" applyAlignment="1">
      <alignment vertical="center"/>
    </xf>
    <xf numFmtId="0" fontId="25" fillId="0" borderId="42" xfId="4" applyFont="1" applyBorder="1" applyAlignment="1">
      <alignment horizontal="center" vertical="center"/>
    </xf>
    <xf numFmtId="0" fontId="23" fillId="0" borderId="43" xfId="4" applyFont="1" applyBorder="1" applyAlignment="1">
      <alignment horizontal="center" vertical="center"/>
    </xf>
    <xf numFmtId="0" fontId="25" fillId="0" borderId="43" xfId="4" applyFont="1" applyBorder="1" applyAlignment="1">
      <alignment horizontal="center" vertical="center"/>
    </xf>
    <xf numFmtId="0" fontId="20" fillId="0" borderId="43" xfId="4" applyFont="1" applyBorder="1" applyAlignment="1">
      <alignment horizontal="center" vertical="center"/>
    </xf>
    <xf numFmtId="0" fontId="23" fillId="0" borderId="18" xfId="4" applyFont="1" applyBorder="1" applyAlignment="1">
      <alignment horizontal="center" vertical="center"/>
    </xf>
    <xf numFmtId="0" fontId="20" fillId="0" borderId="18" xfId="4" applyFont="1" applyBorder="1" applyAlignment="1">
      <alignment horizontal="center" vertical="center"/>
    </xf>
    <xf numFmtId="0" fontId="29" fillId="0" borderId="50" xfId="4" applyFont="1" applyBorder="1" applyAlignment="1">
      <alignment horizontal="left" vertical="center" wrapText="1"/>
    </xf>
    <xf numFmtId="0" fontId="30" fillId="0" borderId="0" xfId="0" applyFont="1" applyFill="1" applyBorder="1" applyAlignment="1"/>
    <xf numFmtId="9" fontId="23" fillId="0" borderId="18" xfId="4" applyNumberFormat="1" applyFont="1" applyBorder="1" applyAlignment="1">
      <alignment horizontal="center" vertical="center"/>
    </xf>
    <xf numFmtId="180" fontId="30" fillId="0" borderId="2" xfId="0" applyNumberFormat="1" applyFont="1" applyFill="1" applyBorder="1" applyAlignment="1">
      <alignment horizontal="right" vertical="top"/>
    </xf>
    <xf numFmtId="0" fontId="30" fillId="4" borderId="2" xfId="0" applyFont="1" applyFill="1" applyBorder="1" applyAlignment="1">
      <alignment horizontal="center" vertical="center" wrapText="1"/>
    </xf>
    <xf numFmtId="0" fontId="26" fillId="0" borderId="37" xfId="4" applyFont="1" applyBorder="1" applyAlignment="1">
      <alignment vertical="center"/>
    </xf>
    <xf numFmtId="0" fontId="26" fillId="0" borderId="38" xfId="4" applyFont="1" applyBorder="1" applyAlignment="1">
      <alignment vertical="center"/>
    </xf>
    <xf numFmtId="0" fontId="23" fillId="0" borderId="54" xfId="4" applyFont="1" applyBorder="1" applyAlignment="1">
      <alignment vertical="center"/>
    </xf>
    <xf numFmtId="0" fontId="26" fillId="0" borderId="54" xfId="4" applyFont="1" applyBorder="1" applyAlignment="1">
      <alignment vertical="center"/>
    </xf>
    <xf numFmtId="58" fontId="20" fillId="0" borderId="38" xfId="4" applyNumberFormat="1" applyFont="1" applyBorder="1" applyAlignment="1">
      <alignment vertical="center"/>
    </xf>
    <xf numFmtId="0" fontId="20" fillId="0" borderId="54" xfId="4" applyFont="1" applyBorder="1" applyAlignment="1">
      <alignment vertical="center"/>
    </xf>
    <xf numFmtId="0" fontId="23" fillId="0" borderId="47" xfId="4" applyFont="1" applyBorder="1" applyAlignment="1">
      <alignment horizontal="left" vertical="center"/>
    </xf>
    <xf numFmtId="0" fontId="25" fillId="0" borderId="0" xfId="4" applyFont="1" applyBorder="1" applyAlignment="1">
      <alignment vertical="center"/>
    </xf>
    <xf numFmtId="0" fontId="32" fillId="0" borderId="19" xfId="4" applyFont="1" applyBorder="1" applyAlignment="1">
      <alignment horizontal="left" vertical="center" wrapText="1"/>
    </xf>
    <xf numFmtId="0" fontId="24" fillId="0" borderId="19" xfId="4" applyFont="1" applyBorder="1" applyAlignment="1">
      <alignment horizontal="left" vertical="center"/>
    </xf>
    <xf numFmtId="0" fontId="34" fillId="0" borderId="60" xfId="0" applyFont="1" applyBorder="1"/>
    <xf numFmtId="0" fontId="34" fillId="0" borderId="2" xfId="0" applyFont="1" applyBorder="1"/>
    <xf numFmtId="0" fontId="34" fillId="6" borderId="2" xfId="0" applyFont="1" applyFill="1" applyBorder="1"/>
    <xf numFmtId="0" fontId="0" fillId="0" borderId="60" xfId="0" applyBorder="1"/>
    <xf numFmtId="0" fontId="0" fillId="6" borderId="2" xfId="0" applyFill="1" applyBorder="1"/>
    <xf numFmtId="0" fontId="0" fillId="0" borderId="61" xfId="0" applyBorder="1"/>
    <xf numFmtId="0" fontId="0" fillId="0" borderId="62" xfId="0" applyBorder="1"/>
    <xf numFmtId="0" fontId="0" fillId="6" borderId="62" xfId="0" applyFill="1" applyBorder="1"/>
    <xf numFmtId="0" fontId="0" fillId="7" borderId="0" xfId="0" applyFill="1"/>
    <xf numFmtId="0" fontId="34" fillId="0" borderId="65" xfId="0" applyFont="1" applyBorder="1"/>
    <xf numFmtId="0" fontId="0" fillId="0" borderId="65" xfId="0" applyBorder="1"/>
    <xf numFmtId="0" fontId="0" fillId="0" borderId="66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8" borderId="2" xfId="0" applyFill="1" applyBorder="1"/>
    <xf numFmtId="0" fontId="35" fillId="8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4" borderId="2" xfId="0" applyFont="1" applyFill="1" applyBorder="1" applyAlignment="1">
      <alignment vertical="top" wrapText="1"/>
    </xf>
    <xf numFmtId="0" fontId="34" fillId="8" borderId="2" xfId="0" applyFont="1" applyFill="1" applyBorder="1" applyAlignment="1">
      <alignment vertical="top" wrapText="1"/>
    </xf>
    <xf numFmtId="0" fontId="36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7" fillId="0" borderId="0" xfId="0" applyFont="1"/>
    <xf numFmtId="0" fontId="37" fillId="0" borderId="0" xfId="0" applyFont="1" applyAlignment="1">
      <alignment vertical="top" wrapText="1"/>
    </xf>
    <xf numFmtId="0" fontId="33" fillId="0" borderId="58" xfId="0" applyFont="1" applyBorder="1" applyAlignment="1">
      <alignment horizontal="center" vertical="center" wrapText="1"/>
    </xf>
    <xf numFmtId="0" fontId="33" fillId="0" borderId="59" xfId="0" applyFont="1" applyBorder="1" applyAlignment="1">
      <alignment horizontal="center" vertical="center" wrapText="1"/>
    </xf>
    <xf numFmtId="0" fontId="33" fillId="0" borderId="63" xfId="0" applyFont="1" applyBorder="1" applyAlignment="1">
      <alignment horizontal="center" vertical="center" wrapText="1"/>
    </xf>
    <xf numFmtId="0" fontId="34" fillId="0" borderId="6" xfId="0" applyFont="1" applyBorder="1" applyAlignment="1">
      <alignment horizontal="center" vertical="center"/>
    </xf>
    <xf numFmtId="0" fontId="34" fillId="0" borderId="8" xfId="0" applyFont="1" applyBorder="1" applyAlignment="1">
      <alignment horizontal="center" vertical="center"/>
    </xf>
    <xf numFmtId="0" fontId="34" fillId="6" borderId="6" xfId="0" applyFont="1" applyFill="1" applyBorder="1" applyAlignment="1">
      <alignment horizontal="center" vertical="center"/>
    </xf>
    <xf numFmtId="0" fontId="34" fillId="6" borderId="8" xfId="0" applyFont="1" applyFill="1" applyBorder="1" applyAlignment="1">
      <alignment horizontal="center" vertical="center"/>
    </xf>
    <xf numFmtId="0" fontId="34" fillId="0" borderId="64" xfId="0" applyFont="1" applyBorder="1" applyAlignment="1">
      <alignment horizontal="center" vertical="center"/>
    </xf>
    <xf numFmtId="0" fontId="28" fillId="0" borderId="14" xfId="4" applyFont="1" applyBorder="1" applyAlignment="1">
      <alignment horizontal="center" vertical="top"/>
    </xf>
    <xf numFmtId="0" fontId="23" fillId="0" borderId="38" xfId="4" applyFont="1" applyBorder="1" applyAlignment="1">
      <alignment horizontal="center" vertical="center"/>
    </xf>
    <xf numFmtId="0" fontId="26" fillId="0" borderId="38" xfId="4" applyFont="1" applyBorder="1" applyAlignment="1">
      <alignment horizontal="center" vertical="center"/>
    </xf>
    <xf numFmtId="0" fontId="20" fillId="0" borderId="38" xfId="4" applyFont="1" applyBorder="1" applyAlignment="1">
      <alignment horizontal="center" vertical="center"/>
    </xf>
    <xf numFmtId="0" fontId="20" fillId="0" borderId="44" xfId="4" applyFont="1" applyBorder="1" applyAlignment="1">
      <alignment horizontal="center" vertical="center"/>
    </xf>
    <xf numFmtId="0" fontId="25" fillId="0" borderId="15" xfId="4" applyFont="1" applyBorder="1" applyAlignment="1">
      <alignment horizontal="center" vertical="center"/>
    </xf>
    <xf numFmtId="0" fontId="25" fillId="0" borderId="16" xfId="4" applyFont="1" applyBorder="1" applyAlignment="1">
      <alignment horizontal="center" vertical="center"/>
    </xf>
    <xf numFmtId="0" fontId="25" fillId="0" borderId="33" xfId="4" applyFont="1" applyBorder="1" applyAlignment="1">
      <alignment horizontal="center" vertical="center"/>
    </xf>
    <xf numFmtId="0" fontId="26" fillId="0" borderId="15" xfId="4" applyFont="1" applyBorder="1" applyAlignment="1">
      <alignment horizontal="center" vertical="center"/>
    </xf>
    <xf numFmtId="0" fontId="26" fillId="0" borderId="16" xfId="4" applyFont="1" applyBorder="1" applyAlignment="1">
      <alignment horizontal="center" vertical="center"/>
    </xf>
    <xf numFmtId="0" fontId="26" fillId="0" borderId="33" xfId="4" applyFont="1" applyBorder="1" applyAlignment="1">
      <alignment horizontal="center" vertical="center"/>
    </xf>
    <xf numFmtId="0" fontId="23" fillId="0" borderId="18" xfId="4" applyFont="1" applyBorder="1" applyAlignment="1">
      <alignment horizontal="left" vertical="center"/>
    </xf>
    <xf numFmtId="0" fontId="23" fillId="0" borderId="19" xfId="4" applyFont="1" applyBorder="1" applyAlignment="1">
      <alignment horizontal="left" vertical="center"/>
    </xf>
    <xf numFmtId="0" fontId="25" fillId="0" borderId="17" xfId="4" applyFont="1" applyBorder="1" applyAlignment="1">
      <alignment horizontal="left" vertical="center"/>
    </xf>
    <xf numFmtId="0" fontId="25" fillId="0" borderId="18" xfId="4" applyFont="1" applyBorder="1" applyAlignment="1">
      <alignment horizontal="left" vertical="center"/>
    </xf>
    <xf numFmtId="14" fontId="23" fillId="0" borderId="18" xfId="4" applyNumberFormat="1" applyFont="1" applyBorder="1" applyAlignment="1">
      <alignment horizontal="center" vertical="center"/>
    </xf>
    <xf numFmtId="14" fontId="23" fillId="0" borderId="19" xfId="4" applyNumberFormat="1" applyFont="1" applyBorder="1" applyAlignment="1">
      <alignment horizontal="center" vertical="center"/>
    </xf>
    <xf numFmtId="0" fontId="23" fillId="0" borderId="21" xfId="4" applyFont="1" applyBorder="1" applyAlignment="1">
      <alignment horizontal="left" vertical="center"/>
    </xf>
    <xf numFmtId="0" fontId="23" fillId="0" borderId="22" xfId="4" applyFont="1" applyBorder="1" applyAlignment="1">
      <alignment horizontal="left" vertical="center"/>
    </xf>
    <xf numFmtId="0" fontId="23" fillId="0" borderId="23" xfId="4" applyFont="1" applyBorder="1" applyAlignment="1">
      <alignment horizontal="center" vertical="center"/>
    </xf>
    <xf numFmtId="0" fontId="23" fillId="0" borderId="34" xfId="4" applyFont="1" applyBorder="1" applyAlignment="1">
      <alignment horizontal="center" vertical="center"/>
    </xf>
    <xf numFmtId="0" fontId="25" fillId="0" borderId="20" xfId="4" applyFont="1" applyBorder="1" applyAlignment="1">
      <alignment horizontal="left" vertical="center"/>
    </xf>
    <xf numFmtId="0" fontId="25" fillId="0" borderId="23" xfId="4" applyFont="1" applyBorder="1" applyAlignment="1">
      <alignment horizontal="left" vertical="center"/>
    </xf>
    <xf numFmtId="0" fontId="25" fillId="0" borderId="49" xfId="4" applyFont="1" applyBorder="1" applyAlignment="1">
      <alignment horizontal="left" vertical="center"/>
    </xf>
    <xf numFmtId="0" fontId="25" fillId="0" borderId="28" xfId="4" applyFont="1" applyBorder="1" applyAlignment="1">
      <alignment horizontal="left" vertical="center"/>
    </xf>
    <xf numFmtId="0" fontId="25" fillId="0" borderId="55" xfId="4" applyFont="1" applyBorder="1" applyAlignment="1">
      <alignment horizontal="left" vertical="center"/>
    </xf>
    <xf numFmtId="0" fontId="26" fillId="0" borderId="41" xfId="4" applyFont="1" applyBorder="1" applyAlignment="1">
      <alignment horizontal="left" vertical="center"/>
    </xf>
    <xf numFmtId="0" fontId="26" fillId="0" borderId="40" xfId="4" applyFont="1" applyBorder="1" applyAlignment="1">
      <alignment horizontal="left" vertical="center"/>
    </xf>
    <xf numFmtId="0" fontId="26" fillId="0" borderId="46" xfId="4" applyFont="1" applyBorder="1" applyAlignment="1">
      <alignment horizontal="left" vertical="center"/>
    </xf>
    <xf numFmtId="0" fontId="25" fillId="0" borderId="34" xfId="4" applyFont="1" applyBorder="1" applyAlignment="1">
      <alignment horizontal="left" vertical="center"/>
    </xf>
    <xf numFmtId="0" fontId="25" fillId="0" borderId="30" xfId="4" applyFont="1" applyBorder="1" applyAlignment="1">
      <alignment horizontal="left" vertical="center" wrapText="1"/>
    </xf>
    <xf numFmtId="0" fontId="25" fillId="0" borderId="31" xfId="4" applyFont="1" applyBorder="1" applyAlignment="1">
      <alignment horizontal="left" vertical="center" wrapText="1"/>
    </xf>
    <xf numFmtId="0" fontId="25" fillId="0" borderId="36" xfId="4" applyFont="1" applyBorder="1" applyAlignment="1">
      <alignment horizontal="left" vertical="center" wrapText="1"/>
    </xf>
    <xf numFmtId="0" fontId="25" fillId="0" borderId="42" xfId="4" applyFont="1" applyBorder="1" applyAlignment="1">
      <alignment horizontal="left" vertical="center"/>
    </xf>
    <xf numFmtId="0" fontId="25" fillId="0" borderId="43" xfId="4" applyFont="1" applyBorder="1" applyAlignment="1">
      <alignment horizontal="left" vertical="center"/>
    </xf>
    <xf numFmtId="0" fontId="25" fillId="0" borderId="47" xfId="4" applyFont="1" applyBorder="1" applyAlignment="1">
      <alignment horizontal="left" vertical="center"/>
    </xf>
    <xf numFmtId="0" fontId="26" fillId="0" borderId="41" xfId="0" applyFont="1" applyBorder="1" applyAlignment="1">
      <alignment horizontal="left" vertical="center"/>
    </xf>
    <xf numFmtId="0" fontId="26" fillId="0" borderId="40" xfId="0" applyFont="1" applyBorder="1" applyAlignment="1">
      <alignment horizontal="left" vertical="center"/>
    </xf>
    <xf numFmtId="0" fontId="26" fillId="0" borderId="46" xfId="0" applyFont="1" applyBorder="1" applyAlignment="1">
      <alignment horizontal="left" vertical="center"/>
    </xf>
    <xf numFmtId="9" fontId="23" fillId="0" borderId="29" xfId="4" applyNumberFormat="1" applyFont="1" applyBorder="1" applyAlignment="1">
      <alignment horizontal="left" vertical="center"/>
    </xf>
    <xf numFmtId="9" fontId="23" fillId="0" borderId="25" xfId="4" applyNumberFormat="1" applyFont="1" applyBorder="1" applyAlignment="1">
      <alignment horizontal="left" vertical="center"/>
    </xf>
    <xf numFmtId="9" fontId="23" fillId="0" borderId="35" xfId="4" applyNumberFormat="1" applyFont="1" applyBorder="1" applyAlignment="1">
      <alignment horizontal="left" vertical="center"/>
    </xf>
    <xf numFmtId="9" fontId="23" fillId="0" borderId="30" xfId="4" applyNumberFormat="1" applyFont="1" applyBorder="1" applyAlignment="1">
      <alignment horizontal="left" vertical="center"/>
    </xf>
    <xf numFmtId="9" fontId="23" fillId="0" borderId="31" xfId="4" applyNumberFormat="1" applyFont="1" applyBorder="1" applyAlignment="1">
      <alignment horizontal="left" vertical="center"/>
    </xf>
    <xf numFmtId="9" fontId="23" fillId="0" borderId="36" xfId="4" applyNumberFormat="1" applyFont="1" applyBorder="1" applyAlignment="1">
      <alignment horizontal="left" vertical="center"/>
    </xf>
    <xf numFmtId="0" fontId="22" fillId="0" borderId="42" xfId="4" applyFont="1" applyFill="1" applyBorder="1" applyAlignment="1">
      <alignment horizontal="left" vertical="center"/>
    </xf>
    <xf numFmtId="0" fontId="22" fillId="0" borderId="43" xfId="4" applyFont="1" applyFill="1" applyBorder="1" applyAlignment="1">
      <alignment horizontal="left" vertical="center"/>
    </xf>
    <xf numFmtId="0" fontId="22" fillId="0" borderId="47" xfId="4" applyFont="1" applyFill="1" applyBorder="1" applyAlignment="1">
      <alignment horizontal="left" vertical="center"/>
    </xf>
    <xf numFmtId="0" fontId="22" fillId="0" borderId="17" xfId="4" applyFont="1" applyFill="1" applyBorder="1" applyAlignment="1">
      <alignment horizontal="left" vertical="center"/>
    </xf>
    <xf numFmtId="0" fontId="22" fillId="0" borderId="18" xfId="4" applyFont="1" applyFill="1" applyBorder="1" applyAlignment="1">
      <alignment horizontal="left" vertical="center"/>
    </xf>
    <xf numFmtId="0" fontId="22" fillId="0" borderId="51" xfId="4" applyFont="1" applyFill="1" applyBorder="1" applyAlignment="1">
      <alignment horizontal="left" vertical="center"/>
    </xf>
    <xf numFmtId="0" fontId="22" fillId="0" borderId="31" xfId="4" applyFont="1" applyFill="1" applyBorder="1" applyAlignment="1">
      <alignment horizontal="left" vertical="center"/>
    </xf>
    <xf numFmtId="0" fontId="22" fillId="0" borderId="36" xfId="4" applyFont="1" applyFill="1" applyBorder="1" applyAlignment="1">
      <alignment horizontal="left" vertical="center"/>
    </xf>
    <xf numFmtId="0" fontId="26" fillId="0" borderId="28" xfId="4" applyFont="1" applyFill="1" applyBorder="1" applyAlignment="1">
      <alignment horizontal="left" vertical="center"/>
    </xf>
    <xf numFmtId="0" fontId="23" fillId="0" borderId="52" xfId="4" applyFont="1" applyFill="1" applyBorder="1" applyAlignment="1">
      <alignment horizontal="left" vertical="center"/>
    </xf>
    <xf numFmtId="0" fontId="23" fillId="0" borderId="53" xfId="4" applyFont="1" applyFill="1" applyBorder="1" applyAlignment="1">
      <alignment horizontal="left" vertical="center"/>
    </xf>
    <xf numFmtId="0" fontId="23" fillId="0" borderId="56" xfId="4" applyFont="1" applyFill="1" applyBorder="1" applyAlignment="1">
      <alignment horizontal="left" vertical="center"/>
    </xf>
    <xf numFmtId="0" fontId="23" fillId="0" borderId="27" xfId="4" applyFont="1" applyFill="1" applyBorder="1" applyAlignment="1">
      <alignment horizontal="left" vertical="center"/>
    </xf>
    <xf numFmtId="0" fontId="23" fillId="0" borderId="26" xfId="4" applyFont="1" applyFill="1" applyBorder="1" applyAlignment="1">
      <alignment horizontal="left" vertical="center"/>
    </xf>
    <xf numFmtId="0" fontId="23" fillId="0" borderId="22" xfId="4" applyFont="1" applyFill="1" applyBorder="1" applyAlignment="1">
      <alignment horizontal="left" vertical="center"/>
    </xf>
    <xf numFmtId="0" fontId="25" fillId="0" borderId="30" xfId="4" applyFont="1" applyFill="1" applyBorder="1" applyAlignment="1">
      <alignment horizontal="left" vertical="center"/>
    </xf>
    <xf numFmtId="0" fontId="25" fillId="0" borderId="31" xfId="4" applyFont="1" applyFill="1" applyBorder="1" applyAlignment="1">
      <alignment horizontal="left" vertical="center"/>
    </xf>
    <xf numFmtId="0" fontId="25" fillId="0" borderId="36" xfId="4" applyFont="1" applyFill="1" applyBorder="1" applyAlignment="1">
      <alignment horizontal="left" vertical="center"/>
    </xf>
    <xf numFmtId="0" fontId="31" fillId="0" borderId="40" xfId="4" applyFont="1" applyBorder="1" applyAlignment="1">
      <alignment horizontal="center" vertical="center"/>
    </xf>
    <xf numFmtId="0" fontId="26" fillId="0" borderId="28" xfId="4" applyFont="1" applyBorder="1" applyAlignment="1">
      <alignment horizontal="center" vertical="center"/>
    </xf>
    <xf numFmtId="0" fontId="26" fillId="0" borderId="57" xfId="4" applyFont="1" applyBorder="1" applyAlignment="1">
      <alignment horizontal="center" vertical="center"/>
    </xf>
    <xf numFmtId="0" fontId="23" fillId="0" borderId="54" xfId="4" applyFont="1" applyBorder="1" applyAlignment="1">
      <alignment horizontal="center" vertical="center"/>
    </xf>
    <xf numFmtId="0" fontId="23" fillId="0" borderId="55" xfId="4" applyFont="1" applyBorder="1" applyAlignment="1">
      <alignment horizontal="center" vertical="center"/>
    </xf>
    <xf numFmtId="0" fontId="23" fillId="0" borderId="49" xfId="4" applyFont="1" applyFill="1" applyBorder="1" applyAlignment="1">
      <alignment horizontal="left" vertical="center"/>
    </xf>
    <xf numFmtId="0" fontId="23" fillId="0" borderId="28" xfId="4" applyFont="1" applyFill="1" applyBorder="1" applyAlignment="1">
      <alignment horizontal="left" vertical="center"/>
    </xf>
    <xf numFmtId="0" fontId="23" fillId="0" borderId="55" xfId="4" applyFont="1" applyFill="1" applyBorder="1" applyAlignment="1">
      <alignment horizontal="left" vertical="center"/>
    </xf>
    <xf numFmtId="0" fontId="12" fillId="4" borderId="0" xfId="5" applyFont="1" applyFill="1" applyBorder="1" applyAlignment="1">
      <alignment horizontal="center"/>
    </xf>
    <xf numFmtId="0" fontId="11" fillId="4" borderId="0" xfId="5" applyFont="1" applyFill="1" applyBorder="1" applyAlignment="1">
      <alignment horizontal="center"/>
    </xf>
    <xf numFmtId="0" fontId="11" fillId="4" borderId="13" xfId="4" applyFont="1" applyFill="1" applyBorder="1" applyAlignment="1">
      <alignment horizontal="center" vertical="center"/>
    </xf>
    <xf numFmtId="0" fontId="11" fillId="4" borderId="48" xfId="4" applyFont="1" applyFill="1" applyBorder="1" applyAlignment="1">
      <alignment horizontal="center" vertical="center"/>
    </xf>
    <xf numFmtId="0" fontId="11" fillId="4" borderId="13" xfId="5" applyFont="1" applyFill="1" applyBorder="1" applyAlignment="1">
      <alignment horizontal="center"/>
    </xf>
    <xf numFmtId="0" fontId="11" fillId="4" borderId="2" xfId="5" applyFont="1" applyFill="1" applyBorder="1" applyAlignment="1">
      <alignment horizontal="center"/>
    </xf>
    <xf numFmtId="0" fontId="27" fillId="0" borderId="14" xfId="4" applyFont="1" applyBorder="1" applyAlignment="1">
      <alignment horizontal="center" vertical="top"/>
    </xf>
    <xf numFmtId="0" fontId="25" fillId="0" borderId="17" xfId="4" applyFont="1" applyBorder="1" applyAlignment="1">
      <alignment horizontal="center" vertical="center"/>
    </xf>
    <xf numFmtId="0" fontId="25" fillId="0" borderId="18" xfId="4" applyFont="1" applyBorder="1" applyAlignment="1">
      <alignment horizontal="center" vertical="center"/>
    </xf>
    <xf numFmtId="0" fontId="25" fillId="0" borderId="19" xfId="4" applyFont="1" applyBorder="1" applyAlignment="1">
      <alignment horizontal="center" vertical="center"/>
    </xf>
    <xf numFmtId="0" fontId="23" fillId="0" borderId="17" xfId="4" applyFont="1" applyBorder="1" applyAlignment="1">
      <alignment horizontal="left" vertical="center"/>
    </xf>
    <xf numFmtId="0" fontId="23" fillId="0" borderId="20" xfId="4" applyFont="1" applyBorder="1" applyAlignment="1">
      <alignment horizontal="left" vertical="center"/>
    </xf>
    <xf numFmtId="0" fontId="23" fillId="0" borderId="23" xfId="4" applyFont="1" applyBorder="1" applyAlignment="1">
      <alignment horizontal="left" vertical="center"/>
    </xf>
    <xf numFmtId="0" fontId="23" fillId="0" borderId="34" xfId="4" applyFont="1" applyBorder="1" applyAlignment="1">
      <alignment horizontal="left" vertical="center"/>
    </xf>
    <xf numFmtId="0" fontId="26" fillId="0" borderId="0" xfId="4" applyFont="1" applyBorder="1" applyAlignment="1">
      <alignment horizontal="left" vertical="center"/>
    </xf>
    <xf numFmtId="0" fontId="25" fillId="0" borderId="0" xfId="4" applyFont="1" applyBorder="1" applyAlignment="1">
      <alignment horizontal="left" vertical="center"/>
    </xf>
    <xf numFmtId="0" fontId="24" fillId="0" borderId="15" xfId="4" applyFont="1" applyBorder="1" applyAlignment="1">
      <alignment horizontal="left" vertical="center"/>
    </xf>
    <xf numFmtId="0" fontId="24" fillId="0" borderId="16" xfId="4" applyFont="1" applyBorder="1" applyAlignment="1">
      <alignment horizontal="left" vertical="center"/>
    </xf>
    <xf numFmtId="0" fontId="22" fillId="0" borderId="16" xfId="4" applyFont="1" applyBorder="1" applyAlignment="1">
      <alignment horizontal="left" vertical="center"/>
    </xf>
    <xf numFmtId="0" fontId="22" fillId="0" borderId="33" xfId="4" applyFont="1" applyBorder="1" applyAlignment="1">
      <alignment horizontal="left" vertical="center"/>
    </xf>
    <xf numFmtId="0" fontId="24" fillId="0" borderId="27" xfId="4" applyFont="1" applyBorder="1" applyAlignment="1">
      <alignment horizontal="left" vertical="center"/>
    </xf>
    <xf numFmtId="0" fontId="24" fillId="0" borderId="26" xfId="4" applyFont="1" applyBorder="1" applyAlignment="1">
      <alignment horizontal="left" vertical="center"/>
    </xf>
    <xf numFmtId="0" fontId="24" fillId="0" borderId="32" xfId="4" applyFont="1" applyBorder="1" applyAlignment="1">
      <alignment horizontal="left" vertical="center"/>
    </xf>
    <xf numFmtId="0" fontId="24" fillId="0" borderId="21" xfId="4" applyFont="1" applyBorder="1" applyAlignment="1">
      <alignment horizontal="left" vertical="center"/>
    </xf>
    <xf numFmtId="0" fontId="22" fillId="0" borderId="21" xfId="4" applyFont="1" applyBorder="1" applyAlignment="1">
      <alignment horizontal="left" vertical="center"/>
    </xf>
    <xf numFmtId="0" fontId="22" fillId="0" borderId="26" xfId="4" applyFont="1" applyBorder="1" applyAlignment="1">
      <alignment horizontal="left" vertical="center"/>
    </xf>
    <xf numFmtId="0" fontId="22" fillId="0" borderId="22" xfId="4" applyFont="1" applyBorder="1" applyAlignment="1">
      <alignment horizontal="left" vertical="center"/>
    </xf>
    <xf numFmtId="0" fontId="26" fillId="0" borderId="0" xfId="0" applyFont="1" applyBorder="1" applyAlignment="1">
      <alignment horizontal="left" vertical="center"/>
    </xf>
    <xf numFmtId="0" fontId="22" fillId="0" borderId="15" xfId="4" applyFont="1" applyFill="1" applyBorder="1" applyAlignment="1">
      <alignment horizontal="left" vertical="center"/>
    </xf>
    <xf numFmtId="0" fontId="22" fillId="0" borderId="16" xfId="4" applyFont="1" applyFill="1" applyBorder="1" applyAlignment="1">
      <alignment horizontal="left" vertical="center"/>
    </xf>
    <xf numFmtId="0" fontId="22" fillId="0" borderId="33" xfId="4" applyFont="1" applyFill="1" applyBorder="1" applyAlignment="1">
      <alignment horizontal="left" vertical="center"/>
    </xf>
    <xf numFmtId="0" fontId="22" fillId="0" borderId="18" xfId="4" applyFont="1" applyFill="1" applyBorder="1" applyAlignment="1">
      <alignment horizontal="center" vertical="center"/>
    </xf>
    <xf numFmtId="0" fontId="22" fillId="0" borderId="19" xfId="4" applyFont="1" applyFill="1" applyBorder="1" applyAlignment="1">
      <alignment horizontal="center" vertical="center"/>
    </xf>
    <xf numFmtId="0" fontId="25" fillId="0" borderId="17" xfId="4" applyFont="1" applyFill="1" applyBorder="1" applyAlignment="1">
      <alignment horizontal="left" vertical="center"/>
    </xf>
    <xf numFmtId="0" fontId="23" fillId="0" borderId="18" xfId="4" applyFont="1" applyFill="1" applyBorder="1" applyAlignment="1">
      <alignment horizontal="left" vertical="center"/>
    </xf>
    <xf numFmtId="0" fontId="23" fillId="0" borderId="19" xfId="4" applyFont="1" applyFill="1" applyBorder="1" applyAlignment="1">
      <alignment horizontal="left" vertical="center"/>
    </xf>
    <xf numFmtId="0" fontId="25" fillId="0" borderId="20" xfId="4" applyFont="1" applyBorder="1" applyAlignment="1">
      <alignment horizontal="center" vertical="center"/>
    </xf>
    <xf numFmtId="0" fontId="25" fillId="0" borderId="23" xfId="4" applyFont="1" applyBorder="1" applyAlignment="1">
      <alignment horizontal="center" vertical="center"/>
    </xf>
    <xf numFmtId="0" fontId="25" fillId="0" borderId="34" xfId="4" applyFont="1" applyBorder="1" applyAlignment="1">
      <alignment horizontal="center" vertical="center"/>
    </xf>
    <xf numFmtId="0" fontId="22" fillId="0" borderId="18" xfId="4" applyFont="1" applyBorder="1" applyAlignment="1">
      <alignment horizontal="left" vertical="center"/>
    </xf>
    <xf numFmtId="0" fontId="22" fillId="0" borderId="19" xfId="4" applyFont="1" applyBorder="1" applyAlignment="1">
      <alignment horizontal="left" vertical="center"/>
    </xf>
    <xf numFmtId="0" fontId="26" fillId="0" borderId="0" xfId="4" applyFont="1" applyFill="1" applyBorder="1" applyAlignment="1">
      <alignment horizontal="left" vertical="center"/>
    </xf>
    <xf numFmtId="0" fontId="23" fillId="0" borderId="29" xfId="4" applyFont="1" applyFill="1" applyBorder="1" applyAlignment="1">
      <alignment horizontal="left" vertical="center"/>
    </xf>
    <xf numFmtId="0" fontId="23" fillId="0" borderId="25" xfId="4" applyFont="1" applyFill="1" applyBorder="1" applyAlignment="1">
      <alignment horizontal="left" vertical="center"/>
    </xf>
    <xf numFmtId="0" fontId="23" fillId="0" borderId="35" xfId="4" applyFont="1" applyFill="1" applyBorder="1" applyAlignment="1">
      <alignment horizontal="left" vertical="center"/>
    </xf>
    <xf numFmtId="0" fontId="25" fillId="0" borderId="27" xfId="4" applyFont="1" applyBorder="1" applyAlignment="1">
      <alignment horizontal="left" vertical="center"/>
    </xf>
    <xf numFmtId="0" fontId="25" fillId="0" borderId="26" xfId="4" applyFont="1" applyBorder="1" applyAlignment="1">
      <alignment horizontal="left" vertical="center"/>
    </xf>
    <xf numFmtId="0" fontId="25" fillId="0" borderId="22" xfId="4" applyFont="1" applyBorder="1" applyAlignment="1">
      <alignment horizontal="left" vertical="center"/>
    </xf>
    <xf numFmtId="0" fontId="23" fillId="0" borderId="40" xfId="4" applyFont="1" applyBorder="1" applyAlignment="1">
      <alignment horizontal="center" vertical="center"/>
    </xf>
    <xf numFmtId="0" fontId="26" fillId="0" borderId="40" xfId="4" applyFont="1" applyBorder="1" applyAlignment="1">
      <alignment horizontal="center" vertical="center"/>
    </xf>
    <xf numFmtId="0" fontId="23" fillId="0" borderId="45" xfId="4" applyFont="1" applyBorder="1" applyAlignment="1">
      <alignment horizontal="center" vertical="center"/>
    </xf>
    <xf numFmtId="0" fontId="26" fillId="0" borderId="41" xfId="4" applyFont="1" applyFill="1" applyBorder="1" applyAlignment="1">
      <alignment horizontal="left" vertical="center"/>
    </xf>
    <xf numFmtId="0" fontId="26" fillId="0" borderId="40" xfId="4" applyFont="1" applyFill="1" applyBorder="1" applyAlignment="1">
      <alignment horizontal="left" vertical="center"/>
    </xf>
    <xf numFmtId="0" fontId="26" fillId="0" borderId="46" xfId="4" applyFont="1" applyFill="1" applyBorder="1" applyAlignment="1">
      <alignment horizontal="left" vertical="center"/>
    </xf>
    <xf numFmtId="0" fontId="26" fillId="0" borderId="42" xfId="4" applyFont="1" applyFill="1" applyBorder="1" applyAlignment="1">
      <alignment horizontal="center" vertical="center"/>
    </xf>
    <xf numFmtId="0" fontId="26" fillId="0" borderId="43" xfId="4" applyFont="1" applyFill="1" applyBorder="1" applyAlignment="1">
      <alignment horizontal="center" vertical="center"/>
    </xf>
    <xf numFmtId="0" fontId="26" fillId="0" borderId="47" xfId="4" applyFont="1" applyFill="1" applyBorder="1" applyAlignment="1">
      <alignment horizontal="center" vertical="center"/>
    </xf>
    <xf numFmtId="0" fontId="26" fillId="0" borderId="20" xfId="4" applyFont="1" applyFill="1" applyBorder="1" applyAlignment="1">
      <alignment horizontal="center" vertical="center"/>
    </xf>
    <xf numFmtId="0" fontId="26" fillId="0" borderId="23" xfId="4" applyFont="1" applyFill="1" applyBorder="1" applyAlignment="1">
      <alignment horizontal="center" vertical="center"/>
    </xf>
    <xf numFmtId="0" fontId="26" fillId="0" borderId="34" xfId="4" applyFont="1" applyFill="1" applyBorder="1" applyAlignment="1">
      <alignment horizontal="center" vertical="center"/>
    </xf>
    <xf numFmtId="0" fontId="20" fillId="0" borderId="40" xfId="4" applyFont="1" applyBorder="1" applyAlignment="1">
      <alignment horizontal="center" vertical="center"/>
    </xf>
    <xf numFmtId="0" fontId="20" fillId="0" borderId="45" xfId="4" applyFont="1" applyBorder="1" applyAlignment="1">
      <alignment horizontal="center" vertical="center"/>
    </xf>
    <xf numFmtId="0" fontId="21" fillId="0" borderId="14" xfId="4" applyFont="1" applyFill="1" applyBorder="1" applyAlignment="1">
      <alignment horizontal="center" vertical="top"/>
    </xf>
    <xf numFmtId="0" fontId="23" fillId="0" borderId="16" xfId="4" applyFont="1" applyFill="1" applyBorder="1" applyAlignment="1">
      <alignment horizontal="center" vertical="center"/>
    </xf>
    <xf numFmtId="0" fontId="24" fillId="0" borderId="33" xfId="4" applyFont="1" applyFill="1" applyBorder="1" applyAlignment="1">
      <alignment horizontal="center" vertical="center"/>
    </xf>
    <xf numFmtId="58" fontId="24" fillId="0" borderId="18" xfId="4" applyNumberFormat="1" applyFont="1" applyFill="1" applyBorder="1" applyAlignment="1">
      <alignment horizontal="center" vertical="center"/>
    </xf>
    <xf numFmtId="0" fontId="24" fillId="0" borderId="18" xfId="4" applyFont="1" applyFill="1" applyBorder="1" applyAlignment="1">
      <alignment horizontal="center" vertical="center"/>
    </xf>
    <xf numFmtId="0" fontId="22" fillId="0" borderId="23" xfId="4" applyFont="1" applyFill="1" applyBorder="1" applyAlignment="1">
      <alignment horizontal="left" vertical="center"/>
    </xf>
    <xf numFmtId="0" fontId="24" fillId="0" borderId="24" xfId="4" applyFont="1" applyFill="1" applyBorder="1" applyAlignment="1">
      <alignment horizontal="center" vertical="center"/>
    </xf>
    <xf numFmtId="0" fontId="24" fillId="0" borderId="25" xfId="4" applyFont="1" applyFill="1" applyBorder="1" applyAlignment="1">
      <alignment horizontal="center" vertical="center"/>
    </xf>
    <xf numFmtId="0" fontId="24" fillId="0" borderId="35" xfId="4" applyFont="1" applyFill="1" applyBorder="1" applyAlignment="1">
      <alignment horizontal="center" vertical="center"/>
    </xf>
    <xf numFmtId="0" fontId="24" fillId="0" borderId="21" xfId="4" applyFont="1" applyFill="1" applyBorder="1" applyAlignment="1">
      <alignment horizontal="center" vertical="center"/>
    </xf>
    <xf numFmtId="0" fontId="24" fillId="0" borderId="26" xfId="4" applyFont="1" applyFill="1" applyBorder="1" applyAlignment="1">
      <alignment horizontal="center" vertical="center"/>
    </xf>
    <xf numFmtId="0" fontId="24" fillId="0" borderId="22" xfId="4" applyFont="1" applyFill="1" applyBorder="1" applyAlignment="1">
      <alignment horizontal="center" vertical="center"/>
    </xf>
    <xf numFmtId="0" fontId="25" fillId="0" borderId="27" xfId="4" applyFont="1" applyFill="1" applyBorder="1" applyAlignment="1">
      <alignment horizontal="left" vertical="center"/>
    </xf>
    <xf numFmtId="0" fontId="25" fillId="0" borderId="26" xfId="4" applyFont="1" applyFill="1" applyBorder="1" applyAlignment="1">
      <alignment horizontal="left" vertical="center"/>
    </xf>
    <xf numFmtId="0" fontId="25" fillId="0" borderId="22" xfId="4" applyFont="1" applyFill="1" applyBorder="1" applyAlignment="1">
      <alignment horizontal="left" vertical="center"/>
    </xf>
    <xf numFmtId="0" fontId="22" fillId="0" borderId="19" xfId="4" applyFont="1" applyFill="1" applyBorder="1" applyAlignment="1">
      <alignment horizontal="left" vertical="center"/>
    </xf>
    <xf numFmtId="0" fontId="24" fillId="0" borderId="17" xfId="4" applyFont="1" applyFill="1" applyBorder="1" applyAlignment="1">
      <alignment horizontal="left" vertical="center"/>
    </xf>
    <xf numFmtId="0" fontId="24" fillId="0" borderId="18" xfId="4" applyFont="1" applyFill="1" applyBorder="1" applyAlignment="1">
      <alignment horizontal="left" vertical="center"/>
    </xf>
    <xf numFmtId="0" fontId="24" fillId="0" borderId="19" xfId="4" applyFont="1" applyFill="1" applyBorder="1" applyAlignment="1">
      <alignment horizontal="left" vertical="center"/>
    </xf>
    <xf numFmtId="0" fontId="24" fillId="0" borderId="27" xfId="4" applyFont="1" applyFill="1" applyBorder="1" applyAlignment="1">
      <alignment horizontal="left" vertical="center"/>
    </xf>
    <xf numFmtId="0" fontId="24" fillId="0" borderId="26" xfId="4" applyFont="1" applyFill="1" applyBorder="1" applyAlignment="1">
      <alignment horizontal="left" vertical="center"/>
    </xf>
    <xf numFmtId="0" fontId="24" fillId="0" borderId="22" xfId="4" applyFont="1" applyFill="1" applyBorder="1" applyAlignment="1">
      <alignment horizontal="left" vertical="center"/>
    </xf>
    <xf numFmtId="0" fontId="24" fillId="0" borderId="17" xfId="4" applyFont="1" applyFill="1" applyBorder="1" applyAlignment="1">
      <alignment horizontal="left" vertical="center" wrapText="1"/>
    </xf>
    <xf numFmtId="0" fontId="24" fillId="0" borderId="18" xfId="4" applyFont="1" applyFill="1" applyBorder="1" applyAlignment="1">
      <alignment horizontal="left" vertical="center" wrapText="1"/>
    </xf>
    <xf numFmtId="0" fontId="24" fillId="0" borderId="19" xfId="4" applyFont="1" applyFill="1" applyBorder="1" applyAlignment="1">
      <alignment horizontal="left" vertical="center" wrapText="1"/>
    </xf>
    <xf numFmtId="0" fontId="20" fillId="0" borderId="23" xfId="4" applyFill="1" applyBorder="1" applyAlignment="1">
      <alignment horizontal="center" vertical="center"/>
    </xf>
    <xf numFmtId="0" fontId="20" fillId="0" borderId="34" xfId="4" applyFill="1" applyBorder="1" applyAlignment="1">
      <alignment horizontal="center" vertical="center"/>
    </xf>
    <xf numFmtId="0" fontId="22" fillId="0" borderId="28" xfId="4" applyFont="1" applyFill="1" applyBorder="1" applyAlignment="1">
      <alignment horizontal="center" vertical="center"/>
    </xf>
    <xf numFmtId="0" fontId="22" fillId="0" borderId="29" xfId="4" applyFont="1" applyFill="1" applyBorder="1" applyAlignment="1">
      <alignment horizontal="left" vertical="center"/>
    </xf>
    <xf numFmtId="0" fontId="22" fillId="0" borderId="25" xfId="4" applyFont="1" applyFill="1" applyBorder="1" applyAlignment="1">
      <alignment horizontal="left" vertical="center"/>
    </xf>
    <xf numFmtId="0" fontId="22" fillId="0" borderId="35" xfId="4" applyFont="1" applyFill="1" applyBorder="1" applyAlignment="1">
      <alignment horizontal="left" vertical="center"/>
    </xf>
    <xf numFmtId="0" fontId="20" fillId="0" borderId="27" xfId="4" applyFont="1" applyFill="1" applyBorder="1" applyAlignment="1">
      <alignment horizontal="left" vertical="center"/>
    </xf>
    <xf numFmtId="0" fontId="20" fillId="0" borderId="26" xfId="4" applyFont="1" applyFill="1" applyBorder="1" applyAlignment="1">
      <alignment horizontal="left" vertical="center"/>
    </xf>
    <xf numFmtId="0" fontId="20" fillId="0" borderId="22" xfId="4" applyFont="1" applyFill="1" applyBorder="1" applyAlignment="1">
      <alignment horizontal="left" vertical="center"/>
    </xf>
    <xf numFmtId="0" fontId="26" fillId="0" borderId="27" xfId="4" applyFont="1" applyFill="1" applyBorder="1" applyAlignment="1">
      <alignment horizontal="left" vertical="center"/>
    </xf>
    <xf numFmtId="0" fontId="24" fillId="0" borderId="30" xfId="4" applyFont="1" applyFill="1" applyBorder="1" applyAlignment="1">
      <alignment horizontal="left" vertical="center"/>
    </xf>
    <xf numFmtId="0" fontId="24" fillId="0" borderId="31" xfId="4" applyFont="1" applyFill="1" applyBorder="1" applyAlignment="1">
      <alignment horizontal="left" vertical="center"/>
    </xf>
    <xf numFmtId="0" fontId="24" fillId="0" borderId="36" xfId="4" applyFont="1" applyFill="1" applyBorder="1" applyAlignment="1">
      <alignment horizontal="left" vertical="center"/>
    </xf>
    <xf numFmtId="0" fontId="25" fillId="0" borderId="15" xfId="4" applyFont="1" applyFill="1" applyBorder="1" applyAlignment="1">
      <alignment horizontal="left" vertical="center"/>
    </xf>
    <xf numFmtId="0" fontId="25" fillId="0" borderId="16" xfId="4" applyFont="1" applyFill="1" applyBorder="1" applyAlignment="1">
      <alignment horizontal="left" vertical="center"/>
    </xf>
    <xf numFmtId="0" fontId="25" fillId="0" borderId="33" xfId="4" applyFont="1" applyFill="1" applyBorder="1" applyAlignment="1">
      <alignment horizontal="left" vertical="center"/>
    </xf>
    <xf numFmtId="0" fontId="22" fillId="0" borderId="21" xfId="4" applyFont="1" applyFill="1" applyBorder="1" applyAlignment="1">
      <alignment horizontal="left" vertical="center"/>
    </xf>
    <xf numFmtId="0" fontId="22" fillId="0" borderId="32" xfId="4" applyFont="1" applyFill="1" applyBorder="1" applyAlignment="1">
      <alignment horizontal="left" vertical="center"/>
    </xf>
    <xf numFmtId="0" fontId="24" fillId="0" borderId="23" xfId="4" applyFont="1" applyFill="1" applyBorder="1" applyAlignment="1">
      <alignment horizontal="center" vertical="center"/>
    </xf>
    <xf numFmtId="0" fontId="22" fillId="0" borderId="23" xfId="4" applyFont="1" applyFill="1" applyBorder="1" applyAlignment="1">
      <alignment horizontal="center" vertical="center"/>
    </xf>
    <xf numFmtId="0" fontId="24" fillId="0" borderId="34" xfId="4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7" fillId="0" borderId="6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9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9" xfId="0" applyFont="1" applyFill="1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47" fillId="0" borderId="16" xfId="4" applyFont="1" applyFill="1" applyBorder="1" applyAlignment="1">
      <alignment horizontal="center" vertical="center"/>
    </xf>
    <xf numFmtId="0" fontId="48" fillId="0" borderId="16" xfId="4" applyFont="1" applyFill="1" applyBorder="1" applyAlignment="1">
      <alignment horizontal="center" vertical="center"/>
    </xf>
    <xf numFmtId="0" fontId="48" fillId="0" borderId="18" xfId="4" applyFont="1" applyFill="1" applyBorder="1" applyAlignment="1">
      <alignment horizontal="center" vertical="center"/>
    </xf>
  </cellXfs>
  <cellStyles count="11">
    <cellStyle name="常规" xfId="0" builtinId="0"/>
    <cellStyle name="常规 10 10" xfId="8" xr:uid="{00000000-0005-0000-0000-000038000000}"/>
    <cellStyle name="常规 2" xfId="4" xr:uid="{00000000-0005-0000-0000-000034000000}"/>
    <cellStyle name="常规 23" xfId="10" xr:uid="{00000000-0005-0000-0000-00003A000000}"/>
    <cellStyle name="常规 3" xfId="5" xr:uid="{00000000-0005-0000-0000-000035000000}"/>
    <cellStyle name="常规 4" xfId="6" xr:uid="{00000000-0005-0000-0000-000036000000}"/>
    <cellStyle name="常规 40" xfId="1" xr:uid="{00000000-0005-0000-0000-00000B000000}"/>
    <cellStyle name="常规 68" xfId="2" xr:uid="{00000000-0005-0000-0000-00000E000000}"/>
    <cellStyle name="常规 68 3" xfId="3" xr:uid="{00000000-0005-0000-0000-000016000000}"/>
    <cellStyle name="常规 72" xfId="7" xr:uid="{00000000-0005-0000-0000-000037000000}"/>
    <cellStyle name="常规_10AW核价-润懋(35款已核，单耗未减)" xfId="9" xr:uid="{00000000-0005-0000-0000-000039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checked="Checked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noThreeD="1"/>
</file>

<file path=xl/ctrlProps/ctrlProp129.xml><?xml version="1.0" encoding="utf-8"?>
<formControlPr xmlns="http://schemas.microsoft.com/office/spreadsheetml/2009/9/main" objectType="CheckBox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noThreeD="1"/>
</file>

<file path=xl/ctrlProps/ctrlProp132.xml><?xml version="1.0" encoding="utf-8"?>
<formControlPr xmlns="http://schemas.microsoft.com/office/spreadsheetml/2009/9/main" objectType="CheckBox" noThreeD="1"/>
</file>

<file path=xl/ctrlProps/ctrlProp133.xml><?xml version="1.0" encoding="utf-8"?>
<formControlPr xmlns="http://schemas.microsoft.com/office/spreadsheetml/2009/9/main" objectType="CheckBox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noThreeD="1"/>
</file>

<file path=xl/ctrlProps/ctrlProp137.xml><?xml version="1.0" encoding="utf-8"?>
<formControlPr xmlns="http://schemas.microsoft.com/office/spreadsheetml/2009/9/main" objectType="CheckBox" noThreeD="1"/>
</file>

<file path=xl/ctrlProps/ctrlProp138.xml><?xml version="1.0" encoding="utf-8"?>
<formControlPr xmlns="http://schemas.microsoft.com/office/spreadsheetml/2009/9/main" objectType="CheckBox" noThreeD="1"/>
</file>

<file path=xl/ctrlProps/ctrlProp139.xml><?xml version="1.0" encoding="utf-8"?>
<formControlPr xmlns="http://schemas.microsoft.com/office/spreadsheetml/2009/9/main" objectType="CheckBox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41.xml><?xml version="1.0" encoding="utf-8"?>
<formControlPr xmlns="http://schemas.microsoft.com/office/spreadsheetml/2009/9/main" objectType="CheckBox" noThreeD="1"/>
</file>

<file path=xl/ctrlProps/ctrlProp142.xml><?xml version="1.0" encoding="utf-8"?>
<formControlPr xmlns="http://schemas.microsoft.com/office/spreadsheetml/2009/9/main" objectType="CheckBox" noThreeD="1"/>
</file>

<file path=xl/ctrlProps/ctrlProp143.xml><?xml version="1.0" encoding="utf-8"?>
<formControlPr xmlns="http://schemas.microsoft.com/office/spreadsheetml/2009/9/main" objectType="CheckBox" noThreeD="1"/>
</file>

<file path=xl/ctrlProps/ctrlProp144.xml><?xml version="1.0" encoding="utf-8"?>
<formControlPr xmlns="http://schemas.microsoft.com/office/spreadsheetml/2009/9/main" objectType="CheckBox" noThreeD="1"/>
</file>

<file path=xl/ctrlProps/ctrlProp145.xml><?xml version="1.0" encoding="utf-8"?>
<formControlPr xmlns="http://schemas.microsoft.com/office/spreadsheetml/2009/9/main" objectType="CheckBox" noThreeD="1"/>
</file>

<file path=xl/ctrlProps/ctrlProp146.xml><?xml version="1.0" encoding="utf-8"?>
<formControlPr xmlns="http://schemas.microsoft.com/office/spreadsheetml/2009/9/main" objectType="CheckBox" checked="Checked" noThreeD="1"/>
</file>

<file path=xl/ctrlProps/ctrlProp147.xml><?xml version="1.0" encoding="utf-8"?>
<formControlPr xmlns="http://schemas.microsoft.com/office/spreadsheetml/2009/9/main" objectType="CheckBox" noThreeD="1"/>
</file>

<file path=xl/ctrlProps/ctrlProp148.xml><?xml version="1.0" encoding="utf-8"?>
<formControlPr xmlns="http://schemas.microsoft.com/office/spreadsheetml/2009/9/main" objectType="CheckBox" noThreeD="1"/>
</file>

<file path=xl/ctrlProps/ctrlProp149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50.xml><?xml version="1.0" encoding="utf-8"?>
<formControlPr xmlns="http://schemas.microsoft.com/office/spreadsheetml/2009/9/main" objectType="CheckBox" noThreeD="1"/>
</file>

<file path=xl/ctrlProps/ctrlProp151.xml><?xml version="1.0" encoding="utf-8"?>
<formControlPr xmlns="http://schemas.microsoft.com/office/spreadsheetml/2009/9/main" objectType="CheckBox" checked="Checked" noThreeD="1"/>
</file>

<file path=xl/ctrlProps/ctrlProp152.xml><?xml version="1.0" encoding="utf-8"?>
<formControlPr xmlns="http://schemas.microsoft.com/office/spreadsheetml/2009/9/main" objectType="CheckBox" noThreeD="1"/>
</file>

<file path=xl/ctrlProps/ctrlProp153.xml><?xml version="1.0" encoding="utf-8"?>
<formControlPr xmlns="http://schemas.microsoft.com/office/spreadsheetml/2009/9/main" objectType="CheckBox" checked="Checked" noThreeD="1"/>
</file>

<file path=xl/ctrlProps/ctrlProp154.xml><?xml version="1.0" encoding="utf-8"?>
<formControlPr xmlns="http://schemas.microsoft.com/office/spreadsheetml/2009/9/main" objectType="CheckBox" noThreeD="1"/>
</file>

<file path=xl/ctrlProps/ctrlProp155.xml><?xml version="1.0" encoding="utf-8"?>
<formControlPr xmlns="http://schemas.microsoft.com/office/spreadsheetml/2009/9/main" objectType="CheckBox" checked="Checked" noThreeD="1"/>
</file>

<file path=xl/ctrlProps/ctrlProp156.xml><?xml version="1.0" encoding="utf-8"?>
<formControlPr xmlns="http://schemas.microsoft.com/office/spreadsheetml/2009/9/main" objectType="CheckBox" noThreeD="1"/>
</file>

<file path=xl/ctrlProps/ctrlProp157.xml><?xml version="1.0" encoding="utf-8"?>
<formControlPr xmlns="http://schemas.microsoft.com/office/spreadsheetml/2009/9/main" objectType="CheckBox" noThreeD="1"/>
</file>

<file path=xl/ctrlProps/ctrlProp158.xml><?xml version="1.0" encoding="utf-8"?>
<formControlPr xmlns="http://schemas.microsoft.com/office/spreadsheetml/2009/9/main" objectType="CheckBox" checked="Checked" noThreeD="1"/>
</file>

<file path=xl/ctrlProps/ctrlProp159.xml><?xml version="1.0" encoding="utf-8"?>
<formControlPr xmlns="http://schemas.microsoft.com/office/spreadsheetml/2009/9/main" objectType="CheckBox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60.xml><?xml version="1.0" encoding="utf-8"?>
<formControlPr xmlns="http://schemas.microsoft.com/office/spreadsheetml/2009/9/main" objectType="CheckBox" noThreeD="1"/>
</file>

<file path=xl/ctrlProps/ctrlProp161.xml><?xml version="1.0" encoding="utf-8"?>
<formControlPr xmlns="http://schemas.microsoft.com/office/spreadsheetml/2009/9/main" objectType="CheckBox" noThreeD="1"/>
</file>

<file path=xl/ctrlProps/ctrlProp162.xml><?xml version="1.0" encoding="utf-8"?>
<formControlPr xmlns="http://schemas.microsoft.com/office/spreadsheetml/2009/9/main" objectType="CheckBox" noThreeD="1"/>
</file>

<file path=xl/ctrlProps/ctrlProp163.xml><?xml version="1.0" encoding="utf-8"?>
<formControlPr xmlns="http://schemas.microsoft.com/office/spreadsheetml/2009/9/main" objectType="CheckBox" noThreeD="1"/>
</file>

<file path=xl/ctrlProps/ctrlProp164.xml><?xml version="1.0" encoding="utf-8"?>
<formControlPr xmlns="http://schemas.microsoft.com/office/spreadsheetml/2009/9/main" objectType="CheckBox" checked="Checked" noThreeD="1"/>
</file>

<file path=xl/ctrlProps/ctrlProp165.xml><?xml version="1.0" encoding="utf-8"?>
<formControlPr xmlns="http://schemas.microsoft.com/office/spreadsheetml/2009/9/main" objectType="CheckBox" checked="Checked" noThreeD="1"/>
</file>

<file path=xl/ctrlProps/ctrlProp166.xml><?xml version="1.0" encoding="utf-8"?>
<formControlPr xmlns="http://schemas.microsoft.com/office/spreadsheetml/2009/9/main" objectType="CheckBox" checked="Checked" noThreeD="1"/>
</file>

<file path=xl/ctrlProps/ctrlProp167.xml><?xml version="1.0" encoding="utf-8"?>
<formControlPr xmlns="http://schemas.microsoft.com/office/spreadsheetml/2009/9/main" objectType="CheckBox" noThreeD="1"/>
</file>

<file path=xl/ctrlProps/ctrlProp168.xml><?xml version="1.0" encoding="utf-8"?>
<formControlPr xmlns="http://schemas.microsoft.com/office/spreadsheetml/2009/9/main" objectType="CheckBox" checked="Checked" noThreeD="1"/>
</file>

<file path=xl/ctrlProps/ctrlProp169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70.xml><?xml version="1.0" encoding="utf-8"?>
<formControlPr xmlns="http://schemas.microsoft.com/office/spreadsheetml/2009/9/main" objectType="CheckBox" checked="Checked" noThreeD="1"/>
</file>

<file path=xl/ctrlProps/ctrlProp171.xml><?xml version="1.0" encoding="utf-8"?>
<formControlPr xmlns="http://schemas.microsoft.com/office/spreadsheetml/2009/9/main" objectType="CheckBox" noThreeD="1"/>
</file>

<file path=xl/ctrlProps/ctrlProp172.xml><?xml version="1.0" encoding="utf-8"?>
<formControlPr xmlns="http://schemas.microsoft.com/office/spreadsheetml/2009/9/main" objectType="CheckBox" noThreeD="1"/>
</file>

<file path=xl/ctrlProps/ctrlProp173.xml><?xml version="1.0" encoding="utf-8"?>
<formControlPr xmlns="http://schemas.microsoft.com/office/spreadsheetml/2009/9/main" objectType="CheckBox" checked="Checked" noThreeD="1"/>
</file>

<file path=xl/ctrlProps/ctrlProp174.xml><?xml version="1.0" encoding="utf-8"?>
<formControlPr xmlns="http://schemas.microsoft.com/office/spreadsheetml/2009/9/main" objectType="CheckBox" checked="Checked" noThreeD="1"/>
</file>

<file path=xl/ctrlProps/ctrlProp175.xml><?xml version="1.0" encoding="utf-8"?>
<formControlPr xmlns="http://schemas.microsoft.com/office/spreadsheetml/2009/9/main" objectType="CheckBox" checked="Checked" noThreeD="1"/>
</file>

<file path=xl/ctrlProps/ctrlProp176.xml><?xml version="1.0" encoding="utf-8"?>
<formControlPr xmlns="http://schemas.microsoft.com/office/spreadsheetml/2009/9/main" objectType="CheckBox" checked="Checked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checked="Checked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checked="Checked" noThreeD="1"/>
</file>

<file path=xl/ctrlProps/ctrlProp47.xml><?xml version="1.0" encoding="utf-8"?>
<formControlPr xmlns="http://schemas.microsoft.com/office/spreadsheetml/2009/9/main" objectType="CheckBox" checked="Checked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checked="Checked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19050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19050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28575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19050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28575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482600</xdr:colOff>
      <xdr:row>14</xdr:row>
      <xdr:rowOff>0</xdr:rowOff>
    </xdr:from>
    <xdr:to>
      <xdr:col>8</xdr:col>
      <xdr:colOff>0</xdr:colOff>
      <xdr:row>14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1168400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431800</xdr:colOff>
      <xdr:row>8</xdr:row>
      <xdr:rowOff>0</xdr:rowOff>
    </xdr:from>
    <xdr:to>
      <xdr:col>8</xdr:col>
      <xdr:colOff>0</xdr:colOff>
      <xdr:row>8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1117600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355600</xdr:colOff>
      <xdr:row>8</xdr:row>
      <xdr:rowOff>0</xdr:rowOff>
    </xdr:from>
    <xdr:to>
      <xdr:col>8</xdr:col>
      <xdr:colOff>0</xdr:colOff>
      <xdr:row>8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1041400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9</xdr:row>
      <xdr:rowOff>0</xdr:rowOff>
    </xdr:from>
    <xdr:to>
      <xdr:col>8</xdr:col>
      <xdr:colOff>0</xdr:colOff>
      <xdr:row>9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1168400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14</xdr:row>
      <xdr:rowOff>0</xdr:rowOff>
    </xdr:from>
    <xdr:to>
      <xdr:col>8</xdr:col>
      <xdr:colOff>0</xdr:colOff>
      <xdr:row>14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1168400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142875</xdr:rowOff>
        </xdr:from>
        <xdr:to>
          <xdr:col>6</xdr:col>
          <xdr:colOff>581025</xdr:colOff>
          <xdr:row>11</xdr:row>
          <xdr:rowOff>38100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8</xdr:row>
          <xdr:rowOff>180975</xdr:rowOff>
        </xdr:from>
        <xdr:to>
          <xdr:col>2</xdr:col>
          <xdr:colOff>600075</xdr:colOff>
          <xdr:row>9</xdr:row>
          <xdr:rowOff>180975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</xdr:row>
          <xdr:rowOff>190500</xdr:rowOff>
        </xdr:from>
        <xdr:to>
          <xdr:col>2</xdr:col>
          <xdr:colOff>581025</xdr:colOff>
          <xdr:row>10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9</xdr:row>
          <xdr:rowOff>0</xdr:rowOff>
        </xdr:from>
        <xdr:to>
          <xdr:col>5</xdr:col>
          <xdr:colOff>600075</xdr:colOff>
          <xdr:row>10</xdr:row>
          <xdr:rowOff>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</xdr:row>
          <xdr:rowOff>152400</xdr:rowOff>
        </xdr:from>
        <xdr:to>
          <xdr:col>6</xdr:col>
          <xdr:colOff>571500</xdr:colOff>
          <xdr:row>10</xdr:row>
          <xdr:rowOff>38100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10</xdr:row>
          <xdr:rowOff>190500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8</xdr:row>
          <xdr:rowOff>190500</xdr:rowOff>
        </xdr:from>
        <xdr:to>
          <xdr:col>1</xdr:col>
          <xdr:colOff>571500</xdr:colOff>
          <xdr:row>9</xdr:row>
          <xdr:rowOff>190500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10</xdr:row>
          <xdr:rowOff>0</xdr:rowOff>
        </xdr:from>
        <xdr:to>
          <xdr:col>1</xdr:col>
          <xdr:colOff>561975</xdr:colOff>
          <xdr:row>10</xdr:row>
          <xdr:rowOff>190500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9</xdr:row>
          <xdr:rowOff>0</xdr:rowOff>
        </xdr:from>
        <xdr:to>
          <xdr:col>9</xdr:col>
          <xdr:colOff>561975</xdr:colOff>
          <xdr:row>10</xdr:row>
          <xdr:rowOff>9525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8</xdr:row>
          <xdr:rowOff>142875</xdr:rowOff>
        </xdr:from>
        <xdr:to>
          <xdr:col>10</xdr:col>
          <xdr:colOff>561975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9</xdr:row>
          <xdr:rowOff>142875</xdr:rowOff>
        </xdr:from>
        <xdr:to>
          <xdr:col>10</xdr:col>
          <xdr:colOff>561975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2</xdr:row>
          <xdr:rowOff>161925</xdr:rowOff>
        </xdr:from>
        <xdr:to>
          <xdr:col>9</xdr:col>
          <xdr:colOff>571500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2</xdr:row>
          <xdr:rowOff>142875</xdr:rowOff>
        </xdr:from>
        <xdr:to>
          <xdr:col>10</xdr:col>
          <xdr:colOff>571500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</xdr:row>
          <xdr:rowOff>161925</xdr:rowOff>
        </xdr:from>
        <xdr:to>
          <xdr:col>9</xdr:col>
          <xdr:colOff>581025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161925</xdr:rowOff>
        </xdr:from>
        <xdr:to>
          <xdr:col>10</xdr:col>
          <xdr:colOff>581025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9</xdr:col>
      <xdr:colOff>0</xdr:colOff>
      <xdr:row>14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587625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0</xdr:colOff>
      <xdr:row>8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536825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0</xdr:colOff>
      <xdr:row>8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460625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0</xdr:colOff>
      <xdr:row>9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87625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0</xdr:colOff>
      <xdr:row>14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587625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14</xdr:row>
      <xdr:rowOff>0</xdr:rowOff>
    </xdr:from>
    <xdr:to>
      <xdr:col>8</xdr:col>
      <xdr:colOff>0</xdr:colOff>
      <xdr:row>14</xdr:row>
      <xdr:rowOff>25400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 txBox="1">
          <a:spLocks noChangeArrowheads="1"/>
        </xdr:cNvSpPr>
      </xdr:nvSpPr>
      <xdr:spPr>
        <a:xfrm>
          <a:off x="1901825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431800</xdr:colOff>
      <xdr:row>8</xdr:row>
      <xdr:rowOff>0</xdr:rowOff>
    </xdr:from>
    <xdr:to>
      <xdr:col>8</xdr:col>
      <xdr:colOff>0</xdr:colOff>
      <xdr:row>8</xdr:row>
      <xdr:rowOff>25400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 txBox="1">
          <a:spLocks noChangeArrowheads="1"/>
        </xdr:cNvSpPr>
      </xdr:nvSpPr>
      <xdr:spPr>
        <a:xfrm>
          <a:off x="1851025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355600</xdr:colOff>
      <xdr:row>8</xdr:row>
      <xdr:rowOff>0</xdr:rowOff>
    </xdr:from>
    <xdr:to>
      <xdr:col>8</xdr:col>
      <xdr:colOff>0</xdr:colOff>
      <xdr:row>8</xdr:row>
      <xdr:rowOff>25400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 txBox="1">
          <a:spLocks noChangeArrowheads="1"/>
        </xdr:cNvSpPr>
      </xdr:nvSpPr>
      <xdr:spPr>
        <a:xfrm>
          <a:off x="1774825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9</xdr:row>
      <xdr:rowOff>0</xdr:rowOff>
    </xdr:from>
    <xdr:to>
      <xdr:col>8</xdr:col>
      <xdr:colOff>0</xdr:colOff>
      <xdr:row>9</xdr:row>
      <xdr:rowOff>25400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 txBox="1">
          <a:spLocks noChangeArrowheads="1"/>
        </xdr:cNvSpPr>
      </xdr:nvSpPr>
      <xdr:spPr>
        <a:xfrm>
          <a:off x="1901825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14</xdr:row>
      <xdr:rowOff>0</xdr:rowOff>
    </xdr:from>
    <xdr:to>
      <xdr:col>8</xdr:col>
      <xdr:colOff>0</xdr:colOff>
      <xdr:row>14</xdr:row>
      <xdr:rowOff>25400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 txBox="1">
          <a:spLocks noChangeArrowheads="1"/>
        </xdr:cNvSpPr>
      </xdr:nvSpPr>
      <xdr:spPr>
        <a:xfrm>
          <a:off x="1901825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6</xdr:row>
          <xdr:rowOff>47625</xdr:rowOff>
        </xdr:from>
        <xdr:to>
          <xdr:col>1</xdr:col>
          <xdr:colOff>723900</xdr:colOff>
          <xdr:row>8</xdr:row>
          <xdr:rowOff>85725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142875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142875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66675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180975</xdr:rowOff>
        </xdr:from>
        <xdr:to>
          <xdr:col>2</xdr:col>
          <xdr:colOff>123825</xdr:colOff>
          <xdr:row>14</xdr:row>
          <xdr:rowOff>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6</xdr:row>
          <xdr:rowOff>47625</xdr:rowOff>
        </xdr:from>
        <xdr:to>
          <xdr:col>1</xdr:col>
          <xdr:colOff>723900</xdr:colOff>
          <xdr:row>8</xdr:row>
          <xdr:rowOff>85725</xdr:rowOff>
        </xdr:to>
        <xdr:sp macro="" textlink="">
          <xdr:nvSpPr>
            <xdr:cNvPr id="2088" name="Check Box 40" hidden="1">
              <a:extLst>
                <a:ext uri="{63B3BB69-23CF-44E3-9099-C40C66FF867C}">
                  <a14:compatExt spid="_x0000_s2088"/>
                </a:ext>
                <a:ext uri="{FF2B5EF4-FFF2-40B4-BE49-F238E27FC236}">
                  <a16:creationId xmlns:a16="http://schemas.microsoft.com/office/drawing/2014/main" id="{00000000-0008-0000-0600-00002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89" name="Check Box 41" hidden="1">
              <a:extLst>
                <a:ext uri="{63B3BB69-23CF-44E3-9099-C40C66FF867C}">
                  <a14:compatExt spid="_x0000_s2089"/>
                </a:ext>
                <a:ext uri="{FF2B5EF4-FFF2-40B4-BE49-F238E27FC236}">
                  <a16:creationId xmlns:a16="http://schemas.microsoft.com/office/drawing/2014/main" id="{00000000-0008-0000-0600-00002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90" name="Check Box 42" hidden="1">
              <a:extLst>
                <a:ext uri="{63B3BB69-23CF-44E3-9099-C40C66FF867C}">
                  <a14:compatExt spid="_x0000_s2090"/>
                </a:ext>
                <a:ext uri="{FF2B5EF4-FFF2-40B4-BE49-F238E27FC236}">
                  <a16:creationId xmlns:a16="http://schemas.microsoft.com/office/drawing/2014/main" id="{00000000-0008-0000-0600-00002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91" name="Check Box 43" hidden="1">
              <a:extLst>
                <a:ext uri="{63B3BB69-23CF-44E3-9099-C40C66FF867C}">
                  <a14:compatExt spid="_x0000_s2091"/>
                </a:ext>
                <a:ext uri="{FF2B5EF4-FFF2-40B4-BE49-F238E27FC236}">
                  <a16:creationId xmlns:a16="http://schemas.microsoft.com/office/drawing/2014/main" id="{00000000-0008-0000-0600-00002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2092" name="Check Box 44" hidden="1">
              <a:extLst>
                <a:ext uri="{63B3BB69-23CF-44E3-9099-C40C66FF867C}">
                  <a14:compatExt spid="_x0000_s2092"/>
                </a:ext>
                <a:ext uri="{FF2B5EF4-FFF2-40B4-BE49-F238E27FC236}">
                  <a16:creationId xmlns:a16="http://schemas.microsoft.com/office/drawing/2014/main" id="{00000000-0008-0000-0600-00002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2093" name="Check Box 45" hidden="1">
              <a:extLst>
                <a:ext uri="{63B3BB69-23CF-44E3-9099-C40C66FF867C}">
                  <a14:compatExt spid="_x0000_s2093"/>
                </a:ext>
                <a:ext uri="{FF2B5EF4-FFF2-40B4-BE49-F238E27FC236}">
                  <a16:creationId xmlns:a16="http://schemas.microsoft.com/office/drawing/2014/main" id="{00000000-0008-0000-0600-00002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2094" name="Check Box 46" hidden="1">
              <a:extLst>
                <a:ext uri="{63B3BB69-23CF-44E3-9099-C40C66FF867C}">
                  <a14:compatExt spid="_x0000_s2094"/>
                </a:ext>
                <a:ext uri="{FF2B5EF4-FFF2-40B4-BE49-F238E27FC236}">
                  <a16:creationId xmlns:a16="http://schemas.microsoft.com/office/drawing/2014/main" id="{00000000-0008-0000-0600-00002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2095" name="Check Box 47" hidden="1">
              <a:extLst>
                <a:ext uri="{63B3BB69-23CF-44E3-9099-C40C66FF867C}">
                  <a14:compatExt spid="_x0000_s2095"/>
                </a:ext>
                <a:ext uri="{FF2B5EF4-FFF2-40B4-BE49-F238E27FC236}">
                  <a16:creationId xmlns:a16="http://schemas.microsoft.com/office/drawing/2014/main" id="{00000000-0008-0000-0600-00002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2096" name="Check Box 48" hidden="1">
              <a:extLst>
                <a:ext uri="{63B3BB69-23CF-44E3-9099-C40C66FF867C}">
                  <a14:compatExt spid="_x0000_s2096"/>
                </a:ext>
                <a:ext uri="{FF2B5EF4-FFF2-40B4-BE49-F238E27FC236}">
                  <a16:creationId xmlns:a16="http://schemas.microsoft.com/office/drawing/2014/main" id="{00000000-0008-0000-0600-00003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2097" name="Check Box 49" hidden="1">
              <a:extLst>
                <a:ext uri="{63B3BB69-23CF-44E3-9099-C40C66FF867C}">
                  <a14:compatExt spid="_x0000_s2097"/>
                </a:ext>
                <a:ext uri="{FF2B5EF4-FFF2-40B4-BE49-F238E27FC236}">
                  <a16:creationId xmlns:a16="http://schemas.microsoft.com/office/drawing/2014/main" id="{00000000-0008-0000-0600-00003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098" name="Check Box 50" hidden="1">
              <a:extLst>
                <a:ext uri="{63B3BB69-23CF-44E3-9099-C40C66FF867C}">
                  <a14:compatExt spid="_x0000_s2098"/>
                </a:ext>
                <a:ext uri="{FF2B5EF4-FFF2-40B4-BE49-F238E27FC236}">
                  <a16:creationId xmlns:a16="http://schemas.microsoft.com/office/drawing/2014/main" id="{00000000-0008-0000-0600-00003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099" name="Check Box 51" hidden="1">
              <a:extLst>
                <a:ext uri="{63B3BB69-23CF-44E3-9099-C40C66FF867C}">
                  <a14:compatExt spid="_x0000_s2099"/>
                </a:ext>
                <a:ext uri="{FF2B5EF4-FFF2-40B4-BE49-F238E27FC236}">
                  <a16:creationId xmlns:a16="http://schemas.microsoft.com/office/drawing/2014/main" id="{00000000-0008-0000-0600-00003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2100" name="Check Box 52" hidden="1">
              <a:extLst>
                <a:ext uri="{63B3BB69-23CF-44E3-9099-C40C66FF867C}">
                  <a14:compatExt spid="_x0000_s2100"/>
                </a:ext>
                <a:ext uri="{FF2B5EF4-FFF2-40B4-BE49-F238E27FC236}">
                  <a16:creationId xmlns:a16="http://schemas.microsoft.com/office/drawing/2014/main" id="{00000000-0008-0000-0600-00003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2101" name="Check Box 53" hidden="1">
              <a:extLst>
                <a:ext uri="{63B3BB69-23CF-44E3-9099-C40C66FF867C}">
                  <a14:compatExt spid="_x0000_s2101"/>
                </a:ext>
                <a:ext uri="{FF2B5EF4-FFF2-40B4-BE49-F238E27FC236}">
                  <a16:creationId xmlns:a16="http://schemas.microsoft.com/office/drawing/2014/main" id="{00000000-0008-0000-0600-00003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142875</xdr:rowOff>
        </xdr:to>
        <xdr:sp macro="" textlink="">
          <xdr:nvSpPr>
            <xdr:cNvPr id="2102" name="Check Box 54" hidden="1">
              <a:extLst>
                <a:ext uri="{63B3BB69-23CF-44E3-9099-C40C66FF867C}">
                  <a14:compatExt spid="_x0000_s2102"/>
                </a:ext>
                <a:ext uri="{FF2B5EF4-FFF2-40B4-BE49-F238E27FC236}">
                  <a16:creationId xmlns:a16="http://schemas.microsoft.com/office/drawing/2014/main" id="{00000000-0008-0000-0600-00003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103" name="Check Box 55" hidden="1">
              <a:extLst>
                <a:ext uri="{63B3BB69-23CF-44E3-9099-C40C66FF867C}">
                  <a14:compatExt spid="_x0000_s2103"/>
                </a:ext>
                <a:ext uri="{FF2B5EF4-FFF2-40B4-BE49-F238E27FC236}">
                  <a16:creationId xmlns:a16="http://schemas.microsoft.com/office/drawing/2014/main" id="{00000000-0008-0000-0600-00003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104" name="Check Box 56" hidden="1">
              <a:extLst>
                <a:ext uri="{63B3BB69-23CF-44E3-9099-C40C66FF867C}">
                  <a14:compatExt spid="_x0000_s2104"/>
                </a:ext>
                <a:ext uri="{FF2B5EF4-FFF2-40B4-BE49-F238E27FC236}">
                  <a16:creationId xmlns:a16="http://schemas.microsoft.com/office/drawing/2014/main" id="{00000000-0008-0000-0600-00003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105" name="Check Box 57" hidden="1">
              <a:extLst>
                <a:ext uri="{63B3BB69-23CF-44E3-9099-C40C66FF867C}">
                  <a14:compatExt spid="_x0000_s2105"/>
                </a:ext>
                <a:ext uri="{FF2B5EF4-FFF2-40B4-BE49-F238E27FC236}">
                  <a16:creationId xmlns:a16="http://schemas.microsoft.com/office/drawing/2014/main" id="{00000000-0008-0000-0600-00003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2106" name="Check Box 58" hidden="1">
              <a:extLst>
                <a:ext uri="{63B3BB69-23CF-44E3-9099-C40C66FF867C}">
                  <a14:compatExt spid="_x0000_s2106"/>
                </a:ext>
                <a:ext uri="{FF2B5EF4-FFF2-40B4-BE49-F238E27FC236}">
                  <a16:creationId xmlns:a16="http://schemas.microsoft.com/office/drawing/2014/main" id="{00000000-0008-0000-0600-00003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2107" name="Check Box 59" hidden="1">
              <a:extLst>
                <a:ext uri="{63B3BB69-23CF-44E3-9099-C40C66FF867C}">
                  <a14:compatExt spid="_x0000_s2107"/>
                </a:ext>
                <a:ext uri="{FF2B5EF4-FFF2-40B4-BE49-F238E27FC236}">
                  <a16:creationId xmlns:a16="http://schemas.microsoft.com/office/drawing/2014/main" id="{00000000-0008-0000-0600-00003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 macro="" textlink="">
          <xdr:nvSpPr>
            <xdr:cNvPr id="2108" name="Check Box 60" hidden="1">
              <a:extLst>
                <a:ext uri="{63B3BB69-23CF-44E3-9099-C40C66FF867C}">
                  <a14:compatExt spid="_x0000_s2108"/>
                </a:ext>
                <a:ext uri="{FF2B5EF4-FFF2-40B4-BE49-F238E27FC236}">
                  <a16:creationId xmlns:a16="http://schemas.microsoft.com/office/drawing/2014/main" id="{00000000-0008-0000-0600-00003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2109" name="Check Box 61" hidden="1">
              <a:extLst>
                <a:ext uri="{63B3BB69-23CF-44E3-9099-C40C66FF867C}">
                  <a14:compatExt spid="_x0000_s2109"/>
                </a:ext>
                <a:ext uri="{FF2B5EF4-FFF2-40B4-BE49-F238E27FC236}">
                  <a16:creationId xmlns:a16="http://schemas.microsoft.com/office/drawing/2014/main" id="{00000000-0008-0000-0600-00003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110" name="Check Box 62" hidden="1">
              <a:extLst>
                <a:ext uri="{63B3BB69-23CF-44E3-9099-C40C66FF867C}">
                  <a14:compatExt spid="_x0000_s2110"/>
                </a:ext>
                <a:ext uri="{FF2B5EF4-FFF2-40B4-BE49-F238E27FC236}">
                  <a16:creationId xmlns:a16="http://schemas.microsoft.com/office/drawing/2014/main" id="{00000000-0008-0000-0600-00003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2111" name="Check Box 63" hidden="1">
              <a:extLst>
                <a:ext uri="{63B3BB69-23CF-44E3-9099-C40C66FF867C}">
                  <a14:compatExt spid="_x0000_s2111"/>
                </a:ext>
                <a:ext uri="{FF2B5EF4-FFF2-40B4-BE49-F238E27FC236}">
                  <a16:creationId xmlns:a16="http://schemas.microsoft.com/office/drawing/2014/main" id="{00000000-0008-0000-0600-00003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112" name="Check Box 64" hidden="1">
              <a:extLst>
                <a:ext uri="{63B3BB69-23CF-44E3-9099-C40C66FF867C}">
                  <a14:compatExt spid="_x0000_s2112"/>
                </a:ext>
                <a:ext uri="{FF2B5EF4-FFF2-40B4-BE49-F238E27FC236}">
                  <a16:creationId xmlns:a16="http://schemas.microsoft.com/office/drawing/2014/main" id="{00000000-0008-0000-0600-00004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113" name="Check Box 65" hidden="1">
              <a:extLst>
                <a:ext uri="{63B3BB69-23CF-44E3-9099-C40C66FF867C}">
                  <a14:compatExt spid="_x0000_s2113"/>
                </a:ext>
                <a:ext uri="{FF2B5EF4-FFF2-40B4-BE49-F238E27FC236}">
                  <a16:creationId xmlns:a16="http://schemas.microsoft.com/office/drawing/2014/main" id="{00000000-0008-0000-0600-00004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142875</xdr:rowOff>
        </xdr:to>
        <xdr:sp macro="" textlink="">
          <xdr:nvSpPr>
            <xdr:cNvPr id="2114" name="Check Box 66" hidden="1">
              <a:extLst>
                <a:ext uri="{63B3BB69-23CF-44E3-9099-C40C66FF867C}">
                  <a14:compatExt spid="_x0000_s2114"/>
                </a:ext>
                <a:ext uri="{FF2B5EF4-FFF2-40B4-BE49-F238E27FC236}">
                  <a16:creationId xmlns:a16="http://schemas.microsoft.com/office/drawing/2014/main" id="{00000000-0008-0000-0600-00004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115" name="Check Box 67" hidden="1">
              <a:extLst>
                <a:ext uri="{63B3BB69-23CF-44E3-9099-C40C66FF867C}">
                  <a14:compatExt spid="_x0000_s2115"/>
                </a:ext>
                <a:ext uri="{FF2B5EF4-FFF2-40B4-BE49-F238E27FC236}">
                  <a16:creationId xmlns:a16="http://schemas.microsoft.com/office/drawing/2014/main" id="{00000000-0008-0000-0600-00004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116" name="Check Box 68" hidden="1">
              <a:extLst>
                <a:ext uri="{63B3BB69-23CF-44E3-9099-C40C66FF867C}">
                  <a14:compatExt spid="_x0000_s2116"/>
                </a:ext>
                <a:ext uri="{FF2B5EF4-FFF2-40B4-BE49-F238E27FC236}">
                  <a16:creationId xmlns:a16="http://schemas.microsoft.com/office/drawing/2014/main" id="{00000000-0008-0000-0600-00004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66675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2117" name="Check Box 69" hidden="1">
              <a:extLst>
                <a:ext uri="{63B3BB69-23CF-44E3-9099-C40C66FF867C}">
                  <a14:compatExt spid="_x0000_s2117"/>
                </a:ext>
                <a:ext uri="{FF2B5EF4-FFF2-40B4-BE49-F238E27FC236}">
                  <a16:creationId xmlns:a16="http://schemas.microsoft.com/office/drawing/2014/main" id="{00000000-0008-0000-0600-00004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2118" name="Check Box 70" hidden="1">
              <a:extLst>
                <a:ext uri="{63B3BB69-23CF-44E3-9099-C40C66FF867C}">
                  <a14:compatExt spid="_x0000_s2118"/>
                </a:ext>
                <a:ext uri="{FF2B5EF4-FFF2-40B4-BE49-F238E27FC236}">
                  <a16:creationId xmlns:a16="http://schemas.microsoft.com/office/drawing/2014/main" id="{00000000-0008-0000-0600-00004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119" name="Check Box 71" hidden="1">
              <a:extLst>
                <a:ext uri="{63B3BB69-23CF-44E3-9099-C40C66FF867C}">
                  <a14:compatExt spid="_x0000_s2119"/>
                </a:ext>
                <a:ext uri="{FF2B5EF4-FFF2-40B4-BE49-F238E27FC236}">
                  <a16:creationId xmlns:a16="http://schemas.microsoft.com/office/drawing/2014/main" id="{00000000-0008-0000-0600-00004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180975</xdr:rowOff>
        </xdr:from>
        <xdr:to>
          <xdr:col>2</xdr:col>
          <xdr:colOff>123825</xdr:colOff>
          <xdr:row>14</xdr:row>
          <xdr:rowOff>0</xdr:rowOff>
        </xdr:to>
        <xdr:sp macro="" textlink="">
          <xdr:nvSpPr>
            <xdr:cNvPr id="2120" name="Check Box 72" hidden="1">
              <a:extLst>
                <a:ext uri="{63B3BB69-23CF-44E3-9099-C40C66FF867C}">
                  <a14:compatExt spid="_x0000_s2120"/>
                </a:ext>
                <a:ext uri="{FF2B5EF4-FFF2-40B4-BE49-F238E27FC236}">
                  <a16:creationId xmlns:a16="http://schemas.microsoft.com/office/drawing/2014/main" id="{00000000-0008-0000-0600-00004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2121" name="Check Box 73" hidden="1">
              <a:extLst>
                <a:ext uri="{63B3BB69-23CF-44E3-9099-C40C66FF867C}">
                  <a14:compatExt spid="_x0000_s2121"/>
                </a:ext>
                <a:ext uri="{FF2B5EF4-FFF2-40B4-BE49-F238E27FC236}">
                  <a16:creationId xmlns:a16="http://schemas.microsoft.com/office/drawing/2014/main" id="{00000000-0008-0000-0600-00004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2122" name="Check Box 74" hidden="1">
              <a:extLst>
                <a:ext uri="{63B3BB69-23CF-44E3-9099-C40C66FF867C}">
                  <a14:compatExt spid="_x0000_s2122"/>
                </a:ext>
                <a:ext uri="{FF2B5EF4-FFF2-40B4-BE49-F238E27FC236}">
                  <a16:creationId xmlns:a16="http://schemas.microsoft.com/office/drawing/2014/main" id="{00000000-0008-0000-0600-00004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342900</xdr:colOff>
          <xdr:row>6</xdr:row>
          <xdr:rowOff>66675</xdr:rowOff>
        </xdr:from>
        <xdr:to>
          <xdr:col>3</xdr:col>
          <xdr:colOff>66675</xdr:colOff>
          <xdr:row>7</xdr:row>
          <xdr:rowOff>142875</xdr:rowOff>
        </xdr:to>
        <xdr:sp macro="" textlink="">
          <xdr:nvSpPr>
            <xdr:cNvPr id="2123" name="Check Box 75" hidden="1">
              <a:extLst>
                <a:ext uri="{63B3BB69-23CF-44E3-9099-C40C66FF867C}">
                  <a14:compatExt spid="_x0000_s2123"/>
                </a:ext>
                <a:ext uri="{FF2B5EF4-FFF2-40B4-BE49-F238E27FC236}">
                  <a16:creationId xmlns:a16="http://schemas.microsoft.com/office/drawing/2014/main" id="{00000000-0008-0000-0600-00004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8</xdr:col>
      <xdr:colOff>533400</xdr:colOff>
      <xdr:row>14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2501900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533400</xdr:colOff>
      <xdr:row>8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2451100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533400</xdr:colOff>
      <xdr:row>8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2374900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533400</xdr:colOff>
      <xdr:row>9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2501900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533400</xdr:colOff>
      <xdr:row>14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2501900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533400</xdr:colOff>
      <xdr:row>14</xdr:row>
      <xdr:rowOff>25400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 txBox="1">
          <a:spLocks noChangeArrowheads="1"/>
        </xdr:cNvSpPr>
      </xdr:nvSpPr>
      <xdr:spPr>
        <a:xfrm>
          <a:off x="2501900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533400</xdr:colOff>
      <xdr:row>8</xdr:row>
      <xdr:rowOff>25400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 txBox="1">
          <a:spLocks noChangeArrowheads="1"/>
        </xdr:cNvSpPr>
      </xdr:nvSpPr>
      <xdr:spPr>
        <a:xfrm>
          <a:off x="2451100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533400</xdr:colOff>
      <xdr:row>8</xdr:row>
      <xdr:rowOff>25400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 txBox="1">
          <a:spLocks noChangeArrowheads="1"/>
        </xdr:cNvSpPr>
      </xdr:nvSpPr>
      <xdr:spPr>
        <a:xfrm>
          <a:off x="2374900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533400</xdr:colOff>
      <xdr:row>9</xdr:row>
      <xdr:rowOff>25400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SpPr txBox="1">
          <a:spLocks noChangeArrowheads="1"/>
        </xdr:cNvSpPr>
      </xdr:nvSpPr>
      <xdr:spPr>
        <a:xfrm>
          <a:off x="2501900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533400</xdr:colOff>
      <xdr:row>14</xdr:row>
      <xdr:rowOff>25400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SpPr txBox="1">
          <a:spLocks noChangeArrowheads="1"/>
        </xdr:cNvSpPr>
      </xdr:nvSpPr>
      <xdr:spPr>
        <a:xfrm>
          <a:off x="2501900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14</xdr:row>
      <xdr:rowOff>0</xdr:rowOff>
    </xdr:from>
    <xdr:to>
      <xdr:col>7</xdr:col>
      <xdr:colOff>533400</xdr:colOff>
      <xdr:row>14</xdr:row>
      <xdr:rowOff>25400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SpPr txBox="1">
          <a:spLocks noChangeArrowheads="1"/>
        </xdr:cNvSpPr>
      </xdr:nvSpPr>
      <xdr:spPr>
        <a:xfrm>
          <a:off x="1790700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431800</xdr:colOff>
      <xdr:row>8</xdr:row>
      <xdr:rowOff>0</xdr:rowOff>
    </xdr:from>
    <xdr:to>
      <xdr:col>7</xdr:col>
      <xdr:colOff>533400</xdr:colOff>
      <xdr:row>8</xdr:row>
      <xdr:rowOff>25400</xdr:rowOff>
    </xdr:to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SpPr txBox="1">
          <a:spLocks noChangeArrowheads="1"/>
        </xdr:cNvSpPr>
      </xdr:nvSpPr>
      <xdr:spPr>
        <a:xfrm>
          <a:off x="1739900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355600</xdr:colOff>
      <xdr:row>8</xdr:row>
      <xdr:rowOff>0</xdr:rowOff>
    </xdr:from>
    <xdr:to>
      <xdr:col>7</xdr:col>
      <xdr:colOff>533400</xdr:colOff>
      <xdr:row>8</xdr:row>
      <xdr:rowOff>25400</xdr:rowOff>
    </xdr:to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SpPr txBox="1">
          <a:spLocks noChangeArrowheads="1"/>
        </xdr:cNvSpPr>
      </xdr:nvSpPr>
      <xdr:spPr>
        <a:xfrm>
          <a:off x="1663700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9</xdr:row>
      <xdr:rowOff>0</xdr:rowOff>
    </xdr:from>
    <xdr:to>
      <xdr:col>7</xdr:col>
      <xdr:colOff>533400</xdr:colOff>
      <xdr:row>9</xdr:row>
      <xdr:rowOff>25400</xdr:rowOff>
    </xdr:to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SpPr txBox="1">
          <a:spLocks noChangeArrowheads="1"/>
        </xdr:cNvSpPr>
      </xdr:nvSpPr>
      <xdr:spPr>
        <a:xfrm>
          <a:off x="1790700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14</xdr:row>
      <xdr:rowOff>0</xdr:rowOff>
    </xdr:from>
    <xdr:to>
      <xdr:col>7</xdr:col>
      <xdr:colOff>533400</xdr:colOff>
      <xdr:row>14</xdr:row>
      <xdr:rowOff>25400</xdr:rowOff>
    </xdr:to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SpPr txBox="1">
          <a:spLocks noChangeArrowheads="1"/>
        </xdr:cNvSpPr>
      </xdr:nvSpPr>
      <xdr:spPr>
        <a:xfrm>
          <a:off x="1790700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125.xml"/><Relationship Id="rId21" Type="http://schemas.openxmlformats.org/officeDocument/2006/relationships/ctrlProp" Target="../ctrlProps/ctrlProp120.xml"/><Relationship Id="rId42" Type="http://schemas.openxmlformats.org/officeDocument/2006/relationships/ctrlProp" Target="../ctrlProps/ctrlProp141.xml"/><Relationship Id="rId47" Type="http://schemas.openxmlformats.org/officeDocument/2006/relationships/ctrlProp" Target="../ctrlProps/ctrlProp146.xml"/><Relationship Id="rId63" Type="http://schemas.openxmlformats.org/officeDocument/2006/relationships/ctrlProp" Target="../ctrlProps/ctrlProp162.xml"/><Relationship Id="rId68" Type="http://schemas.openxmlformats.org/officeDocument/2006/relationships/ctrlProp" Target="../ctrlProps/ctrlProp167.xml"/><Relationship Id="rId16" Type="http://schemas.openxmlformats.org/officeDocument/2006/relationships/ctrlProp" Target="../ctrlProps/ctrlProp11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45" Type="http://schemas.openxmlformats.org/officeDocument/2006/relationships/ctrlProp" Target="../ctrlProps/ctrlProp144.xml"/><Relationship Id="rId53" Type="http://schemas.openxmlformats.org/officeDocument/2006/relationships/ctrlProp" Target="../ctrlProps/ctrlProp152.xml"/><Relationship Id="rId58" Type="http://schemas.openxmlformats.org/officeDocument/2006/relationships/ctrlProp" Target="../ctrlProps/ctrlProp157.xml"/><Relationship Id="rId66" Type="http://schemas.openxmlformats.org/officeDocument/2006/relationships/ctrlProp" Target="../ctrlProps/ctrlProp165.xml"/><Relationship Id="rId74" Type="http://schemas.openxmlformats.org/officeDocument/2006/relationships/ctrlProp" Target="../ctrlProps/ctrlProp173.xml"/><Relationship Id="rId5" Type="http://schemas.openxmlformats.org/officeDocument/2006/relationships/ctrlProp" Target="../ctrlProps/ctrlProp104.xml"/><Relationship Id="rId61" Type="http://schemas.openxmlformats.org/officeDocument/2006/relationships/ctrlProp" Target="../ctrlProps/ctrlProp160.xml"/><Relationship Id="rId19" Type="http://schemas.openxmlformats.org/officeDocument/2006/relationships/ctrlProp" Target="../ctrlProps/ctrlProp11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43" Type="http://schemas.openxmlformats.org/officeDocument/2006/relationships/ctrlProp" Target="../ctrlProps/ctrlProp142.xml"/><Relationship Id="rId48" Type="http://schemas.openxmlformats.org/officeDocument/2006/relationships/ctrlProp" Target="../ctrlProps/ctrlProp147.xml"/><Relationship Id="rId56" Type="http://schemas.openxmlformats.org/officeDocument/2006/relationships/ctrlProp" Target="../ctrlProps/ctrlProp155.xml"/><Relationship Id="rId64" Type="http://schemas.openxmlformats.org/officeDocument/2006/relationships/ctrlProp" Target="../ctrlProps/ctrlProp163.xml"/><Relationship Id="rId69" Type="http://schemas.openxmlformats.org/officeDocument/2006/relationships/ctrlProp" Target="../ctrlProps/ctrlProp168.xml"/><Relationship Id="rId77" Type="http://schemas.openxmlformats.org/officeDocument/2006/relationships/ctrlProp" Target="../ctrlProps/ctrlProp176.xml"/><Relationship Id="rId8" Type="http://schemas.openxmlformats.org/officeDocument/2006/relationships/ctrlProp" Target="../ctrlProps/ctrlProp107.xml"/><Relationship Id="rId51" Type="http://schemas.openxmlformats.org/officeDocument/2006/relationships/ctrlProp" Target="../ctrlProps/ctrlProp150.xml"/><Relationship Id="rId72" Type="http://schemas.openxmlformats.org/officeDocument/2006/relationships/ctrlProp" Target="../ctrlProps/ctrlProp171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Relationship Id="rId46" Type="http://schemas.openxmlformats.org/officeDocument/2006/relationships/ctrlProp" Target="../ctrlProps/ctrlProp145.xml"/><Relationship Id="rId59" Type="http://schemas.openxmlformats.org/officeDocument/2006/relationships/ctrlProp" Target="../ctrlProps/ctrlProp158.xml"/><Relationship Id="rId67" Type="http://schemas.openxmlformats.org/officeDocument/2006/relationships/ctrlProp" Target="../ctrlProps/ctrlProp166.xml"/><Relationship Id="rId20" Type="http://schemas.openxmlformats.org/officeDocument/2006/relationships/ctrlProp" Target="../ctrlProps/ctrlProp119.xml"/><Relationship Id="rId41" Type="http://schemas.openxmlformats.org/officeDocument/2006/relationships/ctrlProp" Target="../ctrlProps/ctrlProp140.xml"/><Relationship Id="rId54" Type="http://schemas.openxmlformats.org/officeDocument/2006/relationships/ctrlProp" Target="../ctrlProps/ctrlProp153.xml"/><Relationship Id="rId62" Type="http://schemas.openxmlformats.org/officeDocument/2006/relationships/ctrlProp" Target="../ctrlProps/ctrlProp161.xml"/><Relationship Id="rId70" Type="http://schemas.openxmlformats.org/officeDocument/2006/relationships/ctrlProp" Target="../ctrlProps/ctrlProp169.xml"/><Relationship Id="rId75" Type="http://schemas.openxmlformats.org/officeDocument/2006/relationships/ctrlProp" Target="../ctrlProps/ctrlProp174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49" Type="http://schemas.openxmlformats.org/officeDocument/2006/relationships/ctrlProp" Target="../ctrlProps/ctrlProp148.xml"/><Relationship Id="rId57" Type="http://schemas.openxmlformats.org/officeDocument/2006/relationships/ctrlProp" Target="../ctrlProps/ctrlProp156.xml"/><Relationship Id="rId10" Type="http://schemas.openxmlformats.org/officeDocument/2006/relationships/ctrlProp" Target="../ctrlProps/ctrlProp109.xml"/><Relationship Id="rId31" Type="http://schemas.openxmlformats.org/officeDocument/2006/relationships/ctrlProp" Target="../ctrlProps/ctrlProp130.xml"/><Relationship Id="rId44" Type="http://schemas.openxmlformats.org/officeDocument/2006/relationships/ctrlProp" Target="../ctrlProps/ctrlProp143.xml"/><Relationship Id="rId52" Type="http://schemas.openxmlformats.org/officeDocument/2006/relationships/ctrlProp" Target="../ctrlProps/ctrlProp151.xml"/><Relationship Id="rId60" Type="http://schemas.openxmlformats.org/officeDocument/2006/relationships/ctrlProp" Target="../ctrlProps/ctrlProp159.xml"/><Relationship Id="rId65" Type="http://schemas.openxmlformats.org/officeDocument/2006/relationships/ctrlProp" Target="../ctrlProps/ctrlProp164.xml"/><Relationship Id="rId73" Type="http://schemas.openxmlformats.org/officeDocument/2006/relationships/ctrlProp" Target="../ctrlProps/ctrlProp172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39" Type="http://schemas.openxmlformats.org/officeDocument/2006/relationships/ctrlProp" Target="../ctrlProps/ctrlProp138.xml"/><Relationship Id="rId34" Type="http://schemas.openxmlformats.org/officeDocument/2006/relationships/ctrlProp" Target="../ctrlProps/ctrlProp133.xml"/><Relationship Id="rId50" Type="http://schemas.openxmlformats.org/officeDocument/2006/relationships/ctrlProp" Target="../ctrlProps/ctrlProp149.xml"/><Relationship Id="rId55" Type="http://schemas.openxmlformats.org/officeDocument/2006/relationships/ctrlProp" Target="../ctrlProps/ctrlProp154.xml"/><Relationship Id="rId76" Type="http://schemas.openxmlformats.org/officeDocument/2006/relationships/ctrlProp" Target="../ctrlProps/ctrlProp175.xml"/><Relationship Id="rId7" Type="http://schemas.openxmlformats.org/officeDocument/2006/relationships/ctrlProp" Target="../ctrlProps/ctrlProp106.xml"/><Relationship Id="rId71" Type="http://schemas.openxmlformats.org/officeDocument/2006/relationships/ctrlProp" Target="../ctrlProps/ctrlProp170.xml"/><Relationship Id="rId2" Type="http://schemas.openxmlformats.org/officeDocument/2006/relationships/vmlDrawing" Target="../drawings/vmlDrawing3.vml"/><Relationship Id="rId29" Type="http://schemas.openxmlformats.org/officeDocument/2006/relationships/ctrlProp" Target="../ctrlProps/ctrlProp128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0"/>
  <sheetViews>
    <sheetView zoomScale="120" zoomScaleNormal="120" zoomScalePageLayoutView="120" workbookViewId="0">
      <selection activeCell="B9" sqref="B9"/>
    </sheetView>
  </sheetViews>
  <sheetFormatPr defaultColWidth="11" defaultRowHeight="14.25"/>
  <cols>
    <col min="1" max="1" width="5.5" customWidth="1"/>
    <col min="2" max="2" width="96.375" style="147" customWidth="1"/>
    <col min="3" max="3" width="10.125" customWidth="1"/>
  </cols>
  <sheetData>
    <row r="1" spans="1:2" ht="21" customHeight="1">
      <c r="A1" s="148"/>
      <c r="B1" s="149" t="s">
        <v>0</v>
      </c>
    </row>
    <row r="2" spans="1:2">
      <c r="A2" s="5">
        <v>1</v>
      </c>
      <c r="B2" s="150" t="s">
        <v>1</v>
      </c>
    </row>
    <row r="3" spans="1:2">
      <c r="A3" s="5">
        <v>2</v>
      </c>
      <c r="B3" s="150" t="s">
        <v>2</v>
      </c>
    </row>
    <row r="4" spans="1:2">
      <c r="A4" s="5">
        <v>3</v>
      </c>
      <c r="B4" s="150" t="s">
        <v>3</v>
      </c>
    </row>
    <row r="5" spans="1:2">
      <c r="A5" s="5">
        <v>4</v>
      </c>
      <c r="B5" s="150" t="s">
        <v>4</v>
      </c>
    </row>
    <row r="6" spans="1:2">
      <c r="A6" s="5">
        <v>5</v>
      </c>
      <c r="B6" s="150" t="s">
        <v>5</v>
      </c>
    </row>
    <row r="7" spans="1:2">
      <c r="A7" s="5">
        <v>6</v>
      </c>
      <c r="B7" s="150" t="s">
        <v>6</v>
      </c>
    </row>
    <row r="8" spans="1:2" s="146" customFormat="1" ht="15" customHeight="1">
      <c r="A8" s="151">
        <v>7</v>
      </c>
      <c r="B8" s="152" t="s">
        <v>7</v>
      </c>
    </row>
    <row r="9" spans="1:2" ht="18.95" customHeight="1">
      <c r="A9" s="148"/>
      <c r="B9" s="153" t="s">
        <v>8</v>
      </c>
    </row>
    <row r="10" spans="1:2" ht="15.95" customHeight="1">
      <c r="A10" s="5">
        <v>1</v>
      </c>
      <c r="B10" s="154" t="s">
        <v>9</v>
      </c>
    </row>
    <row r="11" spans="1:2">
      <c r="A11" s="5">
        <v>2</v>
      </c>
      <c r="B11" s="150" t="s">
        <v>10</v>
      </c>
    </row>
    <row r="12" spans="1:2">
      <c r="A12" s="5">
        <v>3</v>
      </c>
      <c r="B12" s="152" t="s">
        <v>11</v>
      </c>
    </row>
    <row r="13" spans="1:2">
      <c r="A13" s="5">
        <v>4</v>
      </c>
      <c r="B13" s="150" t="s">
        <v>12</v>
      </c>
    </row>
    <row r="14" spans="1:2">
      <c r="A14" s="5">
        <v>5</v>
      </c>
      <c r="B14" s="150" t="s">
        <v>13</v>
      </c>
    </row>
    <row r="15" spans="1:2">
      <c r="A15" s="5">
        <v>6</v>
      </c>
      <c r="B15" s="150" t="s">
        <v>14</v>
      </c>
    </row>
    <row r="16" spans="1:2">
      <c r="A16" s="5">
        <v>7</v>
      </c>
      <c r="B16" s="150" t="s">
        <v>15</v>
      </c>
    </row>
    <row r="17" spans="1:2">
      <c r="A17" s="5">
        <v>8</v>
      </c>
      <c r="B17" s="150" t="s">
        <v>16</v>
      </c>
    </row>
    <row r="18" spans="1:2">
      <c r="A18" s="5">
        <v>9</v>
      </c>
      <c r="B18" s="150" t="s">
        <v>17</v>
      </c>
    </row>
    <row r="19" spans="1:2">
      <c r="A19" s="5"/>
      <c r="B19" s="150"/>
    </row>
    <row r="20" spans="1:2" ht="20.25">
      <c r="A20" s="148"/>
      <c r="B20" s="149" t="s">
        <v>18</v>
      </c>
    </row>
    <row r="21" spans="1:2">
      <c r="A21" s="5">
        <v>1</v>
      </c>
      <c r="B21" s="155" t="s">
        <v>19</v>
      </c>
    </row>
    <row r="22" spans="1:2">
      <c r="A22" s="5">
        <v>2</v>
      </c>
      <c r="B22" s="150" t="s">
        <v>20</v>
      </c>
    </row>
    <row r="23" spans="1:2">
      <c r="A23" s="5">
        <v>3</v>
      </c>
      <c r="B23" s="150" t="s">
        <v>21</v>
      </c>
    </row>
    <row r="24" spans="1:2">
      <c r="A24" s="5">
        <v>4</v>
      </c>
      <c r="B24" s="150" t="s">
        <v>22</v>
      </c>
    </row>
    <row r="25" spans="1:2">
      <c r="A25" s="5">
        <v>5</v>
      </c>
      <c r="B25" s="150" t="s">
        <v>23</v>
      </c>
    </row>
    <row r="26" spans="1:2">
      <c r="A26" s="5">
        <v>6</v>
      </c>
      <c r="B26" s="150" t="s">
        <v>24</v>
      </c>
    </row>
    <row r="27" spans="1:2">
      <c r="A27" s="5">
        <v>7</v>
      </c>
      <c r="B27" s="150" t="s">
        <v>25</v>
      </c>
    </row>
    <row r="28" spans="1:2">
      <c r="A28" s="5">
        <v>8</v>
      </c>
      <c r="B28" s="150" t="s">
        <v>26</v>
      </c>
    </row>
    <row r="29" spans="1:2">
      <c r="A29" s="5"/>
      <c r="B29" s="150"/>
    </row>
    <row r="30" spans="1:2" ht="20.25">
      <c r="A30" s="148"/>
      <c r="B30" s="149" t="s">
        <v>27</v>
      </c>
    </row>
    <row r="31" spans="1:2">
      <c r="A31" s="5">
        <v>1</v>
      </c>
      <c r="B31" s="155" t="s">
        <v>28</v>
      </c>
    </row>
    <row r="32" spans="1:2">
      <c r="A32" s="5">
        <v>2</v>
      </c>
      <c r="B32" s="150" t="s">
        <v>29</v>
      </c>
    </row>
    <row r="33" spans="1:2">
      <c r="A33" s="5">
        <v>3</v>
      </c>
      <c r="B33" s="150" t="s">
        <v>30</v>
      </c>
    </row>
    <row r="34" spans="1:2">
      <c r="A34" s="5">
        <v>4</v>
      </c>
      <c r="B34" s="150" t="s">
        <v>31</v>
      </c>
    </row>
    <row r="35" spans="1:2">
      <c r="A35" s="5">
        <v>5</v>
      </c>
      <c r="B35" s="150" t="s">
        <v>32</v>
      </c>
    </row>
    <row r="36" spans="1:2">
      <c r="A36" s="5">
        <v>6</v>
      </c>
      <c r="B36" s="150" t="s">
        <v>33</v>
      </c>
    </row>
    <row r="37" spans="1:2">
      <c r="A37" s="5">
        <v>7</v>
      </c>
      <c r="B37" s="150" t="s">
        <v>34</v>
      </c>
    </row>
    <row r="38" spans="1:2">
      <c r="A38" s="5"/>
      <c r="B38" s="150"/>
    </row>
    <row r="40" spans="1:2">
      <c r="A40" s="156" t="s">
        <v>35</v>
      </c>
      <c r="B40" s="157"/>
    </row>
  </sheetData>
  <phoneticPr fontId="46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7"/>
  <sheetViews>
    <sheetView zoomScaleNormal="100" zoomScalePageLayoutView="125" workbookViewId="0">
      <selection activeCell="A6" sqref="A6:E6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spans="1:13" ht="29.25">
      <c r="A1" s="345" t="s">
        <v>277</v>
      </c>
      <c r="B1" s="345"/>
      <c r="C1" s="345"/>
      <c r="D1" s="345"/>
      <c r="E1" s="345"/>
      <c r="F1" s="345"/>
      <c r="G1" s="345"/>
      <c r="H1" s="345"/>
      <c r="I1" s="345"/>
      <c r="J1" s="345"/>
      <c r="K1" s="345"/>
      <c r="L1" s="345"/>
      <c r="M1" s="345"/>
    </row>
    <row r="2" spans="1:13" s="1" customFormat="1" ht="16.5">
      <c r="A2" s="355" t="s">
        <v>246</v>
      </c>
      <c r="B2" s="356" t="s">
        <v>251</v>
      </c>
      <c r="C2" s="356" t="s">
        <v>247</v>
      </c>
      <c r="D2" s="356" t="s">
        <v>248</v>
      </c>
      <c r="E2" s="356" t="s">
        <v>249</v>
      </c>
      <c r="F2" s="356" t="s">
        <v>250</v>
      </c>
      <c r="G2" s="355" t="s">
        <v>278</v>
      </c>
      <c r="H2" s="355"/>
      <c r="I2" s="355" t="s">
        <v>279</v>
      </c>
      <c r="J2" s="355"/>
      <c r="K2" s="361" t="s">
        <v>280</v>
      </c>
      <c r="L2" s="363" t="s">
        <v>281</v>
      </c>
      <c r="M2" s="365" t="s">
        <v>282</v>
      </c>
    </row>
    <row r="3" spans="1:13" s="1" customFormat="1" ht="16.5">
      <c r="A3" s="355"/>
      <c r="B3" s="357"/>
      <c r="C3" s="357"/>
      <c r="D3" s="357"/>
      <c r="E3" s="357"/>
      <c r="F3" s="357"/>
      <c r="G3" s="3" t="s">
        <v>283</v>
      </c>
      <c r="H3" s="3" t="s">
        <v>284</v>
      </c>
      <c r="I3" s="3" t="s">
        <v>283</v>
      </c>
      <c r="J3" s="3" t="s">
        <v>284</v>
      </c>
      <c r="K3" s="362"/>
      <c r="L3" s="364"/>
      <c r="M3" s="366"/>
    </row>
    <row r="4" spans="1:13" ht="54">
      <c r="A4" s="6">
        <v>3</v>
      </c>
      <c r="B4" s="7" t="s">
        <v>272</v>
      </c>
      <c r="C4" s="6">
        <v>22</v>
      </c>
      <c r="D4" s="6" t="s">
        <v>270</v>
      </c>
      <c r="E4" s="7" t="s">
        <v>271</v>
      </c>
      <c r="F4" s="6" t="s">
        <v>63</v>
      </c>
      <c r="G4" s="6">
        <v>0.2</v>
      </c>
      <c r="H4" s="6">
        <v>0.3</v>
      </c>
      <c r="I4" s="6">
        <v>0.2</v>
      </c>
      <c r="J4" s="6">
        <f>SUM(F4:I4)</f>
        <v>0.7</v>
      </c>
      <c r="K4" s="6"/>
      <c r="L4" s="6"/>
      <c r="M4" s="6" t="s">
        <v>273</v>
      </c>
    </row>
    <row r="5" spans="1:13">
      <c r="A5" s="6"/>
      <c r="B5" s="6"/>
      <c r="C5" s="6"/>
      <c r="D5" s="6"/>
      <c r="E5" s="6"/>
      <c r="F5" s="6"/>
      <c r="G5" s="6"/>
      <c r="H5" s="6"/>
      <c r="I5" s="6"/>
      <c r="J5" s="6"/>
      <c r="K5" s="5"/>
      <c r="L5" s="5"/>
      <c r="M5" s="6" t="s">
        <v>273</v>
      </c>
    </row>
    <row r="6" spans="1:13" s="2" customFormat="1" ht="18.75">
      <c r="A6" s="347" t="s">
        <v>274</v>
      </c>
      <c r="B6" s="348"/>
      <c r="C6" s="348"/>
      <c r="D6" s="348"/>
      <c r="E6" s="349"/>
      <c r="F6" s="350"/>
      <c r="G6" s="352"/>
      <c r="H6" s="347" t="s">
        <v>275</v>
      </c>
      <c r="I6" s="348"/>
      <c r="J6" s="348"/>
      <c r="K6" s="349"/>
      <c r="L6" s="358"/>
      <c r="M6" s="359"/>
    </row>
    <row r="7" spans="1:13" ht="16.5">
      <c r="A7" s="360" t="s">
        <v>285</v>
      </c>
      <c r="B7" s="360"/>
      <c r="C7" s="354"/>
      <c r="D7" s="354"/>
      <c r="E7" s="354"/>
      <c r="F7" s="354"/>
      <c r="G7" s="354"/>
      <c r="H7" s="354"/>
      <c r="I7" s="354"/>
      <c r="J7" s="354"/>
      <c r="K7" s="354"/>
      <c r="L7" s="354"/>
      <c r="M7" s="354"/>
    </row>
  </sheetData>
  <mergeCells count="17">
    <mergeCell ref="A7:M7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6:E6"/>
    <mergeCell ref="F6:G6"/>
    <mergeCell ref="H6:K6"/>
    <mergeCell ref="L6:M6"/>
  </mergeCells>
  <phoneticPr fontId="46" type="noConversion"/>
  <dataValidations count="1">
    <dataValidation type="list" allowBlank="1" showInputMessage="1" showErrorMessage="1" sqref="M4 M5 M1:M3 M6:M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7"/>
  <sheetViews>
    <sheetView zoomScaleNormal="100" zoomScalePageLayoutView="125" workbookViewId="0">
      <selection activeCell="A16" sqref="A16:E16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>
      <c r="A1" s="345" t="s">
        <v>286</v>
      </c>
      <c r="B1" s="345"/>
      <c r="C1" s="345"/>
      <c r="D1" s="345"/>
      <c r="E1" s="345"/>
      <c r="F1" s="345"/>
      <c r="G1" s="345"/>
      <c r="H1" s="345"/>
      <c r="I1" s="345"/>
      <c r="J1" s="345"/>
      <c r="K1" s="345"/>
      <c r="L1" s="345"/>
      <c r="M1" s="345"/>
      <c r="N1" s="345"/>
      <c r="O1" s="345"/>
      <c r="P1" s="345"/>
      <c r="Q1" s="345"/>
      <c r="R1" s="345"/>
      <c r="S1" s="345"/>
      <c r="T1" s="345"/>
      <c r="U1" s="345"/>
      <c r="V1" s="345"/>
      <c r="W1" s="345"/>
    </row>
    <row r="2" spans="1:23" s="1" customFormat="1" ht="15.95" customHeight="1">
      <c r="A2" s="356" t="s">
        <v>287</v>
      </c>
      <c r="B2" s="356" t="s">
        <v>251</v>
      </c>
      <c r="C2" s="356" t="s">
        <v>247</v>
      </c>
      <c r="D2" s="356" t="s">
        <v>248</v>
      </c>
      <c r="E2" s="356" t="s">
        <v>249</v>
      </c>
      <c r="F2" s="356" t="s">
        <v>250</v>
      </c>
      <c r="G2" s="367" t="s">
        <v>288</v>
      </c>
      <c r="H2" s="368"/>
      <c r="I2" s="369"/>
      <c r="J2" s="367" t="s">
        <v>289</v>
      </c>
      <c r="K2" s="368"/>
      <c r="L2" s="369"/>
      <c r="M2" s="367" t="s">
        <v>290</v>
      </c>
      <c r="N2" s="368"/>
      <c r="O2" s="369"/>
      <c r="P2" s="367" t="s">
        <v>291</v>
      </c>
      <c r="Q2" s="368"/>
      <c r="R2" s="369"/>
      <c r="S2" s="368" t="s">
        <v>292</v>
      </c>
      <c r="T2" s="368"/>
      <c r="U2" s="369"/>
      <c r="V2" s="376" t="s">
        <v>293</v>
      </c>
      <c r="W2" s="376" t="s">
        <v>268</v>
      </c>
    </row>
    <row r="3" spans="1:23" s="1" customFormat="1" ht="16.5">
      <c r="A3" s="357"/>
      <c r="B3" s="374"/>
      <c r="C3" s="374"/>
      <c r="D3" s="374"/>
      <c r="E3" s="374"/>
      <c r="F3" s="374"/>
      <c r="G3" s="3" t="s">
        <v>294</v>
      </c>
      <c r="H3" s="3" t="s">
        <v>68</v>
      </c>
      <c r="I3" s="3" t="s">
        <v>251</v>
      </c>
      <c r="J3" s="3" t="s">
        <v>294</v>
      </c>
      <c r="K3" s="3" t="s">
        <v>68</v>
      </c>
      <c r="L3" s="3" t="s">
        <v>251</v>
      </c>
      <c r="M3" s="3" t="s">
        <v>294</v>
      </c>
      <c r="N3" s="3" t="s">
        <v>68</v>
      </c>
      <c r="O3" s="3" t="s">
        <v>251</v>
      </c>
      <c r="P3" s="3" t="s">
        <v>294</v>
      </c>
      <c r="Q3" s="3" t="s">
        <v>68</v>
      </c>
      <c r="R3" s="3" t="s">
        <v>251</v>
      </c>
      <c r="S3" s="3" t="s">
        <v>294</v>
      </c>
      <c r="T3" s="3" t="s">
        <v>68</v>
      </c>
      <c r="U3" s="3" t="s">
        <v>251</v>
      </c>
      <c r="V3" s="377"/>
      <c r="W3" s="377"/>
    </row>
    <row r="4" spans="1:23" ht="81">
      <c r="A4" s="370" t="s">
        <v>295</v>
      </c>
      <c r="B4" s="372" t="s">
        <v>272</v>
      </c>
      <c r="C4" s="6">
        <v>22</v>
      </c>
      <c r="D4" s="6" t="s">
        <v>270</v>
      </c>
      <c r="F4" s="6" t="s">
        <v>63</v>
      </c>
      <c r="G4" s="19" t="s">
        <v>296</v>
      </c>
      <c r="H4" s="19" t="s">
        <v>296</v>
      </c>
      <c r="I4" s="6" t="s">
        <v>297</v>
      </c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 t="s">
        <v>298</v>
      </c>
      <c r="W4" s="6" t="s">
        <v>273</v>
      </c>
    </row>
    <row r="5" spans="1:23" ht="16.5">
      <c r="A5" s="371"/>
      <c r="B5" s="375"/>
      <c r="C5" s="12"/>
      <c r="D5" s="6"/>
      <c r="E5" s="7"/>
      <c r="F5" s="6"/>
      <c r="G5" s="367" t="s">
        <v>299</v>
      </c>
      <c r="H5" s="368"/>
      <c r="I5" s="369"/>
      <c r="J5" s="367" t="s">
        <v>300</v>
      </c>
      <c r="K5" s="368"/>
      <c r="L5" s="369"/>
      <c r="M5" s="367" t="s">
        <v>301</v>
      </c>
      <c r="N5" s="368"/>
      <c r="O5" s="369"/>
      <c r="P5" s="367" t="s">
        <v>302</v>
      </c>
      <c r="Q5" s="368"/>
      <c r="R5" s="369"/>
      <c r="S5" s="368" t="s">
        <v>303</v>
      </c>
      <c r="T5" s="368"/>
      <c r="U5" s="369"/>
      <c r="V5" s="6"/>
      <c r="W5" s="6"/>
    </row>
    <row r="6" spans="1:23" ht="16.5">
      <c r="A6" s="371"/>
      <c r="B6" s="375"/>
      <c r="C6" s="6"/>
      <c r="D6" s="6"/>
      <c r="E6" s="7"/>
      <c r="F6" s="6"/>
      <c r="G6" s="3" t="s">
        <v>294</v>
      </c>
      <c r="H6" s="3" t="s">
        <v>68</v>
      </c>
      <c r="I6" s="3" t="s">
        <v>251</v>
      </c>
      <c r="J6" s="3" t="s">
        <v>294</v>
      </c>
      <c r="K6" s="3" t="s">
        <v>68</v>
      </c>
      <c r="L6" s="3" t="s">
        <v>251</v>
      </c>
      <c r="M6" s="3" t="s">
        <v>294</v>
      </c>
      <c r="N6" s="3" t="s">
        <v>68</v>
      </c>
      <c r="O6" s="3" t="s">
        <v>251</v>
      </c>
      <c r="P6" s="3" t="s">
        <v>294</v>
      </c>
      <c r="Q6" s="3" t="s">
        <v>68</v>
      </c>
      <c r="R6" s="3" t="s">
        <v>251</v>
      </c>
      <c r="S6" s="3" t="s">
        <v>294</v>
      </c>
      <c r="T6" s="3" t="s">
        <v>68</v>
      </c>
      <c r="U6" s="3" t="s">
        <v>251</v>
      </c>
      <c r="V6" s="6"/>
      <c r="W6" s="6"/>
    </row>
    <row r="7" spans="1:23">
      <c r="A7" s="372"/>
      <c r="B7" s="372"/>
      <c r="C7" s="6"/>
      <c r="D7" s="6"/>
      <c r="E7" s="7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>
      <c r="A8" s="373"/>
      <c r="B8" s="375"/>
      <c r="C8" s="6"/>
      <c r="D8" s="6"/>
      <c r="E8" s="7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>
      <c r="A9" s="372"/>
      <c r="B9" s="375"/>
      <c r="C9" s="372"/>
      <c r="D9" s="372"/>
      <c r="E9" s="372"/>
      <c r="F9" s="372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 t="s">
        <v>298</v>
      </c>
      <c r="W9" s="6" t="s">
        <v>273</v>
      </c>
    </row>
    <row r="10" spans="1:23">
      <c r="A10" s="373"/>
      <c r="B10" s="373"/>
      <c r="C10" s="373"/>
      <c r="D10" s="373"/>
      <c r="E10" s="373"/>
      <c r="F10" s="373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>
      <c r="A11" s="372"/>
      <c r="B11" s="372"/>
      <c r="C11" s="372"/>
      <c r="D11" s="372"/>
      <c r="E11" s="372"/>
      <c r="F11" s="372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>
      <c r="A12" s="373"/>
      <c r="B12" s="373"/>
      <c r="C12" s="373"/>
      <c r="D12" s="373"/>
      <c r="E12" s="373"/>
      <c r="F12" s="373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>
      <c r="A13" s="372"/>
      <c r="B13" s="372"/>
      <c r="C13" s="372"/>
      <c r="D13" s="372"/>
      <c r="E13" s="372"/>
      <c r="F13" s="372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pans="1:23">
      <c r="A14" s="373"/>
      <c r="B14" s="373"/>
      <c r="C14" s="373"/>
      <c r="D14" s="373"/>
      <c r="E14" s="373"/>
      <c r="F14" s="373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 s="2" customFormat="1" ht="18.75">
      <c r="A16" s="347" t="s">
        <v>274</v>
      </c>
      <c r="B16" s="348"/>
      <c r="C16" s="348"/>
      <c r="D16" s="348"/>
      <c r="E16" s="349"/>
      <c r="F16" s="350"/>
      <c r="G16" s="352"/>
      <c r="H16" s="17"/>
      <c r="I16" s="17"/>
      <c r="J16" s="347" t="s">
        <v>275</v>
      </c>
      <c r="K16" s="348"/>
      <c r="L16" s="348"/>
      <c r="M16" s="348"/>
      <c r="N16" s="348"/>
      <c r="O16" s="348"/>
      <c r="P16" s="348"/>
      <c r="Q16" s="348"/>
      <c r="R16" s="348"/>
      <c r="S16" s="348"/>
      <c r="T16" s="348"/>
      <c r="U16" s="349"/>
      <c r="V16" s="9"/>
      <c r="W16" s="11"/>
    </row>
    <row r="17" spans="1:23" ht="16.5">
      <c r="A17" s="353" t="s">
        <v>304</v>
      </c>
      <c r="B17" s="353"/>
      <c r="C17" s="354"/>
      <c r="D17" s="354"/>
      <c r="E17" s="354"/>
      <c r="F17" s="354"/>
      <c r="G17" s="354"/>
      <c r="H17" s="354"/>
      <c r="I17" s="354"/>
      <c r="J17" s="354"/>
      <c r="K17" s="354"/>
      <c r="L17" s="354"/>
      <c r="M17" s="354"/>
      <c r="N17" s="354"/>
      <c r="O17" s="354"/>
      <c r="P17" s="354"/>
      <c r="Q17" s="354"/>
      <c r="R17" s="354"/>
      <c r="S17" s="354"/>
      <c r="T17" s="354"/>
      <c r="U17" s="354"/>
      <c r="V17" s="354"/>
      <c r="W17" s="354"/>
    </row>
  </sheetData>
  <mergeCells count="44">
    <mergeCell ref="E9:E10"/>
    <mergeCell ref="E11:E12"/>
    <mergeCell ref="E13:E14"/>
    <mergeCell ref="F2:F3"/>
    <mergeCell ref="F9:F10"/>
    <mergeCell ref="F11:F12"/>
    <mergeCell ref="F13:F14"/>
    <mergeCell ref="C9:C10"/>
    <mergeCell ref="C11:C12"/>
    <mergeCell ref="C13:C14"/>
    <mergeCell ref="D2:D3"/>
    <mergeCell ref="D9:D10"/>
    <mergeCell ref="D11:D12"/>
    <mergeCell ref="D13:D14"/>
    <mergeCell ref="A16:E16"/>
    <mergeCell ref="F16:G16"/>
    <mergeCell ref="J16:U16"/>
    <mergeCell ref="A17:W17"/>
    <mergeCell ref="A2:A3"/>
    <mergeCell ref="A4:A6"/>
    <mergeCell ref="A7:A8"/>
    <mergeCell ref="A9:A10"/>
    <mergeCell ref="A11:A12"/>
    <mergeCell ref="A13:A14"/>
    <mergeCell ref="B2:B3"/>
    <mergeCell ref="B4:B6"/>
    <mergeCell ref="B7:B10"/>
    <mergeCell ref="B11:B12"/>
    <mergeCell ref="B13:B14"/>
    <mergeCell ref="C2:C3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E2:E3"/>
    <mergeCell ref="V2:V3"/>
    <mergeCell ref="W2:W3"/>
  </mergeCells>
  <phoneticPr fontId="46" type="noConversion"/>
  <dataValidations count="1">
    <dataValidation type="list" allowBlank="1" showInputMessage="1" showErrorMessage="1" sqref="W1 W9 W4:W6 W7:W8 W10:W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Normal="100" zoomScalePageLayoutView="125" workbookViewId="0">
      <selection activeCell="A11" sqref="A11:D11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345" t="s">
        <v>305</v>
      </c>
      <c r="B1" s="345"/>
      <c r="C1" s="345"/>
      <c r="D1" s="345"/>
      <c r="E1" s="345"/>
      <c r="F1" s="345"/>
      <c r="G1" s="345"/>
      <c r="H1" s="345"/>
      <c r="I1" s="345"/>
      <c r="J1" s="345"/>
      <c r="K1" s="345"/>
      <c r="L1" s="345"/>
      <c r="M1" s="345"/>
      <c r="N1" s="345"/>
    </row>
    <row r="2" spans="1:14" s="1" customFormat="1" ht="16.5">
      <c r="A2" s="13" t="s">
        <v>306</v>
      </c>
      <c r="B2" s="14" t="s">
        <v>247</v>
      </c>
      <c r="C2" s="14" t="s">
        <v>248</v>
      </c>
      <c r="D2" s="14" t="s">
        <v>249</v>
      </c>
      <c r="E2" s="14" t="s">
        <v>250</v>
      </c>
      <c r="F2" s="14" t="s">
        <v>251</v>
      </c>
      <c r="G2" s="13" t="s">
        <v>307</v>
      </c>
      <c r="H2" s="13" t="s">
        <v>308</v>
      </c>
      <c r="I2" s="13" t="s">
        <v>309</v>
      </c>
      <c r="J2" s="13" t="s">
        <v>308</v>
      </c>
      <c r="K2" s="13" t="s">
        <v>310</v>
      </c>
      <c r="L2" s="13" t="s">
        <v>308</v>
      </c>
      <c r="M2" s="14" t="s">
        <v>293</v>
      </c>
      <c r="N2" s="14" t="s">
        <v>268</v>
      </c>
    </row>
    <row r="3" spans="1:14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 ht="16.5">
      <c r="A4" s="15" t="s">
        <v>306</v>
      </c>
      <c r="B4" s="16" t="s">
        <v>311</v>
      </c>
      <c r="C4" s="16" t="s">
        <v>294</v>
      </c>
      <c r="D4" s="16" t="s">
        <v>249</v>
      </c>
      <c r="E4" s="14" t="s">
        <v>250</v>
      </c>
      <c r="F4" s="14" t="s">
        <v>251</v>
      </c>
      <c r="G4" s="13" t="s">
        <v>307</v>
      </c>
      <c r="H4" s="13" t="s">
        <v>308</v>
      </c>
      <c r="I4" s="13" t="s">
        <v>309</v>
      </c>
      <c r="J4" s="13" t="s">
        <v>308</v>
      </c>
      <c r="K4" s="13" t="s">
        <v>310</v>
      </c>
      <c r="L4" s="13" t="s">
        <v>308</v>
      </c>
      <c r="M4" s="14" t="s">
        <v>293</v>
      </c>
      <c r="N4" s="14" t="s">
        <v>268</v>
      </c>
    </row>
    <row r="5" spans="1:14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8.75">
      <c r="A11" s="347" t="s">
        <v>274</v>
      </c>
      <c r="B11" s="348"/>
      <c r="C11" s="348"/>
      <c r="D11" s="349"/>
      <c r="E11" s="350"/>
      <c r="F11" s="351"/>
      <c r="G11" s="352"/>
      <c r="H11" s="17"/>
      <c r="I11" s="347" t="s">
        <v>312</v>
      </c>
      <c r="J11" s="348"/>
      <c r="K11" s="348"/>
      <c r="L11" s="9"/>
      <c r="M11" s="9"/>
      <c r="N11" s="11"/>
    </row>
    <row r="12" spans="1:14" ht="16.5">
      <c r="A12" s="353" t="s">
        <v>313</v>
      </c>
      <c r="B12" s="354"/>
      <c r="C12" s="354"/>
      <c r="D12" s="354"/>
      <c r="E12" s="354"/>
      <c r="F12" s="354"/>
      <c r="G12" s="354"/>
      <c r="H12" s="354"/>
      <c r="I12" s="354"/>
      <c r="J12" s="354"/>
      <c r="K12" s="354"/>
      <c r="L12" s="354"/>
      <c r="M12" s="354"/>
      <c r="N12" s="354"/>
    </row>
  </sheetData>
  <mergeCells count="5">
    <mergeCell ref="A1:N1"/>
    <mergeCell ref="A11:D11"/>
    <mergeCell ref="E11:G11"/>
    <mergeCell ref="I11:K11"/>
    <mergeCell ref="A12:N12"/>
  </mergeCells>
  <phoneticPr fontId="46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2"/>
  <sheetViews>
    <sheetView zoomScaleNormal="100" zoomScalePageLayoutView="125" workbookViewId="0">
      <selection activeCell="F17" sqref="F17"/>
    </sheetView>
  </sheetViews>
  <sheetFormatPr defaultColWidth="9" defaultRowHeight="14.25"/>
  <cols>
    <col min="1" max="1" width="9.875" customWidth="1"/>
    <col min="2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spans="1:12" ht="29.25">
      <c r="A1" s="345" t="s">
        <v>314</v>
      </c>
      <c r="B1" s="345"/>
      <c r="C1" s="345"/>
      <c r="D1" s="345"/>
      <c r="E1" s="345"/>
      <c r="F1" s="345"/>
      <c r="G1" s="345"/>
      <c r="H1" s="345"/>
      <c r="I1" s="345"/>
      <c r="J1" s="345"/>
    </row>
    <row r="2" spans="1:12" s="1" customFormat="1" ht="16.5">
      <c r="A2" s="3" t="s">
        <v>287</v>
      </c>
      <c r="B2" s="4" t="s">
        <v>251</v>
      </c>
      <c r="C2" s="4" t="s">
        <v>247</v>
      </c>
      <c r="D2" s="4" t="s">
        <v>248</v>
      </c>
      <c r="E2" s="4" t="s">
        <v>249</v>
      </c>
      <c r="F2" s="4" t="s">
        <v>250</v>
      </c>
      <c r="G2" s="3" t="s">
        <v>315</v>
      </c>
      <c r="H2" s="3" t="s">
        <v>316</v>
      </c>
      <c r="I2" s="3" t="s">
        <v>317</v>
      </c>
      <c r="J2" s="3" t="s">
        <v>318</v>
      </c>
      <c r="K2" s="4" t="s">
        <v>293</v>
      </c>
      <c r="L2" s="4" t="s">
        <v>268</v>
      </c>
    </row>
    <row r="3" spans="1:12" ht="27">
      <c r="A3" s="5"/>
      <c r="B3" s="6"/>
      <c r="C3" s="6">
        <v>22</v>
      </c>
      <c r="D3" s="6" t="s">
        <v>270</v>
      </c>
      <c r="E3" s="7" t="s">
        <v>271</v>
      </c>
      <c r="F3" t="s">
        <v>63</v>
      </c>
      <c r="G3" s="6" t="s">
        <v>319</v>
      </c>
      <c r="H3" s="6" t="s">
        <v>320</v>
      </c>
      <c r="I3" s="6"/>
      <c r="J3" s="6"/>
      <c r="K3" s="6"/>
      <c r="L3" s="6"/>
    </row>
    <row r="4" spans="1:12">
      <c r="A4" s="5"/>
      <c r="B4" s="6"/>
      <c r="C4" s="12"/>
      <c r="D4" s="6"/>
      <c r="E4" s="7"/>
      <c r="F4" s="6"/>
      <c r="G4" s="6"/>
      <c r="H4" s="6"/>
      <c r="I4" s="6"/>
      <c r="J4" s="6"/>
      <c r="K4" s="6"/>
      <c r="L4" s="6"/>
    </row>
    <row r="5" spans="1:12">
      <c r="A5" s="5"/>
      <c r="B5" s="6"/>
      <c r="C5" s="6"/>
      <c r="D5" s="6"/>
      <c r="E5" s="7"/>
      <c r="F5" s="6"/>
      <c r="G5" s="6"/>
      <c r="H5" s="6"/>
      <c r="I5" s="6"/>
      <c r="J5" s="6"/>
      <c r="K5" s="6"/>
      <c r="L5" s="6"/>
    </row>
    <row r="6" spans="1:12">
      <c r="A6" s="5"/>
      <c r="B6" s="6"/>
      <c r="C6" s="6"/>
      <c r="D6" s="6"/>
      <c r="E6" s="7"/>
      <c r="F6" s="6"/>
      <c r="G6" s="6"/>
      <c r="H6" s="6"/>
      <c r="I6" s="6"/>
      <c r="J6" s="6"/>
      <c r="K6" s="6"/>
      <c r="L6" s="6"/>
    </row>
    <row r="7" spans="1:12">
      <c r="A7" s="5" t="s">
        <v>321</v>
      </c>
      <c r="B7" s="6" t="s">
        <v>322</v>
      </c>
      <c r="C7" s="12"/>
      <c r="D7" s="6"/>
      <c r="E7" s="6"/>
      <c r="F7" s="6"/>
      <c r="G7" s="6"/>
      <c r="H7" s="6"/>
      <c r="I7" s="6"/>
      <c r="J7" s="6"/>
      <c r="K7" s="6"/>
      <c r="L7" s="6"/>
    </row>
    <row r="8" spans="1:12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1:12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1:12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1:12" s="2" customFormat="1" ht="18.75">
      <c r="A11" s="347" t="s">
        <v>274</v>
      </c>
      <c r="B11" s="348"/>
      <c r="C11" s="348"/>
      <c r="D11" s="348"/>
      <c r="E11" s="349"/>
      <c r="F11" s="350"/>
      <c r="G11" s="352"/>
      <c r="H11" s="347" t="s">
        <v>312</v>
      </c>
      <c r="I11" s="348"/>
      <c r="J11" s="348"/>
      <c r="K11" s="9"/>
      <c r="L11" s="11"/>
    </row>
    <row r="12" spans="1:12" ht="16.5">
      <c r="A12" s="353" t="s">
        <v>323</v>
      </c>
      <c r="B12" s="353"/>
      <c r="C12" s="354"/>
      <c r="D12" s="354"/>
      <c r="E12" s="354"/>
      <c r="F12" s="354"/>
      <c r="G12" s="354"/>
      <c r="H12" s="354"/>
      <c r="I12" s="354"/>
      <c r="J12" s="354"/>
      <c r="K12" s="354"/>
      <c r="L12" s="354"/>
    </row>
  </sheetData>
  <mergeCells count="5">
    <mergeCell ref="A1:J1"/>
    <mergeCell ref="A11:E11"/>
    <mergeCell ref="F11:G11"/>
    <mergeCell ref="H11:J11"/>
    <mergeCell ref="A12:L12"/>
  </mergeCells>
  <phoneticPr fontId="46" type="noConversion"/>
  <dataValidations count="1">
    <dataValidation type="list" allowBlank="1" showInputMessage="1" showErrorMessage="1" sqref="L3 L4 L5 L6 L7 L8:L12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Normal="100" zoomScalePageLayoutView="125" workbookViewId="0">
      <selection activeCell="I18" sqref="I18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>
      <c r="A1" s="345" t="s">
        <v>324</v>
      </c>
      <c r="B1" s="345"/>
      <c r="C1" s="345"/>
      <c r="D1" s="345"/>
      <c r="E1" s="345"/>
      <c r="F1" s="345"/>
      <c r="G1" s="345"/>
      <c r="H1" s="345"/>
      <c r="I1" s="345"/>
    </row>
    <row r="2" spans="1:9" s="1" customFormat="1" ht="16.5">
      <c r="A2" s="355" t="s">
        <v>246</v>
      </c>
      <c r="B2" s="356" t="s">
        <v>251</v>
      </c>
      <c r="C2" s="356" t="s">
        <v>294</v>
      </c>
      <c r="D2" s="356" t="s">
        <v>249</v>
      </c>
      <c r="E2" s="356" t="s">
        <v>250</v>
      </c>
      <c r="F2" s="3" t="s">
        <v>325</v>
      </c>
      <c r="G2" s="3" t="s">
        <v>279</v>
      </c>
      <c r="H2" s="361" t="s">
        <v>280</v>
      </c>
      <c r="I2" s="365" t="s">
        <v>282</v>
      </c>
    </row>
    <row r="3" spans="1:9" s="1" customFormat="1" ht="16.5">
      <c r="A3" s="355"/>
      <c r="B3" s="357"/>
      <c r="C3" s="357"/>
      <c r="D3" s="357"/>
      <c r="E3" s="357"/>
      <c r="F3" s="3" t="s">
        <v>326</v>
      </c>
      <c r="G3" s="3" t="s">
        <v>283</v>
      </c>
      <c r="H3" s="362"/>
      <c r="I3" s="366"/>
    </row>
    <row r="4" spans="1:9" ht="27">
      <c r="A4" s="5"/>
      <c r="B4" s="5"/>
      <c r="C4" s="6" t="s">
        <v>270</v>
      </c>
      <c r="D4" s="7" t="s">
        <v>271</v>
      </c>
      <c r="E4" t="s">
        <v>63</v>
      </c>
      <c r="F4" s="6"/>
      <c r="G4" s="6"/>
      <c r="H4" s="6"/>
      <c r="I4" s="6"/>
    </row>
    <row r="5" spans="1:9">
      <c r="A5" s="5"/>
      <c r="B5" s="5"/>
      <c r="C5" s="6"/>
      <c r="D5" s="6"/>
      <c r="E5" s="6"/>
      <c r="F5" s="6"/>
      <c r="G5" s="6"/>
      <c r="H5" s="6"/>
      <c r="I5" s="6"/>
    </row>
    <row r="6" spans="1:9">
      <c r="A6" s="5"/>
      <c r="B6" s="5"/>
      <c r="C6" s="6"/>
      <c r="D6" s="6"/>
      <c r="E6" s="6"/>
      <c r="F6" s="6"/>
      <c r="G6" s="6"/>
      <c r="H6" s="6"/>
      <c r="I6" s="6"/>
    </row>
    <row r="7" spans="1:9">
      <c r="A7" s="5"/>
      <c r="B7" s="5"/>
      <c r="C7" s="6"/>
      <c r="D7" s="6"/>
      <c r="E7" s="6"/>
      <c r="F7" s="6"/>
      <c r="G7" s="6"/>
      <c r="H7" s="6"/>
      <c r="I7" s="6"/>
    </row>
    <row r="8" spans="1:9">
      <c r="A8" s="5"/>
      <c r="B8" s="5"/>
      <c r="C8" s="6"/>
      <c r="D8" s="6"/>
      <c r="E8" s="8"/>
      <c r="F8" s="6"/>
      <c r="G8" s="6"/>
      <c r="H8" s="5"/>
      <c r="I8" s="6"/>
    </row>
    <row r="9" spans="1:9">
      <c r="A9" s="5"/>
      <c r="B9" s="5"/>
      <c r="C9" s="6"/>
      <c r="D9" s="5"/>
      <c r="E9" s="6"/>
      <c r="F9" s="6"/>
      <c r="G9" s="6"/>
      <c r="H9" s="5"/>
      <c r="I9" s="6"/>
    </row>
    <row r="10" spans="1:9">
      <c r="A10" s="5"/>
      <c r="B10" s="5"/>
      <c r="C10" s="6"/>
      <c r="D10" s="5"/>
      <c r="E10" s="6"/>
      <c r="F10" s="6"/>
      <c r="G10" s="6"/>
      <c r="H10" s="5"/>
      <c r="I10" s="6"/>
    </row>
    <row r="11" spans="1:9">
      <c r="A11" s="5"/>
      <c r="B11" s="5"/>
      <c r="C11" s="5"/>
      <c r="D11" s="5"/>
      <c r="E11" s="5"/>
      <c r="F11" s="5"/>
      <c r="G11" s="5"/>
      <c r="H11" s="5"/>
      <c r="I11" s="5"/>
    </row>
    <row r="12" spans="1:9" s="2" customFormat="1" ht="18.75">
      <c r="A12" s="347" t="s">
        <v>327</v>
      </c>
      <c r="B12" s="348"/>
      <c r="C12" s="348"/>
      <c r="D12" s="349"/>
      <c r="E12" s="10"/>
      <c r="F12" s="347" t="s">
        <v>275</v>
      </c>
      <c r="G12" s="348"/>
      <c r="H12" s="349"/>
      <c r="I12" s="11"/>
    </row>
    <row r="13" spans="1:9" ht="16.5">
      <c r="A13" s="353" t="s">
        <v>328</v>
      </c>
      <c r="B13" s="353"/>
      <c r="C13" s="354"/>
      <c r="D13" s="354"/>
      <c r="E13" s="354"/>
      <c r="F13" s="354"/>
      <c r="G13" s="354"/>
      <c r="H13" s="354"/>
      <c r="I13" s="354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46" type="noConversion"/>
  <dataValidations count="1">
    <dataValidation type="list" allowBlank="1" showInputMessage="1" showErrorMessage="1" sqref="I6 I1:I3 I4:I5 I7:I10 I11:I1048576" xr:uid="{00000000-0002-0000-0D00-000000000000}">
      <formula1>"YES,NO"</formula1>
    </dataValidation>
  </dataValidations>
  <pageMargins left="0.75" right="0.75" top="1" bottom="1" header="0.5" footer="0.5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"/>
  <sheetViews>
    <sheetView workbookViewId="0"/>
  </sheetViews>
  <sheetFormatPr defaultColWidth="9" defaultRowHeight="14.25"/>
  <sheetData/>
  <phoneticPr fontId="46" type="noConversion"/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zoomScale="125" zoomScaleNormal="125" zoomScalePageLayoutView="125" workbookViewId="0">
      <selection activeCell="D8" sqref="D8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158" t="s">
        <v>36</v>
      </c>
      <c r="C2" s="159"/>
      <c r="D2" s="159"/>
      <c r="E2" s="159"/>
      <c r="F2" s="159"/>
      <c r="G2" s="159"/>
      <c r="H2" s="159"/>
      <c r="I2" s="160"/>
    </row>
    <row r="3" spans="2:9" ht="27.95" customHeight="1">
      <c r="B3" s="134"/>
      <c r="C3" s="135"/>
      <c r="D3" s="161" t="s">
        <v>37</v>
      </c>
      <c r="E3" s="162"/>
      <c r="F3" s="163" t="s">
        <v>38</v>
      </c>
      <c r="G3" s="164"/>
      <c r="H3" s="161" t="s">
        <v>39</v>
      </c>
      <c r="I3" s="165"/>
    </row>
    <row r="4" spans="2:9" ht="27.95" customHeight="1">
      <c r="B4" s="134" t="s">
        <v>40</v>
      </c>
      <c r="C4" s="135" t="s">
        <v>41</v>
      </c>
      <c r="D4" s="135" t="s">
        <v>42</v>
      </c>
      <c r="E4" s="135" t="s">
        <v>43</v>
      </c>
      <c r="F4" s="136" t="s">
        <v>42</v>
      </c>
      <c r="G4" s="136" t="s">
        <v>43</v>
      </c>
      <c r="H4" s="135" t="s">
        <v>42</v>
      </c>
      <c r="I4" s="143" t="s">
        <v>43</v>
      </c>
    </row>
    <row r="5" spans="2:9" ht="27.95" customHeight="1">
      <c r="B5" s="137" t="s">
        <v>44</v>
      </c>
      <c r="C5" s="5">
        <v>13</v>
      </c>
      <c r="D5" s="5">
        <v>0</v>
      </c>
      <c r="E5" s="5">
        <v>1</v>
      </c>
      <c r="F5" s="138">
        <v>0</v>
      </c>
      <c r="G5" s="138">
        <v>1</v>
      </c>
      <c r="H5" s="5">
        <v>1</v>
      </c>
      <c r="I5" s="144">
        <v>2</v>
      </c>
    </row>
    <row r="6" spans="2:9" ht="27.95" customHeight="1">
      <c r="B6" s="137" t="s">
        <v>45</v>
      </c>
      <c r="C6" s="5">
        <v>20</v>
      </c>
      <c r="D6" s="5">
        <v>0</v>
      </c>
      <c r="E6" s="5">
        <v>1</v>
      </c>
      <c r="F6" s="138">
        <v>1</v>
      </c>
      <c r="G6" s="138">
        <v>2</v>
      </c>
      <c r="H6" s="5">
        <v>2</v>
      </c>
      <c r="I6" s="144">
        <v>3</v>
      </c>
    </row>
    <row r="7" spans="2:9" ht="27.95" customHeight="1">
      <c r="B7" s="137" t="s">
        <v>46</v>
      </c>
      <c r="C7" s="5">
        <v>32</v>
      </c>
      <c r="D7" s="5">
        <v>0</v>
      </c>
      <c r="E7" s="5">
        <v>1</v>
      </c>
      <c r="F7" s="138">
        <v>2</v>
      </c>
      <c r="G7" s="138">
        <v>3</v>
      </c>
      <c r="H7" s="5">
        <v>3</v>
      </c>
      <c r="I7" s="144">
        <v>4</v>
      </c>
    </row>
    <row r="8" spans="2:9" ht="27.95" customHeight="1">
      <c r="B8" s="137" t="s">
        <v>47</v>
      </c>
      <c r="C8" s="5">
        <v>50</v>
      </c>
      <c r="D8" s="5">
        <v>1</v>
      </c>
      <c r="E8" s="5">
        <v>2</v>
      </c>
      <c r="F8" s="138">
        <v>3</v>
      </c>
      <c r="G8" s="138">
        <v>4</v>
      </c>
      <c r="H8" s="5">
        <v>5</v>
      </c>
      <c r="I8" s="144">
        <v>6</v>
      </c>
    </row>
    <row r="9" spans="2:9" ht="27.95" customHeight="1">
      <c r="B9" s="137" t="s">
        <v>48</v>
      </c>
      <c r="C9" s="5">
        <v>80</v>
      </c>
      <c r="D9" s="5">
        <v>2</v>
      </c>
      <c r="E9" s="5">
        <v>3</v>
      </c>
      <c r="F9" s="138">
        <v>5</v>
      </c>
      <c r="G9" s="138">
        <v>6</v>
      </c>
      <c r="H9" s="5">
        <v>7</v>
      </c>
      <c r="I9" s="144">
        <v>8</v>
      </c>
    </row>
    <row r="10" spans="2:9" ht="27.95" customHeight="1">
      <c r="B10" s="137" t="s">
        <v>49</v>
      </c>
      <c r="C10" s="5">
        <v>125</v>
      </c>
      <c r="D10" s="5">
        <v>3</v>
      </c>
      <c r="E10" s="5">
        <v>4</v>
      </c>
      <c r="F10" s="138">
        <v>7</v>
      </c>
      <c r="G10" s="138">
        <v>8</v>
      </c>
      <c r="H10" s="5">
        <v>10</v>
      </c>
      <c r="I10" s="144">
        <v>11</v>
      </c>
    </row>
    <row r="11" spans="2:9" ht="27.95" customHeight="1">
      <c r="B11" s="137" t="s">
        <v>50</v>
      </c>
      <c r="C11" s="5">
        <v>200</v>
      </c>
      <c r="D11" s="5">
        <v>5</v>
      </c>
      <c r="E11" s="5">
        <v>6</v>
      </c>
      <c r="F11" s="138">
        <v>10</v>
      </c>
      <c r="G11" s="138">
        <v>11</v>
      </c>
      <c r="H11" s="5">
        <v>14</v>
      </c>
      <c r="I11" s="144">
        <v>15</v>
      </c>
    </row>
    <row r="12" spans="2:9" ht="27.95" customHeight="1">
      <c r="B12" s="139" t="s">
        <v>51</v>
      </c>
      <c r="C12" s="140">
        <v>315</v>
      </c>
      <c r="D12" s="140">
        <v>7</v>
      </c>
      <c r="E12" s="140">
        <v>8</v>
      </c>
      <c r="F12" s="141">
        <v>14</v>
      </c>
      <c r="G12" s="141">
        <v>15</v>
      </c>
      <c r="H12" s="140">
        <v>21</v>
      </c>
      <c r="I12" s="145">
        <v>22</v>
      </c>
    </row>
    <row r="14" spans="2:9">
      <c r="B14" s="142" t="s">
        <v>52</v>
      </c>
      <c r="C14" s="142"/>
      <c r="D14" s="142"/>
    </row>
  </sheetData>
  <mergeCells count="4">
    <mergeCell ref="B2:I2"/>
    <mergeCell ref="D3:E3"/>
    <mergeCell ref="F3:G3"/>
    <mergeCell ref="H3:I3"/>
  </mergeCells>
  <phoneticPr fontId="46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zoomScale="125" zoomScaleNormal="125" zoomScalePageLayoutView="125" workbookViewId="0">
      <selection activeCell="D17" sqref="D17"/>
    </sheetView>
  </sheetViews>
  <sheetFormatPr defaultColWidth="10.375" defaultRowHeight="16.5" customHeight="1"/>
  <cols>
    <col min="1" max="9" width="10.375" style="78"/>
    <col min="10" max="10" width="8.875" style="78" customWidth="1"/>
    <col min="11" max="11" width="12" style="78" customWidth="1"/>
    <col min="12" max="16384" width="10.375" style="78"/>
  </cols>
  <sheetData>
    <row r="1" spans="1:11" ht="20.25">
      <c r="A1" s="166" t="s">
        <v>53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</row>
    <row r="2" spans="1:11" ht="14.25">
      <c r="A2" s="79" t="s">
        <v>54</v>
      </c>
      <c r="B2" s="167"/>
      <c r="C2" s="167"/>
      <c r="D2" s="168" t="s">
        <v>55</v>
      </c>
      <c r="E2" s="168"/>
      <c r="F2" s="167" t="s">
        <v>56</v>
      </c>
      <c r="G2" s="167"/>
      <c r="H2" s="80" t="s">
        <v>57</v>
      </c>
      <c r="I2" s="169" t="s">
        <v>58</v>
      </c>
      <c r="J2" s="169"/>
      <c r="K2" s="170"/>
    </row>
    <row r="3" spans="1:11" ht="14.25">
      <c r="A3" s="171" t="s">
        <v>59</v>
      </c>
      <c r="B3" s="172"/>
      <c r="C3" s="173"/>
      <c r="D3" s="174" t="s">
        <v>60</v>
      </c>
      <c r="E3" s="175"/>
      <c r="F3" s="175"/>
      <c r="G3" s="176"/>
      <c r="H3" s="174" t="s">
        <v>61</v>
      </c>
      <c r="I3" s="175"/>
      <c r="J3" s="175"/>
      <c r="K3" s="176"/>
    </row>
    <row r="4" spans="1:11" ht="14.25">
      <c r="A4" s="57" t="s">
        <v>62</v>
      </c>
      <c r="B4" s="177" t="s">
        <v>63</v>
      </c>
      <c r="C4" s="178"/>
      <c r="D4" s="179" t="s">
        <v>64</v>
      </c>
      <c r="E4" s="180"/>
      <c r="F4" s="181">
        <v>44798</v>
      </c>
      <c r="G4" s="182"/>
      <c r="H4" s="179" t="s">
        <v>65</v>
      </c>
      <c r="I4" s="180"/>
      <c r="J4" s="54" t="s">
        <v>66</v>
      </c>
      <c r="K4" s="55" t="s">
        <v>67</v>
      </c>
    </row>
    <row r="5" spans="1:11" ht="14.25">
      <c r="A5" s="83" t="s">
        <v>68</v>
      </c>
      <c r="B5" s="177" t="s">
        <v>69</v>
      </c>
      <c r="C5" s="178"/>
      <c r="D5" s="179" t="s">
        <v>70</v>
      </c>
      <c r="E5" s="180"/>
      <c r="F5" s="181">
        <v>44774</v>
      </c>
      <c r="G5" s="182"/>
      <c r="H5" s="179" t="s">
        <v>71</v>
      </c>
      <c r="I5" s="180"/>
      <c r="J5" s="54" t="s">
        <v>66</v>
      </c>
      <c r="K5" s="55" t="s">
        <v>67</v>
      </c>
    </row>
    <row r="6" spans="1:11" ht="14.25">
      <c r="A6" s="57" t="s">
        <v>72</v>
      </c>
      <c r="B6" s="58">
        <v>1</v>
      </c>
      <c r="C6" s="59">
        <v>4</v>
      </c>
      <c r="D6" s="83" t="s">
        <v>73</v>
      </c>
      <c r="E6" s="84"/>
      <c r="F6" s="181">
        <v>44798</v>
      </c>
      <c r="G6" s="182"/>
      <c r="H6" s="179" t="s">
        <v>74</v>
      </c>
      <c r="I6" s="180"/>
      <c r="J6" s="54" t="s">
        <v>66</v>
      </c>
      <c r="K6" s="55" t="s">
        <v>67</v>
      </c>
    </row>
    <row r="7" spans="1:11" ht="14.25">
      <c r="A7" s="57" t="s">
        <v>75</v>
      </c>
      <c r="B7" s="183">
        <v>800</v>
      </c>
      <c r="C7" s="184"/>
      <c r="D7" s="83" t="s">
        <v>76</v>
      </c>
      <c r="E7" s="86"/>
      <c r="F7" s="181">
        <v>44798</v>
      </c>
      <c r="G7" s="182"/>
      <c r="H7" s="179" t="s">
        <v>77</v>
      </c>
      <c r="I7" s="180"/>
      <c r="J7" s="54" t="s">
        <v>66</v>
      </c>
      <c r="K7" s="55" t="s">
        <v>67</v>
      </c>
    </row>
    <row r="8" spans="1:11" ht="14.25">
      <c r="A8" s="107"/>
      <c r="B8" s="185"/>
      <c r="C8" s="186"/>
      <c r="D8" s="187" t="s">
        <v>78</v>
      </c>
      <c r="E8" s="188"/>
      <c r="F8" s="181">
        <v>44798</v>
      </c>
      <c r="G8" s="182"/>
      <c r="H8" s="187" t="s">
        <v>79</v>
      </c>
      <c r="I8" s="188"/>
      <c r="J8" s="95" t="s">
        <v>66</v>
      </c>
      <c r="K8" s="101" t="s">
        <v>67</v>
      </c>
    </row>
    <row r="9" spans="1:11" ht="14.25">
      <c r="A9" s="189" t="s">
        <v>80</v>
      </c>
      <c r="B9" s="190"/>
      <c r="C9" s="190"/>
      <c r="D9" s="190"/>
      <c r="E9" s="190"/>
      <c r="F9" s="190"/>
      <c r="G9" s="190"/>
      <c r="H9" s="190"/>
      <c r="I9" s="190"/>
      <c r="J9" s="190"/>
      <c r="K9" s="191"/>
    </row>
    <row r="10" spans="1:11" ht="14.25">
      <c r="A10" s="192" t="s">
        <v>81</v>
      </c>
      <c r="B10" s="193"/>
      <c r="C10" s="193"/>
      <c r="D10" s="193"/>
      <c r="E10" s="193"/>
      <c r="F10" s="193"/>
      <c r="G10" s="193"/>
      <c r="H10" s="193"/>
      <c r="I10" s="193"/>
      <c r="J10" s="193"/>
      <c r="K10" s="194"/>
    </row>
    <row r="11" spans="1:11" ht="14.25">
      <c r="A11" s="108" t="s">
        <v>82</v>
      </c>
      <c r="B11" s="109" t="s">
        <v>83</v>
      </c>
      <c r="C11" s="110" t="s">
        <v>84</v>
      </c>
      <c r="D11" s="111"/>
      <c r="E11" s="112" t="s">
        <v>85</v>
      </c>
      <c r="F11" s="109" t="s">
        <v>83</v>
      </c>
      <c r="G11" s="110" t="s">
        <v>84</v>
      </c>
      <c r="H11" s="110" t="s">
        <v>86</v>
      </c>
      <c r="I11" s="112" t="s">
        <v>87</v>
      </c>
      <c r="J11" s="109" t="s">
        <v>83</v>
      </c>
      <c r="K11" s="130" t="s">
        <v>84</v>
      </c>
    </row>
    <row r="12" spans="1:11" ht="14.25">
      <c r="A12" s="83" t="s">
        <v>88</v>
      </c>
      <c r="B12" s="94" t="s">
        <v>83</v>
      </c>
      <c r="C12" s="54" t="s">
        <v>84</v>
      </c>
      <c r="D12" s="86"/>
      <c r="E12" s="84" t="s">
        <v>89</v>
      </c>
      <c r="F12" s="94" t="s">
        <v>83</v>
      </c>
      <c r="G12" s="54" t="s">
        <v>84</v>
      </c>
      <c r="H12" s="54" t="s">
        <v>86</v>
      </c>
      <c r="I12" s="84" t="s">
        <v>90</v>
      </c>
      <c r="J12" s="94" t="s">
        <v>83</v>
      </c>
      <c r="K12" s="55" t="s">
        <v>84</v>
      </c>
    </row>
    <row r="13" spans="1:11" ht="14.25">
      <c r="A13" s="83" t="s">
        <v>91</v>
      </c>
      <c r="B13" s="94" t="s">
        <v>83</v>
      </c>
      <c r="C13" s="54" t="s">
        <v>84</v>
      </c>
      <c r="D13" s="86"/>
      <c r="E13" s="84" t="s">
        <v>92</v>
      </c>
      <c r="F13" s="54" t="s">
        <v>93</v>
      </c>
      <c r="G13" s="54" t="s">
        <v>94</v>
      </c>
      <c r="H13" s="54" t="s">
        <v>86</v>
      </c>
      <c r="I13" s="84" t="s">
        <v>95</v>
      </c>
      <c r="J13" s="94" t="s">
        <v>83</v>
      </c>
      <c r="K13" s="55" t="s">
        <v>84</v>
      </c>
    </row>
    <row r="14" spans="1:11" ht="14.25">
      <c r="A14" s="187" t="s">
        <v>96</v>
      </c>
      <c r="B14" s="188"/>
      <c r="C14" s="188"/>
      <c r="D14" s="188"/>
      <c r="E14" s="188"/>
      <c r="F14" s="188"/>
      <c r="G14" s="188"/>
      <c r="H14" s="188"/>
      <c r="I14" s="188"/>
      <c r="J14" s="188"/>
      <c r="K14" s="195"/>
    </row>
    <row r="15" spans="1:11" ht="14.25">
      <c r="A15" s="192" t="s">
        <v>97</v>
      </c>
      <c r="B15" s="193"/>
      <c r="C15" s="193"/>
      <c r="D15" s="193"/>
      <c r="E15" s="193"/>
      <c r="F15" s="193"/>
      <c r="G15" s="193"/>
      <c r="H15" s="193"/>
      <c r="I15" s="193"/>
      <c r="J15" s="193"/>
      <c r="K15" s="194"/>
    </row>
    <row r="16" spans="1:11" ht="14.25">
      <c r="A16" s="113" t="s">
        <v>98</v>
      </c>
      <c r="B16" s="110" t="s">
        <v>93</v>
      </c>
      <c r="C16" s="110" t="s">
        <v>94</v>
      </c>
      <c r="D16" s="114"/>
      <c r="E16" s="115" t="s">
        <v>99</v>
      </c>
      <c r="F16" s="110" t="s">
        <v>93</v>
      </c>
      <c r="G16" s="110" t="s">
        <v>94</v>
      </c>
      <c r="H16" s="116"/>
      <c r="I16" s="115" t="s">
        <v>100</v>
      </c>
      <c r="J16" s="110" t="s">
        <v>93</v>
      </c>
      <c r="K16" s="130" t="s">
        <v>94</v>
      </c>
    </row>
    <row r="17" spans="1:22" ht="16.5" customHeight="1">
      <c r="A17" s="85" t="s">
        <v>101</v>
      </c>
      <c r="B17" s="54" t="s">
        <v>93</v>
      </c>
      <c r="C17" s="54" t="s">
        <v>94</v>
      </c>
      <c r="D17" s="117"/>
      <c r="E17" s="96" t="s">
        <v>102</v>
      </c>
      <c r="F17" s="54" t="s">
        <v>93</v>
      </c>
      <c r="G17" s="54" t="s">
        <v>94</v>
      </c>
      <c r="H17" s="118"/>
      <c r="I17" s="96" t="s">
        <v>103</v>
      </c>
      <c r="J17" s="54" t="s">
        <v>93</v>
      </c>
      <c r="K17" s="55" t="s">
        <v>94</v>
      </c>
      <c r="L17" s="131"/>
      <c r="M17" s="131"/>
      <c r="N17" s="131"/>
      <c r="O17" s="131"/>
      <c r="P17" s="131"/>
      <c r="Q17" s="131"/>
      <c r="R17" s="131"/>
      <c r="S17" s="131"/>
      <c r="T17" s="131"/>
      <c r="U17" s="131"/>
      <c r="V17" s="131"/>
    </row>
    <row r="18" spans="1:22" ht="18" customHeight="1">
      <c r="A18" s="196" t="s">
        <v>104</v>
      </c>
      <c r="B18" s="197"/>
      <c r="C18" s="197"/>
      <c r="D18" s="197"/>
      <c r="E18" s="197"/>
      <c r="F18" s="197"/>
      <c r="G18" s="197"/>
      <c r="H18" s="197"/>
      <c r="I18" s="197"/>
      <c r="J18" s="197"/>
      <c r="K18" s="198"/>
    </row>
    <row r="19" spans="1:22" s="106" customFormat="1" ht="18" customHeight="1">
      <c r="A19" s="192" t="s">
        <v>105</v>
      </c>
      <c r="B19" s="193"/>
      <c r="C19" s="193"/>
      <c r="D19" s="193"/>
      <c r="E19" s="193"/>
      <c r="F19" s="193"/>
      <c r="G19" s="193"/>
      <c r="H19" s="193"/>
      <c r="I19" s="193"/>
      <c r="J19" s="193"/>
      <c r="K19" s="194"/>
    </row>
    <row r="20" spans="1:22" ht="16.5" customHeight="1">
      <c r="A20" s="199" t="s">
        <v>106</v>
      </c>
      <c r="B20" s="200"/>
      <c r="C20" s="200"/>
      <c r="D20" s="200"/>
      <c r="E20" s="200"/>
      <c r="F20" s="200"/>
      <c r="G20" s="200"/>
      <c r="H20" s="200"/>
      <c r="I20" s="200"/>
      <c r="J20" s="200"/>
      <c r="K20" s="201"/>
    </row>
    <row r="21" spans="1:22" ht="21.75" customHeight="1">
      <c r="A21" s="119" t="s">
        <v>107</v>
      </c>
      <c r="B21" s="96" t="s">
        <v>108</v>
      </c>
      <c r="C21" s="96" t="s">
        <v>109</v>
      </c>
      <c r="D21" s="96" t="s">
        <v>110</v>
      </c>
      <c r="E21" s="96" t="s">
        <v>111</v>
      </c>
      <c r="F21" s="96" t="s">
        <v>112</v>
      </c>
      <c r="G21" s="96" t="s">
        <v>113</v>
      </c>
      <c r="H21" s="96" t="s">
        <v>114</v>
      </c>
      <c r="I21" s="96" t="s">
        <v>115</v>
      </c>
      <c r="J21" s="96" t="s">
        <v>116</v>
      </c>
      <c r="K21" s="103" t="s">
        <v>117</v>
      </c>
    </row>
    <row r="22" spans="1:22" ht="16.5" customHeight="1">
      <c r="A22" s="120" t="s">
        <v>118</v>
      </c>
      <c r="B22" s="121"/>
      <c r="C22" s="121"/>
      <c r="D22" s="122"/>
      <c r="E22" s="123">
        <v>50</v>
      </c>
      <c r="F22" s="123">
        <v>250</v>
      </c>
      <c r="G22" s="123">
        <v>300</v>
      </c>
      <c r="H22" s="123">
        <v>200</v>
      </c>
      <c r="I22" s="122"/>
      <c r="J22" s="120">
        <v>0</v>
      </c>
      <c r="K22" s="132" t="s">
        <v>119</v>
      </c>
    </row>
    <row r="23" spans="1:22" ht="16.5" customHeight="1">
      <c r="A23" s="120"/>
      <c r="B23" s="121"/>
      <c r="C23" s="121"/>
      <c r="D23" s="120"/>
      <c r="E23" s="120"/>
      <c r="F23" s="120"/>
      <c r="G23" s="120"/>
      <c r="H23" s="120"/>
      <c r="I23" s="120"/>
      <c r="J23" s="120"/>
      <c r="K23" s="132" t="s">
        <v>119</v>
      </c>
    </row>
    <row r="24" spans="1:22" ht="16.5" customHeight="1">
      <c r="A24" s="120"/>
      <c r="B24" s="121"/>
      <c r="C24" s="121"/>
      <c r="D24" s="120"/>
      <c r="E24" s="120"/>
      <c r="F24" s="120"/>
      <c r="G24" s="120"/>
      <c r="H24" s="120"/>
      <c r="I24" s="120"/>
      <c r="J24" s="120"/>
      <c r="K24" s="132" t="s">
        <v>119</v>
      </c>
    </row>
    <row r="25" spans="1:22" ht="16.5" customHeight="1">
      <c r="A25" s="120"/>
      <c r="B25" s="121"/>
      <c r="C25" s="121"/>
      <c r="D25" s="120"/>
      <c r="E25" s="120"/>
      <c r="F25" s="120"/>
      <c r="G25" s="120"/>
      <c r="H25" s="120"/>
      <c r="I25" s="120"/>
      <c r="J25" s="120"/>
      <c r="K25" s="132" t="s">
        <v>119</v>
      </c>
    </row>
    <row r="26" spans="1:22" ht="16.5" customHeight="1">
      <c r="A26" s="87"/>
      <c r="B26" s="121"/>
      <c r="C26" s="121"/>
      <c r="D26" s="121"/>
      <c r="E26" s="121"/>
      <c r="F26" s="121"/>
      <c r="G26" s="121"/>
      <c r="H26" s="121"/>
      <c r="I26" s="121"/>
      <c r="J26" s="121"/>
      <c r="K26" s="133"/>
    </row>
    <row r="27" spans="1:22" ht="16.5" customHeight="1">
      <c r="A27" s="87"/>
      <c r="B27" s="121"/>
      <c r="C27" s="121"/>
      <c r="D27" s="121"/>
      <c r="E27" s="121"/>
      <c r="F27" s="121"/>
      <c r="G27" s="121"/>
      <c r="H27" s="121"/>
      <c r="I27" s="121"/>
      <c r="J27" s="121"/>
      <c r="K27" s="133"/>
    </row>
    <row r="28" spans="1:22" ht="16.5" customHeight="1">
      <c r="A28" s="87"/>
      <c r="B28" s="121"/>
      <c r="C28" s="121"/>
      <c r="D28" s="121"/>
      <c r="E28" s="121"/>
      <c r="F28" s="121"/>
      <c r="G28" s="121"/>
      <c r="H28" s="121"/>
      <c r="I28" s="121"/>
      <c r="J28" s="121"/>
      <c r="K28" s="133"/>
    </row>
    <row r="29" spans="1:22" ht="18" customHeight="1">
      <c r="A29" s="202" t="s">
        <v>120</v>
      </c>
      <c r="B29" s="203"/>
      <c r="C29" s="203"/>
      <c r="D29" s="203"/>
      <c r="E29" s="203"/>
      <c r="F29" s="203"/>
      <c r="G29" s="203"/>
      <c r="H29" s="203"/>
      <c r="I29" s="203"/>
      <c r="J29" s="203"/>
      <c r="K29" s="204"/>
    </row>
    <row r="30" spans="1:22" ht="18.75" customHeight="1">
      <c r="A30" s="205" t="s">
        <v>121</v>
      </c>
      <c r="B30" s="206"/>
      <c r="C30" s="206"/>
      <c r="D30" s="206"/>
      <c r="E30" s="206"/>
      <c r="F30" s="206"/>
      <c r="G30" s="206"/>
      <c r="H30" s="206"/>
      <c r="I30" s="206"/>
      <c r="J30" s="206"/>
      <c r="K30" s="207"/>
    </row>
    <row r="31" spans="1:22" ht="18.75" customHeight="1">
      <c r="A31" s="208"/>
      <c r="B31" s="209"/>
      <c r="C31" s="209"/>
      <c r="D31" s="209"/>
      <c r="E31" s="209"/>
      <c r="F31" s="209"/>
      <c r="G31" s="209"/>
      <c r="H31" s="209"/>
      <c r="I31" s="209"/>
      <c r="J31" s="209"/>
      <c r="K31" s="210"/>
    </row>
    <row r="32" spans="1:22" ht="18" customHeight="1">
      <c r="A32" s="202" t="s">
        <v>122</v>
      </c>
      <c r="B32" s="203"/>
      <c r="C32" s="203"/>
      <c r="D32" s="203"/>
      <c r="E32" s="203"/>
      <c r="F32" s="203"/>
      <c r="G32" s="203"/>
      <c r="H32" s="203"/>
      <c r="I32" s="203"/>
      <c r="J32" s="203"/>
      <c r="K32" s="204"/>
    </row>
    <row r="33" spans="1:11" ht="14.25">
      <c r="A33" s="211" t="s">
        <v>123</v>
      </c>
      <c r="B33" s="212"/>
      <c r="C33" s="212"/>
      <c r="D33" s="212"/>
      <c r="E33" s="212"/>
      <c r="F33" s="212"/>
      <c r="G33" s="212"/>
      <c r="H33" s="212"/>
      <c r="I33" s="212"/>
      <c r="J33" s="212"/>
      <c r="K33" s="213"/>
    </row>
    <row r="34" spans="1:11" ht="14.25">
      <c r="A34" s="214" t="s">
        <v>124</v>
      </c>
      <c r="B34" s="215"/>
      <c r="C34" s="54" t="s">
        <v>66</v>
      </c>
      <c r="D34" s="54" t="s">
        <v>67</v>
      </c>
      <c r="E34" s="216" t="s">
        <v>125</v>
      </c>
      <c r="F34" s="217"/>
      <c r="G34" s="217"/>
      <c r="H34" s="217"/>
      <c r="I34" s="217"/>
      <c r="J34" s="217"/>
      <c r="K34" s="218"/>
    </row>
    <row r="35" spans="1:11" ht="14.25">
      <c r="A35" s="219" t="s">
        <v>126</v>
      </c>
      <c r="B35" s="219"/>
      <c r="C35" s="219"/>
      <c r="D35" s="219"/>
      <c r="E35" s="219"/>
      <c r="F35" s="219"/>
      <c r="G35" s="219"/>
      <c r="H35" s="219"/>
      <c r="I35" s="219"/>
      <c r="J35" s="219"/>
      <c r="K35" s="219"/>
    </row>
    <row r="36" spans="1:11" ht="14.25">
      <c r="A36" s="220" t="s">
        <v>127</v>
      </c>
      <c r="B36" s="221"/>
      <c r="C36" s="221"/>
      <c r="D36" s="221"/>
      <c r="E36" s="221"/>
      <c r="F36" s="221"/>
      <c r="G36" s="221"/>
      <c r="H36" s="221"/>
      <c r="I36" s="221"/>
      <c r="J36" s="221"/>
      <c r="K36" s="222"/>
    </row>
    <row r="37" spans="1:11" ht="14.25">
      <c r="A37" s="223" t="s">
        <v>128</v>
      </c>
      <c r="B37" s="224"/>
      <c r="C37" s="224"/>
      <c r="D37" s="224"/>
      <c r="E37" s="224"/>
      <c r="F37" s="224"/>
      <c r="G37" s="224"/>
      <c r="H37" s="224"/>
      <c r="I37" s="224"/>
      <c r="J37" s="224"/>
      <c r="K37" s="225"/>
    </row>
    <row r="38" spans="1:11" ht="14.25">
      <c r="A38" s="223" t="s">
        <v>129</v>
      </c>
      <c r="B38" s="224"/>
      <c r="C38" s="224"/>
      <c r="D38" s="224"/>
      <c r="E38" s="224"/>
      <c r="F38" s="224"/>
      <c r="G38" s="224"/>
      <c r="H38" s="224"/>
      <c r="I38" s="224"/>
      <c r="J38" s="224"/>
      <c r="K38" s="225"/>
    </row>
    <row r="39" spans="1:11" ht="14.25">
      <c r="A39" s="223" t="s">
        <v>130</v>
      </c>
      <c r="B39" s="224"/>
      <c r="C39" s="224"/>
      <c r="D39" s="224"/>
      <c r="E39" s="224"/>
      <c r="F39" s="224"/>
      <c r="G39" s="224"/>
      <c r="H39" s="224"/>
      <c r="I39" s="224"/>
      <c r="J39" s="224"/>
      <c r="K39" s="225"/>
    </row>
    <row r="40" spans="1:11" ht="14.25">
      <c r="A40" s="223"/>
      <c r="B40" s="224"/>
      <c r="C40" s="224"/>
      <c r="D40" s="224"/>
      <c r="E40" s="224"/>
      <c r="F40" s="224"/>
      <c r="G40" s="224"/>
      <c r="H40" s="224"/>
      <c r="I40" s="224"/>
      <c r="J40" s="224"/>
      <c r="K40" s="225"/>
    </row>
    <row r="41" spans="1:11" ht="14.25">
      <c r="A41" s="223"/>
      <c r="B41" s="224"/>
      <c r="C41" s="224"/>
      <c r="D41" s="224"/>
      <c r="E41" s="224"/>
      <c r="F41" s="224"/>
      <c r="G41" s="224"/>
      <c r="H41" s="224"/>
      <c r="I41" s="224"/>
      <c r="J41" s="224"/>
      <c r="K41" s="225"/>
    </row>
    <row r="42" spans="1:11" ht="14.25">
      <c r="A42" s="223"/>
      <c r="B42" s="224"/>
      <c r="C42" s="224"/>
      <c r="D42" s="224"/>
      <c r="E42" s="224"/>
      <c r="F42" s="224"/>
      <c r="G42" s="224"/>
      <c r="H42" s="224"/>
      <c r="I42" s="224"/>
      <c r="J42" s="224"/>
      <c r="K42" s="225"/>
    </row>
    <row r="43" spans="1:11" ht="14.25">
      <c r="A43" s="226" t="s">
        <v>131</v>
      </c>
      <c r="B43" s="227"/>
      <c r="C43" s="227"/>
      <c r="D43" s="227"/>
      <c r="E43" s="227"/>
      <c r="F43" s="227"/>
      <c r="G43" s="227"/>
      <c r="H43" s="227"/>
      <c r="I43" s="227"/>
      <c r="J43" s="227"/>
      <c r="K43" s="228"/>
    </row>
    <row r="44" spans="1:11" ht="14.25">
      <c r="A44" s="192" t="s">
        <v>132</v>
      </c>
      <c r="B44" s="193"/>
      <c r="C44" s="193"/>
      <c r="D44" s="193"/>
      <c r="E44" s="193"/>
      <c r="F44" s="193"/>
      <c r="G44" s="193"/>
      <c r="H44" s="193"/>
      <c r="I44" s="193"/>
      <c r="J44" s="193"/>
      <c r="K44" s="194"/>
    </row>
    <row r="45" spans="1:11" ht="14.25">
      <c r="A45" s="113" t="s">
        <v>133</v>
      </c>
      <c r="B45" s="110" t="s">
        <v>93</v>
      </c>
      <c r="C45" s="110" t="s">
        <v>94</v>
      </c>
      <c r="D45" s="110" t="s">
        <v>86</v>
      </c>
      <c r="E45" s="115" t="s">
        <v>134</v>
      </c>
      <c r="F45" s="110" t="s">
        <v>93</v>
      </c>
      <c r="G45" s="110" t="s">
        <v>94</v>
      </c>
      <c r="H45" s="110" t="s">
        <v>86</v>
      </c>
      <c r="I45" s="115" t="s">
        <v>135</v>
      </c>
      <c r="J45" s="110" t="s">
        <v>93</v>
      </c>
      <c r="K45" s="130" t="s">
        <v>94</v>
      </c>
    </row>
    <row r="46" spans="1:11" ht="14.25">
      <c r="A46" s="85" t="s">
        <v>85</v>
      </c>
      <c r="B46" s="54" t="s">
        <v>93</v>
      </c>
      <c r="C46" s="54" t="s">
        <v>94</v>
      </c>
      <c r="D46" s="54" t="s">
        <v>86</v>
      </c>
      <c r="E46" s="96" t="s">
        <v>92</v>
      </c>
      <c r="F46" s="54" t="s">
        <v>93</v>
      </c>
      <c r="G46" s="54" t="s">
        <v>94</v>
      </c>
      <c r="H46" s="54" t="s">
        <v>86</v>
      </c>
      <c r="I46" s="96" t="s">
        <v>103</v>
      </c>
      <c r="J46" s="54" t="s">
        <v>93</v>
      </c>
      <c r="K46" s="55" t="s">
        <v>94</v>
      </c>
    </row>
    <row r="47" spans="1:11" ht="14.25">
      <c r="A47" s="187" t="s">
        <v>96</v>
      </c>
      <c r="B47" s="188"/>
      <c r="C47" s="188"/>
      <c r="D47" s="188"/>
      <c r="E47" s="188"/>
      <c r="F47" s="188"/>
      <c r="G47" s="188"/>
      <c r="H47" s="188"/>
      <c r="I47" s="188"/>
      <c r="J47" s="188"/>
      <c r="K47" s="195"/>
    </row>
    <row r="48" spans="1:11" ht="14.25">
      <c r="A48" s="219" t="s">
        <v>136</v>
      </c>
      <c r="B48" s="219"/>
      <c r="C48" s="219"/>
      <c r="D48" s="219"/>
      <c r="E48" s="219"/>
      <c r="F48" s="219"/>
      <c r="G48" s="219"/>
      <c r="H48" s="219"/>
      <c r="I48" s="219"/>
      <c r="J48" s="219"/>
      <c r="K48" s="219"/>
    </row>
    <row r="49" spans="1:11" ht="14.25">
      <c r="A49" s="220"/>
      <c r="B49" s="221"/>
      <c r="C49" s="221"/>
      <c r="D49" s="221"/>
      <c r="E49" s="221"/>
      <c r="F49" s="221"/>
      <c r="G49" s="221"/>
      <c r="H49" s="221"/>
      <c r="I49" s="221"/>
      <c r="J49" s="221"/>
      <c r="K49" s="222"/>
    </row>
    <row r="50" spans="1:11" ht="14.25">
      <c r="A50" s="124" t="s">
        <v>137</v>
      </c>
      <c r="B50" s="229" t="s">
        <v>138</v>
      </c>
      <c r="C50" s="229"/>
      <c r="D50" s="125" t="s">
        <v>139</v>
      </c>
      <c r="E50" s="126"/>
      <c r="F50" s="127" t="s">
        <v>140</v>
      </c>
      <c r="G50" s="128"/>
      <c r="H50" s="230" t="s">
        <v>141</v>
      </c>
      <c r="I50" s="231"/>
      <c r="J50" s="232"/>
      <c r="K50" s="233"/>
    </row>
    <row r="51" spans="1:11" ht="14.25">
      <c r="A51" s="219" t="s">
        <v>142</v>
      </c>
      <c r="B51" s="219"/>
      <c r="C51" s="219"/>
      <c r="D51" s="219"/>
      <c r="E51" s="219"/>
      <c r="F51" s="219"/>
      <c r="G51" s="219"/>
      <c r="H51" s="219"/>
      <c r="I51" s="219"/>
      <c r="J51" s="219"/>
      <c r="K51" s="219"/>
    </row>
    <row r="52" spans="1:11" ht="14.25">
      <c r="A52" s="234"/>
      <c r="B52" s="235"/>
      <c r="C52" s="235"/>
      <c r="D52" s="235"/>
      <c r="E52" s="235"/>
      <c r="F52" s="235"/>
      <c r="G52" s="235"/>
      <c r="H52" s="235"/>
      <c r="I52" s="235"/>
      <c r="J52" s="235"/>
      <c r="K52" s="236"/>
    </row>
    <row r="53" spans="1:11" ht="14.25">
      <c r="A53" s="124" t="s">
        <v>137</v>
      </c>
      <c r="B53" s="229" t="s">
        <v>138</v>
      </c>
      <c r="C53" s="229"/>
      <c r="D53" s="125" t="s">
        <v>139</v>
      </c>
      <c r="E53" s="129"/>
      <c r="F53" s="127" t="s">
        <v>143</v>
      </c>
      <c r="G53" s="128"/>
      <c r="H53" s="230" t="s">
        <v>141</v>
      </c>
      <c r="I53" s="231"/>
      <c r="J53" s="232" t="s">
        <v>144</v>
      </c>
      <c r="K53" s="233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46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21"/>
  <sheetViews>
    <sheetView topLeftCell="A3" workbookViewId="0">
      <selection sqref="A1:XFD21"/>
    </sheetView>
  </sheetViews>
  <sheetFormatPr defaultColWidth="9" defaultRowHeight="14.25"/>
  <sheetData>
    <row r="1" spans="1:12" s="28" customFormat="1" ht="30" customHeight="1">
      <c r="A1" s="237" t="s">
        <v>145</v>
      </c>
      <c r="B1" s="238"/>
      <c r="C1" s="238"/>
      <c r="D1" s="238"/>
      <c r="E1" s="238"/>
      <c r="F1" s="238"/>
      <c r="G1" s="238"/>
      <c r="H1" s="238"/>
      <c r="I1" s="238"/>
      <c r="J1" s="238"/>
      <c r="K1" s="238"/>
      <c r="L1" s="238"/>
    </row>
    <row r="2" spans="1:12" s="28" customFormat="1" ht="29.1" customHeight="1">
      <c r="A2" s="29" t="s">
        <v>62</v>
      </c>
      <c r="B2" s="30" t="s">
        <v>68</v>
      </c>
      <c r="C2" s="239" t="s">
        <v>146</v>
      </c>
      <c r="D2" s="239"/>
      <c r="E2" s="239"/>
      <c r="F2" s="241"/>
      <c r="G2" s="104" t="s">
        <v>57</v>
      </c>
      <c r="H2" s="239" t="s">
        <v>56</v>
      </c>
      <c r="I2" s="239"/>
      <c r="J2" s="239"/>
      <c r="K2" s="239"/>
      <c r="L2" s="240"/>
    </row>
    <row r="3" spans="1:12" s="28" customFormat="1" ht="29.1" customHeight="1">
      <c r="A3" s="31" t="s">
        <v>147</v>
      </c>
      <c r="B3" s="32" t="s">
        <v>111</v>
      </c>
      <c r="C3" s="32" t="s">
        <v>112</v>
      </c>
      <c r="D3" s="32" t="s">
        <v>113</v>
      </c>
      <c r="E3" s="32" t="s">
        <v>114</v>
      </c>
      <c r="F3" s="242"/>
      <c r="G3" s="32" t="s">
        <v>109</v>
      </c>
      <c r="H3" s="32" t="s">
        <v>110</v>
      </c>
      <c r="I3" s="32" t="s">
        <v>111</v>
      </c>
      <c r="J3" s="32" t="s">
        <v>112</v>
      </c>
      <c r="K3" s="32" t="s">
        <v>113</v>
      </c>
      <c r="L3" s="32" t="s">
        <v>114</v>
      </c>
    </row>
    <row r="4" spans="1:12" s="28" customFormat="1" ht="29.1" customHeight="1">
      <c r="A4" s="33" t="s">
        <v>148</v>
      </c>
      <c r="B4" s="32" t="s">
        <v>149</v>
      </c>
      <c r="C4" s="32" t="s">
        <v>150</v>
      </c>
      <c r="D4" s="32" t="s">
        <v>151</v>
      </c>
      <c r="E4" s="32" t="s">
        <v>152</v>
      </c>
      <c r="F4" s="242"/>
      <c r="G4" s="32"/>
      <c r="H4" s="32"/>
      <c r="I4" s="32"/>
      <c r="J4" s="32"/>
      <c r="K4" s="32" t="s">
        <v>151</v>
      </c>
      <c r="L4" s="32" t="s">
        <v>152</v>
      </c>
    </row>
    <row r="5" spans="1:12" s="28" customFormat="1" ht="29.1" customHeight="1">
      <c r="A5" s="34" t="s">
        <v>153</v>
      </c>
      <c r="B5" s="35">
        <v>61</v>
      </c>
      <c r="C5" s="36">
        <f>B5+2</f>
        <v>63</v>
      </c>
      <c r="D5" s="36">
        <f>C5+2</f>
        <v>65</v>
      </c>
      <c r="E5" s="37">
        <f>D5+1</f>
        <v>66</v>
      </c>
      <c r="F5" s="242"/>
      <c r="G5" s="38"/>
      <c r="H5" s="38"/>
      <c r="I5" s="38"/>
      <c r="J5" s="38"/>
      <c r="K5" s="38"/>
      <c r="L5" s="38" t="s">
        <v>154</v>
      </c>
    </row>
    <row r="6" spans="1:12" s="28" customFormat="1" ht="29.1" customHeight="1">
      <c r="A6" s="34" t="s">
        <v>155</v>
      </c>
      <c r="B6" s="35">
        <v>59</v>
      </c>
      <c r="C6" s="36">
        <f>B6+2</f>
        <v>61</v>
      </c>
      <c r="D6" s="36">
        <f>C6+2</f>
        <v>63</v>
      </c>
      <c r="E6" s="37">
        <f>D6+1</f>
        <v>64</v>
      </c>
      <c r="F6" s="242"/>
      <c r="G6" s="38"/>
      <c r="H6" s="38"/>
      <c r="I6" s="38"/>
      <c r="J6" s="38"/>
      <c r="K6" s="38"/>
      <c r="L6" s="38" t="s">
        <v>156</v>
      </c>
    </row>
    <row r="7" spans="1:12" s="28" customFormat="1" ht="29.1" customHeight="1">
      <c r="A7" s="34" t="s">
        <v>157</v>
      </c>
      <c r="B7" s="35">
        <v>96</v>
      </c>
      <c r="C7" s="36">
        <f t="shared" ref="C7:C9" si="0">B7+4</f>
        <v>100</v>
      </c>
      <c r="D7" s="36">
        <f>C7+4</f>
        <v>104</v>
      </c>
      <c r="E7" s="37">
        <f>D7+8</f>
        <v>112</v>
      </c>
      <c r="F7" s="242"/>
      <c r="G7" s="38"/>
      <c r="H7" s="38"/>
      <c r="I7" s="38"/>
      <c r="J7" s="38"/>
      <c r="K7" s="38"/>
      <c r="L7" s="38" t="s">
        <v>158</v>
      </c>
    </row>
    <row r="8" spans="1:12" s="28" customFormat="1" ht="29.1" customHeight="1">
      <c r="A8" s="34" t="s">
        <v>159</v>
      </c>
      <c r="B8" s="35">
        <v>86</v>
      </c>
      <c r="C8" s="36">
        <f t="shared" si="0"/>
        <v>90</v>
      </c>
      <c r="D8" s="36">
        <f>C8+5</f>
        <v>95</v>
      </c>
      <c r="E8" s="37">
        <f>D8+9</f>
        <v>104</v>
      </c>
      <c r="F8" s="242"/>
      <c r="G8" s="38"/>
      <c r="H8" s="38"/>
      <c r="I8" s="38"/>
      <c r="J8" s="38"/>
      <c r="K8" s="38"/>
      <c r="L8" s="38">
        <v>-0.2</v>
      </c>
    </row>
    <row r="9" spans="1:12" s="28" customFormat="1" ht="29.1" customHeight="1">
      <c r="A9" s="34" t="s">
        <v>160</v>
      </c>
      <c r="B9" s="35">
        <v>100</v>
      </c>
      <c r="C9" s="36">
        <f t="shared" si="0"/>
        <v>104</v>
      </c>
      <c r="D9" s="36">
        <f>C9+5</f>
        <v>109</v>
      </c>
      <c r="E9" s="37">
        <f>D9+9</f>
        <v>118</v>
      </c>
      <c r="F9" s="242"/>
      <c r="G9" s="38"/>
      <c r="H9" s="38"/>
      <c r="I9" s="38"/>
      <c r="J9" s="38"/>
      <c r="K9" s="38"/>
      <c r="L9" s="38" t="s">
        <v>161</v>
      </c>
    </row>
    <row r="10" spans="1:12" s="28" customFormat="1" ht="29.1" customHeight="1">
      <c r="A10" s="34" t="s">
        <v>162</v>
      </c>
      <c r="B10" s="35">
        <v>38</v>
      </c>
      <c r="C10" s="36">
        <f>B10+1</f>
        <v>39</v>
      </c>
      <c r="D10" s="36">
        <f>C10+1</f>
        <v>40</v>
      </c>
      <c r="E10" s="37">
        <f>D10+2</f>
        <v>42</v>
      </c>
      <c r="F10" s="242"/>
      <c r="G10" s="38"/>
      <c r="H10" s="38"/>
      <c r="I10" s="38"/>
      <c r="J10" s="38"/>
      <c r="K10" s="38"/>
      <c r="L10" s="38" t="s">
        <v>163</v>
      </c>
    </row>
    <row r="11" spans="1:12" s="28" customFormat="1" ht="29.1" customHeight="1">
      <c r="A11" s="34" t="s">
        <v>164</v>
      </c>
      <c r="B11" s="35">
        <v>6.5</v>
      </c>
      <c r="C11" s="36">
        <f t="shared" ref="C11:E11" si="1">B11</f>
        <v>6.5</v>
      </c>
      <c r="D11" s="36">
        <f t="shared" si="1"/>
        <v>6.5</v>
      </c>
      <c r="E11" s="37">
        <f t="shared" si="1"/>
        <v>6.5</v>
      </c>
      <c r="F11" s="242"/>
      <c r="G11" s="38"/>
      <c r="H11" s="38"/>
      <c r="I11" s="38"/>
      <c r="J11" s="38"/>
      <c r="K11" s="38"/>
      <c r="L11" s="38" t="s">
        <v>156</v>
      </c>
    </row>
    <row r="12" spans="1:12" s="28" customFormat="1" ht="29.1" customHeight="1">
      <c r="A12" s="34" t="s">
        <v>165</v>
      </c>
      <c r="B12" s="35">
        <v>46</v>
      </c>
      <c r="C12" s="36">
        <f>B12+1</f>
        <v>47</v>
      </c>
      <c r="D12" s="36">
        <f>C12+1</f>
        <v>48</v>
      </c>
      <c r="E12" s="37">
        <f>D12+2</f>
        <v>50</v>
      </c>
      <c r="F12" s="242"/>
      <c r="G12" s="38"/>
      <c r="H12" s="38"/>
      <c r="I12" s="38"/>
      <c r="J12" s="38"/>
      <c r="K12" s="38"/>
      <c r="L12" s="38" t="s">
        <v>156</v>
      </c>
    </row>
    <row r="13" spans="1:12" s="28" customFormat="1" ht="29.1" customHeight="1">
      <c r="A13" s="34" t="s">
        <v>166</v>
      </c>
      <c r="B13" s="35">
        <v>77</v>
      </c>
      <c r="C13" s="36">
        <f t="shared" ref="C13:E13" si="2">B13+1.5</f>
        <v>78.5</v>
      </c>
      <c r="D13" s="36">
        <f t="shared" si="2"/>
        <v>80</v>
      </c>
      <c r="E13" s="37">
        <f t="shared" si="2"/>
        <v>81.5</v>
      </c>
      <c r="F13" s="242"/>
      <c r="G13" s="38"/>
      <c r="H13" s="38"/>
      <c r="I13" s="38"/>
      <c r="J13" s="38"/>
      <c r="K13" s="38"/>
      <c r="L13" s="38" t="s">
        <v>156</v>
      </c>
    </row>
    <row r="14" spans="1:12" s="28" customFormat="1" ht="29.1" customHeight="1">
      <c r="A14" s="34" t="s">
        <v>167</v>
      </c>
      <c r="B14" s="35">
        <v>18</v>
      </c>
      <c r="C14" s="36">
        <f>B14+0.8</f>
        <v>18.8</v>
      </c>
      <c r="D14" s="36">
        <f>C14+0.8</f>
        <v>19.600000000000001</v>
      </c>
      <c r="E14" s="37">
        <f>D14+1.6</f>
        <v>21.200000000000003</v>
      </c>
      <c r="F14" s="242"/>
      <c r="G14" s="38"/>
      <c r="H14" s="38"/>
      <c r="I14" s="38"/>
      <c r="J14" s="38"/>
      <c r="K14" s="38"/>
      <c r="L14" s="38" t="s">
        <v>156</v>
      </c>
    </row>
    <row r="15" spans="1:12" s="28" customFormat="1" ht="16.5">
      <c r="A15" s="34" t="s">
        <v>168</v>
      </c>
      <c r="B15" s="35">
        <v>15</v>
      </c>
      <c r="C15" s="36">
        <f>B15+0.6</f>
        <v>15.6</v>
      </c>
      <c r="D15" s="36">
        <f>C15+0.6</f>
        <v>16.2</v>
      </c>
      <c r="E15" s="37">
        <f>D15+1.2</f>
        <v>17.399999999999999</v>
      </c>
      <c r="F15" s="39"/>
      <c r="G15" s="38"/>
      <c r="H15" s="38"/>
      <c r="I15" s="38"/>
      <c r="J15" s="38"/>
      <c r="K15" s="38"/>
      <c r="L15" s="38" t="s">
        <v>156</v>
      </c>
    </row>
    <row r="16" spans="1:12" s="28" customFormat="1" ht="16.5">
      <c r="A16" s="34" t="s">
        <v>169</v>
      </c>
      <c r="B16" s="35">
        <v>12.5</v>
      </c>
      <c r="C16" s="36">
        <f>B16+0.4</f>
        <v>12.9</v>
      </c>
      <c r="D16" s="36">
        <f>C16+0.4</f>
        <v>13.3</v>
      </c>
      <c r="E16" s="37">
        <f>D16+0.8</f>
        <v>14.100000000000001</v>
      </c>
      <c r="F16" s="39"/>
      <c r="G16" s="38"/>
      <c r="H16" s="38"/>
      <c r="I16" s="38"/>
      <c r="J16" s="38"/>
      <c r="K16" s="38"/>
      <c r="L16" s="38" t="s">
        <v>156</v>
      </c>
    </row>
    <row r="17" spans="1:12" s="28" customFormat="1" ht="16.5">
      <c r="A17" s="34" t="s">
        <v>170</v>
      </c>
      <c r="B17" s="35">
        <v>10.5</v>
      </c>
      <c r="C17" s="36">
        <f>B17+0.4</f>
        <v>10.9</v>
      </c>
      <c r="D17" s="36">
        <f>C17+0.4</f>
        <v>11.3</v>
      </c>
      <c r="E17" s="37">
        <f>D17+0.8</f>
        <v>12.100000000000001</v>
      </c>
      <c r="F17" s="39"/>
      <c r="G17" s="38"/>
      <c r="H17" s="38"/>
      <c r="I17" s="38"/>
      <c r="J17" s="38"/>
      <c r="K17" s="38"/>
      <c r="L17" s="38" t="s">
        <v>156</v>
      </c>
    </row>
    <row r="18" spans="1:12" s="28" customFormat="1" ht="26.1" customHeight="1">
      <c r="A18" s="34" t="s">
        <v>171</v>
      </c>
      <c r="B18" s="35">
        <v>16</v>
      </c>
      <c r="C18" s="36">
        <f>B18</f>
        <v>16</v>
      </c>
      <c r="D18" s="36">
        <f>B18+1.5</f>
        <v>17.5</v>
      </c>
      <c r="E18" s="37">
        <f>D18</f>
        <v>17.5</v>
      </c>
      <c r="G18" s="38"/>
      <c r="H18" s="38"/>
      <c r="I18" s="38"/>
      <c r="J18" s="38"/>
      <c r="K18" s="38"/>
      <c r="L18" s="38" t="s">
        <v>156</v>
      </c>
    </row>
    <row r="19" spans="1:12" ht="16.5">
      <c r="A19" s="34" t="s">
        <v>172</v>
      </c>
      <c r="B19" s="35">
        <v>18.5</v>
      </c>
      <c r="C19" s="36">
        <f>B19</f>
        <v>18.5</v>
      </c>
      <c r="D19" s="36">
        <f>B19+1.5</f>
        <v>20</v>
      </c>
      <c r="E19" s="37">
        <f>D19</f>
        <v>20</v>
      </c>
      <c r="G19" s="105"/>
      <c r="H19" s="105"/>
      <c r="I19" s="105"/>
      <c r="J19" s="105"/>
      <c r="K19" s="105"/>
      <c r="L19" s="38" t="s">
        <v>156</v>
      </c>
    </row>
    <row r="20" spans="1:12" ht="17.25">
      <c r="A20" s="40" t="s">
        <v>173</v>
      </c>
      <c r="B20" s="41">
        <v>34</v>
      </c>
      <c r="C20" s="42">
        <f t="shared" ref="C20:E20" si="3">B20+0.5</f>
        <v>34.5</v>
      </c>
      <c r="D20" s="42">
        <f t="shared" si="3"/>
        <v>35</v>
      </c>
      <c r="E20" s="43">
        <f t="shared" si="3"/>
        <v>35.5</v>
      </c>
      <c r="G20" s="105"/>
      <c r="H20" s="105"/>
      <c r="I20" s="105"/>
      <c r="J20" s="105"/>
      <c r="K20" s="105"/>
      <c r="L20" s="38" t="s">
        <v>156</v>
      </c>
    </row>
    <row r="21" spans="1:12" ht="17.25">
      <c r="A21" s="40" t="s">
        <v>174</v>
      </c>
      <c r="B21" s="41">
        <v>24.5</v>
      </c>
      <c r="C21" s="42">
        <f>B21+0.5</f>
        <v>25</v>
      </c>
      <c r="D21" s="42">
        <f>C21+0.5</f>
        <v>25.5</v>
      </c>
      <c r="E21" s="44">
        <f>D21+0.75</f>
        <v>26.25</v>
      </c>
      <c r="G21" s="105"/>
      <c r="H21" s="105"/>
      <c r="I21" s="105"/>
      <c r="J21" s="105"/>
      <c r="K21" s="105"/>
      <c r="L21" s="38" t="s">
        <v>156</v>
      </c>
    </row>
  </sheetData>
  <mergeCells count="4">
    <mergeCell ref="A1:L1"/>
    <mergeCell ref="C2:E2"/>
    <mergeCell ref="H2:L2"/>
    <mergeCell ref="F2:F14"/>
  </mergeCells>
  <phoneticPr fontId="46" type="noConversion"/>
  <pageMargins left="0.75" right="0.75" top="1" bottom="1" header="0.5" footer="0.5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zoomScale="125" zoomScaleNormal="125" zoomScalePageLayoutView="125" workbookViewId="0">
      <selection activeCell="B4" sqref="B4:C4"/>
    </sheetView>
  </sheetViews>
  <sheetFormatPr defaultColWidth="10" defaultRowHeight="16.5" customHeight="1"/>
  <cols>
    <col min="1" max="16384" width="10" style="78"/>
  </cols>
  <sheetData>
    <row r="1" spans="1:11" ht="22.5" customHeight="1">
      <c r="A1" s="243" t="s">
        <v>175</v>
      </c>
      <c r="B1" s="243"/>
      <c r="C1" s="243"/>
      <c r="D1" s="243"/>
      <c r="E1" s="243"/>
      <c r="F1" s="243"/>
      <c r="G1" s="243"/>
      <c r="H1" s="243"/>
      <c r="I1" s="243"/>
      <c r="J1" s="243"/>
      <c r="K1" s="243"/>
    </row>
    <row r="2" spans="1:11" ht="17.25" customHeight="1">
      <c r="A2" s="79" t="s">
        <v>54</v>
      </c>
      <c r="B2" s="167"/>
      <c r="C2" s="167"/>
      <c r="D2" s="168" t="s">
        <v>55</v>
      </c>
      <c r="E2" s="168"/>
      <c r="F2" s="167"/>
      <c r="G2" s="167"/>
      <c r="H2" s="80" t="s">
        <v>57</v>
      </c>
      <c r="I2" s="169"/>
      <c r="J2" s="169"/>
      <c r="K2" s="170"/>
    </row>
    <row r="3" spans="1:11" ht="16.5" customHeight="1">
      <c r="A3" s="171" t="s">
        <v>59</v>
      </c>
      <c r="B3" s="172"/>
      <c r="C3" s="173"/>
      <c r="D3" s="174" t="s">
        <v>60</v>
      </c>
      <c r="E3" s="175"/>
      <c r="F3" s="175"/>
      <c r="G3" s="176"/>
      <c r="H3" s="174" t="s">
        <v>61</v>
      </c>
      <c r="I3" s="175"/>
      <c r="J3" s="175"/>
      <c r="K3" s="176"/>
    </row>
    <row r="4" spans="1:11" ht="16.5" customHeight="1">
      <c r="A4" s="57" t="s">
        <v>62</v>
      </c>
      <c r="B4" s="177" t="s">
        <v>63</v>
      </c>
      <c r="C4" s="178"/>
      <c r="D4" s="179" t="s">
        <v>64</v>
      </c>
      <c r="E4" s="180"/>
      <c r="F4" s="181">
        <v>44798</v>
      </c>
      <c r="G4" s="182"/>
      <c r="H4" s="179" t="s">
        <v>176</v>
      </c>
      <c r="I4" s="180"/>
      <c r="J4" s="54" t="s">
        <v>66</v>
      </c>
      <c r="K4" s="55" t="s">
        <v>67</v>
      </c>
    </row>
    <row r="5" spans="1:11" ht="16.5" customHeight="1">
      <c r="A5" s="83" t="s">
        <v>68</v>
      </c>
      <c r="B5" s="177" t="s">
        <v>69</v>
      </c>
      <c r="C5" s="178"/>
      <c r="D5" s="179" t="s">
        <v>70</v>
      </c>
      <c r="E5" s="180"/>
      <c r="F5" s="181">
        <v>44774</v>
      </c>
      <c r="G5" s="182"/>
      <c r="H5" s="179" t="s">
        <v>177</v>
      </c>
      <c r="I5" s="180"/>
      <c r="J5" s="54" t="s">
        <v>66</v>
      </c>
      <c r="K5" s="55" t="s">
        <v>67</v>
      </c>
    </row>
    <row r="6" spans="1:11" ht="16.5" customHeight="1">
      <c r="A6" s="57" t="s">
        <v>72</v>
      </c>
      <c r="B6" s="58">
        <v>1</v>
      </c>
      <c r="C6" s="59">
        <v>4</v>
      </c>
      <c r="D6" s="83" t="s">
        <v>73</v>
      </c>
      <c r="E6" s="84"/>
      <c r="F6" s="181">
        <v>44798</v>
      </c>
      <c r="G6" s="182"/>
      <c r="H6" s="244" t="s">
        <v>178</v>
      </c>
      <c r="I6" s="245"/>
      <c r="J6" s="245"/>
      <c r="K6" s="246"/>
    </row>
    <row r="7" spans="1:11" ht="16.5" customHeight="1">
      <c r="A7" s="57" t="s">
        <v>75</v>
      </c>
      <c r="B7" s="183">
        <v>800</v>
      </c>
      <c r="C7" s="184"/>
      <c r="D7" s="83" t="s">
        <v>76</v>
      </c>
      <c r="E7" s="86"/>
      <c r="F7" s="181">
        <v>44798</v>
      </c>
      <c r="G7" s="182"/>
      <c r="H7" s="247"/>
      <c r="I7" s="177"/>
      <c r="J7" s="177"/>
      <c r="K7" s="178"/>
    </row>
    <row r="8" spans="1:11" ht="16.5" customHeight="1">
      <c r="A8" s="88"/>
      <c r="B8" s="185"/>
      <c r="C8" s="186"/>
      <c r="D8" s="187" t="s">
        <v>78</v>
      </c>
      <c r="E8" s="188"/>
      <c r="F8" s="181">
        <v>44798</v>
      </c>
      <c r="G8" s="182"/>
      <c r="H8" s="248"/>
      <c r="I8" s="249"/>
      <c r="J8" s="249"/>
      <c r="K8" s="250"/>
    </row>
    <row r="9" spans="1:11" ht="16.5" customHeight="1">
      <c r="A9" s="251" t="s">
        <v>179</v>
      </c>
      <c r="B9" s="251"/>
      <c r="C9" s="251"/>
      <c r="D9" s="251"/>
      <c r="E9" s="251"/>
      <c r="F9" s="251"/>
      <c r="G9" s="251"/>
      <c r="H9" s="251"/>
      <c r="I9" s="251"/>
      <c r="J9" s="251"/>
      <c r="K9" s="251"/>
    </row>
    <row r="10" spans="1:11" ht="16.5" customHeight="1">
      <c r="A10" s="89" t="s">
        <v>82</v>
      </c>
      <c r="B10" s="90" t="s">
        <v>83</v>
      </c>
      <c r="C10" s="91" t="s">
        <v>84</v>
      </c>
      <c r="D10" s="92"/>
      <c r="E10" s="93" t="s">
        <v>87</v>
      </c>
      <c r="F10" s="90" t="s">
        <v>83</v>
      </c>
      <c r="G10" s="91" t="s">
        <v>84</v>
      </c>
      <c r="H10" s="90"/>
      <c r="I10" s="93" t="s">
        <v>85</v>
      </c>
      <c r="J10" s="90" t="s">
        <v>83</v>
      </c>
      <c r="K10" s="102" t="s">
        <v>84</v>
      </c>
    </row>
    <row r="11" spans="1:11" ht="16.5" customHeight="1">
      <c r="A11" s="83" t="s">
        <v>88</v>
      </c>
      <c r="B11" s="94" t="s">
        <v>83</v>
      </c>
      <c r="C11" s="54" t="s">
        <v>84</v>
      </c>
      <c r="D11" s="86"/>
      <c r="E11" s="84" t="s">
        <v>90</v>
      </c>
      <c r="F11" s="94" t="s">
        <v>83</v>
      </c>
      <c r="G11" s="54" t="s">
        <v>84</v>
      </c>
      <c r="H11" s="94"/>
      <c r="I11" s="84" t="s">
        <v>95</v>
      </c>
      <c r="J11" s="94" t="s">
        <v>83</v>
      </c>
      <c r="K11" s="55" t="s">
        <v>84</v>
      </c>
    </row>
    <row r="12" spans="1:11" ht="16.5" customHeight="1">
      <c r="A12" s="187" t="s">
        <v>125</v>
      </c>
      <c r="B12" s="188"/>
      <c r="C12" s="188"/>
      <c r="D12" s="188"/>
      <c r="E12" s="188"/>
      <c r="F12" s="188"/>
      <c r="G12" s="188"/>
      <c r="H12" s="188"/>
      <c r="I12" s="188"/>
      <c r="J12" s="188"/>
      <c r="K12" s="195"/>
    </row>
    <row r="13" spans="1:11" ht="16.5" customHeight="1">
      <c r="A13" s="252" t="s">
        <v>180</v>
      </c>
      <c r="B13" s="252"/>
      <c r="C13" s="252"/>
      <c r="D13" s="252"/>
      <c r="E13" s="252"/>
      <c r="F13" s="252"/>
      <c r="G13" s="252"/>
      <c r="H13" s="252"/>
      <c r="I13" s="252"/>
      <c r="J13" s="252"/>
      <c r="K13" s="252"/>
    </row>
    <row r="14" spans="1:11" ht="16.5" customHeight="1">
      <c r="A14" s="253" t="s">
        <v>181</v>
      </c>
      <c r="B14" s="254"/>
      <c r="C14" s="254"/>
      <c r="D14" s="254"/>
      <c r="E14" s="254"/>
      <c r="F14" s="254"/>
      <c r="G14" s="254"/>
      <c r="H14" s="254"/>
      <c r="I14" s="255"/>
      <c r="J14" s="255"/>
      <c r="K14" s="256"/>
    </row>
    <row r="15" spans="1:11" ht="16.5" customHeight="1">
      <c r="A15" s="257"/>
      <c r="B15" s="258"/>
      <c r="C15" s="258"/>
      <c r="D15" s="259"/>
      <c r="E15" s="260"/>
      <c r="F15" s="258"/>
      <c r="G15" s="258"/>
      <c r="H15" s="259"/>
      <c r="I15" s="261"/>
      <c r="J15" s="262"/>
      <c r="K15" s="263"/>
    </row>
    <row r="16" spans="1:11" ht="16.5" customHeight="1">
      <c r="A16" s="248"/>
      <c r="B16" s="249"/>
      <c r="C16" s="249"/>
      <c r="D16" s="249"/>
      <c r="E16" s="249"/>
      <c r="F16" s="249"/>
      <c r="G16" s="249"/>
      <c r="H16" s="249"/>
      <c r="I16" s="249"/>
      <c r="J16" s="249"/>
      <c r="K16" s="250"/>
    </row>
    <row r="17" spans="1:11" ht="16.5" customHeight="1">
      <c r="A17" s="252" t="s">
        <v>182</v>
      </c>
      <c r="B17" s="252"/>
      <c r="C17" s="252"/>
      <c r="D17" s="252"/>
      <c r="E17" s="252"/>
      <c r="F17" s="252"/>
      <c r="G17" s="252"/>
      <c r="H17" s="252"/>
      <c r="I17" s="252"/>
      <c r="J17" s="252"/>
      <c r="K17" s="252"/>
    </row>
    <row r="18" spans="1:11" ht="16.5" customHeight="1">
      <c r="A18" s="253" t="s">
        <v>183</v>
      </c>
      <c r="B18" s="254"/>
      <c r="C18" s="254"/>
      <c r="D18" s="254"/>
      <c r="E18" s="254"/>
      <c r="F18" s="254"/>
      <c r="G18" s="254"/>
      <c r="H18" s="254"/>
      <c r="I18" s="255"/>
      <c r="J18" s="255"/>
      <c r="K18" s="256"/>
    </row>
    <row r="19" spans="1:11" ht="16.5" customHeight="1">
      <c r="A19" s="257"/>
      <c r="B19" s="258"/>
      <c r="C19" s="258"/>
      <c r="D19" s="259"/>
      <c r="E19" s="260"/>
      <c r="F19" s="258"/>
      <c r="G19" s="258"/>
      <c r="H19" s="259"/>
      <c r="I19" s="261"/>
      <c r="J19" s="262"/>
      <c r="K19" s="263"/>
    </row>
    <row r="20" spans="1:11" ht="16.5" customHeight="1">
      <c r="A20" s="248"/>
      <c r="B20" s="249"/>
      <c r="C20" s="249"/>
      <c r="D20" s="249"/>
      <c r="E20" s="249"/>
      <c r="F20" s="249"/>
      <c r="G20" s="249"/>
      <c r="H20" s="249"/>
      <c r="I20" s="249"/>
      <c r="J20" s="249"/>
      <c r="K20" s="250"/>
    </row>
    <row r="21" spans="1:11" ht="16.5" customHeight="1">
      <c r="A21" s="264" t="s">
        <v>122</v>
      </c>
      <c r="B21" s="264"/>
      <c r="C21" s="264"/>
      <c r="D21" s="264"/>
      <c r="E21" s="264"/>
      <c r="F21" s="264"/>
      <c r="G21" s="264"/>
      <c r="H21" s="264"/>
      <c r="I21" s="264"/>
      <c r="J21" s="264"/>
      <c r="K21" s="264"/>
    </row>
    <row r="22" spans="1:11" ht="16.5" customHeight="1">
      <c r="A22" s="265" t="s">
        <v>123</v>
      </c>
      <c r="B22" s="266"/>
      <c r="C22" s="266"/>
      <c r="D22" s="266"/>
      <c r="E22" s="266"/>
      <c r="F22" s="266"/>
      <c r="G22" s="266"/>
      <c r="H22" s="266"/>
      <c r="I22" s="266"/>
      <c r="J22" s="266"/>
      <c r="K22" s="267"/>
    </row>
    <row r="23" spans="1:11" ht="16.5" customHeight="1">
      <c r="A23" s="214" t="s">
        <v>124</v>
      </c>
      <c r="B23" s="215"/>
      <c r="C23" s="54" t="s">
        <v>66</v>
      </c>
      <c r="D23" s="54" t="s">
        <v>67</v>
      </c>
      <c r="E23" s="268"/>
      <c r="F23" s="268"/>
      <c r="G23" s="268"/>
      <c r="H23" s="268"/>
      <c r="I23" s="268"/>
      <c r="J23" s="268"/>
      <c r="K23" s="269"/>
    </row>
    <row r="24" spans="1:11" ht="16.5" customHeight="1">
      <c r="A24" s="270" t="s">
        <v>184</v>
      </c>
      <c r="B24" s="271"/>
      <c r="C24" s="271"/>
      <c r="D24" s="271"/>
      <c r="E24" s="271"/>
      <c r="F24" s="271"/>
      <c r="G24" s="271"/>
      <c r="H24" s="271"/>
      <c r="I24" s="271"/>
      <c r="J24" s="271"/>
      <c r="K24" s="272"/>
    </row>
    <row r="25" spans="1:11" ht="16.5" customHeight="1">
      <c r="A25" s="273"/>
      <c r="B25" s="274"/>
      <c r="C25" s="274"/>
      <c r="D25" s="274"/>
      <c r="E25" s="274"/>
      <c r="F25" s="274"/>
      <c r="G25" s="274"/>
      <c r="H25" s="274"/>
      <c r="I25" s="274"/>
      <c r="J25" s="274"/>
      <c r="K25" s="275"/>
    </row>
    <row r="26" spans="1:11" ht="16.5" customHeight="1">
      <c r="A26" s="251" t="s">
        <v>132</v>
      </c>
      <c r="B26" s="251"/>
      <c r="C26" s="251"/>
      <c r="D26" s="251"/>
      <c r="E26" s="251"/>
      <c r="F26" s="251"/>
      <c r="G26" s="251"/>
      <c r="H26" s="251"/>
      <c r="I26" s="251"/>
      <c r="J26" s="251"/>
      <c r="K26" s="251"/>
    </row>
    <row r="27" spans="1:11" ht="16.5" customHeight="1">
      <c r="A27" s="81" t="s">
        <v>133</v>
      </c>
      <c r="B27" s="91" t="s">
        <v>93</v>
      </c>
      <c r="C27" s="91" t="s">
        <v>94</v>
      </c>
      <c r="D27" s="91" t="s">
        <v>86</v>
      </c>
      <c r="E27" s="82" t="s">
        <v>134</v>
      </c>
      <c r="F27" s="91" t="s">
        <v>93</v>
      </c>
      <c r="G27" s="91" t="s">
        <v>94</v>
      </c>
      <c r="H27" s="91" t="s">
        <v>86</v>
      </c>
      <c r="I27" s="82" t="s">
        <v>135</v>
      </c>
      <c r="J27" s="91" t="s">
        <v>93</v>
      </c>
      <c r="K27" s="102" t="s">
        <v>94</v>
      </c>
    </row>
    <row r="28" spans="1:11" ht="16.5" customHeight="1">
      <c r="A28" s="85" t="s">
        <v>85</v>
      </c>
      <c r="B28" s="54" t="s">
        <v>93</v>
      </c>
      <c r="C28" s="54" t="s">
        <v>94</v>
      </c>
      <c r="D28" s="54" t="s">
        <v>86</v>
      </c>
      <c r="E28" s="96" t="s">
        <v>92</v>
      </c>
      <c r="F28" s="54" t="s">
        <v>93</v>
      </c>
      <c r="G28" s="54" t="s">
        <v>94</v>
      </c>
      <c r="H28" s="54" t="s">
        <v>86</v>
      </c>
      <c r="I28" s="96" t="s">
        <v>103</v>
      </c>
      <c r="J28" s="54" t="s">
        <v>93</v>
      </c>
      <c r="K28" s="55" t="s">
        <v>94</v>
      </c>
    </row>
    <row r="29" spans="1:11" ht="16.5" customHeight="1">
      <c r="A29" s="179" t="s">
        <v>96</v>
      </c>
      <c r="B29" s="276"/>
      <c r="C29" s="276"/>
      <c r="D29" s="276"/>
      <c r="E29" s="276"/>
      <c r="F29" s="276"/>
      <c r="G29" s="276"/>
      <c r="H29" s="276"/>
      <c r="I29" s="276"/>
      <c r="J29" s="276"/>
      <c r="K29" s="277"/>
    </row>
    <row r="30" spans="1:11" ht="16.5" customHeight="1">
      <c r="A30" s="226"/>
      <c r="B30" s="227"/>
      <c r="C30" s="227"/>
      <c r="D30" s="227"/>
      <c r="E30" s="227"/>
      <c r="F30" s="227"/>
      <c r="G30" s="227"/>
      <c r="H30" s="227"/>
      <c r="I30" s="227"/>
      <c r="J30" s="227"/>
      <c r="K30" s="228"/>
    </row>
    <row r="31" spans="1:11" ht="16.5" customHeight="1">
      <c r="A31" s="278" t="s">
        <v>185</v>
      </c>
      <c r="B31" s="278"/>
      <c r="C31" s="278"/>
      <c r="D31" s="278"/>
      <c r="E31" s="278"/>
      <c r="F31" s="278"/>
      <c r="G31" s="278"/>
      <c r="H31" s="278"/>
      <c r="I31" s="278"/>
      <c r="J31" s="278"/>
      <c r="K31" s="278"/>
    </row>
    <row r="32" spans="1:11" ht="17.25" customHeight="1">
      <c r="A32" s="279" t="s">
        <v>186</v>
      </c>
      <c r="B32" s="280"/>
      <c r="C32" s="280"/>
      <c r="D32" s="280"/>
      <c r="E32" s="280"/>
      <c r="F32" s="280"/>
      <c r="G32" s="280"/>
      <c r="H32" s="280"/>
      <c r="I32" s="280"/>
      <c r="J32" s="280"/>
      <c r="K32" s="281"/>
    </row>
    <row r="33" spans="1:11" ht="17.25" customHeight="1">
      <c r="A33" s="223"/>
      <c r="B33" s="224"/>
      <c r="C33" s="224"/>
      <c r="D33" s="224"/>
      <c r="E33" s="224"/>
      <c r="F33" s="224"/>
      <c r="G33" s="224"/>
      <c r="H33" s="224"/>
      <c r="I33" s="224"/>
      <c r="J33" s="224"/>
      <c r="K33" s="225"/>
    </row>
    <row r="34" spans="1:11" ht="17.25" customHeight="1">
      <c r="A34" s="223"/>
      <c r="B34" s="224"/>
      <c r="C34" s="224"/>
      <c r="D34" s="224"/>
      <c r="E34" s="224"/>
      <c r="F34" s="224"/>
      <c r="G34" s="224"/>
      <c r="H34" s="224"/>
      <c r="I34" s="224"/>
      <c r="J34" s="224"/>
      <c r="K34" s="225"/>
    </row>
    <row r="35" spans="1:11" ht="17.25" customHeight="1">
      <c r="A35" s="223"/>
      <c r="B35" s="224"/>
      <c r="C35" s="224"/>
      <c r="D35" s="224"/>
      <c r="E35" s="224"/>
      <c r="F35" s="224"/>
      <c r="G35" s="224"/>
      <c r="H35" s="224"/>
      <c r="I35" s="224"/>
      <c r="J35" s="224"/>
      <c r="K35" s="225"/>
    </row>
    <row r="36" spans="1:11" ht="17.25" customHeight="1">
      <c r="A36" s="223"/>
      <c r="B36" s="224"/>
      <c r="C36" s="224"/>
      <c r="D36" s="224"/>
      <c r="E36" s="224"/>
      <c r="F36" s="224"/>
      <c r="G36" s="224"/>
      <c r="H36" s="224"/>
      <c r="I36" s="224"/>
      <c r="J36" s="224"/>
      <c r="K36" s="225"/>
    </row>
    <row r="37" spans="1:11" ht="17.25" customHeight="1">
      <c r="A37" s="223"/>
      <c r="B37" s="224"/>
      <c r="C37" s="224"/>
      <c r="D37" s="224"/>
      <c r="E37" s="224"/>
      <c r="F37" s="224"/>
      <c r="G37" s="224"/>
      <c r="H37" s="224"/>
      <c r="I37" s="224"/>
      <c r="J37" s="224"/>
      <c r="K37" s="225"/>
    </row>
    <row r="38" spans="1:11" ht="17.25" customHeight="1">
      <c r="A38" s="223"/>
      <c r="B38" s="224"/>
      <c r="C38" s="224"/>
      <c r="D38" s="224"/>
      <c r="E38" s="224"/>
      <c r="F38" s="224"/>
      <c r="G38" s="224"/>
      <c r="H38" s="224"/>
      <c r="I38" s="224"/>
      <c r="J38" s="224"/>
      <c r="K38" s="225"/>
    </row>
    <row r="39" spans="1:11" ht="17.25" customHeight="1">
      <c r="A39" s="223"/>
      <c r="B39" s="224"/>
      <c r="C39" s="224"/>
      <c r="D39" s="224"/>
      <c r="E39" s="224"/>
      <c r="F39" s="224"/>
      <c r="G39" s="224"/>
      <c r="H39" s="224"/>
      <c r="I39" s="224"/>
      <c r="J39" s="224"/>
      <c r="K39" s="225"/>
    </row>
    <row r="40" spans="1:11" ht="17.25" customHeight="1">
      <c r="A40" s="223"/>
      <c r="B40" s="224"/>
      <c r="C40" s="224"/>
      <c r="D40" s="224"/>
      <c r="E40" s="224"/>
      <c r="F40" s="224"/>
      <c r="G40" s="224"/>
      <c r="H40" s="224"/>
      <c r="I40" s="224"/>
      <c r="J40" s="224"/>
      <c r="K40" s="225"/>
    </row>
    <row r="41" spans="1:11" ht="17.25" customHeight="1">
      <c r="A41" s="223"/>
      <c r="B41" s="224"/>
      <c r="C41" s="224"/>
      <c r="D41" s="224"/>
      <c r="E41" s="224"/>
      <c r="F41" s="224"/>
      <c r="G41" s="224"/>
      <c r="H41" s="224"/>
      <c r="I41" s="224"/>
      <c r="J41" s="224"/>
      <c r="K41" s="225"/>
    </row>
    <row r="42" spans="1:11" ht="17.25" customHeight="1">
      <c r="A42" s="223"/>
      <c r="B42" s="224"/>
      <c r="C42" s="224"/>
      <c r="D42" s="224"/>
      <c r="E42" s="224"/>
      <c r="F42" s="224"/>
      <c r="G42" s="224"/>
      <c r="H42" s="224"/>
      <c r="I42" s="224"/>
      <c r="J42" s="224"/>
      <c r="K42" s="225"/>
    </row>
    <row r="43" spans="1:11" ht="17.25" customHeight="1">
      <c r="A43" s="226" t="s">
        <v>131</v>
      </c>
      <c r="B43" s="227"/>
      <c r="C43" s="227"/>
      <c r="D43" s="227"/>
      <c r="E43" s="227"/>
      <c r="F43" s="227"/>
      <c r="G43" s="227"/>
      <c r="H43" s="227"/>
      <c r="I43" s="227"/>
      <c r="J43" s="227"/>
      <c r="K43" s="228"/>
    </row>
    <row r="44" spans="1:11" ht="16.5" customHeight="1">
      <c r="A44" s="278" t="s">
        <v>187</v>
      </c>
      <c r="B44" s="278"/>
      <c r="C44" s="278"/>
      <c r="D44" s="278"/>
      <c r="E44" s="278"/>
      <c r="F44" s="278"/>
      <c r="G44" s="278"/>
      <c r="H44" s="278"/>
      <c r="I44" s="278"/>
      <c r="J44" s="278"/>
      <c r="K44" s="278"/>
    </row>
    <row r="45" spans="1:11" ht="18" customHeight="1">
      <c r="A45" s="282" t="s">
        <v>125</v>
      </c>
      <c r="B45" s="283"/>
      <c r="C45" s="283"/>
      <c r="D45" s="283"/>
      <c r="E45" s="283"/>
      <c r="F45" s="283"/>
      <c r="G45" s="283"/>
      <c r="H45" s="283"/>
      <c r="I45" s="283"/>
      <c r="J45" s="283"/>
      <c r="K45" s="284"/>
    </row>
    <row r="46" spans="1:11" ht="18" customHeight="1">
      <c r="A46" s="282"/>
      <c r="B46" s="283"/>
      <c r="C46" s="283"/>
      <c r="D46" s="283"/>
      <c r="E46" s="283"/>
      <c r="F46" s="283"/>
      <c r="G46" s="283"/>
      <c r="H46" s="283"/>
      <c r="I46" s="283"/>
      <c r="J46" s="283"/>
      <c r="K46" s="284"/>
    </row>
    <row r="47" spans="1:11" ht="18" customHeight="1">
      <c r="A47" s="273"/>
      <c r="B47" s="274"/>
      <c r="C47" s="274"/>
      <c r="D47" s="274"/>
      <c r="E47" s="274"/>
      <c r="F47" s="274"/>
      <c r="G47" s="274"/>
      <c r="H47" s="274"/>
      <c r="I47" s="274"/>
      <c r="J47" s="274"/>
      <c r="K47" s="275"/>
    </row>
    <row r="48" spans="1:11" ht="21" customHeight="1">
      <c r="A48" s="97" t="s">
        <v>137</v>
      </c>
      <c r="B48" s="285" t="s">
        <v>138</v>
      </c>
      <c r="C48" s="285"/>
      <c r="D48" s="98" t="s">
        <v>139</v>
      </c>
      <c r="E48" s="99"/>
      <c r="F48" s="98" t="s">
        <v>140</v>
      </c>
      <c r="G48" s="100"/>
      <c r="H48" s="286" t="s">
        <v>141</v>
      </c>
      <c r="I48" s="286"/>
      <c r="J48" s="285"/>
      <c r="K48" s="287"/>
    </row>
    <row r="49" spans="1:11" ht="16.5" customHeight="1">
      <c r="A49" s="288" t="s">
        <v>142</v>
      </c>
      <c r="B49" s="289"/>
      <c r="C49" s="289"/>
      <c r="D49" s="289"/>
      <c r="E49" s="289"/>
      <c r="F49" s="289"/>
      <c r="G49" s="289"/>
      <c r="H49" s="289"/>
      <c r="I49" s="289"/>
      <c r="J49" s="289"/>
      <c r="K49" s="290"/>
    </row>
    <row r="50" spans="1:11" ht="16.5" customHeight="1">
      <c r="A50" s="291"/>
      <c r="B50" s="292"/>
      <c r="C50" s="292"/>
      <c r="D50" s="292"/>
      <c r="E50" s="292"/>
      <c r="F50" s="292"/>
      <c r="G50" s="292"/>
      <c r="H50" s="292"/>
      <c r="I50" s="292"/>
      <c r="J50" s="292"/>
      <c r="K50" s="293"/>
    </row>
    <row r="51" spans="1:11" ht="16.5" customHeight="1">
      <c r="A51" s="294"/>
      <c r="B51" s="295"/>
      <c r="C51" s="295"/>
      <c r="D51" s="295"/>
      <c r="E51" s="295"/>
      <c r="F51" s="295"/>
      <c r="G51" s="295"/>
      <c r="H51" s="295"/>
      <c r="I51" s="295"/>
      <c r="J51" s="295"/>
      <c r="K51" s="296"/>
    </row>
    <row r="52" spans="1:11" ht="21" customHeight="1">
      <c r="A52" s="97" t="s">
        <v>137</v>
      </c>
      <c r="B52" s="285" t="s">
        <v>138</v>
      </c>
      <c r="C52" s="285"/>
      <c r="D52" s="98" t="s">
        <v>139</v>
      </c>
      <c r="E52" s="98"/>
      <c r="F52" s="98" t="s">
        <v>140</v>
      </c>
      <c r="G52" s="98"/>
      <c r="H52" s="286" t="s">
        <v>141</v>
      </c>
      <c r="I52" s="286"/>
      <c r="J52" s="297"/>
      <c r="K52" s="298"/>
    </row>
  </sheetData>
  <mergeCells count="82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A14:D14"/>
    <mergeCell ref="E14:H14"/>
    <mergeCell ref="I14:K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46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190500</xdr:colOff>
                    <xdr:row>9</xdr:row>
                    <xdr:rowOff>142875</xdr:rowOff>
                  </from>
                  <to>
                    <xdr:col>6</xdr:col>
                    <xdr:colOff>581025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200025</xdr:colOff>
                    <xdr:row>8</xdr:row>
                    <xdr:rowOff>180975</xdr:rowOff>
                  </from>
                  <to>
                    <xdr:col>2</xdr:col>
                    <xdr:colOff>600075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190500</xdr:colOff>
                    <xdr:row>9</xdr:row>
                    <xdr:rowOff>190500</xdr:rowOff>
                  </from>
                  <to>
                    <xdr:col>2</xdr:col>
                    <xdr:colOff>581025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200025</xdr:colOff>
                    <xdr:row>9</xdr:row>
                    <xdr:rowOff>0</xdr:rowOff>
                  </from>
                  <to>
                    <xdr:col>5</xdr:col>
                    <xdr:colOff>600075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180975</xdr:colOff>
                    <xdr:row>8</xdr:row>
                    <xdr:rowOff>152400</xdr:rowOff>
                  </from>
                  <to>
                    <xdr:col>6</xdr:col>
                    <xdr:colOff>571500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180975</xdr:colOff>
                    <xdr:row>8</xdr:row>
                    <xdr:rowOff>190500</xdr:rowOff>
                  </from>
                  <to>
                    <xdr:col>1</xdr:col>
                    <xdr:colOff>571500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161925</xdr:colOff>
                    <xdr:row>10</xdr:row>
                    <xdr:rowOff>0</xdr:rowOff>
                  </from>
                  <to>
                    <xdr:col>1</xdr:col>
                    <xdr:colOff>561975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161925</xdr:colOff>
                    <xdr:row>9</xdr:row>
                    <xdr:rowOff>0</xdr:rowOff>
                  </from>
                  <to>
                    <xdr:col>9</xdr:col>
                    <xdr:colOff>561975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161925</xdr:colOff>
                    <xdr:row>8</xdr:row>
                    <xdr:rowOff>142875</xdr:rowOff>
                  </from>
                  <to>
                    <xdr:col>10</xdr:col>
                    <xdr:colOff>561975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161925</xdr:colOff>
                    <xdr:row>9</xdr:row>
                    <xdr:rowOff>142875</xdr:rowOff>
                  </from>
                  <to>
                    <xdr:col>10</xdr:col>
                    <xdr:colOff>561975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180975</xdr:colOff>
                    <xdr:row>2</xdr:row>
                    <xdr:rowOff>161925</xdr:rowOff>
                  </from>
                  <to>
                    <xdr:col>9</xdr:col>
                    <xdr:colOff>571500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180975</xdr:colOff>
                    <xdr:row>2</xdr:row>
                    <xdr:rowOff>142875</xdr:rowOff>
                  </from>
                  <to>
                    <xdr:col>10</xdr:col>
                    <xdr:colOff>571500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190500</xdr:colOff>
                    <xdr:row>3</xdr:row>
                    <xdr:rowOff>161925</xdr:rowOff>
                  </from>
                  <to>
                    <xdr:col>9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190500</xdr:colOff>
                    <xdr:row>3</xdr:row>
                    <xdr:rowOff>161925</xdr:rowOff>
                  </from>
                  <to>
                    <xdr:col>10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21"/>
  <sheetViews>
    <sheetView workbookViewId="0">
      <selection sqref="A1:XFD21"/>
    </sheetView>
  </sheetViews>
  <sheetFormatPr defaultColWidth="9" defaultRowHeight="14.25"/>
  <cols>
    <col min="1" max="1" width="18.625" customWidth="1"/>
  </cols>
  <sheetData>
    <row r="1" spans="1:10" s="28" customFormat="1" ht="30" customHeight="1">
      <c r="A1" s="237" t="s">
        <v>145</v>
      </c>
      <c r="B1" s="238"/>
      <c r="C1" s="238"/>
      <c r="D1" s="238"/>
      <c r="E1" s="238"/>
      <c r="F1" s="238"/>
      <c r="G1" s="238"/>
      <c r="H1" s="238"/>
      <c r="I1" s="238"/>
      <c r="J1" s="238"/>
    </row>
    <row r="2" spans="1:10" s="28" customFormat="1" ht="29.1" customHeight="1">
      <c r="A2" s="29" t="s">
        <v>188</v>
      </c>
      <c r="B2" s="30" t="s">
        <v>68</v>
      </c>
      <c r="C2" s="239" t="s">
        <v>146</v>
      </c>
      <c r="D2" s="239"/>
      <c r="E2" s="239"/>
      <c r="F2" s="241"/>
      <c r="G2" s="239" t="s">
        <v>56</v>
      </c>
      <c r="H2" s="239"/>
      <c r="I2" s="239"/>
      <c r="J2" s="239"/>
    </row>
    <row r="3" spans="1:10" s="28" customFormat="1" ht="29.1" customHeight="1">
      <c r="A3" s="31" t="s">
        <v>147</v>
      </c>
      <c r="B3" s="32" t="s">
        <v>111</v>
      </c>
      <c r="C3" s="32" t="s">
        <v>112</v>
      </c>
      <c r="D3" s="32" t="s">
        <v>113</v>
      </c>
      <c r="E3" s="32" t="s">
        <v>114</v>
      </c>
      <c r="F3" s="242"/>
      <c r="G3" s="32" t="s">
        <v>111</v>
      </c>
      <c r="H3" s="32" t="s">
        <v>112</v>
      </c>
      <c r="I3" s="32" t="s">
        <v>113</v>
      </c>
      <c r="J3" s="32" t="s">
        <v>114</v>
      </c>
    </row>
    <row r="4" spans="1:10" s="28" customFormat="1" ht="29.1" customHeight="1">
      <c r="A4" s="33" t="s">
        <v>148</v>
      </c>
      <c r="B4" s="32" t="s">
        <v>149</v>
      </c>
      <c r="C4" s="32" t="s">
        <v>150</v>
      </c>
      <c r="D4" s="32" t="s">
        <v>151</v>
      </c>
      <c r="E4" s="32" t="s">
        <v>152</v>
      </c>
      <c r="F4" s="242"/>
      <c r="G4" s="32" t="s">
        <v>149</v>
      </c>
      <c r="H4" s="32" t="s">
        <v>150</v>
      </c>
      <c r="I4" s="32" t="s">
        <v>151</v>
      </c>
      <c r="J4" s="32" t="s">
        <v>152</v>
      </c>
    </row>
    <row r="5" spans="1:10" s="28" customFormat="1" ht="29.1" customHeight="1">
      <c r="A5" s="34" t="s">
        <v>153</v>
      </c>
      <c r="B5" s="35">
        <v>61</v>
      </c>
      <c r="C5" s="36">
        <f>B5+2</f>
        <v>63</v>
      </c>
      <c r="D5" s="36">
        <f>C5+2</f>
        <v>65</v>
      </c>
      <c r="E5" s="37">
        <f>D5+1</f>
        <v>66</v>
      </c>
      <c r="F5" s="242"/>
      <c r="G5" s="38" t="s">
        <v>189</v>
      </c>
      <c r="H5" s="38" t="s">
        <v>190</v>
      </c>
      <c r="I5" s="38" t="s">
        <v>191</v>
      </c>
      <c r="J5" s="38" t="s">
        <v>154</v>
      </c>
    </row>
    <row r="6" spans="1:10" s="28" customFormat="1" ht="29.1" customHeight="1">
      <c r="A6" s="34" t="s">
        <v>155</v>
      </c>
      <c r="B6" s="35">
        <v>59</v>
      </c>
      <c r="C6" s="36">
        <f>B6+2</f>
        <v>61</v>
      </c>
      <c r="D6" s="36">
        <f>C6+2</f>
        <v>63</v>
      </c>
      <c r="E6" s="37">
        <f>D6+1</f>
        <v>64</v>
      </c>
      <c r="F6" s="242"/>
      <c r="G6" s="38" t="s">
        <v>156</v>
      </c>
      <c r="H6" s="38" t="s">
        <v>156</v>
      </c>
      <c r="I6" s="38" t="s">
        <v>156</v>
      </c>
      <c r="J6" s="38" t="s">
        <v>156</v>
      </c>
    </row>
    <row r="7" spans="1:10" s="28" customFormat="1" ht="29.1" customHeight="1">
      <c r="A7" s="34" t="s">
        <v>157</v>
      </c>
      <c r="B7" s="35">
        <v>96</v>
      </c>
      <c r="C7" s="36">
        <f t="shared" ref="C7:C9" si="0">B7+4</f>
        <v>100</v>
      </c>
      <c r="D7" s="36">
        <f>C7+4</f>
        <v>104</v>
      </c>
      <c r="E7" s="37">
        <f>D7+8</f>
        <v>112</v>
      </c>
      <c r="F7" s="242"/>
      <c r="G7" s="38" t="s">
        <v>156</v>
      </c>
      <c r="H7" s="38" t="s">
        <v>192</v>
      </c>
      <c r="I7" s="38" t="s">
        <v>156</v>
      </c>
      <c r="J7" s="38" t="s">
        <v>156</v>
      </c>
    </row>
    <row r="8" spans="1:10" s="28" customFormat="1" ht="29.1" customHeight="1">
      <c r="A8" s="34" t="s">
        <v>159</v>
      </c>
      <c r="B8" s="35">
        <v>86</v>
      </c>
      <c r="C8" s="36">
        <f t="shared" si="0"/>
        <v>90</v>
      </c>
      <c r="D8" s="36">
        <f>C8+5</f>
        <v>95</v>
      </c>
      <c r="E8" s="37">
        <f>D8+9</f>
        <v>104</v>
      </c>
      <c r="F8" s="242"/>
      <c r="G8" s="38" t="s">
        <v>158</v>
      </c>
      <c r="H8" s="38" t="s">
        <v>193</v>
      </c>
      <c r="I8" s="38" t="s">
        <v>156</v>
      </c>
      <c r="J8" s="38" t="s">
        <v>158</v>
      </c>
    </row>
    <row r="9" spans="1:10" s="28" customFormat="1" ht="29.1" customHeight="1">
      <c r="A9" s="34" t="s">
        <v>160</v>
      </c>
      <c r="B9" s="35">
        <v>100</v>
      </c>
      <c r="C9" s="36">
        <f t="shared" si="0"/>
        <v>104</v>
      </c>
      <c r="D9" s="36">
        <f>C9+5</f>
        <v>109</v>
      </c>
      <c r="E9" s="37">
        <f>D9+9</f>
        <v>118</v>
      </c>
      <c r="F9" s="242"/>
      <c r="G9" s="38">
        <v>-0.2</v>
      </c>
      <c r="H9" s="38" t="s">
        <v>156</v>
      </c>
      <c r="I9" s="38">
        <v>-0.2</v>
      </c>
      <c r="J9" s="38">
        <v>-0.2</v>
      </c>
    </row>
    <row r="10" spans="1:10" s="28" customFormat="1" ht="29.1" customHeight="1">
      <c r="A10" s="34" t="s">
        <v>162</v>
      </c>
      <c r="B10" s="35">
        <v>38</v>
      </c>
      <c r="C10" s="36">
        <f>B10+1</f>
        <v>39</v>
      </c>
      <c r="D10" s="36">
        <f>C10+1</f>
        <v>40</v>
      </c>
      <c r="E10" s="37">
        <f>D10+2</f>
        <v>42</v>
      </c>
      <c r="F10" s="242"/>
      <c r="G10" s="38" t="s">
        <v>161</v>
      </c>
      <c r="H10" s="38">
        <v>-0.7</v>
      </c>
      <c r="I10" s="38" t="s">
        <v>158</v>
      </c>
      <c r="J10" s="38" t="s">
        <v>161</v>
      </c>
    </row>
    <row r="11" spans="1:10" s="28" customFormat="1" ht="29.1" customHeight="1">
      <c r="A11" s="34" t="s">
        <v>164</v>
      </c>
      <c r="B11" s="35">
        <v>6.5</v>
      </c>
      <c r="C11" s="36">
        <f>B11</f>
        <v>6.5</v>
      </c>
      <c r="D11" s="36">
        <f>C11</f>
        <v>6.5</v>
      </c>
      <c r="E11" s="37">
        <f>D11</f>
        <v>6.5</v>
      </c>
      <c r="F11" s="242"/>
      <c r="G11" s="38">
        <f>-0.5-0.3</f>
        <v>-0.8</v>
      </c>
      <c r="H11" s="38">
        <v>-0.2</v>
      </c>
      <c r="I11" s="38" t="s">
        <v>156</v>
      </c>
      <c r="J11" s="38" t="s">
        <v>163</v>
      </c>
    </row>
    <row r="12" spans="1:10" s="28" customFormat="1" ht="29.1" customHeight="1">
      <c r="A12" s="34" t="s">
        <v>165</v>
      </c>
      <c r="B12" s="35">
        <v>46</v>
      </c>
      <c r="C12" s="36">
        <f>B12+1</f>
        <v>47</v>
      </c>
      <c r="D12" s="36">
        <f>C12+1</f>
        <v>48</v>
      </c>
      <c r="E12" s="37">
        <f>D12+2</f>
        <v>50</v>
      </c>
      <c r="F12" s="242"/>
      <c r="G12" s="38" t="s">
        <v>156</v>
      </c>
      <c r="H12" s="38" t="s">
        <v>156</v>
      </c>
      <c r="I12" s="38" t="s">
        <v>156</v>
      </c>
      <c r="J12" s="38" t="s">
        <v>156</v>
      </c>
    </row>
    <row r="13" spans="1:10" s="28" customFormat="1" ht="29.1" customHeight="1">
      <c r="A13" s="34" t="s">
        <v>166</v>
      </c>
      <c r="B13" s="35">
        <v>77</v>
      </c>
      <c r="C13" s="36">
        <f>B13+1.5</f>
        <v>78.5</v>
      </c>
      <c r="D13" s="36">
        <f>C13+1.5</f>
        <v>80</v>
      </c>
      <c r="E13" s="37">
        <f>D13+1.5</f>
        <v>81.5</v>
      </c>
      <c r="F13" s="242"/>
      <c r="G13" s="38" t="s">
        <v>156</v>
      </c>
      <c r="H13" s="38" t="s">
        <v>156</v>
      </c>
      <c r="I13" s="38" t="s">
        <v>156</v>
      </c>
      <c r="J13" s="38" t="s">
        <v>156</v>
      </c>
    </row>
    <row r="14" spans="1:10" s="28" customFormat="1" ht="29.1" customHeight="1">
      <c r="A14" s="34" t="s">
        <v>167</v>
      </c>
      <c r="B14" s="35">
        <v>18</v>
      </c>
      <c r="C14" s="36">
        <f>B14+0.8</f>
        <v>18.8</v>
      </c>
      <c r="D14" s="36">
        <f>C14+0.8</f>
        <v>19.600000000000001</v>
      </c>
      <c r="E14" s="37">
        <f>D14+1.6</f>
        <v>21.200000000000003</v>
      </c>
      <c r="F14" s="242"/>
      <c r="G14" s="38" t="s">
        <v>156</v>
      </c>
      <c r="H14" s="38" t="s">
        <v>156</v>
      </c>
      <c r="I14" s="38" t="s">
        <v>156</v>
      </c>
      <c r="J14" s="38" t="s">
        <v>156</v>
      </c>
    </row>
    <row r="15" spans="1:10" s="28" customFormat="1" ht="16.5">
      <c r="A15" s="34" t="s">
        <v>168</v>
      </c>
      <c r="B15" s="35">
        <v>15</v>
      </c>
      <c r="C15" s="36">
        <f>B15+0.6</f>
        <v>15.6</v>
      </c>
      <c r="D15" s="36">
        <f>C15+0.6</f>
        <v>16.2</v>
      </c>
      <c r="E15" s="37">
        <f>D15+1.2</f>
        <v>17.399999999999999</v>
      </c>
      <c r="F15" s="39"/>
      <c r="G15" s="38" t="s">
        <v>156</v>
      </c>
      <c r="H15" s="38" t="s">
        <v>156</v>
      </c>
      <c r="I15" s="38" t="s">
        <v>156</v>
      </c>
      <c r="J15" s="38" t="s">
        <v>156</v>
      </c>
    </row>
    <row r="16" spans="1:10" s="28" customFormat="1" ht="16.5">
      <c r="A16" s="34" t="s">
        <v>169</v>
      </c>
      <c r="B16" s="35">
        <v>12.5</v>
      </c>
      <c r="C16" s="36">
        <f>B16+0.4</f>
        <v>12.9</v>
      </c>
      <c r="D16" s="36">
        <f>C16+0.4</f>
        <v>13.3</v>
      </c>
      <c r="E16" s="37">
        <f>D16+0.8</f>
        <v>14.100000000000001</v>
      </c>
      <c r="F16" s="39"/>
      <c r="G16" s="38" t="s">
        <v>156</v>
      </c>
      <c r="H16" s="38" t="s">
        <v>156</v>
      </c>
      <c r="I16" s="38" t="s">
        <v>156</v>
      </c>
      <c r="J16" s="38" t="s">
        <v>156</v>
      </c>
    </row>
    <row r="17" spans="1:10" s="28" customFormat="1" ht="16.5">
      <c r="A17" s="34" t="s">
        <v>170</v>
      </c>
      <c r="B17" s="35">
        <v>10.5</v>
      </c>
      <c r="C17" s="36">
        <f>B17+0.4</f>
        <v>10.9</v>
      </c>
      <c r="D17" s="36">
        <f>C17+0.4</f>
        <v>11.3</v>
      </c>
      <c r="E17" s="37">
        <f>D17+0.8</f>
        <v>12.100000000000001</v>
      </c>
      <c r="F17" s="39"/>
      <c r="G17" s="38" t="s">
        <v>156</v>
      </c>
      <c r="H17" s="38" t="s">
        <v>156</v>
      </c>
      <c r="I17" s="38" t="s">
        <v>156</v>
      </c>
      <c r="J17" s="38" t="s">
        <v>156</v>
      </c>
    </row>
    <row r="18" spans="1:10" s="28" customFormat="1" ht="26.1" customHeight="1">
      <c r="A18" s="34" t="s">
        <v>171</v>
      </c>
      <c r="B18" s="35">
        <v>16</v>
      </c>
      <c r="C18" s="36">
        <f>B18</f>
        <v>16</v>
      </c>
      <c r="D18" s="36">
        <f>B18+1.5</f>
        <v>17.5</v>
      </c>
      <c r="E18" s="37">
        <f>D18</f>
        <v>17.5</v>
      </c>
      <c r="G18" s="38" t="s">
        <v>156</v>
      </c>
      <c r="H18" s="38" t="s">
        <v>156</v>
      </c>
      <c r="I18" s="38" t="s">
        <v>156</v>
      </c>
      <c r="J18" s="38" t="s">
        <v>156</v>
      </c>
    </row>
    <row r="19" spans="1:10" ht="16.5">
      <c r="A19" s="34" t="s">
        <v>172</v>
      </c>
      <c r="B19" s="35">
        <v>18.5</v>
      </c>
      <c r="C19" s="36">
        <f>B19</f>
        <v>18.5</v>
      </c>
      <c r="D19" s="36">
        <f>B19+1.5</f>
        <v>20</v>
      </c>
      <c r="E19" s="37">
        <f>D19</f>
        <v>20</v>
      </c>
      <c r="G19" s="38" t="s">
        <v>156</v>
      </c>
      <c r="H19" s="38" t="s">
        <v>156</v>
      </c>
      <c r="I19" s="38" t="s">
        <v>156</v>
      </c>
      <c r="J19" s="38" t="s">
        <v>156</v>
      </c>
    </row>
    <row r="20" spans="1:10" ht="17.25">
      <c r="A20" s="40" t="s">
        <v>173</v>
      </c>
      <c r="B20" s="41">
        <v>34</v>
      </c>
      <c r="C20" s="42">
        <f>B20+0.5</f>
        <v>34.5</v>
      </c>
      <c r="D20" s="42">
        <f>C20+0.5</f>
        <v>35</v>
      </c>
      <c r="E20" s="43">
        <f>D20+0.5</f>
        <v>35.5</v>
      </c>
      <c r="G20" s="38" t="s">
        <v>156</v>
      </c>
      <c r="H20" s="38" t="s">
        <v>156</v>
      </c>
      <c r="I20" s="38" t="s">
        <v>156</v>
      </c>
      <c r="J20" s="38" t="s">
        <v>156</v>
      </c>
    </row>
    <row r="21" spans="1:10" ht="17.25">
      <c r="A21" s="40" t="s">
        <v>174</v>
      </c>
      <c r="B21" s="41">
        <v>24.5</v>
      </c>
      <c r="C21" s="42">
        <f>B21+0.5</f>
        <v>25</v>
      </c>
      <c r="D21" s="42">
        <f>C21+0.5</f>
        <v>25.5</v>
      </c>
      <c r="E21" s="44">
        <f>D21+0.75</f>
        <v>26.25</v>
      </c>
      <c r="G21" s="38" t="s">
        <v>156</v>
      </c>
      <c r="H21" s="38" t="s">
        <v>156</v>
      </c>
      <c r="I21" s="38" t="s">
        <v>156</v>
      </c>
      <c r="J21" s="38" t="s">
        <v>156</v>
      </c>
    </row>
  </sheetData>
  <mergeCells count="4">
    <mergeCell ref="A1:J1"/>
    <mergeCell ref="C2:E2"/>
    <mergeCell ref="G2:J2"/>
    <mergeCell ref="F2:F14"/>
  </mergeCells>
  <phoneticPr fontId="46" type="noConversion"/>
  <pageMargins left="0.75" right="0.75" top="1" bottom="1" header="0.5" footer="0.5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5"/>
  <sheetViews>
    <sheetView tabSelected="1" zoomScaleNormal="100" zoomScalePageLayoutView="125" workbookViewId="0">
      <selection activeCell="M8" sqref="M8"/>
    </sheetView>
  </sheetViews>
  <sheetFormatPr defaultColWidth="10.125" defaultRowHeight="14.25"/>
  <cols>
    <col min="1" max="1" width="9.625" style="47" customWidth="1"/>
    <col min="2" max="2" width="11.125" style="47" customWidth="1"/>
    <col min="3" max="3" width="9.125" style="47" customWidth="1"/>
    <col min="4" max="4" width="9.5" style="47" customWidth="1"/>
    <col min="5" max="5" width="9.125" style="47" customWidth="1"/>
    <col min="6" max="6" width="10.375" style="47" customWidth="1"/>
    <col min="7" max="7" width="9.5" style="47" customWidth="1"/>
    <col min="8" max="8" width="9.125" style="47" customWidth="1"/>
    <col min="9" max="9" width="8.125" style="47" customWidth="1"/>
    <col min="10" max="10" width="10.5" style="47" customWidth="1"/>
    <col min="11" max="11" width="12.125" style="47" customWidth="1"/>
    <col min="12" max="16384" width="10.125" style="47"/>
  </cols>
  <sheetData>
    <row r="1" spans="1:11" ht="25.5">
      <c r="A1" s="299" t="s">
        <v>194</v>
      </c>
      <c r="B1" s="299"/>
      <c r="C1" s="299"/>
      <c r="D1" s="299"/>
      <c r="E1" s="299"/>
      <c r="F1" s="299"/>
      <c r="G1" s="299"/>
      <c r="H1" s="299"/>
      <c r="I1" s="299"/>
      <c r="J1" s="299"/>
      <c r="K1" s="299"/>
    </row>
    <row r="2" spans="1:11">
      <c r="A2" s="48" t="s">
        <v>54</v>
      </c>
      <c r="B2" s="378" t="s">
        <v>329</v>
      </c>
      <c r="C2" s="300"/>
      <c r="D2" s="49" t="s">
        <v>62</v>
      </c>
      <c r="E2" s="47" t="s">
        <v>63</v>
      </c>
      <c r="F2" s="50"/>
      <c r="G2" s="51" t="s">
        <v>195</v>
      </c>
      <c r="H2" s="52" t="s">
        <v>69</v>
      </c>
      <c r="I2" s="73" t="s">
        <v>57</v>
      </c>
      <c r="J2" s="379" t="s">
        <v>330</v>
      </c>
      <c r="K2" s="301"/>
    </row>
    <row r="3" spans="1:11">
      <c r="A3" s="53" t="s">
        <v>75</v>
      </c>
      <c r="B3" s="177">
        <v>800</v>
      </c>
      <c r="C3" s="178"/>
      <c r="D3" s="56" t="s">
        <v>196</v>
      </c>
      <c r="E3" s="302">
        <v>44798</v>
      </c>
      <c r="F3" s="303"/>
      <c r="G3" s="303"/>
      <c r="H3" s="268" t="s">
        <v>197</v>
      </c>
      <c r="I3" s="268"/>
      <c r="J3" s="268"/>
      <c r="K3" s="269"/>
    </row>
    <row r="4" spans="1:11">
      <c r="A4" s="57" t="s">
        <v>72</v>
      </c>
      <c r="B4" s="58">
        <v>1</v>
      </c>
      <c r="C4" s="59">
        <v>4</v>
      </c>
      <c r="D4" s="60" t="s">
        <v>198</v>
      </c>
      <c r="E4" s="380" t="s">
        <v>331</v>
      </c>
      <c r="F4" s="303"/>
      <c r="G4" s="303"/>
      <c r="H4" s="215" t="s">
        <v>199</v>
      </c>
      <c r="I4" s="215"/>
      <c r="J4" s="70" t="s">
        <v>66</v>
      </c>
      <c r="K4" s="76" t="s">
        <v>67</v>
      </c>
    </row>
    <row r="5" spans="1:11">
      <c r="A5" s="61" t="s">
        <v>200</v>
      </c>
      <c r="B5" s="58">
        <v>1</v>
      </c>
      <c r="C5" s="59"/>
      <c r="D5" s="56" t="s">
        <v>201</v>
      </c>
      <c r="E5" s="56" t="s">
        <v>202</v>
      </c>
      <c r="F5" s="56" t="s">
        <v>203</v>
      </c>
      <c r="G5" s="56" t="s">
        <v>204</v>
      </c>
      <c r="H5" s="215" t="s">
        <v>205</v>
      </c>
      <c r="I5" s="215"/>
      <c r="J5" s="70" t="s">
        <v>66</v>
      </c>
      <c r="K5" s="76" t="s">
        <v>67</v>
      </c>
    </row>
    <row r="6" spans="1:11">
      <c r="A6" s="62" t="s">
        <v>206</v>
      </c>
      <c r="B6" s="183">
        <v>80</v>
      </c>
      <c r="C6" s="184"/>
      <c r="D6" s="63" t="s">
        <v>207</v>
      </c>
      <c r="E6" s="64"/>
      <c r="F6" s="65"/>
      <c r="G6" s="63">
        <v>800</v>
      </c>
      <c r="H6" s="304" t="s">
        <v>208</v>
      </c>
      <c r="I6" s="304"/>
      <c r="J6" s="65" t="s">
        <v>66</v>
      </c>
      <c r="K6" s="77" t="s">
        <v>67</v>
      </c>
    </row>
    <row r="7" spans="1:11">
      <c r="A7" s="66"/>
      <c r="B7" s="67"/>
      <c r="C7" s="67"/>
      <c r="D7" s="66"/>
      <c r="E7" s="67"/>
      <c r="F7" s="68"/>
      <c r="G7" s="66"/>
      <c r="H7" s="68"/>
      <c r="I7" s="67"/>
      <c r="J7" s="67"/>
      <c r="K7" s="67"/>
    </row>
    <row r="8" spans="1:11">
      <c r="A8" s="69" t="s">
        <v>209</v>
      </c>
      <c r="B8" s="51" t="s">
        <v>210</v>
      </c>
      <c r="C8" s="51" t="s">
        <v>211</v>
      </c>
      <c r="D8" s="51" t="s">
        <v>212</v>
      </c>
      <c r="E8" s="51" t="s">
        <v>213</v>
      </c>
      <c r="F8" s="51" t="s">
        <v>214</v>
      </c>
      <c r="G8" s="305"/>
      <c r="H8" s="306"/>
      <c r="I8" s="306"/>
      <c r="J8" s="306"/>
      <c r="K8" s="307"/>
    </row>
    <row r="9" spans="1:11">
      <c r="A9" s="214" t="s">
        <v>215</v>
      </c>
      <c r="B9" s="215"/>
      <c r="C9" s="70" t="s">
        <v>66</v>
      </c>
      <c r="D9" s="70" t="s">
        <v>67</v>
      </c>
      <c r="E9" s="56" t="s">
        <v>216</v>
      </c>
      <c r="F9" s="71" t="s">
        <v>217</v>
      </c>
      <c r="G9" s="308"/>
      <c r="H9" s="309"/>
      <c r="I9" s="309"/>
      <c r="J9" s="309"/>
      <c r="K9" s="310"/>
    </row>
    <row r="10" spans="1:11">
      <c r="A10" s="214" t="s">
        <v>218</v>
      </c>
      <c r="B10" s="215"/>
      <c r="C10" s="70" t="s">
        <v>66</v>
      </c>
      <c r="D10" s="70" t="s">
        <v>67</v>
      </c>
      <c r="E10" s="56" t="s">
        <v>219</v>
      </c>
      <c r="F10" s="71" t="s">
        <v>220</v>
      </c>
      <c r="G10" s="308" t="s">
        <v>221</v>
      </c>
      <c r="H10" s="309"/>
      <c r="I10" s="309"/>
      <c r="J10" s="309"/>
      <c r="K10" s="310"/>
    </row>
    <row r="11" spans="1:11">
      <c r="A11" s="311" t="s">
        <v>179</v>
      </c>
      <c r="B11" s="312"/>
      <c r="C11" s="312"/>
      <c r="D11" s="312"/>
      <c r="E11" s="312"/>
      <c r="F11" s="312"/>
      <c r="G11" s="312"/>
      <c r="H11" s="312"/>
      <c r="I11" s="312"/>
      <c r="J11" s="312"/>
      <c r="K11" s="313"/>
    </row>
    <row r="12" spans="1:11">
      <c r="A12" s="53" t="s">
        <v>87</v>
      </c>
      <c r="B12" s="70" t="s">
        <v>83</v>
      </c>
      <c r="C12" s="70" t="s">
        <v>84</v>
      </c>
      <c r="D12" s="71"/>
      <c r="E12" s="56" t="s">
        <v>85</v>
      </c>
      <c r="F12" s="70" t="s">
        <v>83</v>
      </c>
      <c r="G12" s="70" t="s">
        <v>84</v>
      </c>
      <c r="H12" s="70"/>
      <c r="I12" s="56" t="s">
        <v>222</v>
      </c>
      <c r="J12" s="70" t="s">
        <v>83</v>
      </c>
      <c r="K12" s="76" t="s">
        <v>84</v>
      </c>
    </row>
    <row r="13" spans="1:11">
      <c r="A13" s="53" t="s">
        <v>90</v>
      </c>
      <c r="B13" s="70" t="s">
        <v>83</v>
      </c>
      <c r="C13" s="70" t="s">
        <v>84</v>
      </c>
      <c r="D13" s="71"/>
      <c r="E13" s="56" t="s">
        <v>95</v>
      </c>
      <c r="F13" s="70" t="s">
        <v>83</v>
      </c>
      <c r="G13" s="70" t="s">
        <v>84</v>
      </c>
      <c r="H13" s="70"/>
      <c r="I13" s="56" t="s">
        <v>223</v>
      </c>
      <c r="J13" s="70" t="s">
        <v>83</v>
      </c>
      <c r="K13" s="76" t="s">
        <v>84</v>
      </c>
    </row>
    <row r="14" spans="1:11">
      <c r="A14" s="62" t="s">
        <v>224</v>
      </c>
      <c r="B14" s="65" t="s">
        <v>83</v>
      </c>
      <c r="C14" s="65" t="s">
        <v>84</v>
      </c>
      <c r="D14" s="64"/>
      <c r="E14" s="63" t="s">
        <v>225</v>
      </c>
      <c r="F14" s="65" t="s">
        <v>83</v>
      </c>
      <c r="G14" s="65" t="s">
        <v>84</v>
      </c>
      <c r="H14" s="65"/>
      <c r="I14" s="63" t="s">
        <v>226</v>
      </c>
      <c r="J14" s="65" t="s">
        <v>83</v>
      </c>
      <c r="K14" s="77" t="s">
        <v>84</v>
      </c>
    </row>
    <row r="15" spans="1:11">
      <c r="A15" s="66"/>
      <c r="B15" s="72"/>
      <c r="C15" s="72"/>
      <c r="D15" s="67"/>
      <c r="E15" s="66"/>
      <c r="F15" s="72"/>
      <c r="G15" s="72"/>
      <c r="H15" s="72"/>
      <c r="I15" s="66"/>
      <c r="J15" s="72"/>
      <c r="K15" s="72"/>
    </row>
    <row r="16" spans="1:11" s="45" customFormat="1">
      <c r="A16" s="265" t="s">
        <v>227</v>
      </c>
      <c r="B16" s="266"/>
      <c r="C16" s="266"/>
      <c r="D16" s="266"/>
      <c r="E16" s="266"/>
      <c r="F16" s="266"/>
      <c r="G16" s="266"/>
      <c r="H16" s="266"/>
      <c r="I16" s="266"/>
      <c r="J16" s="266"/>
      <c r="K16" s="267"/>
    </row>
    <row r="17" spans="1:11">
      <c r="A17" s="214" t="s">
        <v>228</v>
      </c>
      <c r="B17" s="215"/>
      <c r="C17" s="215"/>
      <c r="D17" s="215"/>
      <c r="E17" s="215"/>
      <c r="F17" s="215"/>
      <c r="G17" s="215"/>
      <c r="H17" s="215"/>
      <c r="I17" s="215"/>
      <c r="J17" s="215"/>
      <c r="K17" s="314"/>
    </row>
    <row r="18" spans="1:11">
      <c r="A18" s="214" t="s">
        <v>229</v>
      </c>
      <c r="B18" s="215"/>
      <c r="C18" s="215"/>
      <c r="D18" s="215"/>
      <c r="E18" s="215"/>
      <c r="F18" s="215"/>
      <c r="G18" s="215"/>
      <c r="H18" s="215"/>
      <c r="I18" s="215"/>
      <c r="J18" s="215"/>
      <c r="K18" s="314"/>
    </row>
    <row r="19" spans="1:11">
      <c r="A19" s="315" t="s">
        <v>230</v>
      </c>
      <c r="B19" s="316"/>
      <c r="C19" s="316"/>
      <c r="D19" s="316"/>
      <c r="E19" s="316"/>
      <c r="F19" s="316"/>
      <c r="G19" s="316"/>
      <c r="H19" s="316"/>
      <c r="I19" s="316"/>
      <c r="J19" s="316"/>
      <c r="K19" s="317"/>
    </row>
    <row r="20" spans="1:11">
      <c r="A20" s="318"/>
      <c r="B20" s="319"/>
      <c r="C20" s="319"/>
      <c r="D20" s="319"/>
      <c r="E20" s="319"/>
      <c r="F20" s="319"/>
      <c r="G20" s="319"/>
      <c r="H20" s="319"/>
      <c r="I20" s="319"/>
      <c r="J20" s="319"/>
      <c r="K20" s="320"/>
    </row>
    <row r="21" spans="1:11">
      <c r="A21" s="318"/>
      <c r="B21" s="319"/>
      <c r="C21" s="319"/>
      <c r="D21" s="319"/>
      <c r="E21" s="319"/>
      <c r="F21" s="319"/>
      <c r="G21" s="319"/>
      <c r="H21" s="319"/>
      <c r="I21" s="319"/>
      <c r="J21" s="319"/>
      <c r="K21" s="320"/>
    </row>
    <row r="22" spans="1:11">
      <c r="A22" s="318"/>
      <c r="B22" s="319"/>
      <c r="C22" s="319"/>
      <c r="D22" s="319"/>
      <c r="E22" s="319"/>
      <c r="F22" s="319"/>
      <c r="G22" s="319"/>
      <c r="H22" s="319"/>
      <c r="I22" s="319"/>
      <c r="J22" s="319"/>
      <c r="K22" s="320"/>
    </row>
    <row r="23" spans="1:11">
      <c r="A23" s="321"/>
      <c r="B23" s="322"/>
      <c r="C23" s="322"/>
      <c r="D23" s="322"/>
      <c r="E23" s="322"/>
      <c r="F23" s="322"/>
      <c r="G23" s="322"/>
      <c r="H23" s="322"/>
      <c r="I23" s="322"/>
      <c r="J23" s="322"/>
      <c r="K23" s="323"/>
    </row>
    <row r="24" spans="1:11">
      <c r="A24" s="214" t="s">
        <v>124</v>
      </c>
      <c r="B24" s="215"/>
      <c r="C24" s="70" t="s">
        <v>66</v>
      </c>
      <c r="D24" s="70" t="s">
        <v>67</v>
      </c>
      <c r="E24" s="268"/>
      <c r="F24" s="268"/>
      <c r="G24" s="268"/>
      <c r="H24" s="268"/>
      <c r="I24" s="268"/>
      <c r="J24" s="268"/>
      <c r="K24" s="269"/>
    </row>
    <row r="25" spans="1:11">
      <c r="A25" s="74" t="s">
        <v>231</v>
      </c>
      <c r="B25" s="324"/>
      <c r="C25" s="324"/>
      <c r="D25" s="324"/>
      <c r="E25" s="324"/>
      <c r="F25" s="324"/>
      <c r="G25" s="324"/>
      <c r="H25" s="324"/>
      <c r="I25" s="324"/>
      <c r="J25" s="324"/>
      <c r="K25" s="325"/>
    </row>
    <row r="26" spans="1:11">
      <c r="A26" s="326"/>
      <c r="B26" s="326"/>
      <c r="C26" s="326"/>
      <c r="D26" s="326"/>
      <c r="E26" s="326"/>
      <c r="F26" s="326"/>
      <c r="G26" s="326"/>
      <c r="H26" s="326"/>
      <c r="I26" s="326"/>
      <c r="J26" s="326"/>
      <c r="K26" s="326"/>
    </row>
    <row r="27" spans="1:11">
      <c r="A27" s="327" t="s">
        <v>232</v>
      </c>
      <c r="B27" s="328"/>
      <c r="C27" s="328"/>
      <c r="D27" s="328"/>
      <c r="E27" s="328"/>
      <c r="F27" s="328"/>
      <c r="G27" s="328"/>
      <c r="H27" s="328"/>
      <c r="I27" s="328"/>
      <c r="J27" s="328"/>
      <c r="K27" s="329"/>
    </row>
    <row r="28" spans="1:11">
      <c r="A28" s="330" t="s">
        <v>233</v>
      </c>
      <c r="B28" s="331"/>
      <c r="C28" s="331"/>
      <c r="D28" s="331"/>
      <c r="E28" s="331"/>
      <c r="F28" s="331"/>
      <c r="G28" s="331"/>
      <c r="H28" s="331"/>
      <c r="I28" s="331"/>
      <c r="J28" s="331"/>
      <c r="K28" s="332"/>
    </row>
    <row r="29" spans="1:11">
      <c r="A29" s="330" t="s">
        <v>234</v>
      </c>
      <c r="B29" s="331"/>
      <c r="C29" s="331"/>
      <c r="D29" s="331"/>
      <c r="E29" s="331"/>
      <c r="F29" s="331"/>
      <c r="G29" s="331"/>
      <c r="H29" s="331"/>
      <c r="I29" s="331"/>
      <c r="J29" s="331"/>
      <c r="K29" s="332"/>
    </row>
    <row r="30" spans="1:11">
      <c r="A30" s="330"/>
      <c r="B30" s="331"/>
      <c r="C30" s="331"/>
      <c r="D30" s="331"/>
      <c r="E30" s="331"/>
      <c r="F30" s="331"/>
      <c r="G30" s="331"/>
      <c r="H30" s="331"/>
      <c r="I30" s="331"/>
      <c r="J30" s="331"/>
      <c r="K30" s="332"/>
    </row>
    <row r="31" spans="1:11">
      <c r="A31" s="330"/>
      <c r="B31" s="331"/>
      <c r="C31" s="331"/>
      <c r="D31" s="331"/>
      <c r="E31" s="331"/>
      <c r="F31" s="331"/>
      <c r="G31" s="331"/>
      <c r="H31" s="331"/>
      <c r="I31" s="331"/>
      <c r="J31" s="331"/>
      <c r="K31" s="332"/>
    </row>
    <row r="32" spans="1:11">
      <c r="A32" s="330"/>
      <c r="B32" s="331"/>
      <c r="C32" s="331"/>
      <c r="D32" s="331"/>
      <c r="E32" s="331"/>
      <c r="F32" s="331"/>
      <c r="G32" s="331"/>
      <c r="H32" s="331"/>
      <c r="I32" s="331"/>
      <c r="J32" s="331"/>
      <c r="K32" s="332"/>
    </row>
    <row r="33" spans="1:13" ht="23.1" customHeight="1">
      <c r="A33" s="330"/>
      <c r="B33" s="331"/>
      <c r="C33" s="331"/>
      <c r="D33" s="331"/>
      <c r="E33" s="331"/>
      <c r="F33" s="331"/>
      <c r="G33" s="331"/>
      <c r="H33" s="331"/>
      <c r="I33" s="331"/>
      <c r="J33" s="331"/>
      <c r="K33" s="332"/>
    </row>
    <row r="34" spans="1:13" ht="23.1" customHeight="1">
      <c r="A34" s="318"/>
      <c r="B34" s="319"/>
      <c r="C34" s="319"/>
      <c r="D34" s="319"/>
      <c r="E34" s="319"/>
      <c r="F34" s="319"/>
      <c r="G34" s="319"/>
      <c r="H34" s="319"/>
      <c r="I34" s="319"/>
      <c r="J34" s="319"/>
      <c r="K34" s="320"/>
    </row>
    <row r="35" spans="1:13" ht="23.1" customHeight="1">
      <c r="A35" s="333"/>
      <c r="B35" s="319"/>
      <c r="C35" s="319"/>
      <c r="D35" s="319"/>
      <c r="E35" s="319"/>
      <c r="F35" s="319"/>
      <c r="G35" s="319"/>
      <c r="H35" s="319"/>
      <c r="I35" s="319"/>
      <c r="J35" s="319"/>
      <c r="K35" s="320"/>
    </row>
    <row r="36" spans="1:13" ht="23.1" customHeight="1">
      <c r="A36" s="334"/>
      <c r="B36" s="335"/>
      <c r="C36" s="335"/>
      <c r="D36" s="335"/>
      <c r="E36" s="335"/>
      <c r="F36" s="335"/>
      <c r="G36" s="335"/>
      <c r="H36" s="335"/>
      <c r="I36" s="335"/>
      <c r="J36" s="335"/>
      <c r="K36" s="336"/>
    </row>
    <row r="37" spans="1:13" ht="18.75" customHeight="1">
      <c r="A37" s="337" t="s">
        <v>235</v>
      </c>
      <c r="B37" s="338"/>
      <c r="C37" s="338"/>
      <c r="D37" s="338"/>
      <c r="E37" s="338"/>
      <c r="F37" s="338"/>
      <c r="G37" s="338"/>
      <c r="H37" s="338"/>
      <c r="I37" s="338"/>
      <c r="J37" s="338"/>
      <c r="K37" s="339"/>
    </row>
    <row r="38" spans="1:13" s="46" customFormat="1" ht="18.75" customHeight="1">
      <c r="A38" s="214" t="s">
        <v>236</v>
      </c>
      <c r="B38" s="215"/>
      <c r="C38" s="215"/>
      <c r="D38" s="268" t="s">
        <v>237</v>
      </c>
      <c r="E38" s="268"/>
      <c r="F38" s="340" t="s">
        <v>238</v>
      </c>
      <c r="G38" s="341"/>
      <c r="H38" s="215" t="s">
        <v>239</v>
      </c>
      <c r="I38" s="215"/>
      <c r="J38" s="215" t="s">
        <v>240</v>
      </c>
      <c r="K38" s="314"/>
    </row>
    <row r="39" spans="1:13" ht="18.75" customHeight="1">
      <c r="A39" s="61" t="s">
        <v>125</v>
      </c>
      <c r="B39" s="215" t="s">
        <v>241</v>
      </c>
      <c r="C39" s="215"/>
      <c r="D39" s="215"/>
      <c r="E39" s="215"/>
      <c r="F39" s="215"/>
      <c r="G39" s="215"/>
      <c r="H39" s="215"/>
      <c r="I39" s="215"/>
      <c r="J39" s="215"/>
      <c r="K39" s="314"/>
      <c r="M39" s="46"/>
    </row>
    <row r="40" spans="1:13" ht="30.95" customHeight="1">
      <c r="A40" s="214"/>
      <c r="B40" s="215"/>
      <c r="C40" s="215"/>
      <c r="D40" s="215"/>
      <c r="E40" s="215"/>
      <c r="F40" s="215"/>
      <c r="G40" s="215"/>
      <c r="H40" s="215"/>
      <c r="I40" s="215"/>
      <c r="J40" s="215"/>
      <c r="K40" s="314"/>
    </row>
    <row r="41" spans="1:13" ht="18.75" customHeight="1">
      <c r="A41" s="214"/>
      <c r="B41" s="215"/>
      <c r="C41" s="215"/>
      <c r="D41" s="215"/>
      <c r="E41" s="215"/>
      <c r="F41" s="215"/>
      <c r="G41" s="215"/>
      <c r="H41" s="215"/>
      <c r="I41" s="215"/>
      <c r="J41" s="215"/>
      <c r="K41" s="314"/>
    </row>
    <row r="42" spans="1:13" ht="32.1" customHeight="1">
      <c r="A42" s="62" t="s">
        <v>137</v>
      </c>
      <c r="B42" s="342" t="s">
        <v>242</v>
      </c>
      <c r="C42" s="342"/>
      <c r="D42" s="63" t="s">
        <v>243</v>
      </c>
      <c r="E42" s="64" t="s">
        <v>244</v>
      </c>
      <c r="F42" s="63" t="s">
        <v>140</v>
      </c>
      <c r="G42" s="75">
        <v>44797</v>
      </c>
      <c r="H42" s="343" t="s">
        <v>141</v>
      </c>
      <c r="I42" s="343"/>
      <c r="J42" s="342" t="s">
        <v>144</v>
      </c>
      <c r="K42" s="344"/>
    </row>
    <row r="43" spans="1:13" ht="16.5" customHeight="1"/>
    <row r="44" spans="1:13" ht="16.5" customHeight="1"/>
    <row r="45" spans="1:13" ht="16.5" customHeight="1"/>
  </sheetData>
  <mergeCells count="51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H5:I5"/>
    <mergeCell ref="B6:C6"/>
    <mergeCell ref="H6:I6"/>
    <mergeCell ref="A1:K1"/>
    <mergeCell ref="B2:C2"/>
    <mergeCell ref="J2:K2"/>
    <mergeCell ref="B3:C3"/>
    <mergeCell ref="E3:G3"/>
    <mergeCell ref="H3:K3"/>
  </mergeCells>
  <phoneticPr fontId="46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333375</xdr:colOff>
                    <xdr:row>6</xdr:row>
                    <xdr:rowOff>47625</xdr:rowOff>
                  </from>
                  <to>
                    <xdr:col>1</xdr:col>
                    <xdr:colOff>723900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419100</xdr:colOff>
                    <xdr:row>11</xdr:row>
                    <xdr:rowOff>66675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342900</xdr:colOff>
                    <xdr:row>12</xdr:row>
                    <xdr:rowOff>180975</xdr:rowOff>
                  </from>
                  <to>
                    <xdr:col>2</xdr:col>
                    <xdr:colOff>123825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r:id="rId42" name="Check Box 40">
              <controlPr defaultSize="0" autoPict="0">
                <anchor moveWithCells="1">
                  <from>
                    <xdr:col>1</xdr:col>
                    <xdr:colOff>333375</xdr:colOff>
                    <xdr:row>6</xdr:row>
                    <xdr:rowOff>47625</xdr:rowOff>
                  </from>
                  <to>
                    <xdr:col>1</xdr:col>
                    <xdr:colOff>723900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r:id="rId43" name="Check Box 41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r:id="rId44" name="Check Box 42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r:id="rId45" name="Check Box 43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r:id="rId46" name="Check Box 44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r:id="rId47" name="Check Box 45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r:id="rId48" name="Check Box 46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r:id="rId49" name="Check Box 47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r:id="rId50" name="Check Box 48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r:id="rId51" name="Check Box 49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r:id="rId52" name="Check Box 50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r:id="rId53" name="Check Box 51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r:id="rId54" name="Check Box 52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r:id="rId55" name="Check Box 53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r:id="rId56" name="Check Box 54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r:id="rId57" name="Check Box 55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r:id="rId58" name="Check Box 56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r:id="rId59" name="Check Box 57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6" r:id="rId60" name="Check Box 58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7" r:id="rId61" name="Check Box 59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8" r:id="rId62" name="Check Box 60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9" r:id="rId63" name="Check Box 61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0" r:id="rId64" name="Check Box 62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1" r:id="rId65" name="Check Box 63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2" r:id="rId66" name="Check Box 64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3" r:id="rId67" name="Check Box 6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4" r:id="rId68" name="Check Box 66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5" r:id="rId69" name="Check Box 67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6" r:id="rId70" name="Check Box 68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7" r:id="rId71" name="Check Box 69">
              <controlPr defaultSize="0" autoPict="0">
                <anchor moveWithCells="1">
                  <from>
                    <xdr:col>1</xdr:col>
                    <xdr:colOff>419100</xdr:colOff>
                    <xdr:row>11</xdr:row>
                    <xdr:rowOff>66675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8" r:id="rId72" name="Check Box 70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9" r:id="rId73" name="Check Box 71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0" r:id="rId74" name="Check Box 72">
              <controlPr defaultSize="0" autoPict="0">
                <anchor moveWithCells="1">
                  <from>
                    <xdr:col>1</xdr:col>
                    <xdr:colOff>342900</xdr:colOff>
                    <xdr:row>12</xdr:row>
                    <xdr:rowOff>180975</xdr:rowOff>
                  </from>
                  <to>
                    <xdr:col>2</xdr:col>
                    <xdr:colOff>123825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1" r:id="rId75" name="Check Box 73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2" r:id="rId76" name="Check Box 74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3" r:id="rId77" name="Check Box 75">
              <controlPr defaultSize="0" autoPict="0">
                <anchor moveWithCells="1">
                  <from>
                    <xdr:col>2</xdr:col>
                    <xdr:colOff>342900</xdr:colOff>
                    <xdr:row>6</xdr:row>
                    <xdr:rowOff>66675</xdr:rowOff>
                  </from>
                  <to>
                    <xdr:col>3</xdr:col>
                    <xdr:colOff>66675</xdr:colOff>
                    <xdr:row>7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21"/>
  <sheetViews>
    <sheetView workbookViewId="0">
      <selection activeCell="K4" sqref="K4"/>
    </sheetView>
  </sheetViews>
  <sheetFormatPr defaultColWidth="9" defaultRowHeight="26.1" customHeight="1"/>
  <cols>
    <col min="1" max="1" width="17.125" style="28" customWidth="1"/>
    <col min="2" max="8" width="9.375" style="28" customWidth="1"/>
    <col min="9" max="9" width="10.875" style="28" customWidth="1"/>
    <col min="10" max="15" width="9.875" style="28" customWidth="1"/>
    <col min="16" max="16384" width="9" style="28"/>
  </cols>
  <sheetData>
    <row r="1" spans="1:10" ht="30" customHeight="1">
      <c r="A1" s="237" t="s">
        <v>145</v>
      </c>
      <c r="B1" s="238"/>
      <c r="C1" s="238"/>
      <c r="D1" s="238"/>
      <c r="E1" s="238"/>
      <c r="F1" s="238"/>
      <c r="G1" s="238"/>
      <c r="H1" s="238"/>
      <c r="I1" s="238"/>
      <c r="J1" s="238"/>
    </row>
    <row r="2" spans="1:10" ht="29.1" customHeight="1">
      <c r="A2" s="29" t="s">
        <v>188</v>
      </c>
      <c r="B2" s="30" t="s">
        <v>68</v>
      </c>
      <c r="C2" s="239" t="s">
        <v>146</v>
      </c>
      <c r="D2" s="239"/>
      <c r="E2" s="239"/>
      <c r="F2" s="241"/>
      <c r="G2" s="239" t="s">
        <v>56</v>
      </c>
      <c r="H2" s="239"/>
      <c r="I2" s="239"/>
      <c r="J2" s="239"/>
    </row>
    <row r="3" spans="1:10" ht="29.1" customHeight="1">
      <c r="A3" s="31" t="s">
        <v>147</v>
      </c>
      <c r="B3" s="32" t="s">
        <v>111</v>
      </c>
      <c r="C3" s="32" t="s">
        <v>112</v>
      </c>
      <c r="D3" s="32" t="s">
        <v>113</v>
      </c>
      <c r="E3" s="32" t="s">
        <v>114</v>
      </c>
      <c r="F3" s="242"/>
      <c r="G3" s="32" t="s">
        <v>111</v>
      </c>
      <c r="H3" s="32" t="s">
        <v>112</v>
      </c>
      <c r="I3" s="32" t="s">
        <v>113</v>
      </c>
      <c r="J3" s="32" t="s">
        <v>114</v>
      </c>
    </row>
    <row r="4" spans="1:10" ht="29.1" customHeight="1">
      <c r="A4" s="33" t="s">
        <v>148</v>
      </c>
      <c r="B4" s="32" t="s">
        <v>149</v>
      </c>
      <c r="C4" s="32" t="s">
        <v>150</v>
      </c>
      <c r="D4" s="32" t="s">
        <v>151</v>
      </c>
      <c r="E4" s="32" t="s">
        <v>152</v>
      </c>
      <c r="F4" s="242"/>
      <c r="G4" s="32" t="s">
        <v>149</v>
      </c>
      <c r="H4" s="32" t="s">
        <v>150</v>
      </c>
      <c r="I4" s="32" t="s">
        <v>151</v>
      </c>
      <c r="J4" s="32" t="s">
        <v>152</v>
      </c>
    </row>
    <row r="5" spans="1:10" ht="29.1" customHeight="1">
      <c r="A5" s="34" t="s">
        <v>153</v>
      </c>
      <c r="B5" s="35">
        <v>61</v>
      </c>
      <c r="C5" s="36">
        <f>B5+2</f>
        <v>63</v>
      </c>
      <c r="D5" s="36">
        <f>C5+2</f>
        <v>65</v>
      </c>
      <c r="E5" s="37">
        <f>D5+1</f>
        <v>66</v>
      </c>
      <c r="F5" s="242"/>
      <c r="G5" s="38" t="s">
        <v>189</v>
      </c>
      <c r="H5" s="38" t="s">
        <v>190</v>
      </c>
      <c r="I5" s="38" t="s">
        <v>191</v>
      </c>
      <c r="J5" s="38" t="s">
        <v>154</v>
      </c>
    </row>
    <row r="6" spans="1:10" ht="29.1" customHeight="1">
      <c r="A6" s="34" t="s">
        <v>155</v>
      </c>
      <c r="B6" s="35">
        <v>59</v>
      </c>
      <c r="C6" s="36">
        <f>B6+2</f>
        <v>61</v>
      </c>
      <c r="D6" s="36">
        <f>C6+2</f>
        <v>63</v>
      </c>
      <c r="E6" s="37">
        <f>D6+1</f>
        <v>64</v>
      </c>
      <c r="F6" s="242"/>
      <c r="G6" s="38" t="s">
        <v>156</v>
      </c>
      <c r="H6" s="38" t="s">
        <v>156</v>
      </c>
      <c r="I6" s="38" t="s">
        <v>156</v>
      </c>
      <c r="J6" s="38" t="s">
        <v>156</v>
      </c>
    </row>
    <row r="7" spans="1:10" ht="29.1" customHeight="1">
      <c r="A7" s="34" t="s">
        <v>157</v>
      </c>
      <c r="B7" s="35">
        <v>96</v>
      </c>
      <c r="C7" s="36">
        <f t="shared" ref="C7:C9" si="0">B7+4</f>
        <v>100</v>
      </c>
      <c r="D7" s="36">
        <f>C7+4</f>
        <v>104</v>
      </c>
      <c r="E7" s="37">
        <f>D7+8</f>
        <v>112</v>
      </c>
      <c r="F7" s="242"/>
      <c r="G7" s="38" t="s">
        <v>156</v>
      </c>
      <c r="H7" s="38" t="s">
        <v>192</v>
      </c>
      <c r="I7" s="38" t="s">
        <v>156</v>
      </c>
      <c r="J7" s="38" t="s">
        <v>156</v>
      </c>
    </row>
    <row r="8" spans="1:10" ht="29.1" customHeight="1">
      <c r="A8" s="34" t="s">
        <v>159</v>
      </c>
      <c r="B8" s="35">
        <v>86</v>
      </c>
      <c r="C8" s="36">
        <f t="shared" si="0"/>
        <v>90</v>
      </c>
      <c r="D8" s="36">
        <f>C8+5</f>
        <v>95</v>
      </c>
      <c r="E8" s="37">
        <f>D8+9</f>
        <v>104</v>
      </c>
      <c r="F8" s="242"/>
      <c r="G8" s="38" t="s">
        <v>158</v>
      </c>
      <c r="H8" s="38" t="s">
        <v>193</v>
      </c>
      <c r="I8" s="38" t="s">
        <v>156</v>
      </c>
      <c r="J8" s="38" t="s">
        <v>158</v>
      </c>
    </row>
    <row r="9" spans="1:10" ht="29.1" customHeight="1">
      <c r="A9" s="34" t="s">
        <v>160</v>
      </c>
      <c r="B9" s="35">
        <v>100</v>
      </c>
      <c r="C9" s="36">
        <f t="shared" si="0"/>
        <v>104</v>
      </c>
      <c r="D9" s="36">
        <f>C9+5</f>
        <v>109</v>
      </c>
      <c r="E9" s="37">
        <f>D9+9</f>
        <v>118</v>
      </c>
      <c r="F9" s="242"/>
      <c r="G9" s="38">
        <v>-0.2</v>
      </c>
      <c r="H9" s="38" t="s">
        <v>156</v>
      </c>
      <c r="I9" s="38">
        <v>-0.2</v>
      </c>
      <c r="J9" s="38">
        <v>-0.2</v>
      </c>
    </row>
    <row r="10" spans="1:10" ht="29.1" customHeight="1">
      <c r="A10" s="34" t="s">
        <v>162</v>
      </c>
      <c r="B10" s="35">
        <v>38</v>
      </c>
      <c r="C10" s="36">
        <f>B10+1</f>
        <v>39</v>
      </c>
      <c r="D10" s="36">
        <f>C10+1</f>
        <v>40</v>
      </c>
      <c r="E10" s="37">
        <f>D10+2</f>
        <v>42</v>
      </c>
      <c r="F10" s="242"/>
      <c r="G10" s="38" t="s">
        <v>161</v>
      </c>
      <c r="H10" s="38">
        <v>-0.7</v>
      </c>
      <c r="I10" s="38" t="s">
        <v>158</v>
      </c>
      <c r="J10" s="38" t="s">
        <v>161</v>
      </c>
    </row>
    <row r="11" spans="1:10" ht="29.1" customHeight="1">
      <c r="A11" s="34" t="s">
        <v>164</v>
      </c>
      <c r="B11" s="35">
        <v>6.5</v>
      </c>
      <c r="C11" s="36">
        <f>B11</f>
        <v>6.5</v>
      </c>
      <c r="D11" s="36">
        <f>C11</f>
        <v>6.5</v>
      </c>
      <c r="E11" s="37">
        <f>D11</f>
        <v>6.5</v>
      </c>
      <c r="F11" s="242"/>
      <c r="G11" s="38">
        <f>-0.5-0.3</f>
        <v>-0.8</v>
      </c>
      <c r="H11" s="38">
        <v>-0.2</v>
      </c>
      <c r="I11" s="38" t="s">
        <v>156</v>
      </c>
      <c r="J11" s="38" t="s">
        <v>163</v>
      </c>
    </row>
    <row r="12" spans="1:10" ht="29.1" customHeight="1">
      <c r="A12" s="34" t="s">
        <v>165</v>
      </c>
      <c r="B12" s="35">
        <v>46</v>
      </c>
      <c r="C12" s="36">
        <f>B12+1</f>
        <v>47</v>
      </c>
      <c r="D12" s="36">
        <f>C12+1</f>
        <v>48</v>
      </c>
      <c r="E12" s="37">
        <f>D12+2</f>
        <v>50</v>
      </c>
      <c r="F12" s="242"/>
      <c r="G12" s="38" t="s">
        <v>156</v>
      </c>
      <c r="H12" s="38" t="s">
        <v>156</v>
      </c>
      <c r="I12" s="38" t="s">
        <v>156</v>
      </c>
      <c r="J12" s="38" t="s">
        <v>156</v>
      </c>
    </row>
    <row r="13" spans="1:10" ht="29.1" customHeight="1">
      <c r="A13" s="34" t="s">
        <v>166</v>
      </c>
      <c r="B13" s="35">
        <v>77</v>
      </c>
      <c r="C13" s="36">
        <f>B13+1.5</f>
        <v>78.5</v>
      </c>
      <c r="D13" s="36">
        <f>C13+1.5</f>
        <v>80</v>
      </c>
      <c r="E13" s="37">
        <f>D13+1.5</f>
        <v>81.5</v>
      </c>
      <c r="F13" s="242"/>
      <c r="G13" s="38" t="s">
        <v>156</v>
      </c>
      <c r="H13" s="38" t="s">
        <v>156</v>
      </c>
      <c r="I13" s="38" t="s">
        <v>156</v>
      </c>
      <c r="J13" s="38" t="s">
        <v>156</v>
      </c>
    </row>
    <row r="14" spans="1:10" ht="29.1" customHeight="1">
      <c r="A14" s="34" t="s">
        <v>167</v>
      </c>
      <c r="B14" s="35">
        <v>18</v>
      </c>
      <c r="C14" s="36">
        <f>B14+0.8</f>
        <v>18.8</v>
      </c>
      <c r="D14" s="36">
        <f>C14+0.8</f>
        <v>19.600000000000001</v>
      </c>
      <c r="E14" s="37">
        <f>D14+1.6</f>
        <v>21.200000000000003</v>
      </c>
      <c r="F14" s="242"/>
      <c r="G14" s="38" t="s">
        <v>156</v>
      </c>
      <c r="H14" s="38" t="s">
        <v>156</v>
      </c>
      <c r="I14" s="38" t="s">
        <v>156</v>
      </c>
      <c r="J14" s="38" t="s">
        <v>156</v>
      </c>
    </row>
    <row r="15" spans="1:10" ht="16.5">
      <c r="A15" s="34" t="s">
        <v>168</v>
      </c>
      <c r="B15" s="35">
        <v>15</v>
      </c>
      <c r="C15" s="36">
        <f>B15+0.6</f>
        <v>15.6</v>
      </c>
      <c r="D15" s="36">
        <f>C15+0.6</f>
        <v>16.2</v>
      </c>
      <c r="E15" s="37">
        <f>D15+1.2</f>
        <v>17.399999999999999</v>
      </c>
      <c r="F15" s="39"/>
      <c r="G15" s="38" t="s">
        <v>156</v>
      </c>
      <c r="H15" s="38" t="s">
        <v>156</v>
      </c>
      <c r="I15" s="38" t="s">
        <v>156</v>
      </c>
      <c r="J15" s="38" t="s">
        <v>156</v>
      </c>
    </row>
    <row r="16" spans="1:10" ht="16.5">
      <c r="A16" s="34" t="s">
        <v>169</v>
      </c>
      <c r="B16" s="35">
        <v>12.5</v>
      </c>
      <c r="C16" s="36">
        <f>B16+0.4</f>
        <v>12.9</v>
      </c>
      <c r="D16" s="36">
        <f>C16+0.4</f>
        <v>13.3</v>
      </c>
      <c r="E16" s="37">
        <f>D16+0.8</f>
        <v>14.100000000000001</v>
      </c>
      <c r="F16" s="39"/>
      <c r="G16" s="38" t="s">
        <v>156</v>
      </c>
      <c r="H16" s="38" t="s">
        <v>156</v>
      </c>
      <c r="I16" s="38" t="s">
        <v>156</v>
      </c>
      <c r="J16" s="38" t="s">
        <v>156</v>
      </c>
    </row>
    <row r="17" spans="1:10" ht="16.5">
      <c r="A17" s="34" t="s">
        <v>170</v>
      </c>
      <c r="B17" s="35">
        <v>10.5</v>
      </c>
      <c r="C17" s="36">
        <f>B17+0.4</f>
        <v>10.9</v>
      </c>
      <c r="D17" s="36">
        <f>C17+0.4</f>
        <v>11.3</v>
      </c>
      <c r="E17" s="37">
        <f>D17+0.8</f>
        <v>12.100000000000001</v>
      </c>
      <c r="F17" s="39"/>
      <c r="G17" s="38" t="s">
        <v>156</v>
      </c>
      <c r="H17" s="38" t="s">
        <v>156</v>
      </c>
      <c r="I17" s="38" t="s">
        <v>156</v>
      </c>
      <c r="J17" s="38" t="s">
        <v>156</v>
      </c>
    </row>
    <row r="18" spans="1:10" ht="26.1" customHeight="1">
      <c r="A18" s="34" t="s">
        <v>171</v>
      </c>
      <c r="B18" s="35">
        <v>16</v>
      </c>
      <c r="C18" s="36">
        <f>B18</f>
        <v>16</v>
      </c>
      <c r="D18" s="36">
        <f>B18+1.5</f>
        <v>17.5</v>
      </c>
      <c r="E18" s="37">
        <f>D18</f>
        <v>17.5</v>
      </c>
      <c r="G18" s="38" t="s">
        <v>156</v>
      </c>
      <c r="H18" s="38" t="s">
        <v>156</v>
      </c>
      <c r="I18" s="38" t="s">
        <v>156</v>
      </c>
      <c r="J18" s="38" t="s">
        <v>156</v>
      </c>
    </row>
    <row r="19" spans="1:10" customFormat="1" ht="16.5">
      <c r="A19" s="34" t="s">
        <v>172</v>
      </c>
      <c r="B19" s="35">
        <v>18.5</v>
      </c>
      <c r="C19" s="36">
        <f>B19</f>
        <v>18.5</v>
      </c>
      <c r="D19" s="36">
        <f>B19+1.5</f>
        <v>20</v>
      </c>
      <c r="E19" s="37">
        <f>D19</f>
        <v>20</v>
      </c>
      <c r="G19" s="38" t="s">
        <v>156</v>
      </c>
      <c r="H19" s="38" t="s">
        <v>156</v>
      </c>
      <c r="I19" s="38" t="s">
        <v>156</v>
      </c>
      <c r="J19" s="38" t="s">
        <v>156</v>
      </c>
    </row>
    <row r="20" spans="1:10" customFormat="1" ht="17.25">
      <c r="A20" s="40" t="s">
        <v>173</v>
      </c>
      <c r="B20" s="41">
        <v>34</v>
      </c>
      <c r="C20" s="42">
        <f>B20+0.5</f>
        <v>34.5</v>
      </c>
      <c r="D20" s="42">
        <f>C20+0.5</f>
        <v>35</v>
      </c>
      <c r="E20" s="43">
        <f>D20+0.5</f>
        <v>35.5</v>
      </c>
      <c r="G20" s="38" t="s">
        <v>156</v>
      </c>
      <c r="H20" s="38" t="s">
        <v>156</v>
      </c>
      <c r="I20" s="38" t="s">
        <v>156</v>
      </c>
      <c r="J20" s="38" t="s">
        <v>156</v>
      </c>
    </row>
    <row r="21" spans="1:10" customFormat="1" ht="17.25">
      <c r="A21" s="40" t="s">
        <v>174</v>
      </c>
      <c r="B21" s="41">
        <v>24.5</v>
      </c>
      <c r="C21" s="42">
        <f>B21+0.5</f>
        <v>25</v>
      </c>
      <c r="D21" s="42">
        <f>C21+0.5</f>
        <v>25.5</v>
      </c>
      <c r="E21" s="44">
        <f>D21+0.75</f>
        <v>26.25</v>
      </c>
      <c r="G21" s="38" t="s">
        <v>156</v>
      </c>
      <c r="H21" s="38" t="s">
        <v>156</v>
      </c>
      <c r="I21" s="38" t="s">
        <v>156</v>
      </c>
      <c r="J21" s="38" t="s">
        <v>156</v>
      </c>
    </row>
  </sheetData>
  <mergeCells count="4">
    <mergeCell ref="A1:J1"/>
    <mergeCell ref="C2:E2"/>
    <mergeCell ref="G2:J2"/>
    <mergeCell ref="F2:F14"/>
  </mergeCells>
  <phoneticPr fontId="46" type="noConversion"/>
  <pageMargins left="0.75" right="0.75" top="1" bottom="1" header="0.5" footer="0.5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W10"/>
  <sheetViews>
    <sheetView zoomScaleNormal="100" zoomScalePageLayoutView="125" workbookViewId="0">
      <selection activeCell="C16" sqref="C16"/>
    </sheetView>
  </sheetViews>
  <sheetFormatPr defaultColWidth="9" defaultRowHeight="14.25"/>
  <cols>
    <col min="1" max="1" width="7" customWidth="1"/>
    <col min="2" max="2" width="12.125" customWidth="1"/>
    <col min="3" max="3" width="12.875" customWidth="1"/>
    <col min="4" max="4" width="13.625" customWidth="1"/>
    <col min="5" max="5" width="21.375" customWidth="1"/>
    <col min="6" max="6" width="8.25" customWidth="1"/>
    <col min="7" max="7" width="8" customWidth="1"/>
    <col min="8" max="8" width="9.375" customWidth="1"/>
    <col min="9" max="13" width="10" customWidth="1"/>
    <col min="14" max="22" width="9.125" customWidth="1"/>
    <col min="23" max="23" width="10.625" customWidth="1"/>
  </cols>
  <sheetData>
    <row r="1" spans="1:23" ht="29.25">
      <c r="A1" s="345" t="s">
        <v>245</v>
      </c>
      <c r="B1" s="345"/>
      <c r="C1" s="345"/>
      <c r="D1" s="345"/>
      <c r="E1" s="345"/>
      <c r="F1" s="345"/>
      <c r="G1" s="345"/>
      <c r="H1" s="345"/>
      <c r="I1" s="345"/>
      <c r="J1" s="345"/>
      <c r="K1" s="345"/>
      <c r="L1" s="345"/>
      <c r="M1" s="345"/>
      <c r="N1" s="345"/>
      <c r="O1" s="345"/>
      <c r="P1" s="346"/>
      <c r="Q1" s="346"/>
      <c r="R1" s="346"/>
      <c r="S1" s="346"/>
      <c r="T1" s="346"/>
      <c r="U1" s="346"/>
      <c r="V1" s="345"/>
      <c r="W1" s="345"/>
    </row>
    <row r="2" spans="1:23" s="1" customFormat="1" ht="16.5">
      <c r="A2" s="355" t="s">
        <v>246</v>
      </c>
      <c r="B2" s="356" t="s">
        <v>247</v>
      </c>
      <c r="C2" s="356" t="s">
        <v>248</v>
      </c>
      <c r="D2" s="356" t="s">
        <v>249</v>
      </c>
      <c r="E2" s="356" t="s">
        <v>250</v>
      </c>
      <c r="F2" s="356" t="s">
        <v>251</v>
      </c>
      <c r="G2" s="356" t="s">
        <v>252</v>
      </c>
      <c r="H2" s="356" t="s">
        <v>253</v>
      </c>
      <c r="I2" s="3" t="s">
        <v>254</v>
      </c>
      <c r="J2" s="3" t="s">
        <v>255</v>
      </c>
      <c r="K2" s="3" t="s">
        <v>256</v>
      </c>
      <c r="L2" s="3" t="s">
        <v>257</v>
      </c>
      <c r="M2" s="3" t="s">
        <v>258</v>
      </c>
      <c r="N2" s="3" t="s">
        <v>259</v>
      </c>
      <c r="O2" s="26" t="s">
        <v>260</v>
      </c>
      <c r="P2" s="3" t="s">
        <v>261</v>
      </c>
      <c r="Q2" s="3" t="s">
        <v>262</v>
      </c>
      <c r="R2" s="4" t="s">
        <v>263</v>
      </c>
      <c r="S2" s="4" t="s">
        <v>264</v>
      </c>
      <c r="T2" s="4" t="s">
        <v>265</v>
      </c>
      <c r="U2" s="4" t="s">
        <v>266</v>
      </c>
      <c r="V2" s="356" t="s">
        <v>267</v>
      </c>
      <c r="W2" s="356" t="s">
        <v>268</v>
      </c>
    </row>
    <row r="3" spans="1:23" s="1" customFormat="1" ht="16.5">
      <c r="A3" s="355"/>
      <c r="B3" s="357"/>
      <c r="C3" s="357"/>
      <c r="D3" s="357"/>
      <c r="E3" s="357"/>
      <c r="F3" s="357"/>
      <c r="G3" s="357"/>
      <c r="H3" s="357"/>
      <c r="I3" s="3" t="s">
        <v>269</v>
      </c>
      <c r="J3" s="3" t="s">
        <v>269</v>
      </c>
      <c r="K3" s="3" t="s">
        <v>269</v>
      </c>
      <c r="L3" s="3" t="s">
        <v>269</v>
      </c>
      <c r="M3" s="3" t="s">
        <v>269</v>
      </c>
      <c r="N3" s="3" t="s">
        <v>269</v>
      </c>
      <c r="O3" s="18" t="s">
        <v>269</v>
      </c>
      <c r="P3" s="3" t="s">
        <v>269</v>
      </c>
      <c r="Q3" s="3" t="s">
        <v>269</v>
      </c>
      <c r="R3" s="3" t="s">
        <v>269</v>
      </c>
      <c r="S3" s="3" t="s">
        <v>269</v>
      </c>
      <c r="T3" s="3" t="s">
        <v>269</v>
      </c>
      <c r="U3" s="3" t="s">
        <v>269</v>
      </c>
      <c r="V3" s="357"/>
      <c r="W3" s="357"/>
    </row>
    <row r="4" spans="1:23" ht="40.5">
      <c r="A4" s="5">
        <v>3</v>
      </c>
      <c r="B4" s="6">
        <v>22</v>
      </c>
      <c r="C4" s="6" t="s">
        <v>270</v>
      </c>
      <c r="D4" s="7" t="s">
        <v>271</v>
      </c>
      <c r="E4" s="6" t="s">
        <v>63</v>
      </c>
      <c r="F4" s="7" t="s">
        <v>272</v>
      </c>
      <c r="G4" s="6" t="s">
        <v>66</v>
      </c>
      <c r="H4" s="6"/>
      <c r="I4" s="6">
        <v>1</v>
      </c>
      <c r="J4" s="6">
        <v>0</v>
      </c>
      <c r="K4" s="6">
        <v>2</v>
      </c>
      <c r="L4" s="6">
        <v>0</v>
      </c>
      <c r="M4" s="6">
        <v>0</v>
      </c>
      <c r="N4" s="6">
        <v>3</v>
      </c>
      <c r="O4" s="6">
        <v>3</v>
      </c>
      <c r="P4" s="20">
        <v>1</v>
      </c>
      <c r="Q4" s="20">
        <v>2</v>
      </c>
      <c r="R4" s="6">
        <v>0</v>
      </c>
      <c r="S4" s="6">
        <v>0</v>
      </c>
      <c r="T4" s="6">
        <v>0</v>
      </c>
      <c r="U4" s="6">
        <v>0</v>
      </c>
      <c r="V4" s="6">
        <f>SUM(I4:U4)</f>
        <v>12</v>
      </c>
      <c r="W4" s="6" t="s">
        <v>273</v>
      </c>
    </row>
    <row r="5" spans="1:23">
      <c r="A5" s="5"/>
      <c r="B5" s="6"/>
      <c r="C5" s="6"/>
      <c r="D5" s="7"/>
      <c r="E5" s="6"/>
      <c r="F5" s="7"/>
      <c r="G5" s="6"/>
      <c r="H5" s="5"/>
      <c r="I5" s="6"/>
      <c r="J5" s="6"/>
      <c r="K5" s="6"/>
      <c r="L5" s="6"/>
      <c r="M5" s="6"/>
      <c r="N5" s="6"/>
      <c r="O5" s="6"/>
      <c r="P5" s="20"/>
      <c r="Q5" s="20"/>
      <c r="R5" s="6"/>
      <c r="S5" s="6"/>
      <c r="T5" s="6"/>
      <c r="U5" s="6"/>
      <c r="V5" s="6"/>
      <c r="W5" s="6"/>
    </row>
    <row r="6" spans="1:23">
      <c r="A6" s="5"/>
      <c r="B6" s="6"/>
      <c r="C6" s="6"/>
      <c r="D6" s="7"/>
      <c r="E6" s="6"/>
      <c r="F6" s="7"/>
      <c r="G6" s="6"/>
      <c r="H6" s="5"/>
      <c r="I6" s="6"/>
      <c r="J6" s="6"/>
      <c r="K6" s="6"/>
      <c r="L6" s="6"/>
      <c r="M6" s="6"/>
      <c r="N6" s="6"/>
      <c r="O6" s="6"/>
      <c r="P6" s="20"/>
      <c r="Q6" s="20"/>
      <c r="R6" s="6"/>
      <c r="S6" s="6"/>
      <c r="T6" s="6"/>
      <c r="U6" s="6"/>
      <c r="V6" s="6"/>
      <c r="W6" s="6"/>
    </row>
    <row r="7" spans="1:23">
      <c r="A7" s="5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>
      <c r="A8" s="21"/>
      <c r="B8" s="22"/>
      <c r="C8" s="23"/>
      <c r="D8" s="24"/>
      <c r="E8" s="25"/>
      <c r="F8" s="22"/>
      <c r="G8" s="23"/>
      <c r="H8" s="23"/>
      <c r="I8" s="24"/>
      <c r="J8" s="23"/>
      <c r="K8" s="21"/>
      <c r="L8" s="23"/>
      <c r="M8" s="23"/>
      <c r="N8" s="27"/>
      <c r="O8" s="23"/>
      <c r="P8" s="23"/>
      <c r="Q8" s="23"/>
      <c r="R8" s="23"/>
      <c r="S8" s="23"/>
      <c r="T8" s="23"/>
      <c r="U8" s="23"/>
      <c r="V8" s="23"/>
      <c r="W8" s="6"/>
    </row>
    <row r="9" spans="1:23" s="2" customFormat="1" ht="18.75">
      <c r="A9" s="347" t="s">
        <v>274</v>
      </c>
      <c r="B9" s="348"/>
      <c r="C9" s="348"/>
      <c r="D9" s="349"/>
      <c r="E9" s="350"/>
      <c r="F9" s="351"/>
      <c r="G9" s="351"/>
      <c r="H9" s="351"/>
      <c r="I9" s="352"/>
      <c r="J9" s="17"/>
      <c r="K9" s="347" t="s">
        <v>275</v>
      </c>
      <c r="L9" s="348"/>
      <c r="M9" s="348"/>
      <c r="N9" s="349"/>
      <c r="O9" s="9"/>
      <c r="P9" s="9"/>
      <c r="Q9" s="9"/>
      <c r="R9" s="9"/>
      <c r="S9" s="9"/>
      <c r="T9" s="9"/>
      <c r="U9" s="9"/>
      <c r="V9" s="9"/>
      <c r="W9" s="6" t="s">
        <v>273</v>
      </c>
    </row>
    <row r="10" spans="1:23" ht="16.5">
      <c r="A10" s="353" t="s">
        <v>276</v>
      </c>
      <c r="B10" s="354"/>
      <c r="C10" s="354"/>
      <c r="D10" s="354"/>
      <c r="E10" s="354"/>
      <c r="F10" s="354"/>
      <c r="G10" s="354"/>
      <c r="H10" s="354"/>
      <c r="I10" s="354"/>
      <c r="J10" s="354"/>
      <c r="K10" s="354"/>
      <c r="L10" s="354"/>
      <c r="M10" s="354"/>
      <c r="N10" s="354"/>
      <c r="O10" s="354"/>
      <c r="P10" s="354"/>
      <c r="Q10" s="354"/>
      <c r="R10" s="354"/>
      <c r="S10" s="354"/>
      <c r="T10" s="354"/>
      <c r="U10" s="354"/>
      <c r="V10" s="354"/>
      <c r="W10" s="354"/>
    </row>
  </sheetData>
  <mergeCells count="15">
    <mergeCell ref="A1:W1"/>
    <mergeCell ref="A9:D9"/>
    <mergeCell ref="E9:I9"/>
    <mergeCell ref="K9:N9"/>
    <mergeCell ref="A10:W10"/>
    <mergeCell ref="A2:A3"/>
    <mergeCell ref="B2:B3"/>
    <mergeCell ref="C2:C3"/>
    <mergeCell ref="D2:D3"/>
    <mergeCell ref="E2:E3"/>
    <mergeCell ref="F2:F3"/>
    <mergeCell ref="G2:G3"/>
    <mergeCell ref="H2:H3"/>
    <mergeCell ref="V2:V3"/>
    <mergeCell ref="W2:W3"/>
  </mergeCells>
  <phoneticPr fontId="46" type="noConversion"/>
  <dataValidations count="1">
    <dataValidation type="list" allowBlank="1" showInputMessage="1" showErrorMessage="1" sqref="W1 W3 W6 W7 W8 W9 W4:W5 W10:W1048576" xr:uid="{00000000-0002-0000-08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工作内容</vt:lpstr>
      <vt:lpstr>AQL2.5验货</vt:lpstr>
      <vt:lpstr>首期</vt:lpstr>
      <vt:lpstr>首期规格</vt:lpstr>
      <vt:lpstr>中期</vt:lpstr>
      <vt:lpstr>中期规格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2022-08-25T01:23:19Z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2052-11.1.0.12302</vt:lpwstr>
  </property>
  <property fmtid="{D5CDD505-2E9C-101B-9397-08002B2CF9AE}" pid="3" name="KSOReadingLayout">
    <vt:bool>true</vt:bool>
  </property>
  <property fmtid="{D5CDD505-2E9C-101B-9397-08002B2CF9AE}" pid="4" name="ICV">
    <vt:lpwstr>4FDA61F113904B36B9C0028B48F4785C</vt:lpwstr>
  </property>
</Properties>
</file>