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2FW\中关村TAJJCK91361\8-24尾期1200件\"/>
    </mc:Choice>
  </mc:AlternateContent>
  <xr:revisionPtr revIDLastSave="0" documentId="13_ncr:1_{740331D8-E356-4567-9097-9524E94A3453}" xr6:coauthVersionLast="47" xr6:coauthVersionMax="47" xr10:uidLastSave="{00000000-0000-0000-0000-000000000000}"/>
  <bookViews>
    <workbookView xWindow="-120" yWindow="-120" windowWidth="20730" windowHeight="11160" activeTab="1" xr2:uid="{2B4B756B-45BA-456C-B7D2-42C786335BB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  <c r="G13" i="2" s="1"/>
  <c r="E13" i="2"/>
  <c r="C13" i="2"/>
  <c r="B13" i="2"/>
  <c r="G12" i="2"/>
  <c r="F12" i="2"/>
  <c r="E12" i="2"/>
  <c r="C12" i="2"/>
  <c r="B12" i="2"/>
  <c r="E11" i="2"/>
  <c r="F11" i="2" s="1"/>
  <c r="G11" i="2" s="1"/>
  <c r="C11" i="2"/>
  <c r="B11" i="2" s="1"/>
  <c r="E10" i="2"/>
  <c r="F10" i="2" s="1"/>
  <c r="G10" i="2" s="1"/>
  <c r="C10" i="2"/>
  <c r="B10" i="2"/>
  <c r="F9" i="2"/>
  <c r="G9" i="2" s="1"/>
  <c r="E9" i="2"/>
  <c r="C9" i="2"/>
  <c r="B9" i="2"/>
  <c r="E8" i="2"/>
  <c r="F8" i="2" s="1"/>
  <c r="G8" i="2" s="1"/>
  <c r="C8" i="2"/>
  <c r="B8" i="2"/>
  <c r="E7" i="2"/>
  <c r="F7" i="2" s="1"/>
  <c r="G7" i="2" s="1"/>
  <c r="C7" i="2"/>
  <c r="B7" i="2" s="1"/>
  <c r="E6" i="2"/>
  <c r="F6" i="2" s="1"/>
  <c r="G6" i="2" s="1"/>
  <c r="C6" i="2"/>
  <c r="B6" i="2"/>
  <c r="E13" i="1"/>
  <c r="F13" i="1" s="1"/>
  <c r="G13" i="1" s="1"/>
  <c r="C13" i="1"/>
  <c r="B13" i="1" s="1"/>
  <c r="E12" i="1"/>
  <c r="F12" i="1" s="1"/>
  <c r="G12" i="1" s="1"/>
  <c r="C12" i="1"/>
  <c r="B12" i="1" s="1"/>
  <c r="F11" i="1"/>
  <c r="G11" i="1" s="1"/>
  <c r="E11" i="1"/>
  <c r="C11" i="1"/>
  <c r="B11" i="1"/>
  <c r="E10" i="1"/>
  <c r="F10" i="1" s="1"/>
  <c r="G10" i="1" s="1"/>
  <c r="C10" i="1"/>
  <c r="B10" i="1"/>
  <c r="E9" i="1"/>
  <c r="F9" i="1" s="1"/>
  <c r="G9" i="1" s="1"/>
  <c r="C9" i="1"/>
  <c r="B9" i="1" s="1"/>
  <c r="E8" i="1"/>
  <c r="F8" i="1" s="1"/>
  <c r="G8" i="1" s="1"/>
  <c r="C8" i="1"/>
  <c r="B8" i="1"/>
  <c r="E7" i="1"/>
  <c r="F7" i="1" s="1"/>
  <c r="G7" i="1" s="1"/>
  <c r="C7" i="1"/>
  <c r="B7" i="1"/>
  <c r="F6" i="1"/>
  <c r="G6" i="1" s="1"/>
  <c r="E6" i="1"/>
  <c r="C6" i="1"/>
  <c r="B6" i="1" s="1"/>
</calcChain>
</file>

<file path=xl/sharedStrings.xml><?xml version="1.0" encoding="utf-8"?>
<sst xmlns="http://schemas.openxmlformats.org/spreadsheetml/2006/main" count="130" uniqueCount="70">
  <si>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</si>
  <si>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</si>
  <si>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</si>
  <si>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</si>
  <si>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</si>
  <si>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</si>
  <si>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</si>
  <si>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</si>
  <si>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</si>
  <si>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</si>
  <si>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</si>
  <si>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</si>
  <si>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</si>
  <si>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</si>
  <si>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</si>
  <si>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</si>
  <si>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</si>
  <si>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</si>
  <si>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</si>
  <si>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中山登丰</t>
    <phoneticPr fontId="3" type="noConversion"/>
  </si>
  <si>
    <t>TAJJCK91361</t>
    <phoneticPr fontId="3" type="noConversion"/>
  </si>
  <si>
    <t>男士Polo短袖T恤</t>
    <phoneticPr fontId="3" type="noConversion"/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</si>
  <si>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</si>
  <si>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</si>
  <si>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</si>
  <si>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</si>
  <si>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</si>
  <si>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</si>
  <si>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</si>
  <si>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</si>
  <si>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</si>
  <si>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</si>
  <si>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</si>
  <si>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</si>
  <si>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</si>
  <si>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</si>
  <si>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</si>
  <si>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</si>
  <si>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短袖肩点袖长</t>
  </si>
  <si>
    <t>袖肥/2（参考值）</t>
  </si>
  <si>
    <t>袖口围/2</t>
  </si>
  <si>
    <t>领围</t>
  </si>
  <si>
    <t>玲草蓝</t>
    <phoneticPr fontId="3" type="noConversion"/>
  </si>
  <si>
    <t>-0.3</t>
    <phoneticPr fontId="3" type="noConversion"/>
  </si>
  <si>
    <t>+0</t>
    <phoneticPr fontId="3" type="noConversion"/>
  </si>
  <si>
    <t>-0.5</t>
    <phoneticPr fontId="3" type="noConversion"/>
  </si>
  <si>
    <t>+0.5</t>
    <phoneticPr fontId="3" type="noConversion"/>
  </si>
  <si>
    <t>-1</t>
    <phoneticPr fontId="3" type="noConversion"/>
  </si>
  <si>
    <t>大货首件</t>
    <phoneticPr fontId="3" type="noConversion"/>
  </si>
  <si>
    <t>+0+0</t>
    <phoneticPr fontId="3" type="noConversion"/>
  </si>
  <si>
    <t>+0+0.5</t>
    <phoneticPr fontId="3" type="noConversion"/>
  </si>
  <si>
    <t>-0.5-1</t>
  </si>
  <si>
    <t>-0.5-1</t>
    <phoneticPr fontId="3" type="noConversion"/>
  </si>
  <si>
    <t>+0.5+0.5</t>
    <phoneticPr fontId="3" type="noConversion"/>
  </si>
  <si>
    <t>-1-1</t>
  </si>
  <si>
    <t>-1-1</t>
    <phoneticPr fontId="3" type="noConversion"/>
  </si>
  <si>
    <t>+0+2</t>
  </si>
  <si>
    <t>+0+1</t>
  </si>
  <si>
    <t>+0+0.3</t>
  </si>
  <si>
    <t>+0+0.4</t>
  </si>
  <si>
    <t>-0.5-0</t>
  </si>
  <si>
    <t>+0.5+0.3</t>
  </si>
  <si>
    <t>+0.5+0.4</t>
  </si>
  <si>
    <t>-1-0</t>
  </si>
  <si>
    <t>-1-2</t>
  </si>
  <si>
    <t>-1-0.4</t>
  </si>
  <si>
    <t>-0.5-2</t>
  </si>
  <si>
    <t>+0.5+0.6</t>
  </si>
  <si>
    <t>-1+0</t>
    <phoneticPr fontId="3" type="noConversion"/>
  </si>
  <si>
    <t>-1-2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</si>
</sst>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49" fontId="15" fillId="2" borderId="8" xfId="3" applyNumberFormat="1" applyFont="1" applyFill="1" applyBorder="1" applyAlignment="1">
      <alignment horizontal="center" vertical="center"/>
    </xf>
    <xf numFmtId="49" fontId="21" fillId="0" borderId="8" xfId="3" applyNumberFormat="1" applyFont="1" applyBorder="1" applyAlignment="1">
      <alignment horizontal="center" vertical="center"/>
    </xf>
    <xf numFmtId="58" fontId="5" fillId="0" borderId="0" xfId="1" applyNumberFormat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14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072E63E-AB0C-4AAB-AE24-F6C17F10B0F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720F844-3D1B-411A-9033-FD969DFA2F02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C1284CF-6789-4DF4-A35E-61D3993B3DD1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9C34643-8B3E-438F-B42D-C1AD71ABBE0C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EEFA5AA-25FD-4CC5-8BE9-BA24C702107C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BC83990-CCD8-4EA7-BF08-4710766E49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A4CC9EF-C919-46B5-90BC-A9346FE1C17A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512A4AE-A208-46E6-985C-0F3F14E259A9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0020FCE-FA62-4892-94E3-CAAA1943B2FC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15D5822-6048-4008-9918-5556DB67DFC3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E144DF7-8043-4D2E-9FC5-11AD73098F78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18761FA-5647-444E-8DF8-96DD0FC13AB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workbookViewId="0">
      <selection sqref="A1:XFD1048576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8.75" customHeight="1" thickTop="1">
      <c r="A2" s="2" t="s">
        <v>1</v>
      </c>
      <c r="B2" s="54" t="s">
        <v>20</v>
      </c>
      <c r="C2" s="55"/>
      <c r="D2" s="3" t="s">
        <v>2</v>
      </c>
      <c r="E2" s="56" t="s">
        <v>21</v>
      </c>
      <c r="F2" s="57"/>
      <c r="G2" s="57"/>
      <c r="H2" s="58"/>
      <c r="I2" s="4" t="s">
        <v>3</v>
      </c>
      <c r="J2" s="54" t="s">
        <v>19</v>
      </c>
      <c r="K2" s="55"/>
      <c r="L2" s="55"/>
      <c r="M2" s="55"/>
      <c r="N2" s="61"/>
    </row>
    <row r="3" spans="1:14" ht="18.75" customHeight="1">
      <c r="A3" s="62" t="s">
        <v>4</v>
      </c>
      <c r="B3" s="63" t="s">
        <v>5</v>
      </c>
      <c r="C3" s="63"/>
      <c r="D3" s="63"/>
      <c r="E3" s="63"/>
      <c r="F3" s="63"/>
      <c r="G3" s="63"/>
      <c r="H3" s="59"/>
      <c r="I3" s="63" t="s">
        <v>6</v>
      </c>
      <c r="J3" s="63"/>
      <c r="K3" s="63"/>
      <c r="L3" s="63"/>
      <c r="M3" s="63"/>
      <c r="N3" s="64"/>
    </row>
    <row r="4" spans="1:14" ht="18.75" customHeight="1">
      <c r="A4" s="62"/>
      <c r="B4" s="40" t="s">
        <v>22</v>
      </c>
      <c r="C4" s="40" t="s">
        <v>23</v>
      </c>
      <c r="D4" s="41" t="s">
        <v>24</v>
      </c>
      <c r="E4" s="40" t="s">
        <v>25</v>
      </c>
      <c r="F4" s="40" t="s">
        <v>26</v>
      </c>
      <c r="G4" s="40" t="s">
        <v>27</v>
      </c>
      <c r="H4" s="59"/>
      <c r="I4" s="8"/>
      <c r="J4" s="8"/>
      <c r="K4" s="9"/>
      <c r="L4" s="9"/>
      <c r="M4" s="45" t="s">
        <v>42</v>
      </c>
      <c r="N4" s="10"/>
    </row>
    <row r="5" spans="1:14" ht="18.75" customHeight="1">
      <c r="A5" s="62"/>
      <c r="B5" s="40" t="s">
        <v>28</v>
      </c>
      <c r="C5" s="40" t="s">
        <v>29</v>
      </c>
      <c r="D5" s="41" t="s">
        <v>30</v>
      </c>
      <c r="E5" s="40" t="s">
        <v>31</v>
      </c>
      <c r="F5" s="40" t="s">
        <v>32</v>
      </c>
      <c r="G5" s="40" t="s">
        <v>33</v>
      </c>
      <c r="H5" s="59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42" t="s">
        <v>34</v>
      </c>
      <c r="B6" s="42">
        <f t="shared" ref="B6:C6" si="0">C6-2</f>
        <v>65</v>
      </c>
      <c r="C6" s="42">
        <f t="shared" si="0"/>
        <v>67</v>
      </c>
      <c r="D6" s="43">
        <v>69</v>
      </c>
      <c r="E6" s="42">
        <f>D6+2</f>
        <v>71</v>
      </c>
      <c r="F6" s="42">
        <f>E6+2</f>
        <v>73</v>
      </c>
      <c r="G6" s="42">
        <f>F6+1</f>
        <v>74</v>
      </c>
      <c r="H6" s="59"/>
      <c r="I6" s="13"/>
      <c r="J6" s="13"/>
      <c r="K6" s="14"/>
      <c r="L6" s="14"/>
      <c r="M6" s="46" t="s">
        <v>43</v>
      </c>
      <c r="N6" s="15"/>
    </row>
    <row r="7" spans="1:14" ht="19.5" customHeight="1">
      <c r="A7" s="42" t="s">
        <v>35</v>
      </c>
      <c r="B7" s="42">
        <f t="shared" ref="B7:C8" si="1">C7-4</f>
        <v>98</v>
      </c>
      <c r="C7" s="42">
        <f t="shared" si="1"/>
        <v>102</v>
      </c>
      <c r="D7" s="43">
        <v>106</v>
      </c>
      <c r="E7" s="42">
        <f t="shared" ref="E7:E8" si="2">D7+4</f>
        <v>110</v>
      </c>
      <c r="F7" s="42">
        <f>E7+4</f>
        <v>114</v>
      </c>
      <c r="G7" s="42">
        <f t="shared" ref="G7:G8" si="3">F7+6</f>
        <v>120</v>
      </c>
      <c r="H7" s="59"/>
      <c r="I7" s="17"/>
      <c r="J7" s="18"/>
      <c r="K7" s="18"/>
      <c r="L7" s="18"/>
      <c r="M7" s="47" t="s">
        <v>44</v>
      </c>
      <c r="N7" s="19"/>
    </row>
    <row r="8" spans="1:14" ht="19.5" customHeight="1">
      <c r="A8" s="42" t="s">
        <v>36</v>
      </c>
      <c r="B8" s="42">
        <f t="shared" si="1"/>
        <v>96</v>
      </c>
      <c r="C8" s="42">
        <f t="shared" si="1"/>
        <v>100</v>
      </c>
      <c r="D8" s="43">
        <v>104</v>
      </c>
      <c r="E8" s="42">
        <f t="shared" si="2"/>
        <v>108</v>
      </c>
      <c r="F8" s="42">
        <f>E8+5</f>
        <v>113</v>
      </c>
      <c r="G8" s="42">
        <f t="shared" si="3"/>
        <v>119</v>
      </c>
      <c r="H8" s="59"/>
      <c r="I8" s="20"/>
      <c r="J8" s="18"/>
      <c r="K8" s="18"/>
      <c r="L8" s="18"/>
      <c r="M8" s="48" t="s">
        <v>44</v>
      </c>
      <c r="N8" s="22"/>
    </row>
    <row r="9" spans="1:14" ht="19.5" customHeight="1">
      <c r="A9" s="42" t="s">
        <v>37</v>
      </c>
      <c r="B9" s="42">
        <f>C9-1.2</f>
        <v>44.599999999999994</v>
      </c>
      <c r="C9" s="42">
        <f>D9-1.2</f>
        <v>45.8</v>
      </c>
      <c r="D9" s="43">
        <v>47</v>
      </c>
      <c r="E9" s="42">
        <f>D9+1.2</f>
        <v>48.2</v>
      </c>
      <c r="F9" s="42">
        <f>E9+1.2</f>
        <v>49.400000000000006</v>
      </c>
      <c r="G9" s="42">
        <f>F9+1.4</f>
        <v>50.800000000000004</v>
      </c>
      <c r="H9" s="59"/>
      <c r="I9" s="20"/>
      <c r="J9" s="18"/>
      <c r="K9" s="18"/>
      <c r="L9" s="18"/>
      <c r="M9" s="47" t="s">
        <v>45</v>
      </c>
      <c r="N9" s="22"/>
    </row>
    <row r="10" spans="1:14" ht="19.5" customHeight="1">
      <c r="A10" s="42" t="s">
        <v>38</v>
      </c>
      <c r="B10" s="42">
        <f>C10-0.5</f>
        <v>20</v>
      </c>
      <c r="C10" s="42">
        <f>D10-0.5</f>
        <v>20.5</v>
      </c>
      <c r="D10" s="43">
        <v>21</v>
      </c>
      <c r="E10" s="42">
        <f>D10+0.5</f>
        <v>21.5</v>
      </c>
      <c r="F10" s="42">
        <f>E10+0.5</f>
        <v>22</v>
      </c>
      <c r="G10" s="42">
        <f>F10+0.5</f>
        <v>22.5</v>
      </c>
      <c r="H10" s="59"/>
      <c r="I10" s="23"/>
      <c r="J10" s="24"/>
      <c r="K10" s="18"/>
      <c r="L10" s="24"/>
      <c r="M10" s="49" t="s">
        <v>46</v>
      </c>
      <c r="N10" s="25"/>
    </row>
    <row r="11" spans="1:14" ht="19.5" customHeight="1">
      <c r="A11" s="42" t="s">
        <v>39</v>
      </c>
      <c r="B11" s="44">
        <f>C11-0.7</f>
        <v>18.600000000000001</v>
      </c>
      <c r="C11" s="44">
        <f>D11-0.7</f>
        <v>19.3</v>
      </c>
      <c r="D11" s="43">
        <v>20</v>
      </c>
      <c r="E11" s="44">
        <f>D11+0.7</f>
        <v>20.7</v>
      </c>
      <c r="F11" s="44">
        <f>E11+0.7</f>
        <v>21.4</v>
      </c>
      <c r="G11" s="44">
        <f>F11+0.95</f>
        <v>22.349999999999998</v>
      </c>
      <c r="H11" s="59"/>
      <c r="I11" s="17"/>
      <c r="J11" s="18"/>
      <c r="K11" s="18"/>
      <c r="L11" s="18"/>
      <c r="M11" s="47" t="s">
        <v>47</v>
      </c>
      <c r="N11" s="19"/>
    </row>
    <row r="12" spans="1:14" ht="19.5" customHeight="1">
      <c r="A12" s="42" t="s">
        <v>40</v>
      </c>
      <c r="B12" s="42">
        <f>C12-0.4</f>
        <v>16.700000000000003</v>
      </c>
      <c r="C12" s="42">
        <f>D12-0.4</f>
        <v>17.100000000000001</v>
      </c>
      <c r="D12" s="43">
        <v>17.5</v>
      </c>
      <c r="E12" s="42">
        <f>D12+0.4</f>
        <v>17.899999999999999</v>
      </c>
      <c r="F12" s="42">
        <f>E12+0.4</f>
        <v>18.299999999999997</v>
      </c>
      <c r="G12" s="42">
        <f>F12+0.6</f>
        <v>18.899999999999999</v>
      </c>
      <c r="H12" s="59"/>
      <c r="I12" s="17"/>
      <c r="J12" s="18"/>
      <c r="K12" s="18"/>
      <c r="L12" s="18"/>
      <c r="M12" s="47" t="s">
        <v>44</v>
      </c>
      <c r="N12" s="19"/>
    </row>
    <row r="13" spans="1:14" ht="19.5" customHeight="1">
      <c r="A13" s="42" t="s">
        <v>41</v>
      </c>
      <c r="B13" s="42">
        <f>C13-1</f>
        <v>43</v>
      </c>
      <c r="C13" s="42">
        <f>D13-1</f>
        <v>44</v>
      </c>
      <c r="D13" s="43">
        <v>45</v>
      </c>
      <c r="E13" s="42">
        <f>D13+1</f>
        <v>46</v>
      </c>
      <c r="F13" s="42">
        <f>E13+1</f>
        <v>47</v>
      </c>
      <c r="G13" s="42">
        <f>F13+1.5</f>
        <v>48.5</v>
      </c>
      <c r="H13" s="59"/>
      <c r="I13" s="17"/>
      <c r="J13" s="18"/>
      <c r="K13" s="18"/>
      <c r="L13" s="18"/>
      <c r="M13" s="47" t="s">
        <v>47</v>
      </c>
      <c r="N13" s="19"/>
    </row>
    <row r="14" spans="1:14" ht="19.5" customHeight="1">
      <c r="A14" s="16"/>
      <c r="B14" s="5"/>
      <c r="C14" s="11"/>
      <c r="D14" s="11"/>
      <c r="E14" s="11"/>
      <c r="F14" s="11"/>
      <c r="G14" s="12"/>
      <c r="H14" s="59"/>
      <c r="I14" s="17"/>
      <c r="J14" s="18"/>
      <c r="K14" s="18"/>
      <c r="L14" s="18"/>
      <c r="M14" s="47" t="s">
        <v>48</v>
      </c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59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59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59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26"/>
      <c r="D18" s="5"/>
      <c r="E18" s="26"/>
      <c r="F18" s="26"/>
      <c r="G18" s="27"/>
      <c r="H18" s="59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5"/>
      <c r="D19" s="5"/>
      <c r="E19" s="5"/>
      <c r="F19" s="5"/>
      <c r="G19" s="28"/>
      <c r="H19" s="59"/>
      <c r="I19" s="20"/>
      <c r="J19" s="21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26"/>
      <c r="F20" s="26"/>
      <c r="G20" s="27"/>
      <c r="H20" s="59"/>
      <c r="I20" s="17"/>
      <c r="J20" s="18"/>
      <c r="K20" s="18"/>
      <c r="L20" s="18"/>
      <c r="M20" s="18"/>
      <c r="N20" s="19"/>
    </row>
    <row r="21" spans="1:14" ht="19.5" customHeight="1">
      <c r="A21" s="16"/>
      <c r="B21" s="5"/>
      <c r="C21" s="26"/>
      <c r="D21" s="5"/>
      <c r="E21" s="5"/>
      <c r="F21" s="5"/>
      <c r="G21" s="28"/>
      <c r="H21" s="59"/>
      <c r="I21" s="20"/>
      <c r="J21" s="18"/>
      <c r="K21" s="18"/>
      <c r="L21" s="21"/>
      <c r="M21" s="21"/>
      <c r="N21" s="22"/>
    </row>
    <row r="22" spans="1:14" ht="19.5" customHeight="1">
      <c r="A22" s="16"/>
      <c r="B22" s="5"/>
      <c r="C22" s="26"/>
      <c r="D22" s="5"/>
      <c r="E22" s="5"/>
      <c r="F22" s="5"/>
      <c r="G22" s="28"/>
      <c r="H22" s="59"/>
      <c r="I22" s="20"/>
      <c r="J22" s="18"/>
      <c r="K22" s="18"/>
      <c r="L22" s="21"/>
      <c r="M22" s="21"/>
      <c r="N22" s="22"/>
    </row>
    <row r="23" spans="1:14" ht="15" thickBot="1">
      <c r="A23" s="29"/>
      <c r="B23" s="30"/>
      <c r="C23" s="30"/>
      <c r="D23" s="30"/>
      <c r="E23" s="31"/>
      <c r="F23" s="31"/>
      <c r="G23" s="32"/>
      <c r="H23" s="60"/>
      <c r="I23" s="33"/>
      <c r="J23" s="34"/>
      <c r="K23" s="35"/>
      <c r="L23" s="34"/>
      <c r="M23" s="34"/>
      <c r="N23" s="36"/>
    </row>
    <row r="24" spans="1:14" ht="15" thickTop="1">
      <c r="A24" s="37" t="s">
        <v>13</v>
      </c>
      <c r="B24" s="38"/>
      <c r="C24" s="38"/>
    </row>
    <row r="25" spans="1:14">
      <c r="A25" s="51" t="s">
        <v>14</v>
      </c>
      <c r="B25" s="51"/>
      <c r="C25" s="51"/>
      <c r="D25" s="51"/>
      <c r="E25" s="51"/>
      <c r="F25" s="51"/>
      <c r="G25" s="51"/>
    </row>
    <row r="26" spans="1:14">
      <c r="A26" s="51" t="s">
        <v>15</v>
      </c>
      <c r="B26" s="51"/>
      <c r="C26" s="51"/>
      <c r="D26" s="51"/>
      <c r="E26" s="51"/>
      <c r="F26" s="51"/>
      <c r="G26" s="51"/>
      <c r="I26" s="39" t="s">
        <v>16</v>
      </c>
      <c r="J26" s="50">
        <v>44795</v>
      </c>
      <c r="K26" s="37" t="s">
        <v>17</v>
      </c>
      <c r="L26" s="37"/>
      <c r="M26" s="37" t="s">
        <v>18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436B-C213-45B3-A498-6CE6AA14E03E}">
  <dimension ref="A1:N26"/>
  <sheetViews>
    <sheetView tabSelected="1" workbookViewId="0">
      <selection activeCell="L13" sqref="L13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8.75" customHeight="1" thickTop="1">
      <c r="A2" s="2" t="s">
        <v>1</v>
      </c>
      <c r="B2" s="54" t="s">
        <v>20</v>
      </c>
      <c r="C2" s="55"/>
      <c r="D2" s="3" t="s">
        <v>2</v>
      </c>
      <c r="E2" s="56" t="s">
        <v>21</v>
      </c>
      <c r="F2" s="57"/>
      <c r="G2" s="57"/>
      <c r="H2" s="58"/>
      <c r="I2" s="4" t="s">
        <v>3</v>
      </c>
      <c r="J2" s="54" t="s">
        <v>19</v>
      </c>
      <c r="K2" s="55"/>
      <c r="L2" s="55"/>
      <c r="M2" s="55"/>
      <c r="N2" s="61"/>
    </row>
    <row r="3" spans="1:14" ht="18.75" customHeight="1">
      <c r="A3" s="62" t="s">
        <v>4</v>
      </c>
      <c r="B3" s="63" t="s">
        <v>5</v>
      </c>
      <c r="C3" s="63"/>
      <c r="D3" s="63"/>
      <c r="E3" s="63"/>
      <c r="F3" s="63"/>
      <c r="G3" s="63"/>
      <c r="H3" s="59"/>
      <c r="I3" s="63" t="s">
        <v>6</v>
      </c>
      <c r="J3" s="63"/>
      <c r="K3" s="63"/>
      <c r="L3" s="63"/>
      <c r="M3" s="63"/>
      <c r="N3" s="64"/>
    </row>
    <row r="4" spans="1:14" ht="18.75" customHeight="1">
      <c r="A4" s="62"/>
      <c r="B4" s="40" t="s">
        <v>22</v>
      </c>
      <c r="C4" s="40" t="s">
        <v>23</v>
      </c>
      <c r="D4" s="41" t="s">
        <v>24</v>
      </c>
      <c r="E4" s="40" t="s">
        <v>25</v>
      </c>
      <c r="F4" s="40" t="s">
        <v>26</v>
      </c>
      <c r="G4" s="40" t="s">
        <v>27</v>
      </c>
      <c r="H4" s="59"/>
      <c r="I4" s="8"/>
      <c r="J4" s="8"/>
      <c r="K4" s="45" t="s">
        <v>42</v>
      </c>
      <c r="L4" s="45" t="s">
        <v>42</v>
      </c>
      <c r="M4" s="45" t="s">
        <v>42</v>
      </c>
      <c r="N4" s="45" t="s">
        <v>42</v>
      </c>
    </row>
    <row r="5" spans="1:14" ht="18.75" customHeight="1">
      <c r="A5" s="62"/>
      <c r="B5" s="40" t="s">
        <v>28</v>
      </c>
      <c r="C5" s="40" t="s">
        <v>29</v>
      </c>
      <c r="D5" s="41" t="s">
        <v>30</v>
      </c>
      <c r="E5" s="40" t="s">
        <v>31</v>
      </c>
      <c r="F5" s="40" t="s">
        <v>32</v>
      </c>
      <c r="G5" s="40" t="s">
        <v>33</v>
      </c>
      <c r="H5" s="59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42" t="s">
        <v>34</v>
      </c>
      <c r="B6" s="42">
        <f t="shared" ref="B6:C6" si="0">C6-2</f>
        <v>65</v>
      </c>
      <c r="C6" s="42">
        <f t="shared" si="0"/>
        <v>67</v>
      </c>
      <c r="D6" s="43">
        <v>69</v>
      </c>
      <c r="E6" s="42">
        <f>D6+2</f>
        <v>71</v>
      </c>
      <c r="F6" s="42">
        <f>E6+2</f>
        <v>73</v>
      </c>
      <c r="G6" s="42">
        <f>F6+1</f>
        <v>74</v>
      </c>
      <c r="H6" s="59"/>
      <c r="I6" s="13"/>
      <c r="J6" s="13"/>
      <c r="K6" s="14" t="s">
        <v>55</v>
      </c>
      <c r="L6" s="14" t="s">
        <v>69</v>
      </c>
      <c r="M6" s="14" t="s">
        <v>68</v>
      </c>
      <c r="N6" s="14" t="s">
        <v>65</v>
      </c>
    </row>
    <row r="7" spans="1:14" ht="19.5" customHeight="1">
      <c r="A7" s="42" t="s">
        <v>35</v>
      </c>
      <c r="B7" s="42">
        <f t="shared" ref="B7:C8" si="1">C7-4</f>
        <v>98</v>
      </c>
      <c r="C7" s="42">
        <f t="shared" si="1"/>
        <v>102</v>
      </c>
      <c r="D7" s="43">
        <v>106</v>
      </c>
      <c r="E7" s="42">
        <f t="shared" ref="E7:E8" si="2">D7+4</f>
        <v>110</v>
      </c>
      <c r="F7" s="42">
        <f>E7+4</f>
        <v>114</v>
      </c>
      <c r="G7" s="42">
        <f t="shared" ref="G7:G8" si="3">F7+6</f>
        <v>120</v>
      </c>
      <c r="H7" s="59"/>
      <c r="I7" s="17"/>
      <c r="J7" s="18"/>
      <c r="K7" s="18" t="s">
        <v>56</v>
      </c>
      <c r="L7" s="18" t="s">
        <v>57</v>
      </c>
      <c r="M7" s="18" t="s">
        <v>49</v>
      </c>
      <c r="N7" s="18" t="s">
        <v>57</v>
      </c>
    </row>
    <row r="8" spans="1:14" ht="19.5" customHeight="1">
      <c r="A8" s="42" t="s">
        <v>36</v>
      </c>
      <c r="B8" s="42">
        <f t="shared" si="1"/>
        <v>96</v>
      </c>
      <c r="C8" s="42">
        <f t="shared" si="1"/>
        <v>100</v>
      </c>
      <c r="D8" s="43">
        <v>104</v>
      </c>
      <c r="E8" s="42">
        <f t="shared" si="2"/>
        <v>108</v>
      </c>
      <c r="F8" s="42">
        <f>E8+5</f>
        <v>113</v>
      </c>
      <c r="G8" s="42">
        <f t="shared" si="3"/>
        <v>119</v>
      </c>
      <c r="H8" s="59"/>
      <c r="I8" s="20"/>
      <c r="J8" s="18"/>
      <c r="K8" s="21" t="s">
        <v>58</v>
      </c>
      <c r="L8" s="21" t="s">
        <v>59</v>
      </c>
      <c r="M8" s="21" t="s">
        <v>50</v>
      </c>
      <c r="N8" s="21" t="s">
        <v>49</v>
      </c>
    </row>
    <row r="9" spans="1:14" ht="19.5" customHeight="1">
      <c r="A9" s="42" t="s">
        <v>37</v>
      </c>
      <c r="B9" s="42">
        <f>C9-1.2</f>
        <v>44.599999999999994</v>
      </c>
      <c r="C9" s="42">
        <f>D9-1.2</f>
        <v>45.8</v>
      </c>
      <c r="D9" s="43">
        <v>47</v>
      </c>
      <c r="E9" s="42">
        <f>D9+1.2</f>
        <v>48.2</v>
      </c>
      <c r="F9" s="42">
        <f>E9+1.2</f>
        <v>49.400000000000006</v>
      </c>
      <c r="G9" s="42">
        <f>F9+1.4</f>
        <v>50.800000000000004</v>
      </c>
      <c r="H9" s="59"/>
      <c r="I9" s="20"/>
      <c r="J9" s="18"/>
      <c r="K9" s="18" t="s">
        <v>51</v>
      </c>
      <c r="L9" s="18" t="s">
        <v>60</v>
      </c>
      <c r="M9" s="18" t="s">
        <v>52</v>
      </c>
      <c r="N9" s="18" t="s">
        <v>66</v>
      </c>
    </row>
    <row r="10" spans="1:14" ht="19.5" customHeight="1">
      <c r="A10" s="42" t="s">
        <v>38</v>
      </c>
      <c r="B10" s="42">
        <f>C10-0.5</f>
        <v>20</v>
      </c>
      <c r="C10" s="42">
        <f>D10-0.5</f>
        <v>20.5</v>
      </c>
      <c r="D10" s="43">
        <v>21</v>
      </c>
      <c r="E10" s="42">
        <f>D10+0.5</f>
        <v>21.5</v>
      </c>
      <c r="F10" s="42">
        <f>E10+0.5</f>
        <v>22</v>
      </c>
      <c r="G10" s="42">
        <f>F10+0.5</f>
        <v>22.5</v>
      </c>
      <c r="H10" s="59"/>
      <c r="I10" s="23"/>
      <c r="J10" s="24"/>
      <c r="K10" s="24" t="s">
        <v>61</v>
      </c>
      <c r="L10" s="24" t="s">
        <v>62</v>
      </c>
      <c r="M10" s="24" t="s">
        <v>53</v>
      </c>
      <c r="N10" s="24" t="s">
        <v>67</v>
      </c>
    </row>
    <row r="11" spans="1:14" ht="19.5" customHeight="1">
      <c r="A11" s="42" t="s">
        <v>39</v>
      </c>
      <c r="B11" s="44">
        <f>C11-0.7</f>
        <v>18.600000000000001</v>
      </c>
      <c r="C11" s="44">
        <f>D11-0.7</f>
        <v>19.3</v>
      </c>
      <c r="D11" s="43">
        <v>20</v>
      </c>
      <c r="E11" s="44">
        <f>D11+0.7</f>
        <v>20.7</v>
      </c>
      <c r="F11" s="44">
        <f>E11+0.7</f>
        <v>21.4</v>
      </c>
      <c r="G11" s="44">
        <f>F11+0.95</f>
        <v>22.349999999999998</v>
      </c>
      <c r="H11" s="59"/>
      <c r="I11" s="17"/>
      <c r="J11" s="18"/>
      <c r="K11" s="18" t="s">
        <v>54</v>
      </c>
      <c r="L11" s="18" t="s">
        <v>63</v>
      </c>
      <c r="M11" s="18" t="s">
        <v>55</v>
      </c>
      <c r="N11" s="18" t="s">
        <v>64</v>
      </c>
    </row>
    <row r="12" spans="1:14" ht="19.5" customHeight="1">
      <c r="A12" s="42" t="s">
        <v>40</v>
      </c>
      <c r="B12" s="42">
        <f>C12-0.4</f>
        <v>16.700000000000003</v>
      </c>
      <c r="C12" s="42">
        <f>D12-0.4</f>
        <v>17.100000000000001</v>
      </c>
      <c r="D12" s="43">
        <v>17.5</v>
      </c>
      <c r="E12" s="42">
        <f>D12+0.4</f>
        <v>17.899999999999999</v>
      </c>
      <c r="F12" s="42">
        <f>E12+0.4</f>
        <v>18.299999999999997</v>
      </c>
      <c r="G12" s="42">
        <f>F12+0.6</f>
        <v>18.899999999999999</v>
      </c>
      <c r="H12" s="59"/>
      <c r="I12" s="17"/>
      <c r="J12" s="18"/>
      <c r="K12" s="18" t="s">
        <v>56</v>
      </c>
      <c r="L12" s="18" t="s">
        <v>57</v>
      </c>
      <c r="M12" s="18" t="s">
        <v>49</v>
      </c>
      <c r="N12" s="18" t="s">
        <v>57</v>
      </c>
    </row>
    <row r="13" spans="1:14" ht="19.5" customHeight="1">
      <c r="A13" s="42" t="s">
        <v>41</v>
      </c>
      <c r="B13" s="42">
        <f>C13-1</f>
        <v>43</v>
      </c>
      <c r="C13" s="42">
        <f>D13-1</f>
        <v>44</v>
      </c>
      <c r="D13" s="43">
        <v>45</v>
      </c>
      <c r="E13" s="42">
        <f>D13+1</f>
        <v>46</v>
      </c>
      <c r="F13" s="42">
        <f>E13+1</f>
        <v>47</v>
      </c>
      <c r="G13" s="42">
        <f>F13+1.5</f>
        <v>48.5</v>
      </c>
      <c r="H13" s="59"/>
      <c r="I13" s="17"/>
      <c r="J13" s="18"/>
      <c r="K13" s="18" t="s">
        <v>54</v>
      </c>
      <c r="L13" s="18" t="s">
        <v>63</v>
      </c>
      <c r="M13" s="18" t="s">
        <v>55</v>
      </c>
      <c r="N13" s="18" t="s">
        <v>64</v>
      </c>
    </row>
    <row r="14" spans="1:14" ht="19.5" customHeight="1">
      <c r="A14" s="16"/>
      <c r="B14" s="5"/>
      <c r="C14" s="11"/>
      <c r="D14" s="11"/>
      <c r="E14" s="11"/>
      <c r="F14" s="11"/>
      <c r="G14" s="12"/>
      <c r="H14" s="59"/>
      <c r="I14" s="17"/>
      <c r="J14" s="18"/>
      <c r="K14" s="18"/>
      <c r="L14" s="18"/>
      <c r="M14" s="47"/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59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59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59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26"/>
      <c r="D18" s="5"/>
      <c r="E18" s="26"/>
      <c r="F18" s="26"/>
      <c r="G18" s="27"/>
      <c r="H18" s="59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5"/>
      <c r="D19" s="5"/>
      <c r="E19" s="5"/>
      <c r="F19" s="5"/>
      <c r="G19" s="28"/>
      <c r="H19" s="59"/>
      <c r="I19" s="20"/>
      <c r="J19" s="21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26"/>
      <c r="F20" s="26"/>
      <c r="G20" s="27"/>
      <c r="H20" s="59"/>
      <c r="I20" s="17"/>
      <c r="J20" s="18"/>
      <c r="K20" s="18"/>
      <c r="L20" s="18"/>
      <c r="M20" s="18"/>
      <c r="N20" s="19"/>
    </row>
    <row r="21" spans="1:14" ht="19.5" customHeight="1">
      <c r="A21" s="16"/>
      <c r="B21" s="5"/>
      <c r="C21" s="26"/>
      <c r="D21" s="5"/>
      <c r="E21" s="5"/>
      <c r="F21" s="5"/>
      <c r="G21" s="28"/>
      <c r="H21" s="59"/>
      <c r="I21" s="20"/>
      <c r="J21" s="18"/>
      <c r="K21" s="18"/>
      <c r="L21" s="21"/>
      <c r="M21" s="21"/>
      <c r="N21" s="22"/>
    </row>
    <row r="22" spans="1:14" ht="19.5" customHeight="1">
      <c r="A22" s="16"/>
      <c r="B22" s="5"/>
      <c r="C22" s="26"/>
      <c r="D22" s="5"/>
      <c r="E22" s="5"/>
      <c r="F22" s="5"/>
      <c r="G22" s="28"/>
      <c r="H22" s="59"/>
      <c r="I22" s="20"/>
      <c r="J22" s="18"/>
      <c r="K22" s="18"/>
      <c r="L22" s="21"/>
      <c r="M22" s="21"/>
      <c r="N22" s="22"/>
    </row>
    <row r="23" spans="1:14" ht="15" thickBot="1">
      <c r="A23" s="29"/>
      <c r="B23" s="30"/>
      <c r="C23" s="30"/>
      <c r="D23" s="30"/>
      <c r="E23" s="31"/>
      <c r="F23" s="31"/>
      <c r="G23" s="32"/>
      <c r="H23" s="60"/>
      <c r="I23" s="33"/>
      <c r="J23" s="34"/>
      <c r="K23" s="35"/>
      <c r="L23" s="34"/>
      <c r="M23" s="34"/>
      <c r="N23" s="36"/>
    </row>
    <row r="24" spans="1:14" ht="15" thickTop="1">
      <c r="A24" s="37" t="s">
        <v>13</v>
      </c>
      <c r="B24" s="38"/>
      <c r="C24" s="38"/>
    </row>
    <row r="25" spans="1:14">
      <c r="A25" s="51" t="s">
        <v>14</v>
      </c>
      <c r="B25" s="51"/>
      <c r="C25" s="51"/>
      <c r="D25" s="51"/>
      <c r="E25" s="51"/>
      <c r="F25" s="51"/>
      <c r="G25" s="51"/>
    </row>
    <row r="26" spans="1:14">
      <c r="A26" s="51" t="s">
        <v>15</v>
      </c>
      <c r="B26" s="51"/>
      <c r="C26" s="51"/>
      <c r="D26" s="51"/>
      <c r="E26" s="51"/>
      <c r="F26" s="51"/>
      <c r="G26" s="51"/>
      <c r="I26" s="39" t="s">
        <v>16</v>
      </c>
      <c r="J26" s="50">
        <v>44795</v>
      </c>
      <c r="K26" s="37" t="s">
        <v>17</v>
      </c>
      <c r="L26" s="37"/>
      <c r="M26" s="37" t="s">
        <v>18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2022-08-24T08:24:39Z</dcterms:modified>
</cp:coreProperties>
</file>