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4">中期!$A$1:$K$52</definedName>
  </definedNames>
  <calcPr calcId="144525" concurrentCalc="0"/>
</workbook>
</file>

<file path=xl/sharedStrings.xml><?xml version="1.0" encoding="utf-8"?>
<sst xmlns="http://schemas.openxmlformats.org/spreadsheetml/2006/main" count="1070" uniqueCount="376">
  <si>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</si>
  <si>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</si>
  <si>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</si>
  <si>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</si>
  <si>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</si>
  <si>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</si>
  <si>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</si>
  <si>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</si>
  <si>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</si>
  <si>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</si>
  <si>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</si>
  <si>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</si>
  <si>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</si>
  <si>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</si>
  <si>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</si>
  <si>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</si>
  <si>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</si>
  <si>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</si>
  <si>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</si>
  <si>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</si>
  <si>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</si>
  <si>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</si>
  <si>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</si>
  <si>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</si>
  <si>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</si>
  <si>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</si>
  <si>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</si>
  <si>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</si>
  <si>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</si>
  <si>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</si>
  <si>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</si>
  <si>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</si>
  <si>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</si>
  <si>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</si>
  <si>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</si>
  <si>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</si>
  <si>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</si>
  <si>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</si>
  <si>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</si>
  <si>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</si>
  <si>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</si>
  <si>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</si>
  <si>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</si>
  <si>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</si>
  <si>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</si>
  <si>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</si>
  <si>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</si>
  <si>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</si>
  <si>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</si>
  <si>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</si>
  <si>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</si>
  <si>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</si>
  <si>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</si>
  <si>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</si>
  <si>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</si>
  <si>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</si>
  <si>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</si>
  <si>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</si>
  <si>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</si>
  <si>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</si>
  <si>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</si>
  <si>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</si>
  <si>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</si>
  <si>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QADDAK94101</t>
  </si>
  <si>
    <t>合同交期</t>
  </si>
  <si>
    <t>产前确认样</t>
  </si>
  <si>
    <t>有</t>
  </si>
  <si>
    <t>无</t>
  </si>
  <si>
    <t>品名</t>
  </si>
  <si>
    <t>儿童羽绒服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</si>
  <si>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</si>
  <si>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</si>
  <si>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</si>
  <si>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</si>
  <si>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</si>
  <si>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</si>
  <si>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</si>
  <si>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</si>
  <si>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</si>
  <si>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TORK-PO-FZ-202202250002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</si>
  <si>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</si>
  <si>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</si>
  <si>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</si>
  <si>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</si>
  <si>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</si>
  <si>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</si>
  <si>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</si>
  <si>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</si>
  <si>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</si>
  <si>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</si>
  <si>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</si>
  <si>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</si>
  <si>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</si>
  <si>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</si>
  <si>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</si>
  <si>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</si>
  <si>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</si>
  <si>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</si>
  <si>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</si>
  <si>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</si>
  <si>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</si>
  <si>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</si>
  <si>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</si>
  <si>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</si>
  <si>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</si>
  <si>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</si>
  <si>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</si>
  <si>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</si>
  <si>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</si>
  <si>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</si>
  <si>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</si>
  <si>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藏蓝</t>
  </si>
  <si>
    <t>风信紫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</si>
  <si>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</si>
  <si>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藏蓝色20件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</si>
  <si>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</si>
  <si>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</si>
  <si>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</si>
  <si>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</si>
  <si>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</si>
  <si>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1、注意拉链外露宽窄要一致。 CD面扣子处注意不要漏绒</t>
  </si>
  <si>
    <t>2、门牌在绗线处有死折</t>
  </si>
  <si>
    <t>3、注意下摆处要平整，不能有起拱。  内侧橡根吃量不能太大。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</si>
  <si>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</si>
  <si>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</si>
  <si>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</si>
  <si>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</si>
  <si>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</si>
  <si>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</si>
  <si>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</si>
  <si>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</si>
  <si>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</si>
  <si>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于洪雪</t>
  </si>
  <si>
    <t>查验时间</t>
  </si>
  <si>
    <t>工厂负责人</t>
  </si>
  <si>
    <t>唐永超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</si>
  <si>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</si>
  <si>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</si>
  <si>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</si>
  <si>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</si>
  <si>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</si>
  <si>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</si>
  <si>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</si>
  <si>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</si>
  <si>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>165码</t>
  </si>
  <si>
    <t>后中长</t>
  </si>
  <si>
    <t>-0.5</t>
  </si>
  <si>
    <t>-0.3</t>
  </si>
  <si>
    <t>前中长</t>
  </si>
  <si>
    <t>+0.5</t>
  </si>
  <si>
    <t>胸围</t>
  </si>
  <si>
    <t>√</t>
  </si>
  <si>
    <r>
      <rPr>
        <b/>
        <sz val="12"/>
        <color theme="1"/>
        <rFont val="仿宋_GB2312"/>
        <charset val="134"/>
      </rPr>
      <t>摆围</t>
    </r>
    <r>
      <rPr>
        <b/>
        <sz val="12"/>
        <color indexed="8"/>
        <rFont val="Microsoft YaHei UI"/>
        <charset val="134"/>
      </rPr>
      <t>拉量</t>
    </r>
  </si>
  <si>
    <r>
      <rPr>
        <b/>
        <sz val="12"/>
        <color theme="1"/>
        <rFont val="仿宋_GB2312"/>
        <charset val="134"/>
      </rPr>
      <t>摆围</t>
    </r>
    <r>
      <rPr>
        <b/>
        <sz val="12"/>
        <color indexed="8"/>
        <rFont val="Microsoft YaHei UI"/>
        <charset val="134"/>
      </rPr>
      <t>平量</t>
    </r>
  </si>
  <si>
    <t>肩宽</t>
  </si>
  <si>
    <t>领围</t>
  </si>
  <si>
    <t>+1</t>
  </si>
  <si>
    <t>肩点袖长</t>
  </si>
  <si>
    <t>袖肥/2</t>
  </si>
  <si>
    <t>袖肘围/2</t>
  </si>
  <si>
    <r>
      <rPr>
        <b/>
        <sz val="12"/>
        <color theme="1"/>
        <rFont val="仿宋_GB2312"/>
        <charset val="134"/>
      </rPr>
      <t>袖口/2</t>
    </r>
    <r>
      <rPr>
        <b/>
        <sz val="12"/>
        <color indexed="8"/>
        <rFont val="Microsoft YaHei UI"/>
        <charset val="134"/>
      </rPr>
      <t>拉量</t>
    </r>
  </si>
  <si>
    <t>+0.3</t>
  </si>
  <si>
    <r>
      <rPr>
        <b/>
        <sz val="12"/>
        <color theme="1"/>
        <rFont val="仿宋_GB2312"/>
        <charset val="134"/>
      </rPr>
      <t>袖口</t>
    </r>
    <r>
      <rPr>
        <b/>
        <sz val="12"/>
        <color indexed="8"/>
        <rFont val="Microsoft YaHei UI"/>
        <charset val="134"/>
      </rPr>
      <t>/2平量</t>
    </r>
  </si>
  <si>
    <t>外帽领高</t>
  </si>
  <si>
    <t>帽高</t>
  </si>
  <si>
    <t>帽宽</t>
  </si>
  <si>
    <r>
      <rPr>
        <b/>
        <sz val="12"/>
        <color theme="1"/>
        <rFont val="仿宋_GB2312"/>
        <charset val="134"/>
      </rPr>
      <t>插手袋</t>
    </r>
    <r>
      <rPr>
        <b/>
        <sz val="12"/>
        <color indexed="8"/>
        <rFont val="Microsoft YaHei UI"/>
        <charset val="134"/>
      </rPr>
      <t>宽</t>
    </r>
  </si>
  <si>
    <t xml:space="preserve">     初期请洗测2-3件，有问题的另加测量数量。</t>
  </si>
  <si>
    <t>验货时间：</t>
  </si>
  <si>
    <t>跟单QC:于洪雪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</si>
  <si>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</si>
  <si>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</si>
  <si>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</si>
  <si>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</si>
  <si>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</si>
  <si>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</si>
  <si>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</si>
  <si>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</si>
  <si>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</si>
  <si>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</si>
  <si>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</si>
  <si>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</si>
  <si>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</si>
  <si>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1、大货请注意针洞部位不能窜绒。包装前要清理干净。表面不能带着羽绒出货</t>
  </si>
  <si>
    <t>2、前止拉链注意领窝和绗线处要平整，不能有小死折</t>
  </si>
  <si>
    <t>【整改的严重缺陷及整改复核时间】</t>
  </si>
  <si>
    <t>140</t>
  </si>
  <si>
    <t>150</t>
  </si>
  <si>
    <t>160</t>
  </si>
  <si>
    <t>165</t>
  </si>
  <si>
    <t>0/+0.2</t>
  </si>
  <si>
    <t>0/0</t>
  </si>
  <si>
    <t>+0.2/0</t>
  </si>
  <si>
    <t>+0.3/0</t>
  </si>
  <si>
    <t>0.3+/0</t>
  </si>
  <si>
    <t>+0.3/0.3</t>
  </si>
  <si>
    <t>0/+0.3</t>
  </si>
  <si>
    <t>+0.4/+0.2</t>
  </si>
  <si>
    <t>+0.4/0</t>
  </si>
  <si>
    <t>0/-0.5</t>
  </si>
  <si>
    <t>0/-0.2</t>
  </si>
  <si>
    <t>-0.2/-0.2</t>
  </si>
  <si>
    <t>0/-0.3</t>
  </si>
  <si>
    <t>+0.3/+0.3</t>
  </si>
  <si>
    <t>+0.2/+0.2</t>
  </si>
  <si>
    <t>-0.2/0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</si>
  <si>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</si>
  <si>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</si>
  <si>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</si>
  <si>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</si>
  <si>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</si>
  <si>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</si>
  <si>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</si>
  <si>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</si>
  <si>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</si>
  <si>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</si>
  <si>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</si>
  <si>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</si>
  <si>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</si>
  <si>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</si>
  <si>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</si>
  <si>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</si>
  <si>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</si>
  <si>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</si>
  <si>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</si>
  <si>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</si>
  <si>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</si>
  <si>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</si>
  <si>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采购凭证编号：TORK-PO-FZ-202202250002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</si>
  <si>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</si>
  <si>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</si>
  <si>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</si>
  <si>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</si>
  <si>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</si>
  <si>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</si>
  <si>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</si>
  <si>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</si>
  <si>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</si>
  <si>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</si>
  <si>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</si>
  <si>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</si>
  <si>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</si>
  <si>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</si>
  <si>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</si>
  <si>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藏蓝：2#,10#,15#,33#，52#，56#</t>
  </si>
  <si>
    <t>风信紫：66#，73#，84#，98#，111#，127#</t>
  </si>
  <si>
    <t>情况说明：</t>
  </si>
  <si>
    <t xml:space="preserve">【问题点描述】  </t>
  </si>
  <si>
    <t>1、明线宽窄有不一致的</t>
  </si>
  <si>
    <t>2、有线头没清理干净</t>
  </si>
  <si>
    <t>3、浮毛清理干净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</si>
  <si>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</si>
  <si>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</si>
  <si>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</si>
  <si>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</si>
  <si>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</si>
  <si>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</si>
  <si>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</si>
  <si>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</si>
  <si>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</si>
  <si>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-0.2/+0.3</t>
  </si>
  <si>
    <t>+0.3/-0.3</t>
  </si>
  <si>
    <t xml:space="preserve">     齐色齐码各2-3件，有问题的另加测量数量。</t>
  </si>
  <si>
    <t>跟单QC: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</si>
  <si>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</si>
  <si>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</si>
  <si>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</si>
  <si>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</si>
  <si>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</si>
  <si>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</si>
  <si>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</si>
  <si>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</si>
  <si>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</si>
  <si>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</si>
  <si>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</si>
  <si>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</si>
  <si>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</si>
  <si>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</si>
  <si>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</si>
  <si>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</si>
  <si>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</si>
  <si>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9834#</t>
  </si>
  <si>
    <t>50D春亚纺贴膜FW10020</t>
  </si>
  <si>
    <t>19SS藏蓝</t>
  </si>
  <si>
    <t>QADDAK914101</t>
  </si>
  <si>
    <t>飘逸</t>
  </si>
  <si>
    <t>YES</t>
  </si>
  <si>
    <t>9836#</t>
  </si>
  <si>
    <t>22SS风信紫</t>
  </si>
  <si>
    <t>1/1</t>
  </si>
  <si>
    <t>G09FW0440/探路者LOGO 210T</t>
  </si>
  <si>
    <t>19SS梦幻粉</t>
  </si>
  <si>
    <t>台华</t>
  </si>
  <si>
    <t>G09FW0411天鹅绒/110克天鹅绒FK00041</t>
  </si>
  <si>
    <t>19SS黑色</t>
  </si>
  <si>
    <t>乾丰</t>
  </si>
  <si>
    <t>19SS明灰</t>
  </si>
  <si>
    <t>制表时间：2020/5/16</t>
  </si>
  <si>
    <t>测试人签名：李志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</si>
  <si>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</si>
  <si>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</si>
  <si>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</si>
  <si>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</si>
  <si>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</si>
  <si>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</si>
  <si>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</si>
  <si>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</si>
  <si>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</si>
  <si>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福建乾丰</t>
  </si>
  <si>
    <t>制表时间：2022-5-16</t>
  </si>
  <si>
    <t>测试人签名：刘晓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</si>
  <si>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</si>
  <si>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</si>
  <si>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</si>
  <si>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</si>
  <si>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</si>
  <si>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</si>
  <si>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</si>
  <si>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</si>
  <si>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</si>
  <si>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</si>
  <si>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</si>
  <si>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G09FW0440</t>
  </si>
  <si>
    <t>探路者logo210T</t>
  </si>
  <si>
    <t>G09FW0411</t>
  </si>
  <si>
    <t>110克天鹅绒</t>
  </si>
  <si>
    <t>YBZ218006</t>
  </si>
  <si>
    <t>拉链</t>
  </si>
  <si>
    <t>SAB</t>
  </si>
  <si>
    <t>SJ0007</t>
  </si>
  <si>
    <t>松紧带</t>
  </si>
  <si>
    <t>东莞泰丰</t>
  </si>
  <si>
    <t>SJ0009</t>
  </si>
  <si>
    <t>物料6</t>
  </si>
  <si>
    <t>物料7</t>
  </si>
  <si>
    <t>物料8</t>
  </si>
  <si>
    <t>物料9</t>
  </si>
  <si>
    <t>物料10</t>
  </si>
  <si>
    <t>ZM00060</t>
  </si>
  <si>
    <t>尺码标</t>
  </si>
  <si>
    <t>常美</t>
  </si>
  <si>
    <t xml:space="preserve"> ZM00059</t>
  </si>
  <si>
    <t>主标</t>
  </si>
  <si>
    <t>洗测2次</t>
  </si>
  <si>
    <t>洗测3次</t>
  </si>
  <si>
    <t>制表时间：2022-4-25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</si>
  <si>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</si>
  <si>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</si>
  <si>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</si>
  <si>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</si>
  <si>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</si>
  <si>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</si>
  <si>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</si>
  <si>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</si>
  <si>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</si>
  <si>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</si>
  <si>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</si>
  <si>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</si>
  <si>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</si>
  <si>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</si>
  <si>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</si>
  <si>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</si>
  <si>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</si>
  <si>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绣花</t>
  </si>
  <si>
    <t>银粉印花</t>
  </si>
  <si>
    <t>ok</t>
  </si>
  <si>
    <t>洗测4次</t>
  </si>
  <si>
    <t>洗测5次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</si>
  <si>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</si>
  <si>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</si>
  <si>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</si>
  <si>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</si>
  <si>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松紧带SJ0007</t>
  </si>
  <si>
    <t>白色</t>
  </si>
  <si>
    <t>松紧带SJ0009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</si>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</sst>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2"/>
      <color theme="1"/>
      <name val="仿宋_GB2312"/>
      <charset val="134"/>
    </font>
    <font>
      <b/>
      <sz val="11"/>
      <color theme="1"/>
      <name val="宋体"/>
      <charset val="134"/>
    </font>
    <font>
      <b/>
      <sz val="12"/>
      <name val="仿宋_GB2312"/>
      <charset val="134"/>
    </font>
    <font>
      <b/>
      <sz val="11"/>
      <color rgb="FFFF0000"/>
      <name val="宋体"/>
      <charset val="134"/>
    </font>
    <font>
      <b/>
      <sz val="12"/>
      <color theme="1"/>
      <name val="Microsoft YaHei UI"/>
      <charset val="134"/>
    </font>
    <font>
      <b/>
      <sz val="12"/>
      <color rgb="FFFF0000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indexed="8"/>
      <name val="Microsoft YaHei U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36" fillId="0" borderId="0" applyFont="0" applyFill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79" applyNumberFormat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6" fillId="13" borderId="80" applyNumberFormat="0" applyFont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81" applyNumberFormat="0" applyFill="0" applyAlignment="0" applyProtection="0">
      <alignment vertical="center"/>
    </xf>
    <xf numFmtId="0" fontId="48" fillId="0" borderId="81" applyNumberFormat="0" applyFill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3" fillId="0" borderId="82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9" fillId="17" borderId="83" applyNumberFormat="0" applyAlignment="0" applyProtection="0">
      <alignment vertical="center"/>
    </xf>
    <xf numFmtId="0" fontId="50" fillId="17" borderId="79" applyNumberFormat="0" applyAlignment="0" applyProtection="0">
      <alignment vertical="center"/>
    </xf>
    <xf numFmtId="0" fontId="51" fillId="18" borderId="84" applyNumberFormat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52" fillId="0" borderId="85" applyNumberFormat="0" applyFill="0" applyAlignment="0" applyProtection="0">
      <alignment vertical="center"/>
    </xf>
    <xf numFmtId="0" fontId="53" fillId="0" borderId="86" applyNumberFormat="0" applyFill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/>
    <xf numFmtId="0" fontId="36" fillId="0" borderId="0">
      <alignment vertical="center"/>
    </xf>
  </cellStyleXfs>
  <cellXfs count="39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wrapText="1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0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wrapText="1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ill="1" applyBorder="1" applyAlignment="1">
      <alignment horizontal="center"/>
    </xf>
    <xf numFmtId="10" fontId="0" fillId="0" borderId="2" xfId="0" applyNumberFormat="1" applyFill="1" applyBorder="1"/>
    <xf numFmtId="10" fontId="0" fillId="0" borderId="2" xfId="0" applyNumberFormat="1" applyBorder="1"/>
    <xf numFmtId="0" fontId="5" fillId="0" borderId="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3" borderId="0" xfId="51" applyFont="1" applyFill="1"/>
    <xf numFmtId="0" fontId="11" fillId="3" borderId="0" xfId="51" applyFont="1" applyFill="1" applyBorder="1" applyAlignment="1">
      <alignment horizontal="center"/>
    </xf>
    <xf numFmtId="0" fontId="10" fillId="3" borderId="0" xfId="51" applyFont="1" applyFill="1" applyBorder="1" applyAlignment="1">
      <alignment horizontal="center"/>
    </xf>
    <xf numFmtId="0" fontId="11" fillId="3" borderId="9" xfId="50" applyFont="1" applyFill="1" applyBorder="1" applyAlignment="1">
      <alignment horizontal="left" vertical="center"/>
    </xf>
    <xf numFmtId="0" fontId="10" fillId="3" borderId="10" xfId="50" applyFont="1" applyFill="1" applyBorder="1" applyAlignment="1">
      <alignment horizontal="center" vertical="center"/>
    </xf>
    <xf numFmtId="0" fontId="11" fillId="3" borderId="10" xfId="50" applyFont="1" applyFill="1" applyBorder="1" applyAlignment="1">
      <alignment vertical="center"/>
    </xf>
    <xf numFmtId="0" fontId="10" fillId="3" borderId="10" xfId="51" applyFont="1" applyFill="1" applyBorder="1" applyAlignment="1">
      <alignment horizontal="center"/>
    </xf>
    <xf numFmtId="0" fontId="11" fillId="3" borderId="11" xfId="51" applyFont="1" applyFill="1" applyBorder="1" applyAlignment="1" applyProtection="1">
      <alignment horizontal="center" vertical="center"/>
    </xf>
    <xf numFmtId="0" fontId="11" fillId="3" borderId="2" xfId="51" applyFont="1" applyFill="1" applyBorder="1" applyAlignment="1">
      <alignment horizontal="center" vertical="center"/>
    </xf>
    <xf numFmtId="0" fontId="10" fillId="3" borderId="2" xfId="51" applyFont="1" applyFill="1" applyBorder="1" applyAlignment="1">
      <alignment horizontal="center"/>
    </xf>
    <xf numFmtId="176" fontId="0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4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7" fillId="4" borderId="2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/>
    </xf>
    <xf numFmtId="0" fontId="10" fillId="3" borderId="12" xfId="51" applyFont="1" applyFill="1" applyBorder="1" applyAlignment="1"/>
    <xf numFmtId="49" fontId="10" fillId="3" borderId="13" xfId="52" applyNumberFormat="1" applyFont="1" applyFill="1" applyBorder="1" applyAlignment="1">
      <alignment horizontal="center" vertical="center"/>
    </xf>
    <xf numFmtId="49" fontId="10" fillId="3" borderId="13" xfId="52" applyNumberFormat="1" applyFont="1" applyFill="1" applyBorder="1" applyAlignment="1">
      <alignment horizontal="right" vertical="center"/>
    </xf>
    <xf numFmtId="49" fontId="10" fillId="3" borderId="14" xfId="52" applyNumberFormat="1" applyFont="1" applyFill="1" applyBorder="1" applyAlignment="1">
      <alignment horizontal="center" vertical="center"/>
    </xf>
    <xf numFmtId="0" fontId="10" fillId="3" borderId="15" xfId="51" applyFont="1" applyFill="1" applyBorder="1" applyAlignment="1"/>
    <xf numFmtId="49" fontId="10" fillId="3" borderId="16" xfId="51" applyNumberFormat="1" applyFont="1" applyFill="1" applyBorder="1" applyAlignment="1">
      <alignment horizontal="center"/>
    </xf>
    <xf numFmtId="49" fontId="10" fillId="3" borderId="16" xfId="51" applyNumberFormat="1" applyFont="1" applyFill="1" applyBorder="1" applyAlignment="1">
      <alignment horizontal="right"/>
    </xf>
    <xf numFmtId="49" fontId="10" fillId="3" borderId="16" xfId="51" applyNumberFormat="1" applyFont="1" applyFill="1" applyBorder="1" applyAlignment="1">
      <alignment horizontal="right" vertical="center"/>
    </xf>
    <xf numFmtId="49" fontId="10" fillId="3" borderId="17" xfId="51" applyNumberFormat="1" applyFont="1" applyFill="1" applyBorder="1" applyAlignment="1">
      <alignment horizontal="center"/>
    </xf>
    <xf numFmtId="0" fontId="10" fillId="3" borderId="18" xfId="51" applyFont="1" applyFill="1" applyBorder="1" applyAlignment="1">
      <alignment horizontal="center"/>
    </xf>
    <xf numFmtId="0" fontId="11" fillId="3" borderId="0" xfId="51" applyFont="1" applyFill="1"/>
    <xf numFmtId="0" fontId="0" fillId="3" borderId="0" xfId="52" applyFont="1" applyFill="1">
      <alignment vertical="center"/>
    </xf>
    <xf numFmtId="0" fontId="11" fillId="3" borderId="10" xfId="50" applyFont="1" applyFill="1" applyBorder="1" applyAlignment="1">
      <alignment horizontal="left" vertical="center"/>
    </xf>
    <xf numFmtId="0" fontId="10" fillId="3" borderId="19" xfId="50" applyFont="1" applyFill="1" applyBorder="1" applyAlignment="1">
      <alignment horizontal="center" vertical="center"/>
    </xf>
    <xf numFmtId="0" fontId="11" fillId="3" borderId="2" xfId="51" applyFont="1" applyFill="1" applyBorder="1" applyAlignment="1" applyProtection="1">
      <alignment horizontal="center" vertical="center"/>
    </xf>
    <xf numFmtId="0" fontId="11" fillId="3" borderId="20" xfId="51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12" fillId="3" borderId="2" xfId="0" applyNumberFormat="1" applyFont="1" applyFill="1" applyBorder="1" applyAlignment="1">
      <alignment horizontal="center"/>
    </xf>
    <xf numFmtId="0" fontId="11" fillId="3" borderId="2" xfId="52" applyFont="1" applyFill="1" applyBorder="1" applyAlignment="1">
      <alignment horizontal="center" vertical="center"/>
    </xf>
    <xf numFmtId="49" fontId="11" fillId="0" borderId="2" xfId="52" applyNumberFormat="1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1" xfId="52" applyNumberFormat="1" applyFont="1" applyFill="1" applyBorder="1" applyAlignment="1">
      <alignment horizontal="center" vertical="center"/>
    </xf>
    <xf numFmtId="49" fontId="10" fillId="3" borderId="22" xfId="51" applyNumberFormat="1" applyFont="1" applyFill="1" applyBorder="1" applyAlignment="1">
      <alignment horizontal="center"/>
    </xf>
    <xf numFmtId="49" fontId="10" fillId="3" borderId="23" xfId="51" applyNumberFormat="1" applyFont="1" applyFill="1" applyBorder="1" applyAlignment="1">
      <alignment horizontal="center"/>
    </xf>
    <xf numFmtId="49" fontId="10" fillId="3" borderId="23" xfId="52" applyNumberFormat="1" applyFont="1" applyFill="1" applyBorder="1" applyAlignment="1">
      <alignment horizontal="center" vertical="center"/>
    </xf>
    <xf numFmtId="49" fontId="10" fillId="3" borderId="24" xfId="51" applyNumberFormat="1" applyFont="1" applyFill="1" applyBorder="1" applyAlignment="1">
      <alignment horizontal="center"/>
    </xf>
    <xf numFmtId="14" fontId="11" fillId="3" borderId="0" xfId="51" applyNumberFormat="1" applyFont="1" applyFill="1"/>
    <xf numFmtId="0" fontId="20" fillId="0" borderId="0" xfId="50" applyFill="1" applyBorder="1" applyAlignment="1">
      <alignment horizontal="left" vertical="center"/>
    </xf>
    <xf numFmtId="0" fontId="20" fillId="0" borderId="0" xfId="50" applyFont="1" applyFill="1" applyAlignment="1">
      <alignment horizontal="left" vertical="center"/>
    </xf>
    <xf numFmtId="0" fontId="20" fillId="0" borderId="0" xfId="50" applyFill="1" applyAlignment="1">
      <alignment horizontal="left" vertical="center"/>
    </xf>
    <xf numFmtId="0" fontId="21" fillId="0" borderId="25" xfId="50" applyFont="1" applyFill="1" applyBorder="1" applyAlignment="1">
      <alignment horizontal="center" vertical="top"/>
    </xf>
    <xf numFmtId="0" fontId="22" fillId="0" borderId="26" xfId="50" applyFont="1" applyFill="1" applyBorder="1" applyAlignment="1">
      <alignment horizontal="left" vertical="center"/>
    </xf>
    <xf numFmtId="0" fontId="13" fillId="0" borderId="27" xfId="50" applyFont="1" applyFill="1" applyBorder="1" applyAlignment="1">
      <alignment horizontal="center" vertical="center"/>
    </xf>
    <xf numFmtId="0" fontId="22" fillId="0" borderId="27" xfId="50" applyFont="1" applyFill="1" applyBorder="1" applyAlignment="1">
      <alignment horizontal="center" vertical="center"/>
    </xf>
    <xf numFmtId="0" fontId="23" fillId="0" borderId="27" xfId="50" applyFont="1" applyFill="1" applyBorder="1" applyAlignment="1">
      <alignment vertical="center"/>
    </xf>
    <xf numFmtId="0" fontId="22" fillId="0" borderId="27" xfId="50" applyFont="1" applyFill="1" applyBorder="1" applyAlignment="1">
      <alignment vertical="center"/>
    </xf>
    <xf numFmtId="0" fontId="23" fillId="0" borderId="27" xfId="50" applyFont="1" applyFill="1" applyBorder="1" applyAlignment="1">
      <alignment horizontal="center" vertical="center"/>
    </xf>
    <xf numFmtId="0" fontId="22" fillId="0" borderId="28" xfId="50" applyFont="1" applyFill="1" applyBorder="1" applyAlignment="1">
      <alignment vertical="center"/>
    </xf>
    <xf numFmtId="0" fontId="13" fillId="0" borderId="13" xfId="50" applyFont="1" applyFill="1" applyBorder="1" applyAlignment="1">
      <alignment horizontal="center" vertical="center"/>
    </xf>
    <xf numFmtId="0" fontId="22" fillId="0" borderId="13" xfId="50" applyFont="1" applyFill="1" applyBorder="1" applyAlignment="1">
      <alignment vertical="center"/>
    </xf>
    <xf numFmtId="58" fontId="23" fillId="0" borderId="13" xfId="50" applyNumberFormat="1" applyFont="1" applyFill="1" applyBorder="1" applyAlignment="1">
      <alignment horizontal="center" vertical="center"/>
    </xf>
    <xf numFmtId="0" fontId="23" fillId="0" borderId="13" xfId="50" applyFont="1" applyFill="1" applyBorder="1" applyAlignment="1">
      <alignment horizontal="center" vertical="center"/>
    </xf>
    <xf numFmtId="0" fontId="22" fillId="0" borderId="13" xfId="50" applyFont="1" applyFill="1" applyBorder="1" applyAlignment="1">
      <alignment horizontal="center" vertical="center"/>
    </xf>
    <xf numFmtId="0" fontId="22" fillId="0" borderId="28" xfId="50" applyFont="1" applyFill="1" applyBorder="1" applyAlignment="1">
      <alignment horizontal="left" vertical="center"/>
    </xf>
    <xf numFmtId="0" fontId="13" fillId="0" borderId="13" xfId="50" applyFont="1" applyFill="1" applyBorder="1" applyAlignment="1">
      <alignment horizontal="right" vertical="center"/>
    </xf>
    <xf numFmtId="0" fontId="22" fillId="0" borderId="13" xfId="50" applyFont="1" applyFill="1" applyBorder="1" applyAlignment="1">
      <alignment horizontal="left" vertical="center"/>
    </xf>
    <xf numFmtId="0" fontId="22" fillId="0" borderId="29" xfId="50" applyFont="1" applyFill="1" applyBorder="1" applyAlignment="1">
      <alignment vertical="center"/>
    </xf>
    <xf numFmtId="0" fontId="13" fillId="0" borderId="30" xfId="50" applyFont="1" applyFill="1" applyBorder="1" applyAlignment="1">
      <alignment horizontal="right" vertical="center"/>
    </xf>
    <xf numFmtId="0" fontId="22" fillId="0" borderId="30" xfId="50" applyFont="1" applyFill="1" applyBorder="1" applyAlignment="1">
      <alignment vertical="center"/>
    </xf>
    <xf numFmtId="0" fontId="23" fillId="0" borderId="30" xfId="50" applyFont="1" applyFill="1" applyBorder="1" applyAlignment="1">
      <alignment vertical="center"/>
    </xf>
    <xf numFmtId="0" fontId="23" fillId="0" borderId="30" xfId="50" applyFont="1" applyFill="1" applyBorder="1" applyAlignment="1">
      <alignment horizontal="left" vertical="center"/>
    </xf>
    <xf numFmtId="0" fontId="22" fillId="0" borderId="30" xfId="50" applyFont="1" applyFill="1" applyBorder="1" applyAlignment="1">
      <alignment horizontal="left" vertical="center"/>
    </xf>
    <xf numFmtId="0" fontId="22" fillId="0" borderId="0" xfId="50" applyFont="1" applyFill="1" applyBorder="1" applyAlignment="1">
      <alignment vertical="center"/>
    </xf>
    <xf numFmtId="0" fontId="23" fillId="0" borderId="0" xfId="50" applyFont="1" applyFill="1" applyBorder="1" applyAlignment="1">
      <alignment vertical="center"/>
    </xf>
    <xf numFmtId="0" fontId="23" fillId="0" borderId="0" xfId="50" applyFont="1" applyFill="1" applyAlignment="1">
      <alignment horizontal="left" vertical="center"/>
    </xf>
    <xf numFmtId="0" fontId="22" fillId="0" borderId="26" xfId="50" applyFont="1" applyFill="1" applyBorder="1" applyAlignment="1">
      <alignment vertical="center"/>
    </xf>
    <xf numFmtId="0" fontId="22" fillId="0" borderId="31" xfId="50" applyFont="1" applyFill="1" applyBorder="1" applyAlignment="1">
      <alignment horizontal="left" vertical="center"/>
    </xf>
    <xf numFmtId="0" fontId="22" fillId="0" borderId="32" xfId="50" applyFont="1" applyFill="1" applyBorder="1" applyAlignment="1">
      <alignment horizontal="left" vertical="center"/>
    </xf>
    <xf numFmtId="0" fontId="23" fillId="0" borderId="13" xfId="50" applyFont="1" applyFill="1" applyBorder="1" applyAlignment="1">
      <alignment horizontal="left" vertical="center"/>
    </xf>
    <xf numFmtId="0" fontId="23" fillId="0" borderId="13" xfId="50" applyFont="1" applyFill="1" applyBorder="1" applyAlignment="1">
      <alignment vertical="center"/>
    </xf>
    <xf numFmtId="0" fontId="23" fillId="0" borderId="33" xfId="50" applyFont="1" applyFill="1" applyBorder="1" applyAlignment="1">
      <alignment horizontal="center" vertical="center"/>
    </xf>
    <xf numFmtId="0" fontId="23" fillId="0" borderId="34" xfId="50" applyFont="1" applyFill="1" applyBorder="1" applyAlignment="1">
      <alignment horizontal="center" vertical="center"/>
    </xf>
    <xf numFmtId="0" fontId="12" fillId="0" borderId="35" xfId="50" applyFont="1" applyFill="1" applyBorder="1" applyAlignment="1">
      <alignment horizontal="left" vertical="center"/>
    </xf>
    <xf numFmtId="0" fontId="12" fillId="0" borderId="34" xfId="50" applyFont="1" applyFill="1" applyBorder="1" applyAlignment="1">
      <alignment horizontal="left" vertical="center"/>
    </xf>
    <xf numFmtId="0" fontId="23" fillId="0" borderId="0" xfId="50" applyFont="1" applyFill="1" applyBorder="1" applyAlignment="1">
      <alignment horizontal="left" vertical="center"/>
    </xf>
    <xf numFmtId="0" fontId="22" fillId="0" borderId="27" xfId="50" applyFont="1" applyFill="1" applyBorder="1" applyAlignment="1">
      <alignment horizontal="left" vertical="center"/>
    </xf>
    <xf numFmtId="0" fontId="23" fillId="0" borderId="28" xfId="50" applyFont="1" applyFill="1" applyBorder="1" applyAlignment="1">
      <alignment horizontal="left" vertical="center"/>
    </xf>
    <xf numFmtId="0" fontId="23" fillId="0" borderId="35" xfId="50" applyFont="1" applyFill="1" applyBorder="1" applyAlignment="1">
      <alignment horizontal="left" vertical="center"/>
    </xf>
    <xf numFmtId="0" fontId="23" fillId="0" borderId="34" xfId="50" applyFont="1" applyFill="1" applyBorder="1" applyAlignment="1">
      <alignment horizontal="left" vertical="center"/>
    </xf>
    <xf numFmtId="0" fontId="23" fillId="0" borderId="28" xfId="50" applyFont="1" applyFill="1" applyBorder="1" applyAlignment="1">
      <alignment horizontal="left" vertical="center" wrapText="1"/>
    </xf>
    <xf numFmtId="0" fontId="23" fillId="0" borderId="13" xfId="50" applyFont="1" applyFill="1" applyBorder="1" applyAlignment="1">
      <alignment horizontal="left" vertical="center" wrapText="1"/>
    </xf>
    <xf numFmtId="0" fontId="22" fillId="0" borderId="29" xfId="50" applyFont="1" applyFill="1" applyBorder="1" applyAlignment="1">
      <alignment horizontal="left" vertical="center"/>
    </xf>
    <xf numFmtId="0" fontId="20" fillId="0" borderId="30" xfId="50" applyFill="1" applyBorder="1" applyAlignment="1">
      <alignment horizontal="center" vertical="center"/>
    </xf>
    <xf numFmtId="0" fontId="22" fillId="0" borderId="36" xfId="50" applyFont="1" applyFill="1" applyBorder="1" applyAlignment="1">
      <alignment horizontal="center" vertical="center"/>
    </xf>
    <xf numFmtId="0" fontId="22" fillId="0" borderId="37" xfId="50" applyFont="1" applyFill="1" applyBorder="1" applyAlignment="1">
      <alignment horizontal="left" vertical="center"/>
    </xf>
    <xf numFmtId="0" fontId="20" fillId="0" borderId="35" xfId="50" applyFont="1" applyFill="1" applyBorder="1" applyAlignment="1">
      <alignment horizontal="left" vertical="center"/>
    </xf>
    <xf numFmtId="0" fontId="20" fillId="0" borderId="34" xfId="50" applyFont="1" applyFill="1" applyBorder="1" applyAlignment="1">
      <alignment horizontal="left" vertical="center"/>
    </xf>
    <xf numFmtId="0" fontId="24" fillId="0" borderId="35" xfId="50" applyFont="1" applyFill="1" applyBorder="1" applyAlignment="1">
      <alignment horizontal="left" vertical="center"/>
    </xf>
    <xf numFmtId="0" fontId="23" fillId="0" borderId="38" xfId="50" applyFont="1" applyFill="1" applyBorder="1" applyAlignment="1">
      <alignment horizontal="left" vertical="center"/>
    </xf>
    <xf numFmtId="0" fontId="23" fillId="0" borderId="39" xfId="50" applyFont="1" applyFill="1" applyBorder="1" applyAlignment="1">
      <alignment horizontal="left" vertical="center"/>
    </xf>
    <xf numFmtId="0" fontId="12" fillId="0" borderId="26" xfId="50" applyFont="1" applyFill="1" applyBorder="1" applyAlignment="1">
      <alignment horizontal="left" vertical="center"/>
    </xf>
    <xf numFmtId="0" fontId="12" fillId="0" borderId="27" xfId="50" applyFont="1" applyFill="1" applyBorder="1" applyAlignment="1">
      <alignment horizontal="left" vertical="center"/>
    </xf>
    <xf numFmtId="0" fontId="22" fillId="0" borderId="33" xfId="50" applyFont="1" applyFill="1" applyBorder="1" applyAlignment="1">
      <alignment horizontal="left" vertical="center"/>
    </xf>
    <xf numFmtId="0" fontId="22" fillId="0" borderId="40" xfId="50" applyFont="1" applyFill="1" applyBorder="1" applyAlignment="1">
      <alignment horizontal="left" vertical="center"/>
    </xf>
    <xf numFmtId="0" fontId="23" fillId="0" borderId="30" xfId="50" applyFont="1" applyFill="1" applyBorder="1" applyAlignment="1">
      <alignment horizontal="center" vertical="center"/>
    </xf>
    <xf numFmtId="58" fontId="23" fillId="0" borderId="30" xfId="50" applyNumberFormat="1" applyFont="1" applyFill="1" applyBorder="1" applyAlignment="1">
      <alignment vertical="center"/>
    </xf>
    <xf numFmtId="0" fontId="22" fillId="0" borderId="30" xfId="50" applyFont="1" applyFill="1" applyBorder="1" applyAlignment="1">
      <alignment horizontal="center" vertical="center"/>
    </xf>
    <xf numFmtId="0" fontId="23" fillId="0" borderId="41" xfId="50" applyFont="1" applyFill="1" applyBorder="1" applyAlignment="1">
      <alignment horizontal="center" vertical="center"/>
    </xf>
    <xf numFmtId="0" fontId="22" fillId="0" borderId="42" xfId="50" applyFont="1" applyFill="1" applyBorder="1" applyAlignment="1">
      <alignment horizontal="center" vertical="center"/>
    </xf>
    <xf numFmtId="0" fontId="23" fillId="0" borderId="42" xfId="50" applyFont="1" applyFill="1" applyBorder="1" applyAlignment="1">
      <alignment horizontal="left" vertical="center"/>
    </xf>
    <xf numFmtId="0" fontId="23" fillId="0" borderId="43" xfId="50" applyFont="1" applyFill="1" applyBorder="1" applyAlignment="1">
      <alignment horizontal="left" vertical="center"/>
    </xf>
    <xf numFmtId="0" fontId="22" fillId="0" borderId="44" xfId="50" applyFont="1" applyFill="1" applyBorder="1" applyAlignment="1">
      <alignment horizontal="left" vertical="center"/>
    </xf>
    <xf numFmtId="0" fontId="23" fillId="0" borderId="45" xfId="50" applyFont="1" applyFill="1" applyBorder="1" applyAlignment="1">
      <alignment horizontal="center" vertical="center"/>
    </xf>
    <xf numFmtId="0" fontId="12" fillId="0" borderId="45" xfId="50" applyFont="1" applyFill="1" applyBorder="1" applyAlignment="1">
      <alignment horizontal="left" vertical="center"/>
    </xf>
    <xf numFmtId="0" fontId="22" fillId="0" borderId="41" xfId="50" applyFont="1" applyFill="1" applyBorder="1" applyAlignment="1">
      <alignment horizontal="left" vertical="center"/>
    </xf>
    <xf numFmtId="0" fontId="22" fillId="0" borderId="42" xfId="50" applyFont="1" applyFill="1" applyBorder="1" applyAlignment="1">
      <alignment horizontal="left" vertical="center"/>
    </xf>
    <xf numFmtId="0" fontId="23" fillId="0" borderId="45" xfId="50" applyFont="1" applyFill="1" applyBorder="1" applyAlignment="1">
      <alignment horizontal="left" vertical="center"/>
    </xf>
    <xf numFmtId="0" fontId="23" fillId="0" borderId="42" xfId="50" applyFont="1" applyFill="1" applyBorder="1" applyAlignment="1">
      <alignment horizontal="left" vertical="center" wrapText="1"/>
    </xf>
    <xf numFmtId="0" fontId="20" fillId="0" borderId="43" xfId="50" applyFill="1" applyBorder="1" applyAlignment="1">
      <alignment horizontal="center" vertical="center"/>
    </xf>
    <xf numFmtId="0" fontId="20" fillId="0" borderId="45" xfId="50" applyFont="1" applyFill="1" applyBorder="1" applyAlignment="1">
      <alignment horizontal="left" vertical="center"/>
    </xf>
    <xf numFmtId="0" fontId="23" fillId="0" borderId="46" xfId="50" applyFont="1" applyFill="1" applyBorder="1" applyAlignment="1">
      <alignment horizontal="left" vertical="center"/>
    </xf>
    <xf numFmtId="0" fontId="12" fillId="0" borderId="41" xfId="50" applyFont="1" applyFill="1" applyBorder="1" applyAlignment="1">
      <alignment horizontal="left" vertical="center"/>
    </xf>
    <xf numFmtId="0" fontId="23" fillId="0" borderId="43" xfId="50" applyFont="1" applyFill="1" applyBorder="1" applyAlignment="1">
      <alignment horizontal="center" vertical="center"/>
    </xf>
    <xf numFmtId="49" fontId="10" fillId="0" borderId="22" xfId="51" applyNumberFormat="1" applyFont="1" applyFill="1" applyBorder="1" applyAlignment="1">
      <alignment horizontal="center"/>
    </xf>
    <xf numFmtId="49" fontId="10" fillId="0" borderId="23" xfId="51" applyNumberFormat="1" applyFont="1" applyFill="1" applyBorder="1" applyAlignment="1">
      <alignment horizontal="center"/>
    </xf>
    <xf numFmtId="49" fontId="10" fillId="0" borderId="23" xfId="52" applyNumberFormat="1" applyFont="1" applyFill="1" applyBorder="1" applyAlignment="1">
      <alignment horizontal="center" vertical="center"/>
    </xf>
    <xf numFmtId="49" fontId="10" fillId="0" borderId="24" xfId="51" applyNumberFormat="1" applyFont="1" applyFill="1" applyBorder="1" applyAlignment="1">
      <alignment horizontal="center"/>
    </xf>
    <xf numFmtId="0" fontId="20" fillId="0" borderId="0" xfId="50" applyFont="1" applyAlignment="1">
      <alignment horizontal="left" vertical="center"/>
    </xf>
    <xf numFmtId="0" fontId="25" fillId="0" borderId="25" xfId="50" applyFont="1" applyBorder="1" applyAlignment="1">
      <alignment horizontal="center" vertical="top"/>
    </xf>
    <xf numFmtId="0" fontId="24" fillId="0" borderId="47" xfId="50" applyFont="1" applyBorder="1" applyAlignment="1">
      <alignment horizontal="left" vertical="center"/>
    </xf>
    <xf numFmtId="0" fontId="13" fillId="0" borderId="48" xfId="50" applyFont="1" applyBorder="1" applyAlignment="1">
      <alignment horizontal="center" vertical="center"/>
    </xf>
    <xf numFmtId="0" fontId="24" fillId="0" borderId="48" xfId="50" applyFont="1" applyBorder="1" applyAlignment="1">
      <alignment horizontal="center" vertical="center"/>
    </xf>
    <xf numFmtId="0" fontId="12" fillId="0" borderId="48" xfId="50" applyFont="1" applyBorder="1" applyAlignment="1">
      <alignment horizontal="left" vertical="center"/>
    </xf>
    <xf numFmtId="0" fontId="12" fillId="0" borderId="26" xfId="50" applyFont="1" applyBorder="1" applyAlignment="1">
      <alignment horizontal="center" vertical="center"/>
    </xf>
    <xf numFmtId="0" fontId="12" fillId="0" borderId="27" xfId="50" applyFont="1" applyBorder="1" applyAlignment="1">
      <alignment horizontal="center" vertical="center"/>
    </xf>
    <xf numFmtId="0" fontId="12" fillId="0" borderId="41" xfId="50" applyFont="1" applyBorder="1" applyAlignment="1">
      <alignment horizontal="center" vertical="center"/>
    </xf>
    <xf numFmtId="0" fontId="24" fillId="0" borderId="26" xfId="50" applyFont="1" applyBorder="1" applyAlignment="1">
      <alignment horizontal="center" vertical="center"/>
    </xf>
    <xf numFmtId="0" fontId="24" fillId="0" borderId="27" xfId="50" applyFont="1" applyBorder="1" applyAlignment="1">
      <alignment horizontal="center" vertical="center"/>
    </xf>
    <xf numFmtId="0" fontId="24" fillId="0" borderId="41" xfId="50" applyFont="1" applyBorder="1" applyAlignment="1">
      <alignment horizontal="center" vertical="center"/>
    </xf>
    <xf numFmtId="0" fontId="12" fillId="0" borderId="28" xfId="50" applyFont="1" applyBorder="1" applyAlignment="1">
      <alignment horizontal="left" vertical="center"/>
    </xf>
    <xf numFmtId="0" fontId="13" fillId="0" borderId="13" xfId="50" applyFont="1" applyBorder="1" applyAlignment="1">
      <alignment horizontal="left" vertical="center"/>
    </xf>
    <xf numFmtId="0" fontId="13" fillId="0" borderId="42" xfId="50" applyFont="1" applyBorder="1" applyAlignment="1">
      <alignment horizontal="left" vertical="center"/>
    </xf>
    <xf numFmtId="0" fontId="12" fillId="0" borderId="13" xfId="50" applyFont="1" applyBorder="1" applyAlignment="1">
      <alignment horizontal="left" vertical="center"/>
    </xf>
    <xf numFmtId="14" fontId="13" fillId="0" borderId="13" xfId="50" applyNumberFormat="1" applyFont="1" applyBorder="1" applyAlignment="1">
      <alignment horizontal="center" vertical="center"/>
    </xf>
    <xf numFmtId="14" fontId="13" fillId="0" borderId="42" xfId="50" applyNumberFormat="1" applyFont="1" applyBorder="1" applyAlignment="1">
      <alignment horizontal="center" vertical="center"/>
    </xf>
    <xf numFmtId="0" fontId="12" fillId="0" borderId="28" xfId="50" applyFont="1" applyBorder="1" applyAlignment="1">
      <alignment vertical="center"/>
    </xf>
    <xf numFmtId="0" fontId="13" fillId="0" borderId="13" xfId="50" applyFont="1" applyBorder="1" applyAlignment="1">
      <alignment horizontal="center" vertical="center"/>
    </xf>
    <xf numFmtId="0" fontId="13" fillId="0" borderId="42" xfId="50" applyFont="1" applyBorder="1" applyAlignment="1">
      <alignment horizontal="center" vertical="center"/>
    </xf>
    <xf numFmtId="0" fontId="13" fillId="0" borderId="13" xfId="50" applyFont="1" applyBorder="1" applyAlignment="1">
      <alignment vertical="center"/>
    </xf>
    <xf numFmtId="0" fontId="13" fillId="0" borderId="42" xfId="50" applyFont="1" applyBorder="1" applyAlignment="1">
      <alignment vertical="center"/>
    </xf>
    <xf numFmtId="0" fontId="12" fillId="0" borderId="28" xfId="50" applyFont="1" applyBorder="1" applyAlignment="1">
      <alignment horizontal="center" vertical="center"/>
    </xf>
    <xf numFmtId="0" fontId="13" fillId="0" borderId="33" xfId="50" applyFont="1" applyBorder="1" applyAlignment="1">
      <alignment horizontal="left" vertical="center"/>
    </xf>
    <xf numFmtId="0" fontId="13" fillId="0" borderId="45" xfId="50" applyFont="1" applyBorder="1" applyAlignment="1">
      <alignment horizontal="left" vertical="center"/>
    </xf>
    <xf numFmtId="0" fontId="13" fillId="0" borderId="28" xfId="50" applyFont="1" applyBorder="1" applyAlignment="1">
      <alignment horizontal="left" vertical="center"/>
    </xf>
    <xf numFmtId="0" fontId="26" fillId="0" borderId="29" xfId="50" applyFont="1" applyBorder="1" applyAlignment="1">
      <alignment vertical="center"/>
    </xf>
    <xf numFmtId="0" fontId="13" fillId="0" borderId="30" xfId="50" applyFont="1" applyBorder="1" applyAlignment="1">
      <alignment horizontal="center" vertical="center"/>
    </xf>
    <xf numFmtId="0" fontId="13" fillId="0" borderId="43" xfId="50" applyFont="1" applyBorder="1" applyAlignment="1">
      <alignment horizontal="center" vertical="center"/>
    </xf>
    <xf numFmtId="0" fontId="12" fillId="0" borderId="29" xfId="50" applyFont="1" applyBorder="1" applyAlignment="1">
      <alignment horizontal="left" vertical="center"/>
    </xf>
    <xf numFmtId="0" fontId="12" fillId="0" borderId="30" xfId="50" applyFont="1" applyBorder="1" applyAlignment="1">
      <alignment horizontal="left" vertical="center"/>
    </xf>
    <xf numFmtId="14" fontId="13" fillId="0" borderId="30" xfId="50" applyNumberFormat="1" applyFont="1" applyBorder="1" applyAlignment="1">
      <alignment horizontal="center" vertical="center"/>
    </xf>
    <xf numFmtId="14" fontId="13" fillId="0" borderId="43" xfId="50" applyNumberFormat="1" applyFont="1" applyBorder="1" applyAlignment="1">
      <alignment horizontal="center" vertical="center"/>
    </xf>
    <xf numFmtId="0" fontId="24" fillId="0" borderId="0" xfId="50" applyFont="1" applyBorder="1" applyAlignment="1">
      <alignment horizontal="left" vertical="center"/>
    </xf>
    <xf numFmtId="0" fontId="12" fillId="0" borderId="26" xfId="50" applyFont="1" applyBorder="1" applyAlignment="1">
      <alignment vertical="center"/>
    </xf>
    <xf numFmtId="0" fontId="20" fillId="0" borderId="27" xfId="50" applyFont="1" applyBorder="1" applyAlignment="1">
      <alignment horizontal="left" vertical="center"/>
    </xf>
    <xf numFmtId="0" fontId="13" fillId="0" borderId="27" xfId="50" applyFont="1" applyBorder="1" applyAlignment="1">
      <alignment horizontal="left" vertical="center"/>
    </xf>
    <xf numFmtId="0" fontId="20" fillId="0" borderId="27" xfId="50" applyFont="1" applyBorder="1" applyAlignment="1">
      <alignment vertical="center"/>
    </xf>
    <xf numFmtId="0" fontId="12" fillId="0" borderId="27" xfId="50" applyFont="1" applyBorder="1" applyAlignment="1">
      <alignment vertical="center"/>
    </xf>
    <xf numFmtId="0" fontId="20" fillId="0" borderId="13" xfId="50" applyFont="1" applyBorder="1" applyAlignment="1">
      <alignment horizontal="left" vertical="center"/>
    </xf>
    <xf numFmtId="0" fontId="20" fillId="0" borderId="13" xfId="50" applyFont="1" applyBorder="1" applyAlignment="1">
      <alignment vertical="center"/>
    </xf>
    <xf numFmtId="0" fontId="12" fillId="0" borderId="13" xfId="50" applyFont="1" applyBorder="1" applyAlignment="1">
      <alignment vertical="center"/>
    </xf>
    <xf numFmtId="0" fontId="12" fillId="0" borderId="0" xfId="50" applyFont="1" applyBorder="1" applyAlignment="1">
      <alignment horizontal="left" vertical="center"/>
    </xf>
    <xf numFmtId="0" fontId="23" fillId="0" borderId="26" xfId="50" applyFont="1" applyBorder="1" applyAlignment="1">
      <alignment horizontal="left" vertical="center"/>
    </xf>
    <xf numFmtId="0" fontId="23" fillId="0" borderId="27" xfId="50" applyFont="1" applyBorder="1" applyAlignment="1">
      <alignment horizontal="left" vertical="center"/>
    </xf>
    <xf numFmtId="0" fontId="23" fillId="0" borderId="35" xfId="50" applyFont="1" applyBorder="1" applyAlignment="1">
      <alignment horizontal="left" vertical="center"/>
    </xf>
    <xf numFmtId="0" fontId="23" fillId="0" borderId="34" xfId="50" applyFont="1" applyBorder="1" applyAlignment="1">
      <alignment horizontal="left" vertical="center"/>
    </xf>
    <xf numFmtId="0" fontId="23" fillId="0" borderId="40" xfId="50" applyFont="1" applyBorder="1" applyAlignment="1">
      <alignment horizontal="left" vertical="center"/>
    </xf>
    <xf numFmtId="0" fontId="23" fillId="0" borderId="33" xfId="50" applyFont="1" applyBorder="1" applyAlignment="1">
      <alignment horizontal="left" vertical="center"/>
    </xf>
    <xf numFmtId="0" fontId="13" fillId="0" borderId="29" xfId="50" applyFont="1" applyBorder="1" applyAlignment="1">
      <alignment horizontal="left" vertical="center"/>
    </xf>
    <xf numFmtId="0" fontId="13" fillId="0" borderId="30" xfId="5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12" fillId="0" borderId="28" xfId="50" applyFont="1" applyFill="1" applyBorder="1" applyAlignment="1">
      <alignment horizontal="left" vertical="center"/>
    </xf>
    <xf numFmtId="0" fontId="13" fillId="0" borderId="13" xfId="50" applyFont="1" applyFill="1" applyBorder="1" applyAlignment="1">
      <alignment horizontal="left" vertical="center"/>
    </xf>
    <xf numFmtId="0" fontId="12" fillId="0" borderId="29" xfId="50" applyFont="1" applyBorder="1" applyAlignment="1">
      <alignment horizontal="center" vertical="center"/>
    </xf>
    <xf numFmtId="0" fontId="12" fillId="0" borderId="30" xfId="50" applyFont="1" applyBorder="1" applyAlignment="1">
      <alignment horizontal="center" vertical="center"/>
    </xf>
    <xf numFmtId="0" fontId="12" fillId="0" borderId="13" xfId="50" applyFont="1" applyBorder="1" applyAlignment="1">
      <alignment horizontal="center" vertical="center"/>
    </xf>
    <xf numFmtId="0" fontId="22" fillId="0" borderId="13" xfId="50" applyFont="1" applyBorder="1" applyAlignment="1">
      <alignment horizontal="left" vertical="center"/>
    </xf>
    <xf numFmtId="0" fontId="12" fillId="0" borderId="38" xfId="50" applyFont="1" applyFill="1" applyBorder="1" applyAlignment="1">
      <alignment horizontal="left" vertical="center"/>
    </xf>
    <xf numFmtId="0" fontId="12" fillId="0" borderId="39" xfId="50" applyFont="1" applyFill="1" applyBorder="1" applyAlignment="1">
      <alignment horizontal="left" vertical="center"/>
    </xf>
    <xf numFmtId="0" fontId="24" fillId="0" borderId="0" xfId="50" applyFont="1" applyFill="1" applyBorder="1" applyAlignment="1">
      <alignment horizontal="left" vertical="center"/>
    </xf>
    <xf numFmtId="0" fontId="13" fillId="0" borderId="37" xfId="50" applyFont="1" applyFill="1" applyBorder="1" applyAlignment="1">
      <alignment horizontal="left" vertical="center"/>
    </xf>
    <xf numFmtId="0" fontId="13" fillId="0" borderId="32" xfId="50" applyFont="1" applyFill="1" applyBorder="1" applyAlignment="1">
      <alignment horizontal="left" vertical="center"/>
    </xf>
    <xf numFmtId="0" fontId="13" fillId="0" borderId="35" xfId="50" applyFont="1" applyFill="1" applyBorder="1" applyAlignment="1">
      <alignment horizontal="left" vertical="center"/>
    </xf>
    <xf numFmtId="0" fontId="13" fillId="0" borderId="34" xfId="50" applyFont="1" applyFill="1" applyBorder="1" applyAlignment="1">
      <alignment horizontal="left" vertical="center"/>
    </xf>
    <xf numFmtId="0" fontId="12" fillId="0" borderId="35" xfId="50" applyFont="1" applyBorder="1" applyAlignment="1">
      <alignment horizontal="left" vertical="center"/>
    </xf>
    <xf numFmtId="0" fontId="12" fillId="0" borderId="34" xfId="50" applyFont="1" applyBorder="1" applyAlignment="1">
      <alignment horizontal="left" vertical="center"/>
    </xf>
    <xf numFmtId="0" fontId="24" fillId="0" borderId="49" xfId="50" applyFont="1" applyBorder="1" applyAlignment="1">
      <alignment vertical="center"/>
    </xf>
    <xf numFmtId="0" fontId="13" fillId="0" borderId="50" xfId="50" applyFont="1" applyBorder="1" applyAlignment="1">
      <alignment horizontal="center" vertical="center"/>
    </xf>
    <xf numFmtId="0" fontId="24" fillId="0" borderId="50" xfId="50" applyFont="1" applyBorder="1" applyAlignment="1">
      <alignment vertical="center"/>
    </xf>
    <xf numFmtId="0" fontId="13" fillId="0" borderId="50" xfId="50" applyFont="1" applyBorder="1" applyAlignment="1">
      <alignment vertical="center"/>
    </xf>
    <xf numFmtId="58" fontId="20" fillId="0" borderId="50" xfId="50" applyNumberFormat="1" applyFont="1" applyBorder="1" applyAlignment="1">
      <alignment vertical="center"/>
    </xf>
    <xf numFmtId="0" fontId="24" fillId="0" borderId="50" xfId="50" applyFont="1" applyBorder="1" applyAlignment="1">
      <alignment horizontal="center" vertical="center"/>
    </xf>
    <xf numFmtId="0" fontId="24" fillId="0" borderId="51" xfId="50" applyFont="1" applyFill="1" applyBorder="1" applyAlignment="1">
      <alignment horizontal="left" vertical="center"/>
    </xf>
    <xf numFmtId="0" fontId="24" fillId="0" borderId="50" xfId="50" applyFont="1" applyFill="1" applyBorder="1" applyAlignment="1">
      <alignment horizontal="left" vertical="center"/>
    </xf>
    <xf numFmtId="0" fontId="24" fillId="0" borderId="52" xfId="50" applyFont="1" applyFill="1" applyBorder="1" applyAlignment="1">
      <alignment horizontal="center" vertical="center"/>
    </xf>
    <xf numFmtId="0" fontId="24" fillId="0" borderId="53" xfId="50" applyFont="1" applyFill="1" applyBorder="1" applyAlignment="1">
      <alignment horizontal="center" vertical="center"/>
    </xf>
    <xf numFmtId="0" fontId="24" fillId="0" borderId="29" xfId="50" applyFont="1" applyFill="1" applyBorder="1" applyAlignment="1">
      <alignment horizontal="center" vertical="center"/>
    </xf>
    <xf numFmtId="0" fontId="24" fillId="0" borderId="30" xfId="50" applyFont="1" applyFill="1" applyBorder="1" applyAlignment="1">
      <alignment horizontal="center" vertical="center"/>
    </xf>
    <xf numFmtId="0" fontId="20" fillId="0" borderId="48" xfId="50" applyFont="1" applyBorder="1" applyAlignment="1">
      <alignment horizontal="center" vertical="center"/>
    </xf>
    <xf numFmtId="0" fontId="20" fillId="0" borderId="54" xfId="50" applyFont="1" applyBorder="1" applyAlignment="1">
      <alignment horizontal="center" vertical="center"/>
    </xf>
    <xf numFmtId="0" fontId="12" fillId="0" borderId="42" xfId="50" applyFont="1" applyBorder="1" applyAlignment="1">
      <alignment horizontal="center" vertical="center"/>
    </xf>
    <xf numFmtId="0" fontId="12" fillId="0" borderId="43" xfId="50" applyFont="1" applyBorder="1" applyAlignment="1">
      <alignment horizontal="left" vertical="center"/>
    </xf>
    <xf numFmtId="0" fontId="13" fillId="0" borderId="41" xfId="50" applyFont="1" applyBorder="1" applyAlignment="1">
      <alignment horizontal="left" vertical="center"/>
    </xf>
    <xf numFmtId="0" fontId="22" fillId="0" borderId="27" xfId="50" applyFont="1" applyBorder="1" applyAlignment="1">
      <alignment horizontal="left" vertical="center"/>
    </xf>
    <xf numFmtId="0" fontId="22" fillId="0" borderId="41" xfId="50" applyFont="1" applyBorder="1" applyAlignment="1">
      <alignment horizontal="left" vertical="center"/>
    </xf>
    <xf numFmtId="0" fontId="22" fillId="0" borderId="33" xfId="50" applyFont="1" applyBorder="1" applyAlignment="1">
      <alignment horizontal="left" vertical="center"/>
    </xf>
    <xf numFmtId="0" fontId="22" fillId="0" borderId="34" xfId="50" applyFont="1" applyBorder="1" applyAlignment="1">
      <alignment horizontal="left" vertical="center"/>
    </xf>
    <xf numFmtId="0" fontId="22" fillId="0" borderId="45" xfId="50" applyFont="1" applyBorder="1" applyAlignment="1">
      <alignment horizontal="left" vertical="center"/>
    </xf>
    <xf numFmtId="0" fontId="13" fillId="0" borderId="43" xfId="50" applyFont="1" applyBorder="1" applyAlignment="1">
      <alignment horizontal="left" vertical="center"/>
    </xf>
    <xf numFmtId="0" fontId="13" fillId="0" borderId="42" xfId="50" applyFont="1" applyFill="1" applyBorder="1" applyAlignment="1">
      <alignment horizontal="left" vertical="center"/>
    </xf>
    <xf numFmtId="0" fontId="12" fillId="0" borderId="43" xfId="50" applyFont="1" applyBorder="1" applyAlignment="1">
      <alignment horizontal="center" vertical="center"/>
    </xf>
    <xf numFmtId="0" fontId="22" fillId="0" borderId="42" xfId="50" applyFont="1" applyBorder="1" applyAlignment="1">
      <alignment horizontal="left" vertical="center"/>
    </xf>
    <xf numFmtId="0" fontId="12" fillId="0" borderId="46" xfId="50" applyFont="1" applyFill="1" applyBorder="1" applyAlignment="1">
      <alignment horizontal="left" vertical="center"/>
    </xf>
    <xf numFmtId="0" fontId="13" fillId="0" borderId="44" xfId="50" applyFont="1" applyFill="1" applyBorder="1" applyAlignment="1">
      <alignment horizontal="left" vertical="center"/>
    </xf>
    <xf numFmtId="0" fontId="13" fillId="0" borderId="45" xfId="50" applyFont="1" applyFill="1" applyBorder="1" applyAlignment="1">
      <alignment horizontal="left" vertical="center"/>
    </xf>
    <xf numFmtId="0" fontId="12" fillId="0" borderId="45" xfId="50" applyFont="1" applyBorder="1" applyAlignment="1">
      <alignment horizontal="left" vertical="center"/>
    </xf>
    <xf numFmtId="0" fontId="13" fillId="0" borderId="55" xfId="50" applyFont="1" applyBorder="1" applyAlignment="1">
      <alignment horizontal="center" vertical="center"/>
    </xf>
    <xf numFmtId="0" fontId="24" fillId="0" borderId="56" xfId="50" applyFont="1" applyFill="1" applyBorder="1" applyAlignment="1">
      <alignment horizontal="left" vertical="center"/>
    </xf>
    <xf numFmtId="0" fontId="24" fillId="0" borderId="57" xfId="50" applyFont="1" applyFill="1" applyBorder="1" applyAlignment="1">
      <alignment horizontal="center" vertical="center"/>
    </xf>
    <xf numFmtId="0" fontId="24" fillId="0" borderId="43" xfId="50" applyFont="1" applyFill="1" applyBorder="1" applyAlignment="1">
      <alignment horizontal="center" vertical="center"/>
    </xf>
    <xf numFmtId="0" fontId="20" fillId="0" borderId="50" xfId="50" applyFont="1" applyBorder="1" applyAlignment="1">
      <alignment horizontal="center" vertical="center"/>
    </xf>
    <xf numFmtId="0" fontId="20" fillId="0" borderId="55" xfId="50" applyFont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7" xfId="51" applyFont="1" applyFill="1" applyBorder="1" applyAlignment="1" applyProtection="1">
      <alignment horizontal="center" vertical="center"/>
    </xf>
    <xf numFmtId="0" fontId="11" fillId="3" borderId="58" xfId="52" applyFont="1" applyFill="1" applyBorder="1" applyAlignment="1">
      <alignment horizontal="center" vertical="center"/>
    </xf>
    <xf numFmtId="49" fontId="11" fillId="3" borderId="2" xfId="52" applyNumberFormat="1" applyFont="1" applyFill="1" applyBorder="1" applyAlignment="1">
      <alignment horizontal="center" vertical="center"/>
    </xf>
    <xf numFmtId="49" fontId="11" fillId="3" borderId="59" xfId="52" applyNumberFormat="1" applyFont="1" applyFill="1" applyBorder="1" applyAlignment="1">
      <alignment horizontal="center" vertical="center"/>
    </xf>
    <xf numFmtId="49" fontId="10" fillId="3" borderId="60" xfId="52" applyNumberFormat="1" applyFont="1" applyFill="1" applyBorder="1" applyAlignment="1">
      <alignment horizontal="center" vertical="center"/>
    </xf>
    <xf numFmtId="49" fontId="11" fillId="3" borderId="21" xfId="52" applyNumberFormat="1" applyFont="1" applyFill="1" applyBorder="1" applyAlignment="1">
      <alignment horizontal="center" vertical="center"/>
    </xf>
    <xf numFmtId="14" fontId="11" fillId="3" borderId="0" xfId="51" applyNumberFormat="1" applyFont="1" applyFill="1" applyAlignment="1">
      <alignment horizontal="left"/>
    </xf>
    <xf numFmtId="0" fontId="20" fillId="0" borderId="0" xfId="50" applyFont="1" applyBorder="1" applyAlignment="1">
      <alignment horizontal="left" vertical="center"/>
    </xf>
    <xf numFmtId="0" fontId="27" fillId="0" borderId="25" xfId="50" applyFont="1" applyBorder="1" applyAlignment="1">
      <alignment horizontal="center" vertical="top"/>
    </xf>
    <xf numFmtId="0" fontId="12" fillId="0" borderId="61" xfId="50" applyFont="1" applyBorder="1" applyAlignment="1">
      <alignment horizontal="left" vertical="center"/>
    </xf>
    <xf numFmtId="0" fontId="12" fillId="0" borderId="36" xfId="50" applyFont="1" applyBorder="1" applyAlignment="1">
      <alignment horizontal="left" vertical="center"/>
    </xf>
    <xf numFmtId="0" fontId="24" fillId="0" borderId="51" xfId="50" applyFont="1" applyBorder="1" applyAlignment="1">
      <alignment horizontal="left" vertical="center"/>
    </xf>
    <xf numFmtId="0" fontId="24" fillId="0" borderId="50" xfId="50" applyFont="1" applyBorder="1" applyAlignment="1">
      <alignment horizontal="left" vertical="center"/>
    </xf>
    <xf numFmtId="0" fontId="12" fillId="0" borderId="52" xfId="50" applyFont="1" applyBorder="1" applyAlignment="1">
      <alignment vertical="center"/>
    </xf>
    <xf numFmtId="0" fontId="20" fillId="0" borderId="53" xfId="50" applyFont="1" applyBorder="1" applyAlignment="1">
      <alignment horizontal="left" vertical="center"/>
    </xf>
    <xf numFmtId="0" fontId="13" fillId="0" borderId="53" xfId="50" applyFont="1" applyBorder="1" applyAlignment="1">
      <alignment horizontal="left" vertical="center"/>
    </xf>
    <xf numFmtId="0" fontId="20" fillId="0" borderId="53" xfId="50" applyFont="1" applyBorder="1" applyAlignment="1">
      <alignment vertical="center"/>
    </xf>
    <xf numFmtId="0" fontId="12" fillId="0" borderId="53" xfId="50" applyFont="1" applyBorder="1" applyAlignment="1">
      <alignment vertical="center"/>
    </xf>
    <xf numFmtId="0" fontId="12" fillId="0" borderId="52" xfId="50" applyFont="1" applyBorder="1" applyAlignment="1">
      <alignment horizontal="center" vertical="center"/>
    </xf>
    <xf numFmtId="0" fontId="13" fillId="0" borderId="53" xfId="50" applyFont="1" applyBorder="1" applyAlignment="1">
      <alignment horizontal="center" vertical="center"/>
    </xf>
    <xf numFmtId="0" fontId="12" fillId="0" borderId="53" xfId="50" applyFont="1" applyBorder="1" applyAlignment="1">
      <alignment horizontal="center" vertical="center"/>
    </xf>
    <xf numFmtId="0" fontId="20" fillId="0" borderId="53" xfId="50" applyFont="1" applyBorder="1" applyAlignment="1">
      <alignment horizontal="center" vertical="center"/>
    </xf>
    <xf numFmtId="0" fontId="20" fillId="0" borderId="13" xfId="50" applyFont="1" applyBorder="1" applyAlignment="1">
      <alignment horizontal="center" vertical="center"/>
    </xf>
    <xf numFmtId="0" fontId="12" fillId="0" borderId="38" xfId="50" applyFont="1" applyBorder="1" applyAlignment="1">
      <alignment horizontal="left" vertical="center" wrapText="1"/>
    </xf>
    <xf numFmtId="0" fontId="12" fillId="0" borderId="39" xfId="50" applyFont="1" applyBorder="1" applyAlignment="1">
      <alignment horizontal="left" vertical="center" wrapText="1"/>
    </xf>
    <xf numFmtId="0" fontId="12" fillId="0" borderId="52" xfId="50" applyFont="1" applyBorder="1" applyAlignment="1">
      <alignment horizontal="left" vertical="center"/>
    </xf>
    <xf numFmtId="0" fontId="12" fillId="0" borderId="53" xfId="50" applyFont="1" applyBorder="1" applyAlignment="1">
      <alignment horizontal="left" vertical="center"/>
    </xf>
    <xf numFmtId="0" fontId="28" fillId="0" borderId="62" xfId="50" applyFont="1" applyBorder="1" applyAlignment="1">
      <alignment horizontal="left" vertical="center" wrapText="1"/>
    </xf>
    <xf numFmtId="9" fontId="13" fillId="0" borderId="13" xfId="50" applyNumberFormat="1" applyFont="1" applyBorder="1" applyAlignment="1">
      <alignment horizontal="center" vertical="center"/>
    </xf>
    <xf numFmtId="0" fontId="24" fillId="0" borderId="51" xfId="0" applyFont="1" applyBorder="1" applyAlignment="1">
      <alignment horizontal="left" vertical="center"/>
    </xf>
    <xf numFmtId="0" fontId="24" fillId="0" borderId="50" xfId="0" applyFont="1" applyBorder="1" applyAlignment="1">
      <alignment horizontal="left" vertical="center"/>
    </xf>
    <xf numFmtId="9" fontId="13" fillId="0" borderId="37" xfId="50" applyNumberFormat="1" applyFont="1" applyBorder="1" applyAlignment="1">
      <alignment horizontal="left" vertical="center"/>
    </xf>
    <xf numFmtId="9" fontId="13" fillId="0" borderId="32" xfId="50" applyNumberFormat="1" applyFont="1" applyBorder="1" applyAlignment="1">
      <alignment horizontal="left" vertical="center"/>
    </xf>
    <xf numFmtId="9" fontId="13" fillId="0" borderId="38" xfId="50" applyNumberFormat="1" applyFont="1" applyBorder="1" applyAlignment="1">
      <alignment horizontal="left" vertical="center"/>
    </xf>
    <xf numFmtId="9" fontId="13" fillId="0" borderId="39" xfId="50" applyNumberFormat="1" applyFont="1" applyBorder="1" applyAlignment="1">
      <alignment horizontal="left" vertical="center"/>
    </xf>
    <xf numFmtId="0" fontId="22" fillId="0" borderId="52" xfId="50" applyFont="1" applyFill="1" applyBorder="1" applyAlignment="1">
      <alignment horizontal="left" vertical="center"/>
    </xf>
    <xf numFmtId="0" fontId="22" fillId="0" borderId="53" xfId="50" applyFont="1" applyFill="1" applyBorder="1" applyAlignment="1">
      <alignment horizontal="left" vertical="center"/>
    </xf>
    <xf numFmtId="0" fontId="22" fillId="0" borderId="63" xfId="50" applyFont="1" applyFill="1" applyBorder="1" applyAlignment="1">
      <alignment horizontal="left" vertical="center"/>
    </xf>
    <xf numFmtId="0" fontId="22" fillId="0" borderId="39" xfId="50" applyFont="1" applyFill="1" applyBorder="1" applyAlignment="1">
      <alignment horizontal="left" vertical="center"/>
    </xf>
    <xf numFmtId="0" fontId="24" fillId="0" borderId="36" xfId="50" applyFont="1" applyFill="1" applyBorder="1" applyAlignment="1">
      <alignment horizontal="left" vertical="center"/>
    </xf>
    <xf numFmtId="0" fontId="13" fillId="0" borderId="64" xfId="50" applyFont="1" applyFill="1" applyBorder="1" applyAlignment="1">
      <alignment horizontal="left" vertical="center"/>
    </xf>
    <xf numFmtId="0" fontId="13" fillId="0" borderId="65" xfId="50" applyFont="1" applyFill="1" applyBorder="1" applyAlignment="1">
      <alignment horizontal="left" vertical="center"/>
    </xf>
    <xf numFmtId="0" fontId="24" fillId="0" borderId="47" xfId="50" applyFont="1" applyBorder="1" applyAlignment="1">
      <alignment vertical="center"/>
    </xf>
    <xf numFmtId="0" fontId="29" fillId="0" borderId="50" xfId="50" applyFont="1" applyBorder="1" applyAlignment="1">
      <alignment horizontal="center" vertical="center"/>
    </xf>
    <xf numFmtId="0" fontId="24" fillId="0" borderId="48" xfId="50" applyFont="1" applyBorder="1" applyAlignment="1">
      <alignment vertical="center"/>
    </xf>
    <xf numFmtId="0" fontId="13" fillId="0" borderId="66" xfId="50" applyFont="1" applyBorder="1" applyAlignment="1">
      <alignment vertical="center"/>
    </xf>
    <xf numFmtId="0" fontId="24" fillId="0" borderId="66" xfId="50" applyFont="1" applyBorder="1" applyAlignment="1">
      <alignment vertical="center"/>
    </xf>
    <xf numFmtId="58" fontId="20" fillId="0" borderId="48" xfId="50" applyNumberFormat="1" applyFont="1" applyBorder="1" applyAlignment="1">
      <alignment vertical="center"/>
    </xf>
    <xf numFmtId="0" fontId="24" fillId="0" borderId="36" xfId="50" applyFont="1" applyBorder="1" applyAlignment="1">
      <alignment horizontal="center" vertical="center"/>
    </xf>
    <xf numFmtId="0" fontId="13" fillId="0" borderId="61" xfId="50" applyFont="1" applyFill="1" applyBorder="1" applyAlignment="1">
      <alignment horizontal="left" vertical="center"/>
    </xf>
    <xf numFmtId="0" fontId="13" fillId="0" borderId="36" xfId="50" applyFont="1" applyFill="1" applyBorder="1" applyAlignment="1">
      <alignment horizontal="left" vertical="center"/>
    </xf>
    <xf numFmtId="0" fontId="20" fillId="0" borderId="66" xfId="50" applyFont="1" applyBorder="1" applyAlignment="1">
      <alignment vertical="center"/>
    </xf>
    <xf numFmtId="0" fontId="12" fillId="0" borderId="67" xfId="50" applyFont="1" applyBorder="1" applyAlignment="1">
      <alignment horizontal="left" vertical="center"/>
    </xf>
    <xf numFmtId="0" fontId="24" fillId="0" borderId="56" xfId="50" applyFont="1" applyBorder="1" applyAlignment="1">
      <alignment horizontal="left" vertical="center"/>
    </xf>
    <xf numFmtId="0" fontId="13" fillId="0" borderId="57" xfId="50" applyFont="1" applyBorder="1" applyAlignment="1">
      <alignment horizontal="left" vertical="center"/>
    </xf>
    <xf numFmtId="0" fontId="12" fillId="0" borderId="0" xfId="50" applyFont="1" applyBorder="1" applyAlignment="1">
      <alignment vertical="center"/>
    </xf>
    <xf numFmtId="0" fontId="12" fillId="0" borderId="46" xfId="50" applyFont="1" applyBorder="1" applyAlignment="1">
      <alignment horizontal="left" vertical="center" wrapText="1"/>
    </xf>
    <xf numFmtId="0" fontId="12" fillId="0" borderId="57" xfId="50" applyFont="1" applyBorder="1" applyAlignment="1">
      <alignment horizontal="left" vertical="center"/>
    </xf>
    <xf numFmtId="0" fontId="30" fillId="0" borderId="42" xfId="50" applyFont="1" applyBorder="1" applyAlignment="1">
      <alignment horizontal="left" vertical="center" wrapText="1"/>
    </xf>
    <xf numFmtId="0" fontId="30" fillId="0" borderId="42" xfId="50" applyFont="1" applyBorder="1" applyAlignment="1">
      <alignment horizontal="left" vertical="center"/>
    </xf>
    <xf numFmtId="0" fontId="23" fillId="0" borderId="42" xfId="50" applyFont="1" applyBorder="1" applyAlignment="1">
      <alignment horizontal="left" vertical="center"/>
    </xf>
    <xf numFmtId="0" fontId="24" fillId="0" borderId="56" xfId="0" applyFont="1" applyBorder="1" applyAlignment="1">
      <alignment horizontal="left" vertical="center"/>
    </xf>
    <xf numFmtId="9" fontId="13" fillId="0" borderId="44" xfId="50" applyNumberFormat="1" applyFont="1" applyBorder="1" applyAlignment="1">
      <alignment horizontal="left" vertical="center"/>
    </xf>
    <xf numFmtId="9" fontId="13" fillId="0" borderId="46" xfId="50" applyNumberFormat="1" applyFont="1" applyBorder="1" applyAlignment="1">
      <alignment horizontal="left" vertical="center"/>
    </xf>
    <xf numFmtId="0" fontId="22" fillId="0" borderId="57" xfId="50" applyFont="1" applyFill="1" applyBorder="1" applyAlignment="1">
      <alignment horizontal="left" vertical="center"/>
    </xf>
    <xf numFmtId="0" fontId="22" fillId="0" borderId="46" xfId="50" applyFont="1" applyFill="1" applyBorder="1" applyAlignment="1">
      <alignment horizontal="left" vertical="center"/>
    </xf>
    <xf numFmtId="0" fontId="13" fillId="0" borderId="68" xfId="50" applyFont="1" applyFill="1" applyBorder="1" applyAlignment="1">
      <alignment horizontal="left" vertical="center"/>
    </xf>
    <xf numFmtId="0" fontId="24" fillId="0" borderId="69" xfId="50" applyFont="1" applyBorder="1" applyAlignment="1">
      <alignment horizontal="center" vertical="center"/>
    </xf>
    <xf numFmtId="0" fontId="13" fillId="0" borderId="66" xfId="50" applyFont="1" applyBorder="1" applyAlignment="1">
      <alignment horizontal="center" vertical="center"/>
    </xf>
    <xf numFmtId="0" fontId="13" fillId="0" borderId="67" xfId="50" applyFont="1" applyBorder="1" applyAlignment="1">
      <alignment horizontal="center" vertical="center"/>
    </xf>
    <xf numFmtId="0" fontId="13" fillId="0" borderId="67" xfId="50" applyFont="1" applyFill="1" applyBorder="1" applyAlignment="1">
      <alignment horizontal="left" vertical="center"/>
    </xf>
    <xf numFmtId="0" fontId="31" fillId="0" borderId="70" xfId="0" applyFont="1" applyBorder="1" applyAlignment="1">
      <alignment horizontal="center" vertical="center" wrapText="1"/>
    </xf>
    <xf numFmtId="0" fontId="31" fillId="0" borderId="71" xfId="0" applyFont="1" applyBorder="1" applyAlignment="1">
      <alignment horizontal="center" vertical="center" wrapText="1"/>
    </xf>
    <xf numFmtId="0" fontId="32" fillId="0" borderId="72" xfId="0" applyFont="1" applyBorder="1"/>
    <xf numFmtId="0" fontId="32" fillId="0" borderId="2" xfId="0" applyFont="1" applyBorder="1"/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5" borderId="5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 vertical="center"/>
    </xf>
    <xf numFmtId="0" fontId="32" fillId="5" borderId="2" xfId="0" applyFont="1" applyFill="1" applyBorder="1"/>
    <xf numFmtId="0" fontId="0" fillId="0" borderId="72" xfId="0" applyBorder="1"/>
    <xf numFmtId="0" fontId="0" fillId="5" borderId="2" xfId="0" applyFill="1" applyBorder="1"/>
    <xf numFmtId="0" fontId="0" fillId="0" borderId="73" xfId="0" applyBorder="1"/>
    <xf numFmtId="0" fontId="0" fillId="0" borderId="74" xfId="0" applyBorder="1"/>
    <xf numFmtId="0" fontId="0" fillId="5" borderId="74" xfId="0" applyFill="1" applyBorder="1"/>
    <xf numFmtId="0" fontId="0" fillId="6" borderId="0" xfId="0" applyFill="1"/>
    <xf numFmtId="0" fontId="31" fillId="0" borderId="75" xfId="0" applyFont="1" applyBorder="1" applyAlignment="1">
      <alignment horizontal="center" vertical="center" wrapText="1"/>
    </xf>
    <xf numFmtId="0" fontId="32" fillId="0" borderId="76" xfId="0" applyFont="1" applyBorder="1" applyAlignment="1">
      <alignment horizontal="center" vertical="center"/>
    </xf>
    <xf numFmtId="0" fontId="32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3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2" fillId="7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2879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1028509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21678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2879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21678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20897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49</xdr:row>
          <xdr:rowOff>203200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1028509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20897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2059940"/>
              <a:ext cx="3937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2879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20897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20897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1996440"/>
              <a:ext cx="39370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2879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311213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3102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2975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309943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2975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309943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2975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309943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29755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2975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309943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309943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10795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268730"/>
              <a:ext cx="393700" cy="2089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466850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7061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39470"/>
              <a:ext cx="393700" cy="2374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54050"/>
              <a:ext cx="393700" cy="2235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190500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615950"/>
              <a:ext cx="393700" cy="2489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826770"/>
              <a:ext cx="393700" cy="2489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7061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268730"/>
              <a:ext cx="393700" cy="194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4668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48602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48602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48602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48602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486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92786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94640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94640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92659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94640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92659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94640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92659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94640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94640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92659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92659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94640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92659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94640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92659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427605"/>
              <a:ext cx="3937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4860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2879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20897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94640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7048500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704850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7747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7747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747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7010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7010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1143000</xdr:colOff>
      <xdr:row>20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737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747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20290"/>
              <a:ext cx="787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330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501140"/>
              <a:ext cx="411480" cy="3067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7245" y="79330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7745" y="79330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4745" y="794575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24150"/>
              <a:ext cx="7874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7345" y="2320290"/>
              <a:ext cx="406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5545" y="2193290"/>
              <a:ext cx="6350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5545" y="2391410"/>
              <a:ext cx="6350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7345" y="2716530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5545" y="2614930"/>
              <a:ext cx="6350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40345" y="2180590"/>
              <a:ext cx="3556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40345" y="2391410"/>
              <a:ext cx="3556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9445" y="2716530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40345" y="2551430"/>
              <a:ext cx="355600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9745" y="1142365"/>
              <a:ext cx="393700" cy="2044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9845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9845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33550"/>
              <a:ext cx="787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46250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44370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389255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35430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35430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71645" y="1535430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691380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9445" y="232791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9445" y="252603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9845" y="1142365"/>
              <a:ext cx="393700" cy="2044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9745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9745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487295"/>
              <a:ext cx="519430" cy="287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493260"/>
              <a:ext cx="1028700" cy="662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80310"/>
              <a:ext cx="7874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714625"/>
              <a:ext cx="6350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07590"/>
              <a:ext cx="6350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31945" y="2493010"/>
              <a:ext cx="6985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80185"/>
              <a:ext cx="408940" cy="3111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925320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7747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7747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47307</xdr:colOff>
      <xdr:row>18</xdr:row>
      <xdr:rowOff>86677</xdr:rowOff>
    </xdr:from>
    <xdr:to>
      <xdr:col>4</xdr:col>
      <xdr:colOff>700087</xdr:colOff>
      <xdr:row>31</xdr:row>
      <xdr:rowOff>46037</xdr:rowOff>
    </xdr:to>
    <xdr:pic>
      <xdr:nvPicPr>
        <xdr:cNvPr id="2" name="图片 1" descr="86717f8ef99d538f6672565e424b145"/>
        <xdr:cNvPicPr>
          <a:picLocks noChangeAspect="1"/>
        </xdr:cNvPicPr>
      </xdr:nvPicPr>
      <xdr:blipFill>
        <a:blip r:embed="rId1"/>
        <a:srcRect l="21373" r="10423"/>
        <a:stretch>
          <a:fillRect/>
        </a:stretch>
      </xdr:blipFill>
      <xdr:spPr>
        <a:xfrm rot="5400000">
          <a:off x="1379220" y="4088130"/>
          <a:ext cx="2534920" cy="2557780"/>
        </a:xfrm>
        <a:prstGeom prst="rect">
          <a:avLst/>
        </a:prstGeom>
      </xdr:spPr>
    </xdr:pic>
    <xdr:clientData/>
  </xdr:twoCellAnchor>
  <xdr:twoCellAnchor editAs="oneCell">
    <xdr:from>
      <xdr:col>4</xdr:col>
      <xdr:colOff>787400</xdr:colOff>
      <xdr:row>18</xdr:row>
      <xdr:rowOff>107315</xdr:rowOff>
    </xdr:from>
    <xdr:to>
      <xdr:col>7</xdr:col>
      <xdr:colOff>304800</xdr:colOff>
      <xdr:row>31</xdr:row>
      <xdr:rowOff>52070</xdr:rowOff>
    </xdr:to>
    <xdr:pic>
      <xdr:nvPicPr>
        <xdr:cNvPr id="3" name="图片 2" descr="d95d1a2cdd133c6882407791c2db87e"/>
        <xdr:cNvPicPr>
          <a:picLocks noChangeAspect="1"/>
        </xdr:cNvPicPr>
      </xdr:nvPicPr>
      <xdr:blipFill>
        <a:blip r:embed="rId2"/>
        <a:srcRect l="10324" r="7647"/>
        <a:stretch>
          <a:fillRect/>
        </a:stretch>
      </xdr:blipFill>
      <xdr:spPr>
        <a:xfrm rot="5400000">
          <a:off x="3806825" y="4326255"/>
          <a:ext cx="2520315" cy="2108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13" workbookViewId="0">
      <selection activeCell="B32" sqref="B32"/>
    </sheetView>
  </sheetViews>
  <sheetFormatPr defaultColWidth="11" defaultRowHeight="15.6" outlineLevelCol="1"/>
  <cols>
    <col min="1" max="1" width="5.5" customWidth="1"/>
    <col min="2" max="2" width="96.3333333333333" style="384" customWidth="1"/>
    <col min="3" max="3" width="10.1666666666667" customWidth="1"/>
  </cols>
  <sheetData>
    <row r="1" ht="21" customHeight="1" spans="1:2">
      <c r="A1" s="385"/>
      <c r="B1" s="386" t="s">
        <v>0</v>
      </c>
    </row>
    <row r="2" spans="1:2">
      <c r="A2" s="9">
        <v>1</v>
      </c>
      <c r="B2" s="387" t="s">
        <v>1</v>
      </c>
    </row>
    <row r="3" spans="1:2">
      <c r="A3" s="9">
        <v>2</v>
      </c>
      <c r="B3" s="387" t="s">
        <v>2</v>
      </c>
    </row>
    <row r="4" spans="1:2">
      <c r="A4" s="9">
        <v>3</v>
      </c>
      <c r="B4" s="387" t="s">
        <v>3</v>
      </c>
    </row>
    <row r="5" spans="1:2">
      <c r="A5" s="9">
        <v>4</v>
      </c>
      <c r="B5" s="387" t="s">
        <v>4</v>
      </c>
    </row>
    <row r="6" spans="1:2">
      <c r="A6" s="9">
        <v>5</v>
      </c>
      <c r="B6" s="387" t="s">
        <v>5</v>
      </c>
    </row>
    <row r="7" spans="1:2">
      <c r="A7" s="9">
        <v>6</v>
      </c>
      <c r="B7" s="387" t="s">
        <v>6</v>
      </c>
    </row>
    <row r="8" s="383" customFormat="1" ht="15" customHeight="1" spans="1:2">
      <c r="A8" s="388">
        <v>7</v>
      </c>
      <c r="B8" s="389" t="s">
        <v>7</v>
      </c>
    </row>
    <row r="9" ht="19" customHeight="1" spans="1:2">
      <c r="A9" s="385"/>
      <c r="B9" s="390" t="s">
        <v>8</v>
      </c>
    </row>
    <row r="10" ht="16" customHeight="1" spans="1:2">
      <c r="A10" s="9">
        <v>1</v>
      </c>
      <c r="B10" s="391" t="s">
        <v>9</v>
      </c>
    </row>
    <row r="11" spans="1:2">
      <c r="A11" s="9">
        <v>2</v>
      </c>
      <c r="B11" s="387" t="s">
        <v>10</v>
      </c>
    </row>
    <row r="12" spans="1:2">
      <c r="A12" s="9">
        <v>3</v>
      </c>
      <c r="B12" s="389" t="s">
        <v>11</v>
      </c>
    </row>
    <row r="13" spans="1:2">
      <c r="A13" s="9">
        <v>4</v>
      </c>
      <c r="B13" s="387" t="s">
        <v>12</v>
      </c>
    </row>
    <row r="14" spans="1:2">
      <c r="A14" s="9">
        <v>5</v>
      </c>
      <c r="B14" s="387" t="s">
        <v>13</v>
      </c>
    </row>
    <row r="15" spans="1:2">
      <c r="A15" s="9">
        <v>6</v>
      </c>
      <c r="B15" s="387" t="s">
        <v>14</v>
      </c>
    </row>
    <row r="16" spans="1:2">
      <c r="A16" s="9">
        <v>7</v>
      </c>
      <c r="B16" s="387" t="s">
        <v>15</v>
      </c>
    </row>
    <row r="17" spans="1:2">
      <c r="A17" s="9">
        <v>8</v>
      </c>
      <c r="B17" s="387" t="s">
        <v>16</v>
      </c>
    </row>
    <row r="18" spans="1:2">
      <c r="A18" s="9">
        <v>9</v>
      </c>
      <c r="B18" s="387" t="s">
        <v>17</v>
      </c>
    </row>
    <row r="19" spans="1:2">
      <c r="A19" s="9"/>
      <c r="B19" s="387"/>
    </row>
    <row r="20" ht="20.4" spans="1:2">
      <c r="A20" s="385"/>
      <c r="B20" s="386" t="s">
        <v>18</v>
      </c>
    </row>
    <row r="21" spans="1:2">
      <c r="A21" s="9">
        <v>1</v>
      </c>
      <c r="B21" s="392" t="s">
        <v>19</v>
      </c>
    </row>
    <row r="22" spans="1:2">
      <c r="A22" s="9">
        <v>2</v>
      </c>
      <c r="B22" s="387" t="s">
        <v>20</v>
      </c>
    </row>
    <row r="23" spans="1:2">
      <c r="A23" s="9">
        <v>3</v>
      </c>
      <c r="B23" s="387" t="s">
        <v>21</v>
      </c>
    </row>
    <row r="24" spans="1:2">
      <c r="A24" s="9">
        <v>4</v>
      </c>
      <c r="B24" s="387" t="s">
        <v>22</v>
      </c>
    </row>
    <row r="25" spans="1:2">
      <c r="A25" s="9">
        <v>5</v>
      </c>
      <c r="B25" s="387" t="s">
        <v>23</v>
      </c>
    </row>
    <row r="26" spans="1:2">
      <c r="A26" s="9">
        <v>6</v>
      </c>
      <c r="B26" s="387" t="s">
        <v>24</v>
      </c>
    </row>
    <row r="27" customFormat="1" spans="1:2">
      <c r="A27" s="9">
        <v>7</v>
      </c>
      <c r="B27" s="387" t="s">
        <v>25</v>
      </c>
    </row>
    <row r="28" spans="1:2">
      <c r="A28" s="9"/>
      <c r="B28" s="387"/>
    </row>
    <row r="29" ht="20.4" spans="1:2">
      <c r="A29" s="385"/>
      <c r="B29" s="386" t="s">
        <v>26</v>
      </c>
    </row>
    <row r="30" spans="1:2">
      <c r="A30" s="9">
        <v>1</v>
      </c>
      <c r="B30" s="392" t="s">
        <v>27</v>
      </c>
    </row>
    <row r="31" spans="1:2">
      <c r="A31" s="9">
        <v>2</v>
      </c>
      <c r="B31" s="387" t="s">
        <v>28</v>
      </c>
    </row>
    <row r="32" spans="1:2">
      <c r="A32" s="9">
        <v>3</v>
      </c>
      <c r="B32" s="387" t="s">
        <v>29</v>
      </c>
    </row>
    <row r="33" ht="31.2" spans="1:2">
      <c r="A33" s="9">
        <v>4</v>
      </c>
      <c r="B33" s="387" t="s">
        <v>30</v>
      </c>
    </row>
    <row r="34" spans="1:2">
      <c r="A34" s="9">
        <v>5</v>
      </c>
      <c r="B34" s="387" t="s">
        <v>31</v>
      </c>
    </row>
    <row r="35" spans="1:2">
      <c r="A35" s="9">
        <v>6</v>
      </c>
      <c r="B35" s="387" t="s">
        <v>32</v>
      </c>
    </row>
    <row r="36" customFormat="1" spans="1:2">
      <c r="A36" s="9">
        <v>7</v>
      </c>
      <c r="B36" s="387" t="s">
        <v>33</v>
      </c>
    </row>
    <row r="37" spans="1:2">
      <c r="A37" s="9"/>
      <c r="B37" s="387"/>
    </row>
    <row r="39" spans="1:2">
      <c r="A39" s="393" t="s">
        <v>34</v>
      </c>
      <c r="B39" s="394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0"/>
  <sheetViews>
    <sheetView zoomScale="125" zoomScaleNormal="125" workbookViewId="0">
      <selection activeCell="C7" sqref="C7"/>
    </sheetView>
  </sheetViews>
  <sheetFormatPr defaultColWidth="9" defaultRowHeight="15.6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8.2" spans="1:13">
      <c r="A1" s="3" t="s">
        <v>300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spans="1:13">
      <c r="A2" s="4" t="s">
        <v>265</v>
      </c>
      <c r="B2" s="5" t="s">
        <v>270</v>
      </c>
      <c r="C2" s="5" t="s">
        <v>266</v>
      </c>
      <c r="D2" s="5" t="s">
        <v>267</v>
      </c>
      <c r="E2" s="5" t="s">
        <v>268</v>
      </c>
      <c r="F2" s="5" t="s">
        <v>269</v>
      </c>
      <c r="G2" s="4" t="s">
        <v>301</v>
      </c>
      <c r="H2" s="4"/>
      <c r="I2" s="4" t="s">
        <v>302</v>
      </c>
      <c r="J2" s="4"/>
      <c r="K2" s="6" t="s">
        <v>303</v>
      </c>
      <c r="L2" s="50" t="s">
        <v>304</v>
      </c>
      <c r="M2" s="19" t="s">
        <v>305</v>
      </c>
    </row>
    <row r="3" s="1" customFormat="1" spans="1:13">
      <c r="A3" s="4"/>
      <c r="B3" s="7"/>
      <c r="C3" s="7"/>
      <c r="D3" s="7"/>
      <c r="E3" s="7"/>
      <c r="F3" s="7"/>
      <c r="G3" s="4" t="s">
        <v>306</v>
      </c>
      <c r="H3" s="4" t="s">
        <v>307</v>
      </c>
      <c r="I3" s="4" t="s">
        <v>306</v>
      </c>
      <c r="J3" s="4" t="s">
        <v>307</v>
      </c>
      <c r="K3" s="8"/>
      <c r="L3" s="51"/>
      <c r="M3" s="20"/>
    </row>
    <row r="4" ht="31.2" spans="1:13">
      <c r="A4" s="9">
        <v>1</v>
      </c>
      <c r="B4" s="10" t="s">
        <v>285</v>
      </c>
      <c r="C4" s="10" t="s">
        <v>281</v>
      </c>
      <c r="D4" s="22" t="s">
        <v>282</v>
      </c>
      <c r="E4" s="22" t="s">
        <v>283</v>
      </c>
      <c r="F4" s="10" t="s">
        <v>284</v>
      </c>
      <c r="G4" s="46">
        <v>0.01</v>
      </c>
      <c r="H4" s="46">
        <v>0.02</v>
      </c>
      <c r="I4" s="52">
        <v>0</v>
      </c>
      <c r="J4" s="52">
        <v>0.01</v>
      </c>
      <c r="K4" s="46">
        <v>0.01</v>
      </c>
      <c r="L4" s="10" t="s">
        <v>67</v>
      </c>
      <c r="M4" s="10" t="s">
        <v>286</v>
      </c>
    </row>
    <row r="5" ht="31.2" spans="1:13">
      <c r="A5" s="9">
        <v>2</v>
      </c>
      <c r="B5" s="10" t="s">
        <v>285</v>
      </c>
      <c r="C5" s="10" t="s">
        <v>287</v>
      </c>
      <c r="D5" s="22" t="s">
        <v>282</v>
      </c>
      <c r="E5" s="22" t="s">
        <v>288</v>
      </c>
      <c r="F5" s="10" t="s">
        <v>284</v>
      </c>
      <c r="G5" s="46">
        <v>0.01</v>
      </c>
      <c r="H5" s="46">
        <v>0.02</v>
      </c>
      <c r="I5" s="52">
        <v>0</v>
      </c>
      <c r="J5" s="52">
        <v>0.01</v>
      </c>
      <c r="K5" s="46">
        <v>0.01</v>
      </c>
      <c r="L5" s="10" t="s">
        <v>67</v>
      </c>
      <c r="M5" s="10" t="s">
        <v>286</v>
      </c>
    </row>
    <row r="6" ht="46.8" spans="1:13">
      <c r="A6" s="9">
        <v>3</v>
      </c>
      <c r="B6" s="10" t="s">
        <v>292</v>
      </c>
      <c r="C6" s="47" t="s">
        <v>289</v>
      </c>
      <c r="D6" s="22" t="s">
        <v>290</v>
      </c>
      <c r="E6" s="22" t="s">
        <v>291</v>
      </c>
      <c r="F6" s="10" t="s">
        <v>284</v>
      </c>
      <c r="G6" s="46">
        <v>0.01</v>
      </c>
      <c r="H6" s="46">
        <v>0.014</v>
      </c>
      <c r="I6" s="46">
        <v>0.005</v>
      </c>
      <c r="J6" s="46">
        <v>0.005</v>
      </c>
      <c r="K6" s="46">
        <f>G6+I6</f>
        <v>0.015</v>
      </c>
      <c r="L6" s="10" t="s">
        <v>67</v>
      </c>
      <c r="M6" s="10" t="s">
        <v>286</v>
      </c>
    </row>
    <row r="7" ht="46.8" spans="1:13">
      <c r="A7" s="9">
        <v>4</v>
      </c>
      <c r="B7" s="22" t="s">
        <v>308</v>
      </c>
      <c r="C7" s="9"/>
      <c r="D7" s="48" t="s">
        <v>293</v>
      </c>
      <c r="E7" s="22" t="s">
        <v>294</v>
      </c>
      <c r="F7" s="10" t="s">
        <v>284</v>
      </c>
      <c r="G7" s="46">
        <v>0.004</v>
      </c>
      <c r="H7" s="46">
        <v>0.01</v>
      </c>
      <c r="I7" s="53">
        <v>0.006</v>
      </c>
      <c r="J7" s="53">
        <v>0</v>
      </c>
      <c r="K7" s="54">
        <v>0.01</v>
      </c>
      <c r="L7" s="10" t="s">
        <v>67</v>
      </c>
      <c r="M7" s="10" t="s">
        <v>286</v>
      </c>
    </row>
    <row r="8" ht="46.8" spans="1:13">
      <c r="A8" s="9">
        <v>5</v>
      </c>
      <c r="B8" s="22" t="s">
        <v>308</v>
      </c>
      <c r="C8" s="9"/>
      <c r="D8" s="48" t="s">
        <v>293</v>
      </c>
      <c r="E8" s="22" t="s">
        <v>296</v>
      </c>
      <c r="F8" s="10" t="s">
        <v>284</v>
      </c>
      <c r="G8" s="46">
        <v>0.004</v>
      </c>
      <c r="H8" s="46">
        <v>0.01</v>
      </c>
      <c r="I8" s="53">
        <v>0.006</v>
      </c>
      <c r="J8" s="53">
        <v>0</v>
      </c>
      <c r="K8" s="54">
        <v>0.01</v>
      </c>
      <c r="L8" s="10" t="s">
        <v>67</v>
      </c>
      <c r="M8" s="10" t="s">
        <v>286</v>
      </c>
    </row>
    <row r="9" s="2" customFormat="1" ht="17.4" spans="1:13">
      <c r="A9" s="13" t="s">
        <v>309</v>
      </c>
      <c r="B9" s="14"/>
      <c r="C9" s="14"/>
      <c r="D9" s="14"/>
      <c r="E9" s="15"/>
      <c r="F9" s="16"/>
      <c r="G9" s="23"/>
      <c r="H9" s="13" t="s">
        <v>310</v>
      </c>
      <c r="I9" s="14"/>
      <c r="J9" s="14"/>
      <c r="K9" s="15"/>
      <c r="L9" s="55"/>
      <c r="M9" s="21"/>
    </row>
    <row r="10" spans="1:13">
      <c r="A10" s="49" t="s">
        <v>311</v>
      </c>
      <c r="B10" s="49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6 M1:M5 M7:M8 M9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8"/>
  <sheetViews>
    <sheetView view="pageBreakPreview" zoomScale="110" zoomScaleNormal="100" topLeftCell="A4" workbookViewId="0">
      <selection activeCell="L32" sqref="L32"/>
    </sheetView>
  </sheetViews>
  <sheetFormatPr defaultColWidth="9" defaultRowHeight="15.6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12" width="8.16666666666667" customWidth="1"/>
    <col min="13" max="13" width="9.53333333333333" customWidth="1"/>
    <col min="14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8.2" spans="1:23">
      <c r="A1" s="3" t="s">
        <v>312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313</v>
      </c>
      <c r="B2" s="5" t="s">
        <v>270</v>
      </c>
      <c r="C2" s="5" t="s">
        <v>266</v>
      </c>
      <c r="D2" s="5" t="s">
        <v>267</v>
      </c>
      <c r="E2" s="5" t="s">
        <v>268</v>
      </c>
      <c r="F2" s="5" t="s">
        <v>269</v>
      </c>
      <c r="G2" s="29" t="s">
        <v>314</v>
      </c>
      <c r="H2" s="30"/>
      <c r="I2" s="44"/>
      <c r="J2" s="29" t="s">
        <v>315</v>
      </c>
      <c r="K2" s="30"/>
      <c r="L2" s="44"/>
      <c r="M2" s="29" t="s">
        <v>316</v>
      </c>
      <c r="N2" s="30"/>
      <c r="O2" s="44"/>
      <c r="P2" s="29" t="s">
        <v>317</v>
      </c>
      <c r="Q2" s="30"/>
      <c r="R2" s="44"/>
      <c r="S2" s="30" t="s">
        <v>318</v>
      </c>
      <c r="T2" s="30"/>
      <c r="U2" s="44"/>
      <c r="V2" s="25" t="s">
        <v>319</v>
      </c>
      <c r="W2" s="25" t="s">
        <v>279</v>
      </c>
    </row>
    <row r="3" s="1" customFormat="1" spans="1:23">
      <c r="A3" s="7"/>
      <c r="B3" s="31"/>
      <c r="C3" s="31"/>
      <c r="D3" s="31"/>
      <c r="E3" s="31"/>
      <c r="F3" s="31"/>
      <c r="G3" s="4" t="s">
        <v>320</v>
      </c>
      <c r="H3" s="4" t="s">
        <v>68</v>
      </c>
      <c r="I3" s="4" t="s">
        <v>270</v>
      </c>
      <c r="J3" s="4" t="s">
        <v>320</v>
      </c>
      <c r="K3" s="4" t="s">
        <v>68</v>
      </c>
      <c r="L3" s="4" t="s">
        <v>270</v>
      </c>
      <c r="M3" s="4" t="s">
        <v>320</v>
      </c>
      <c r="N3" s="4" t="s">
        <v>68</v>
      </c>
      <c r="O3" s="4" t="s">
        <v>270</v>
      </c>
      <c r="P3" s="4" t="s">
        <v>320</v>
      </c>
      <c r="Q3" s="4" t="s">
        <v>68</v>
      </c>
      <c r="R3" s="4" t="s">
        <v>270</v>
      </c>
      <c r="S3" s="4" t="s">
        <v>320</v>
      </c>
      <c r="T3" s="4" t="s">
        <v>68</v>
      </c>
      <c r="U3" s="4" t="s">
        <v>270</v>
      </c>
      <c r="V3" s="45"/>
      <c r="W3" s="45"/>
    </row>
    <row r="4" ht="36" spans="1:23">
      <c r="A4" s="32" t="s">
        <v>321</v>
      </c>
      <c r="B4" s="33" t="s">
        <v>285</v>
      </c>
      <c r="C4" s="33" t="s">
        <v>281</v>
      </c>
      <c r="D4" s="34" t="s">
        <v>282</v>
      </c>
      <c r="E4" s="33" t="s">
        <v>283</v>
      </c>
      <c r="F4" s="33" t="s">
        <v>284</v>
      </c>
      <c r="G4" s="35" t="s">
        <v>322</v>
      </c>
      <c r="H4" s="35" t="s">
        <v>323</v>
      </c>
      <c r="I4" s="10" t="s">
        <v>292</v>
      </c>
      <c r="J4" s="22" t="s">
        <v>324</v>
      </c>
      <c r="K4" s="22" t="s">
        <v>325</v>
      </c>
      <c r="L4" s="22" t="s">
        <v>308</v>
      </c>
      <c r="M4" s="10" t="s">
        <v>326</v>
      </c>
      <c r="N4" s="10" t="s">
        <v>327</v>
      </c>
      <c r="O4" s="22" t="s">
        <v>328</v>
      </c>
      <c r="P4" s="10" t="s">
        <v>329</v>
      </c>
      <c r="Q4" s="10" t="s">
        <v>330</v>
      </c>
      <c r="R4" s="22" t="s">
        <v>331</v>
      </c>
      <c r="S4" s="10" t="s">
        <v>332</v>
      </c>
      <c r="T4" s="10" t="s">
        <v>330</v>
      </c>
      <c r="U4" s="10" t="s">
        <v>331</v>
      </c>
      <c r="V4" s="10" t="s">
        <v>95</v>
      </c>
      <c r="W4" s="10" t="s">
        <v>286</v>
      </c>
    </row>
    <row r="5" spans="1:23">
      <c r="A5" s="36"/>
      <c r="B5" s="37"/>
      <c r="C5" s="37"/>
      <c r="D5" s="38"/>
      <c r="E5" s="37"/>
      <c r="F5" s="37"/>
      <c r="G5" s="29" t="s">
        <v>333</v>
      </c>
      <c r="H5" s="30"/>
      <c r="I5" s="44"/>
      <c r="J5" s="29" t="s">
        <v>334</v>
      </c>
      <c r="K5" s="30"/>
      <c r="L5" s="44"/>
      <c r="M5" s="29" t="s">
        <v>335</v>
      </c>
      <c r="N5" s="30"/>
      <c r="O5" s="44"/>
      <c r="P5" s="29" t="s">
        <v>336</v>
      </c>
      <c r="Q5" s="30"/>
      <c r="R5" s="44"/>
      <c r="S5" s="30" t="s">
        <v>337</v>
      </c>
      <c r="T5" s="30"/>
      <c r="U5" s="44"/>
      <c r="V5" s="10"/>
      <c r="W5" s="10"/>
    </row>
    <row r="6" spans="1:23">
      <c r="A6" s="36"/>
      <c r="B6" s="37"/>
      <c r="C6" s="37"/>
      <c r="D6" s="38"/>
      <c r="E6" s="37"/>
      <c r="F6" s="37"/>
      <c r="G6" s="4" t="s">
        <v>320</v>
      </c>
      <c r="H6" s="4" t="s">
        <v>68</v>
      </c>
      <c r="I6" s="4" t="s">
        <v>270</v>
      </c>
      <c r="J6" s="4" t="s">
        <v>320</v>
      </c>
      <c r="K6" s="4" t="s">
        <v>68</v>
      </c>
      <c r="L6" s="4" t="s">
        <v>270</v>
      </c>
      <c r="M6" s="4" t="s">
        <v>320</v>
      </c>
      <c r="N6" s="4" t="s">
        <v>68</v>
      </c>
      <c r="O6" s="4" t="s">
        <v>270</v>
      </c>
      <c r="P6" s="4" t="s">
        <v>320</v>
      </c>
      <c r="Q6" s="4" t="s">
        <v>68</v>
      </c>
      <c r="R6" s="4" t="s">
        <v>270</v>
      </c>
      <c r="S6" s="4" t="s">
        <v>320</v>
      </c>
      <c r="T6" s="4" t="s">
        <v>68</v>
      </c>
      <c r="U6" s="4" t="s">
        <v>270</v>
      </c>
      <c r="V6" s="10"/>
      <c r="W6" s="10"/>
    </row>
    <row r="7" spans="1:23">
      <c r="A7" s="39"/>
      <c r="B7" s="40"/>
      <c r="C7" s="40"/>
      <c r="D7" s="41"/>
      <c r="E7" s="40"/>
      <c r="F7" s="40"/>
      <c r="G7" s="10" t="s">
        <v>338</v>
      </c>
      <c r="H7" s="10" t="s">
        <v>339</v>
      </c>
      <c r="I7" s="10" t="s">
        <v>340</v>
      </c>
      <c r="J7" s="10" t="s">
        <v>341</v>
      </c>
      <c r="K7" s="10" t="s">
        <v>342</v>
      </c>
      <c r="L7" s="10" t="s">
        <v>340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3" t="s">
        <v>321</v>
      </c>
      <c r="B8" s="33" t="s">
        <v>285</v>
      </c>
      <c r="C8" s="33" t="s">
        <v>287</v>
      </c>
      <c r="D8" s="42" t="s">
        <v>282</v>
      </c>
      <c r="E8" s="33" t="s">
        <v>288</v>
      </c>
      <c r="F8" s="33" t="s">
        <v>284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0"/>
      <c r="B9" s="40"/>
      <c r="C9" s="40"/>
      <c r="D9" s="43"/>
      <c r="E9" s="40"/>
      <c r="F9" s="4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3" t="s">
        <v>321</v>
      </c>
      <c r="B10" s="33"/>
      <c r="C10" s="33"/>
      <c r="D10" s="42"/>
      <c r="E10" s="33"/>
      <c r="F10" s="33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0"/>
      <c r="B11" s="40"/>
      <c r="C11" s="40"/>
      <c r="D11" s="43"/>
      <c r="E11" s="40"/>
      <c r="F11" s="4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3" t="s">
        <v>343</v>
      </c>
      <c r="B12" s="33"/>
      <c r="C12" s="33"/>
      <c r="D12" s="33"/>
      <c r="E12" s="33"/>
      <c r="F12" s="33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0"/>
      <c r="B13" s="40"/>
      <c r="C13" s="40"/>
      <c r="D13" s="40"/>
      <c r="E13" s="40"/>
      <c r="F13" s="4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3" t="s">
        <v>344</v>
      </c>
      <c r="B14" s="33"/>
      <c r="C14" s="33"/>
      <c r="D14" s="33"/>
      <c r="E14" s="33"/>
      <c r="F14" s="33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0"/>
      <c r="B15" s="40"/>
      <c r="C15" s="40"/>
      <c r="D15" s="40"/>
      <c r="E15" s="40"/>
      <c r="F15" s="40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4" spans="1:23">
      <c r="A17" s="13" t="s">
        <v>345</v>
      </c>
      <c r="B17" s="14"/>
      <c r="C17" s="14"/>
      <c r="D17" s="14"/>
      <c r="E17" s="15"/>
      <c r="F17" s="16"/>
      <c r="G17" s="23"/>
      <c r="H17" s="28"/>
      <c r="I17" s="28"/>
      <c r="J17" s="13" t="s">
        <v>310</v>
      </c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5"/>
      <c r="V17" s="14"/>
      <c r="W17" s="21"/>
    </row>
    <row r="18" spans="1:23">
      <c r="A18" s="17" t="s">
        <v>346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60" fitToHeight="0" orientation="landscape" horizontalDpi="600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workbookViewId="0">
      <selection activeCell="G14" sqref="G14"/>
    </sheetView>
  </sheetViews>
  <sheetFormatPr defaultColWidth="9" defaultRowHeight="15.6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8.2" spans="1:14">
      <c r="A1" s="3" t="s">
        <v>347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spans="1:14">
      <c r="A2" s="24" t="s">
        <v>348</v>
      </c>
      <c r="B2" s="25" t="s">
        <v>266</v>
      </c>
      <c r="C2" s="25" t="s">
        <v>267</v>
      </c>
      <c r="D2" s="25" t="s">
        <v>268</v>
      </c>
      <c r="E2" s="25" t="s">
        <v>269</v>
      </c>
      <c r="F2" s="25" t="s">
        <v>270</v>
      </c>
      <c r="G2" s="24" t="s">
        <v>349</v>
      </c>
      <c r="H2" s="24" t="s">
        <v>350</v>
      </c>
      <c r="I2" s="24" t="s">
        <v>351</v>
      </c>
      <c r="J2" s="24" t="s">
        <v>350</v>
      </c>
      <c r="K2" s="24" t="s">
        <v>352</v>
      </c>
      <c r="L2" s="24" t="s">
        <v>350</v>
      </c>
      <c r="M2" s="25" t="s">
        <v>319</v>
      </c>
      <c r="N2" s="25" t="s">
        <v>279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6" t="s">
        <v>348</v>
      </c>
      <c r="B4" s="27" t="s">
        <v>353</v>
      </c>
      <c r="C4" s="27" t="s">
        <v>320</v>
      </c>
      <c r="D4" s="27" t="s">
        <v>268</v>
      </c>
      <c r="E4" s="25" t="s">
        <v>269</v>
      </c>
      <c r="F4" s="25" t="s">
        <v>270</v>
      </c>
      <c r="G4" s="24" t="s">
        <v>349</v>
      </c>
      <c r="H4" s="24" t="s">
        <v>350</v>
      </c>
      <c r="I4" s="24" t="s">
        <v>351</v>
      </c>
      <c r="J4" s="24" t="s">
        <v>350</v>
      </c>
      <c r="K4" s="24" t="s">
        <v>352</v>
      </c>
      <c r="L4" s="24" t="s">
        <v>350</v>
      </c>
      <c r="M4" s="25" t="s">
        <v>319</v>
      </c>
      <c r="N4" s="25" t="s">
        <v>279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4" spans="1:14">
      <c r="A11" s="13" t="s">
        <v>354</v>
      </c>
      <c r="B11" s="14"/>
      <c r="C11" s="14"/>
      <c r="D11" s="15"/>
      <c r="E11" s="16"/>
      <c r="F11" s="28"/>
      <c r="G11" s="23"/>
      <c r="H11" s="28"/>
      <c r="I11" s="13" t="s">
        <v>355</v>
      </c>
      <c r="J11" s="14"/>
      <c r="K11" s="14"/>
      <c r="L11" s="14"/>
      <c r="M11" s="14"/>
      <c r="N11" s="21"/>
    </row>
    <row r="12" spans="1:14">
      <c r="A12" s="17" t="s">
        <v>356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zoomScale="125" zoomScaleNormal="125" topLeftCell="C1" workbookViewId="0">
      <selection activeCell="K4" sqref="K4"/>
    </sheetView>
  </sheetViews>
  <sheetFormatPr defaultColWidth="9" defaultRowHeight="15.6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8.2" spans="1:10">
      <c r="A1" s="3" t="s">
        <v>357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12">
      <c r="A2" s="4" t="s">
        <v>313</v>
      </c>
      <c r="B2" s="5" t="s">
        <v>270</v>
      </c>
      <c r="C2" s="5" t="s">
        <v>266</v>
      </c>
      <c r="D2" s="5" t="s">
        <v>267</v>
      </c>
      <c r="E2" s="5" t="s">
        <v>268</v>
      </c>
      <c r="F2" s="5" t="s">
        <v>269</v>
      </c>
      <c r="G2" s="4" t="s">
        <v>358</v>
      </c>
      <c r="H2" s="4" t="s">
        <v>359</v>
      </c>
      <c r="I2" s="4" t="s">
        <v>360</v>
      </c>
      <c r="J2" s="4" t="s">
        <v>361</v>
      </c>
      <c r="K2" s="5" t="s">
        <v>319</v>
      </c>
      <c r="L2" s="5" t="s">
        <v>279</v>
      </c>
    </row>
    <row r="3" ht="31.2" spans="1:12">
      <c r="A3" s="9" t="s">
        <v>321</v>
      </c>
      <c r="B3" s="9" t="s">
        <v>285</v>
      </c>
      <c r="C3" s="10" t="s">
        <v>281</v>
      </c>
      <c r="D3" s="22" t="s">
        <v>282</v>
      </c>
      <c r="E3" s="22" t="s">
        <v>283</v>
      </c>
      <c r="F3" s="10" t="s">
        <v>284</v>
      </c>
      <c r="G3" s="10" t="s">
        <v>362</v>
      </c>
      <c r="H3" s="10" t="s">
        <v>363</v>
      </c>
      <c r="I3" s="10" t="s">
        <v>364</v>
      </c>
      <c r="J3" s="10"/>
      <c r="K3" s="10" t="s">
        <v>365</v>
      </c>
      <c r="L3" s="10" t="s">
        <v>286</v>
      </c>
    </row>
    <row r="4" ht="31.2" spans="1:12">
      <c r="A4" s="9" t="s">
        <v>343</v>
      </c>
      <c r="B4" s="9" t="s">
        <v>285</v>
      </c>
      <c r="C4" s="10" t="s">
        <v>287</v>
      </c>
      <c r="D4" s="22" t="s">
        <v>282</v>
      </c>
      <c r="E4" s="22" t="s">
        <v>288</v>
      </c>
      <c r="F4" s="10" t="s">
        <v>284</v>
      </c>
      <c r="G4" s="10" t="s">
        <v>362</v>
      </c>
      <c r="H4" s="10" t="s">
        <v>363</v>
      </c>
      <c r="I4" s="10" t="s">
        <v>364</v>
      </c>
      <c r="J4" s="10"/>
      <c r="K4" s="10" t="s">
        <v>365</v>
      </c>
      <c r="L4" s="10" t="s">
        <v>286</v>
      </c>
    </row>
    <row r="5" spans="1:12">
      <c r="A5" s="9" t="s">
        <v>344</v>
      </c>
      <c r="B5" s="9"/>
      <c r="C5" s="10"/>
      <c r="D5" s="22"/>
      <c r="E5" s="22"/>
      <c r="F5" s="10"/>
      <c r="G5" s="10"/>
      <c r="H5" s="10"/>
      <c r="I5" s="10"/>
      <c r="J5" s="10"/>
      <c r="K5" s="10"/>
      <c r="L5" s="10" t="s">
        <v>286</v>
      </c>
    </row>
    <row r="6" spans="1:12">
      <c r="A6" s="9" t="s">
        <v>366</v>
      </c>
      <c r="B6" s="9"/>
      <c r="C6" s="10"/>
      <c r="D6" s="22"/>
      <c r="E6" s="22"/>
      <c r="F6" s="10"/>
      <c r="G6" s="10"/>
      <c r="H6" s="10"/>
      <c r="I6" s="10"/>
      <c r="J6" s="10"/>
      <c r="K6" s="10"/>
      <c r="L6" s="10" t="s">
        <v>286</v>
      </c>
    </row>
    <row r="7" spans="1:12">
      <c r="A7" s="9" t="s">
        <v>367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4" spans="1:12">
      <c r="A11" s="13" t="s">
        <v>354</v>
      </c>
      <c r="B11" s="14"/>
      <c r="C11" s="14"/>
      <c r="D11" s="14"/>
      <c r="E11" s="15"/>
      <c r="F11" s="16"/>
      <c r="G11" s="23"/>
      <c r="H11" s="13" t="s">
        <v>355</v>
      </c>
      <c r="I11" s="14"/>
      <c r="J11" s="14"/>
      <c r="K11" s="14"/>
      <c r="L11" s="21"/>
    </row>
    <row r="12" spans="1:12">
      <c r="A12" s="17" t="s">
        <v>368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6 L3:L5 L7:L12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zoomScale="125" zoomScaleNormal="125" workbookViewId="0">
      <selection activeCell="E24" sqref="E24"/>
    </sheetView>
  </sheetViews>
  <sheetFormatPr defaultColWidth="9" defaultRowHeight="15.6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8.2" spans="1:9">
      <c r="A1" s="3" t="s">
        <v>369</v>
      </c>
      <c r="B1" s="3"/>
      <c r="C1" s="3"/>
      <c r="D1" s="3"/>
      <c r="E1" s="3"/>
      <c r="F1" s="3"/>
      <c r="G1" s="3"/>
      <c r="H1" s="3"/>
      <c r="I1" s="3"/>
    </row>
    <row r="2" s="1" customFormat="1" spans="1:9">
      <c r="A2" s="4" t="s">
        <v>265</v>
      </c>
      <c r="B2" s="5" t="s">
        <v>270</v>
      </c>
      <c r="C2" s="5" t="s">
        <v>320</v>
      </c>
      <c r="D2" s="5" t="s">
        <v>268</v>
      </c>
      <c r="E2" s="5" t="s">
        <v>269</v>
      </c>
      <c r="F2" s="4" t="s">
        <v>370</v>
      </c>
      <c r="G2" s="4" t="s">
        <v>302</v>
      </c>
      <c r="H2" s="6" t="s">
        <v>303</v>
      </c>
      <c r="I2" s="19" t="s">
        <v>305</v>
      </c>
    </row>
    <row r="3" s="1" customFormat="1" spans="1:9">
      <c r="A3" s="4"/>
      <c r="B3" s="7"/>
      <c r="C3" s="7"/>
      <c r="D3" s="7"/>
      <c r="E3" s="7"/>
      <c r="F3" s="4" t="s">
        <v>371</v>
      </c>
      <c r="G3" s="4" t="s">
        <v>306</v>
      </c>
      <c r="H3" s="8"/>
      <c r="I3" s="20"/>
    </row>
    <row r="4" spans="1:9">
      <c r="A4" s="9">
        <v>1</v>
      </c>
      <c r="B4" s="9" t="s">
        <v>331</v>
      </c>
      <c r="C4" s="10" t="s">
        <v>372</v>
      </c>
      <c r="D4" s="10" t="s">
        <v>373</v>
      </c>
      <c r="E4" s="10" t="s">
        <v>63</v>
      </c>
      <c r="F4" s="11">
        <v>0.02</v>
      </c>
      <c r="G4" s="12">
        <v>0.01</v>
      </c>
      <c r="H4" s="11">
        <v>0.03</v>
      </c>
      <c r="I4" s="10" t="s">
        <v>286</v>
      </c>
    </row>
    <row r="5" spans="1:9">
      <c r="A5" s="9">
        <v>2</v>
      </c>
      <c r="B5" s="9" t="s">
        <v>331</v>
      </c>
      <c r="C5" s="10" t="s">
        <v>374</v>
      </c>
      <c r="D5" s="10" t="s">
        <v>373</v>
      </c>
      <c r="E5" s="10" t="s">
        <v>63</v>
      </c>
      <c r="F5" s="11">
        <v>0.01</v>
      </c>
      <c r="G5" s="12">
        <v>0.01</v>
      </c>
      <c r="H5" s="11">
        <v>0.02</v>
      </c>
      <c r="I5" s="10" t="s">
        <v>286</v>
      </c>
    </row>
    <row r="6" spans="1:9">
      <c r="A6" s="9"/>
      <c r="B6" s="9"/>
      <c r="C6" s="10"/>
      <c r="D6" s="10"/>
      <c r="E6" s="10"/>
      <c r="F6" s="11"/>
      <c r="G6" s="12"/>
      <c r="H6" s="11"/>
      <c r="I6" s="10"/>
    </row>
    <row r="7" spans="1:9">
      <c r="A7" s="9"/>
      <c r="B7" s="9"/>
      <c r="C7" s="10"/>
      <c r="D7" s="10"/>
      <c r="E7" s="10"/>
      <c r="F7" s="11"/>
      <c r="G7" s="12"/>
      <c r="H7" s="11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4" spans="1:9">
      <c r="A12" s="13" t="s">
        <v>354</v>
      </c>
      <c r="B12" s="14"/>
      <c r="C12" s="14"/>
      <c r="D12" s="15"/>
      <c r="E12" s="16"/>
      <c r="F12" s="13" t="s">
        <v>355</v>
      </c>
      <c r="G12" s="14"/>
      <c r="H12" s="15"/>
      <c r="I12" s="21"/>
    </row>
    <row r="13" spans="1:9">
      <c r="A13" s="17" t="s">
        <v>375</v>
      </c>
      <c r="B13" s="17"/>
      <c r="C13" s="18"/>
      <c r="D13" s="18"/>
      <c r="E13" s="18"/>
      <c r="F13" s="18"/>
      <c r="G13" s="18"/>
      <c r="H13" s="18"/>
      <c r="I13" s="1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63" t="s">
        <v>35</v>
      </c>
      <c r="C2" s="364"/>
      <c r="D2" s="364"/>
      <c r="E2" s="364"/>
      <c r="F2" s="364"/>
      <c r="G2" s="364"/>
      <c r="H2" s="364"/>
      <c r="I2" s="378"/>
    </row>
    <row r="3" ht="28" customHeight="1" spans="2:9">
      <c r="B3" s="365"/>
      <c r="C3" s="366"/>
      <c r="D3" s="367" t="s">
        <v>36</v>
      </c>
      <c r="E3" s="368"/>
      <c r="F3" s="369" t="s">
        <v>37</v>
      </c>
      <c r="G3" s="370"/>
      <c r="H3" s="367" t="s">
        <v>38</v>
      </c>
      <c r="I3" s="379"/>
    </row>
    <row r="4" ht="28" customHeight="1" spans="2:9">
      <c r="B4" s="365" t="s">
        <v>39</v>
      </c>
      <c r="C4" s="366" t="s">
        <v>40</v>
      </c>
      <c r="D4" s="366" t="s">
        <v>41</v>
      </c>
      <c r="E4" s="366" t="s">
        <v>42</v>
      </c>
      <c r="F4" s="371" t="s">
        <v>41</v>
      </c>
      <c r="G4" s="371" t="s">
        <v>42</v>
      </c>
      <c r="H4" s="366" t="s">
        <v>41</v>
      </c>
      <c r="I4" s="380" t="s">
        <v>42</v>
      </c>
    </row>
    <row r="5" ht="28" customHeight="1" spans="2:9">
      <c r="B5" s="372" t="s">
        <v>43</v>
      </c>
      <c r="C5" s="9">
        <v>13</v>
      </c>
      <c r="D5" s="9">
        <v>0</v>
      </c>
      <c r="E5" s="9">
        <v>1</v>
      </c>
      <c r="F5" s="373">
        <v>0</v>
      </c>
      <c r="G5" s="373">
        <v>1</v>
      </c>
      <c r="H5" s="9">
        <v>1</v>
      </c>
      <c r="I5" s="381">
        <v>2</v>
      </c>
    </row>
    <row r="6" ht="28" customHeight="1" spans="2:9">
      <c r="B6" s="372" t="s">
        <v>44</v>
      </c>
      <c r="C6" s="9">
        <v>20</v>
      </c>
      <c r="D6" s="9">
        <v>0</v>
      </c>
      <c r="E6" s="9">
        <v>1</v>
      </c>
      <c r="F6" s="373">
        <v>1</v>
      </c>
      <c r="G6" s="373">
        <v>2</v>
      </c>
      <c r="H6" s="9">
        <v>2</v>
      </c>
      <c r="I6" s="381">
        <v>3</v>
      </c>
    </row>
    <row r="7" ht="28" customHeight="1" spans="2:9">
      <c r="B7" s="372" t="s">
        <v>45</v>
      </c>
      <c r="C7" s="9">
        <v>32</v>
      </c>
      <c r="D7" s="9">
        <v>0</v>
      </c>
      <c r="E7" s="9">
        <v>1</v>
      </c>
      <c r="F7" s="373">
        <v>2</v>
      </c>
      <c r="G7" s="373">
        <v>3</v>
      </c>
      <c r="H7" s="9">
        <v>3</v>
      </c>
      <c r="I7" s="381">
        <v>4</v>
      </c>
    </row>
    <row r="8" ht="28" customHeight="1" spans="2:9">
      <c r="B8" s="372" t="s">
        <v>46</v>
      </c>
      <c r="C8" s="9">
        <v>50</v>
      </c>
      <c r="D8" s="9">
        <v>1</v>
      </c>
      <c r="E8" s="9">
        <v>2</v>
      </c>
      <c r="F8" s="373">
        <v>3</v>
      </c>
      <c r="G8" s="373">
        <v>4</v>
      </c>
      <c r="H8" s="9">
        <v>5</v>
      </c>
      <c r="I8" s="381">
        <v>6</v>
      </c>
    </row>
    <row r="9" ht="28" customHeight="1" spans="2:9">
      <c r="B9" s="372" t="s">
        <v>47</v>
      </c>
      <c r="C9" s="9">
        <v>80</v>
      </c>
      <c r="D9" s="9">
        <v>2</v>
      </c>
      <c r="E9" s="9">
        <v>3</v>
      </c>
      <c r="F9" s="373">
        <v>5</v>
      </c>
      <c r="G9" s="373">
        <v>6</v>
      </c>
      <c r="H9" s="9">
        <v>7</v>
      </c>
      <c r="I9" s="381">
        <v>8</v>
      </c>
    </row>
    <row r="10" ht="28" customHeight="1" spans="2:9">
      <c r="B10" s="372" t="s">
        <v>48</v>
      </c>
      <c r="C10" s="9">
        <v>125</v>
      </c>
      <c r="D10" s="9">
        <v>3</v>
      </c>
      <c r="E10" s="9">
        <v>4</v>
      </c>
      <c r="F10" s="373">
        <v>7</v>
      </c>
      <c r="G10" s="373">
        <v>8</v>
      </c>
      <c r="H10" s="9">
        <v>10</v>
      </c>
      <c r="I10" s="381">
        <v>11</v>
      </c>
    </row>
    <row r="11" ht="28" customHeight="1" spans="2:9">
      <c r="B11" s="372" t="s">
        <v>49</v>
      </c>
      <c r="C11" s="9">
        <v>200</v>
      </c>
      <c r="D11" s="9">
        <v>5</v>
      </c>
      <c r="E11" s="9">
        <v>6</v>
      </c>
      <c r="F11" s="373">
        <v>10</v>
      </c>
      <c r="G11" s="373">
        <v>11</v>
      </c>
      <c r="H11" s="9">
        <v>14</v>
      </c>
      <c r="I11" s="381">
        <v>15</v>
      </c>
    </row>
    <row r="12" ht="28" customHeight="1" spans="2:9">
      <c r="B12" s="374" t="s">
        <v>50</v>
      </c>
      <c r="C12" s="375">
        <v>315</v>
      </c>
      <c r="D12" s="375">
        <v>7</v>
      </c>
      <c r="E12" s="375">
        <v>8</v>
      </c>
      <c r="F12" s="376">
        <v>14</v>
      </c>
      <c r="G12" s="376">
        <v>15</v>
      </c>
      <c r="H12" s="375">
        <v>21</v>
      </c>
      <c r="I12" s="382">
        <v>22</v>
      </c>
    </row>
    <row r="14" spans="2:4">
      <c r="B14" s="377" t="s">
        <v>51</v>
      </c>
      <c r="C14" s="377"/>
      <c r="D14" s="37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37" workbookViewId="0">
      <selection activeCell="B4" sqref="B4:C8"/>
    </sheetView>
  </sheetViews>
  <sheetFormatPr defaultColWidth="10.3333333333333" defaultRowHeight="16.5" customHeight="1"/>
  <cols>
    <col min="1" max="1" width="11.1166666666667" style="187" customWidth="1"/>
    <col min="2" max="9" width="10.3333333333333" style="187"/>
    <col min="10" max="10" width="8.83333333333333" style="187" customWidth="1"/>
    <col min="11" max="11" width="12" style="187" customWidth="1"/>
    <col min="12" max="16384" width="10.3333333333333" style="187"/>
  </cols>
  <sheetData>
    <row r="1" ht="21.15" spans="1:11">
      <c r="A1" s="300" t="s">
        <v>52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ht="16.35" spans="1:11">
      <c r="A2" s="189" t="s">
        <v>53</v>
      </c>
      <c r="B2" s="190" t="s">
        <v>54</v>
      </c>
      <c r="C2" s="190"/>
      <c r="D2" s="191" t="s">
        <v>55</v>
      </c>
      <c r="E2" s="191"/>
      <c r="F2" s="190" t="s">
        <v>56</v>
      </c>
      <c r="G2" s="190"/>
      <c r="H2" s="192" t="s">
        <v>57</v>
      </c>
      <c r="I2" s="267" t="s">
        <v>58</v>
      </c>
      <c r="J2" s="267"/>
      <c r="K2" s="268"/>
    </row>
    <row r="3" ht="15.6" spans="1:11">
      <c r="A3" s="193" t="s">
        <v>59</v>
      </c>
      <c r="B3" s="194"/>
      <c r="C3" s="195"/>
      <c r="D3" s="196" t="s">
        <v>60</v>
      </c>
      <c r="E3" s="197"/>
      <c r="F3" s="197"/>
      <c r="G3" s="198"/>
      <c r="H3" s="196" t="s">
        <v>61</v>
      </c>
      <c r="I3" s="197"/>
      <c r="J3" s="197"/>
      <c r="K3" s="198"/>
    </row>
    <row r="4" ht="15.6" spans="1:11">
      <c r="A4" s="199" t="s">
        <v>62</v>
      </c>
      <c r="B4" s="200" t="s">
        <v>63</v>
      </c>
      <c r="C4" s="201"/>
      <c r="D4" s="199" t="s">
        <v>64</v>
      </c>
      <c r="E4" s="202"/>
      <c r="F4" s="203">
        <v>44794</v>
      </c>
      <c r="G4" s="204"/>
      <c r="H4" s="199" t="s">
        <v>65</v>
      </c>
      <c r="I4" s="202"/>
      <c r="J4" s="200" t="s">
        <v>66</v>
      </c>
      <c r="K4" s="201" t="s">
        <v>67</v>
      </c>
    </row>
    <row r="5" ht="15.6" spans="1:11">
      <c r="A5" s="205" t="s">
        <v>68</v>
      </c>
      <c r="B5" s="200" t="s">
        <v>69</v>
      </c>
      <c r="C5" s="201"/>
      <c r="D5" s="199" t="s">
        <v>70</v>
      </c>
      <c r="E5" s="202"/>
      <c r="F5" s="203">
        <v>44782</v>
      </c>
      <c r="G5" s="204"/>
      <c r="H5" s="199" t="s">
        <v>71</v>
      </c>
      <c r="I5" s="202"/>
      <c r="J5" s="200" t="s">
        <v>66</v>
      </c>
      <c r="K5" s="201" t="s">
        <v>67</v>
      </c>
    </row>
    <row r="6" ht="15.6" spans="1:11">
      <c r="A6" s="199" t="s">
        <v>72</v>
      </c>
      <c r="B6" s="208">
        <v>2</v>
      </c>
      <c r="C6" s="209">
        <v>6</v>
      </c>
      <c r="D6" s="205" t="s">
        <v>73</v>
      </c>
      <c r="E6" s="229"/>
      <c r="F6" s="203">
        <v>44794</v>
      </c>
      <c r="G6" s="204"/>
      <c r="H6" s="199" t="s">
        <v>74</v>
      </c>
      <c r="I6" s="202"/>
      <c r="J6" s="200" t="s">
        <v>66</v>
      </c>
      <c r="K6" s="201" t="s">
        <v>67</v>
      </c>
    </row>
    <row r="7" ht="15.6" spans="1:11">
      <c r="A7" s="199" t="s">
        <v>75</v>
      </c>
      <c r="B7" s="211">
        <v>1908</v>
      </c>
      <c r="C7" s="212"/>
      <c r="D7" s="205" t="s">
        <v>76</v>
      </c>
      <c r="E7" s="228"/>
      <c r="F7" s="203">
        <v>44797</v>
      </c>
      <c r="G7" s="204"/>
      <c r="H7" s="199" t="s">
        <v>77</v>
      </c>
      <c r="I7" s="202"/>
      <c r="J7" s="200" t="s">
        <v>66</v>
      </c>
      <c r="K7" s="201" t="s">
        <v>67</v>
      </c>
    </row>
    <row r="8" ht="16.35" spans="1:11">
      <c r="A8" s="214" t="s">
        <v>78</v>
      </c>
      <c r="B8" s="215" t="s">
        <v>79</v>
      </c>
      <c r="C8" s="216"/>
      <c r="D8" s="217" t="s">
        <v>80</v>
      </c>
      <c r="E8" s="218"/>
      <c r="F8" s="219">
        <v>44798</v>
      </c>
      <c r="G8" s="220"/>
      <c r="H8" s="217" t="s">
        <v>81</v>
      </c>
      <c r="I8" s="218"/>
      <c r="J8" s="238" t="s">
        <v>66</v>
      </c>
      <c r="K8" s="277" t="s">
        <v>67</v>
      </c>
    </row>
    <row r="9" ht="16.35" spans="1:11">
      <c r="A9" s="301" t="s">
        <v>82</v>
      </c>
      <c r="B9" s="302"/>
      <c r="C9" s="302"/>
      <c r="D9" s="302"/>
      <c r="E9" s="302"/>
      <c r="F9" s="302"/>
      <c r="G9" s="302"/>
      <c r="H9" s="302"/>
      <c r="I9" s="302"/>
      <c r="J9" s="302"/>
      <c r="K9" s="344"/>
    </row>
    <row r="10" ht="16.35" spans="1:11">
      <c r="A10" s="303" t="s">
        <v>83</v>
      </c>
      <c r="B10" s="304"/>
      <c r="C10" s="304"/>
      <c r="D10" s="304"/>
      <c r="E10" s="304"/>
      <c r="F10" s="304"/>
      <c r="G10" s="304"/>
      <c r="H10" s="304"/>
      <c r="I10" s="304"/>
      <c r="J10" s="304"/>
      <c r="K10" s="345"/>
    </row>
    <row r="11" ht="15.6" spans="1:11">
      <c r="A11" s="305" t="s">
        <v>84</v>
      </c>
      <c r="B11" s="306" t="s">
        <v>85</v>
      </c>
      <c r="C11" s="307" t="s">
        <v>86</v>
      </c>
      <c r="D11" s="308"/>
      <c r="E11" s="309" t="s">
        <v>87</v>
      </c>
      <c r="F11" s="306" t="s">
        <v>85</v>
      </c>
      <c r="G11" s="307" t="s">
        <v>86</v>
      </c>
      <c r="H11" s="307" t="s">
        <v>88</v>
      </c>
      <c r="I11" s="309" t="s">
        <v>89</v>
      </c>
      <c r="J11" s="306" t="s">
        <v>85</v>
      </c>
      <c r="K11" s="346" t="s">
        <v>86</v>
      </c>
    </row>
    <row r="12" ht="15.6" spans="1:11">
      <c r="A12" s="205" t="s">
        <v>90</v>
      </c>
      <c r="B12" s="227" t="s">
        <v>85</v>
      </c>
      <c r="C12" s="200" t="s">
        <v>86</v>
      </c>
      <c r="D12" s="228"/>
      <c r="E12" s="229" t="s">
        <v>91</v>
      </c>
      <c r="F12" s="227" t="s">
        <v>85</v>
      </c>
      <c r="G12" s="200" t="s">
        <v>86</v>
      </c>
      <c r="H12" s="200" t="s">
        <v>88</v>
      </c>
      <c r="I12" s="229" t="s">
        <v>92</v>
      </c>
      <c r="J12" s="227" t="s">
        <v>85</v>
      </c>
      <c r="K12" s="201" t="s">
        <v>86</v>
      </c>
    </row>
    <row r="13" ht="15.6" spans="1:11">
      <c r="A13" s="205" t="s">
        <v>93</v>
      </c>
      <c r="B13" s="227" t="s">
        <v>85</v>
      </c>
      <c r="C13" s="200" t="s">
        <v>86</v>
      </c>
      <c r="D13" s="228"/>
      <c r="E13" s="229" t="s">
        <v>94</v>
      </c>
      <c r="F13" s="200" t="s">
        <v>95</v>
      </c>
      <c r="G13" s="200" t="s">
        <v>96</v>
      </c>
      <c r="H13" s="200" t="s">
        <v>88</v>
      </c>
      <c r="I13" s="229" t="s">
        <v>97</v>
      </c>
      <c r="J13" s="227" t="s">
        <v>85</v>
      </c>
      <c r="K13" s="201" t="s">
        <v>86</v>
      </c>
    </row>
    <row r="14" ht="16.35" spans="1:11">
      <c r="A14" s="217" t="s">
        <v>98</v>
      </c>
      <c r="B14" s="218"/>
      <c r="C14" s="218"/>
      <c r="D14" s="218"/>
      <c r="E14" s="218"/>
      <c r="F14" s="218"/>
      <c r="G14" s="218"/>
      <c r="H14" s="218"/>
      <c r="I14" s="218"/>
      <c r="J14" s="218"/>
      <c r="K14" s="270"/>
    </row>
    <row r="15" ht="16.35" spans="1:11">
      <c r="A15" s="303" t="s">
        <v>99</v>
      </c>
      <c r="B15" s="304"/>
      <c r="C15" s="304"/>
      <c r="D15" s="304"/>
      <c r="E15" s="304"/>
      <c r="F15" s="304"/>
      <c r="G15" s="304"/>
      <c r="H15" s="304"/>
      <c r="I15" s="304"/>
      <c r="J15" s="304"/>
      <c r="K15" s="345"/>
    </row>
    <row r="16" ht="15.6" spans="1:11">
      <c r="A16" s="310" t="s">
        <v>100</v>
      </c>
      <c r="B16" s="307" t="s">
        <v>95</v>
      </c>
      <c r="C16" s="307" t="s">
        <v>96</v>
      </c>
      <c r="D16" s="311"/>
      <c r="E16" s="312" t="s">
        <v>101</v>
      </c>
      <c r="F16" s="307" t="s">
        <v>95</v>
      </c>
      <c r="G16" s="307" t="s">
        <v>96</v>
      </c>
      <c r="H16" s="313"/>
      <c r="I16" s="312" t="s">
        <v>102</v>
      </c>
      <c r="J16" s="307" t="s">
        <v>95</v>
      </c>
      <c r="K16" s="346" t="s">
        <v>96</v>
      </c>
    </row>
    <row r="17" customHeight="1" spans="1:22">
      <c r="A17" s="210" t="s">
        <v>103</v>
      </c>
      <c r="B17" s="200" t="s">
        <v>95</v>
      </c>
      <c r="C17" s="200" t="s">
        <v>96</v>
      </c>
      <c r="D17" s="206"/>
      <c r="E17" s="244" t="s">
        <v>104</v>
      </c>
      <c r="F17" s="200" t="s">
        <v>95</v>
      </c>
      <c r="G17" s="200" t="s">
        <v>96</v>
      </c>
      <c r="H17" s="314"/>
      <c r="I17" s="244" t="s">
        <v>105</v>
      </c>
      <c r="J17" s="200" t="s">
        <v>95</v>
      </c>
      <c r="K17" s="201" t="s">
        <v>96</v>
      </c>
      <c r="L17" s="347"/>
      <c r="M17" s="347"/>
      <c r="N17" s="347"/>
      <c r="O17" s="347"/>
      <c r="P17" s="347"/>
      <c r="Q17" s="347"/>
      <c r="R17" s="347"/>
      <c r="S17" s="347"/>
      <c r="T17" s="347"/>
      <c r="U17" s="347"/>
      <c r="V17" s="347"/>
    </row>
    <row r="18" ht="18" customHeight="1" spans="1:11">
      <c r="A18" s="315" t="s">
        <v>106</v>
      </c>
      <c r="B18" s="316"/>
      <c r="C18" s="316"/>
      <c r="D18" s="316"/>
      <c r="E18" s="316"/>
      <c r="F18" s="316"/>
      <c r="G18" s="316"/>
      <c r="H18" s="316"/>
      <c r="I18" s="316"/>
      <c r="J18" s="316"/>
      <c r="K18" s="348"/>
    </row>
    <row r="19" s="299" customFormat="1" ht="18" customHeight="1" spans="1:11">
      <c r="A19" s="303" t="s">
        <v>107</v>
      </c>
      <c r="B19" s="304"/>
      <c r="C19" s="304"/>
      <c r="D19" s="304"/>
      <c r="E19" s="304"/>
      <c r="F19" s="304"/>
      <c r="G19" s="304"/>
      <c r="H19" s="304"/>
      <c r="I19" s="304"/>
      <c r="J19" s="304"/>
      <c r="K19" s="345"/>
    </row>
    <row r="20" customHeight="1" spans="1:11">
      <c r="A20" s="317" t="s">
        <v>108</v>
      </c>
      <c r="B20" s="318"/>
      <c r="C20" s="318"/>
      <c r="D20" s="318"/>
      <c r="E20" s="318"/>
      <c r="F20" s="318"/>
      <c r="G20" s="318"/>
      <c r="H20" s="318"/>
      <c r="I20" s="318"/>
      <c r="J20" s="318"/>
      <c r="K20" s="349"/>
    </row>
    <row r="21" ht="21.75" customHeight="1" spans="1:11">
      <c r="A21" s="319" t="s">
        <v>109</v>
      </c>
      <c r="B21" s="244">
        <v>120</v>
      </c>
      <c r="C21" s="244">
        <v>130</v>
      </c>
      <c r="D21" s="244">
        <v>140</v>
      </c>
      <c r="E21" s="244">
        <v>150</v>
      </c>
      <c r="F21" s="244">
        <v>160</v>
      </c>
      <c r="G21" s="244">
        <v>165</v>
      </c>
      <c r="H21" s="244"/>
      <c r="I21" s="244"/>
      <c r="J21" s="244"/>
      <c r="K21" s="280" t="s">
        <v>110</v>
      </c>
    </row>
    <row r="22" customHeight="1" spans="1:11">
      <c r="A22" s="213" t="s">
        <v>111</v>
      </c>
      <c r="B22" s="320" t="s">
        <v>95</v>
      </c>
      <c r="C22" s="320" t="s">
        <v>95</v>
      </c>
      <c r="D22" s="320" t="s">
        <v>95</v>
      </c>
      <c r="E22" s="320" t="s">
        <v>95</v>
      </c>
      <c r="F22" s="320" t="s">
        <v>95</v>
      </c>
      <c r="G22" s="320" t="s">
        <v>95</v>
      </c>
      <c r="H22" s="320"/>
      <c r="I22" s="320"/>
      <c r="J22" s="320"/>
      <c r="K22" s="350"/>
    </row>
    <row r="23" customHeight="1" spans="1:11">
      <c r="A23" s="213" t="s">
        <v>112</v>
      </c>
      <c r="B23" s="320" t="s">
        <v>95</v>
      </c>
      <c r="C23" s="320" t="s">
        <v>95</v>
      </c>
      <c r="D23" s="320" t="s">
        <v>95</v>
      </c>
      <c r="E23" s="320" t="s">
        <v>95</v>
      </c>
      <c r="F23" s="320" t="s">
        <v>95</v>
      </c>
      <c r="G23" s="320" t="s">
        <v>95</v>
      </c>
      <c r="H23" s="320"/>
      <c r="I23" s="320"/>
      <c r="J23" s="320"/>
      <c r="K23" s="351"/>
    </row>
    <row r="24" customHeight="1" spans="1:11">
      <c r="A24" s="213"/>
      <c r="B24" s="320"/>
      <c r="C24" s="320"/>
      <c r="D24" s="320"/>
      <c r="E24" s="320"/>
      <c r="F24" s="320"/>
      <c r="G24" s="320"/>
      <c r="H24" s="320"/>
      <c r="I24" s="320"/>
      <c r="J24" s="320"/>
      <c r="K24" s="351"/>
    </row>
    <row r="25" customHeight="1" spans="1:11">
      <c r="A25" s="213"/>
      <c r="B25" s="320"/>
      <c r="C25" s="320"/>
      <c r="D25" s="320"/>
      <c r="E25" s="320"/>
      <c r="F25" s="320"/>
      <c r="G25" s="320"/>
      <c r="H25" s="320"/>
      <c r="I25" s="320"/>
      <c r="J25" s="320"/>
      <c r="K25" s="352"/>
    </row>
    <row r="26" customHeight="1" spans="1:11">
      <c r="A26" s="213"/>
      <c r="B26" s="320"/>
      <c r="C26" s="320"/>
      <c r="D26" s="320"/>
      <c r="E26" s="320"/>
      <c r="F26" s="320"/>
      <c r="G26" s="320"/>
      <c r="H26" s="320"/>
      <c r="I26" s="320"/>
      <c r="J26" s="320"/>
      <c r="K26" s="352"/>
    </row>
    <row r="27" customHeight="1" spans="1:11">
      <c r="A27" s="213"/>
      <c r="B27" s="320"/>
      <c r="C27" s="320"/>
      <c r="D27" s="320"/>
      <c r="E27" s="320"/>
      <c r="F27" s="320"/>
      <c r="G27" s="320"/>
      <c r="H27" s="320"/>
      <c r="I27" s="320"/>
      <c r="J27" s="320"/>
      <c r="K27" s="352"/>
    </row>
    <row r="28" customHeight="1" spans="1:11">
      <c r="A28" s="213"/>
      <c r="B28" s="320"/>
      <c r="C28" s="320"/>
      <c r="D28" s="320"/>
      <c r="E28" s="320"/>
      <c r="F28" s="320"/>
      <c r="G28" s="320"/>
      <c r="H28" s="320"/>
      <c r="I28" s="320"/>
      <c r="J28" s="320"/>
      <c r="K28" s="352"/>
    </row>
    <row r="29" ht="18" customHeight="1" spans="1:11">
      <c r="A29" s="321" t="s">
        <v>113</v>
      </c>
      <c r="B29" s="322"/>
      <c r="C29" s="322"/>
      <c r="D29" s="322"/>
      <c r="E29" s="322"/>
      <c r="F29" s="322"/>
      <c r="G29" s="322"/>
      <c r="H29" s="322"/>
      <c r="I29" s="322"/>
      <c r="J29" s="322"/>
      <c r="K29" s="353"/>
    </row>
    <row r="30" ht="18.75" customHeight="1" spans="1:11">
      <c r="A30" s="323" t="s">
        <v>114</v>
      </c>
      <c r="B30" s="324"/>
      <c r="C30" s="324"/>
      <c r="D30" s="324"/>
      <c r="E30" s="324"/>
      <c r="F30" s="324"/>
      <c r="G30" s="324"/>
      <c r="H30" s="324"/>
      <c r="I30" s="324"/>
      <c r="J30" s="324"/>
      <c r="K30" s="354"/>
    </row>
    <row r="31" ht="18.75" customHeight="1" spans="1:11">
      <c r="A31" s="325"/>
      <c r="B31" s="326"/>
      <c r="C31" s="326"/>
      <c r="D31" s="326"/>
      <c r="E31" s="326"/>
      <c r="F31" s="326"/>
      <c r="G31" s="326"/>
      <c r="H31" s="326"/>
      <c r="I31" s="326"/>
      <c r="J31" s="326"/>
      <c r="K31" s="355"/>
    </row>
    <row r="32" ht="18" customHeight="1" spans="1:11">
      <c r="A32" s="321" t="s">
        <v>115</v>
      </c>
      <c r="B32" s="322"/>
      <c r="C32" s="322"/>
      <c r="D32" s="322"/>
      <c r="E32" s="322"/>
      <c r="F32" s="322"/>
      <c r="G32" s="322"/>
      <c r="H32" s="322"/>
      <c r="I32" s="322"/>
      <c r="J32" s="322"/>
      <c r="K32" s="353"/>
    </row>
    <row r="33" ht="15.6" spans="1:11">
      <c r="A33" s="327" t="s">
        <v>116</v>
      </c>
      <c r="B33" s="328"/>
      <c r="C33" s="328"/>
      <c r="D33" s="328"/>
      <c r="E33" s="328"/>
      <c r="F33" s="328"/>
      <c r="G33" s="328"/>
      <c r="H33" s="328"/>
      <c r="I33" s="328"/>
      <c r="J33" s="328"/>
      <c r="K33" s="356"/>
    </row>
    <row r="34" ht="16.35" spans="1:11">
      <c r="A34" s="123" t="s">
        <v>117</v>
      </c>
      <c r="B34" s="125"/>
      <c r="C34" s="200" t="s">
        <v>66</v>
      </c>
      <c r="D34" s="200" t="s">
        <v>67</v>
      </c>
      <c r="E34" s="329" t="s">
        <v>118</v>
      </c>
      <c r="F34" s="330"/>
      <c r="G34" s="330"/>
      <c r="H34" s="330"/>
      <c r="I34" s="330"/>
      <c r="J34" s="330"/>
      <c r="K34" s="357"/>
    </row>
    <row r="35" ht="16.35" spans="1:11">
      <c r="A35" s="331" t="s">
        <v>119</v>
      </c>
      <c r="B35" s="331"/>
      <c r="C35" s="331"/>
      <c r="D35" s="331"/>
      <c r="E35" s="331"/>
      <c r="F35" s="331"/>
      <c r="G35" s="331"/>
      <c r="H35" s="331"/>
      <c r="I35" s="331"/>
      <c r="J35" s="331"/>
      <c r="K35" s="331"/>
    </row>
    <row r="36" ht="15.6" spans="1:11">
      <c r="A36" s="332" t="s">
        <v>120</v>
      </c>
      <c r="B36" s="333"/>
      <c r="C36" s="333"/>
      <c r="D36" s="333"/>
      <c r="E36" s="333"/>
      <c r="F36" s="333"/>
      <c r="G36" s="333"/>
      <c r="H36" s="333"/>
      <c r="I36" s="333"/>
      <c r="J36" s="333"/>
      <c r="K36" s="358"/>
    </row>
    <row r="37" ht="15.6" spans="1:11">
      <c r="A37" s="251" t="s">
        <v>121</v>
      </c>
      <c r="B37" s="252"/>
      <c r="C37" s="252"/>
      <c r="D37" s="252"/>
      <c r="E37" s="252"/>
      <c r="F37" s="252"/>
      <c r="G37" s="252"/>
      <c r="H37" s="252"/>
      <c r="I37" s="252"/>
      <c r="J37" s="252"/>
      <c r="K37" s="283"/>
    </row>
    <row r="38" ht="15.6" spans="1:11">
      <c r="A38" s="251" t="s">
        <v>122</v>
      </c>
      <c r="B38" s="252"/>
      <c r="C38" s="252"/>
      <c r="D38" s="252"/>
      <c r="E38" s="252"/>
      <c r="F38" s="252"/>
      <c r="G38" s="252"/>
      <c r="H38" s="252"/>
      <c r="I38" s="252"/>
      <c r="J38" s="252"/>
      <c r="K38" s="283"/>
    </row>
    <row r="39" ht="15.6" spans="1:11">
      <c r="A39" s="251"/>
      <c r="B39" s="252"/>
      <c r="C39" s="252"/>
      <c r="D39" s="252"/>
      <c r="E39" s="252"/>
      <c r="F39" s="252"/>
      <c r="G39" s="252"/>
      <c r="H39" s="252"/>
      <c r="I39" s="252"/>
      <c r="J39" s="252"/>
      <c r="K39" s="283"/>
    </row>
    <row r="40" ht="15.6" spans="1:11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83"/>
    </row>
    <row r="41" ht="15.6" spans="1:11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83"/>
    </row>
    <row r="42" ht="15.6" spans="1:11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83"/>
    </row>
    <row r="43" ht="16.35" spans="1:11">
      <c r="A43" s="246" t="s">
        <v>123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81"/>
    </row>
    <row r="44" ht="16.35" spans="1:11">
      <c r="A44" s="303" t="s">
        <v>124</v>
      </c>
      <c r="B44" s="304"/>
      <c r="C44" s="304"/>
      <c r="D44" s="304"/>
      <c r="E44" s="304"/>
      <c r="F44" s="304"/>
      <c r="G44" s="304"/>
      <c r="H44" s="304"/>
      <c r="I44" s="304"/>
      <c r="J44" s="304"/>
      <c r="K44" s="345"/>
    </row>
    <row r="45" ht="15.6" spans="1:11">
      <c r="A45" s="310" t="s">
        <v>125</v>
      </c>
      <c r="B45" s="307" t="s">
        <v>95</v>
      </c>
      <c r="C45" s="307" t="s">
        <v>96</v>
      </c>
      <c r="D45" s="307" t="s">
        <v>88</v>
      </c>
      <c r="E45" s="312" t="s">
        <v>126</v>
      </c>
      <c r="F45" s="307" t="s">
        <v>95</v>
      </c>
      <c r="G45" s="307" t="s">
        <v>96</v>
      </c>
      <c r="H45" s="307" t="s">
        <v>88</v>
      </c>
      <c r="I45" s="312" t="s">
        <v>127</v>
      </c>
      <c r="J45" s="307" t="s">
        <v>95</v>
      </c>
      <c r="K45" s="346" t="s">
        <v>96</v>
      </c>
    </row>
    <row r="46" ht="15.6" spans="1:11">
      <c r="A46" s="210" t="s">
        <v>87</v>
      </c>
      <c r="B46" s="200" t="s">
        <v>95</v>
      </c>
      <c r="C46" s="200" t="s">
        <v>96</v>
      </c>
      <c r="D46" s="200" t="s">
        <v>88</v>
      </c>
      <c r="E46" s="244" t="s">
        <v>94</v>
      </c>
      <c r="F46" s="200" t="s">
        <v>95</v>
      </c>
      <c r="G46" s="200" t="s">
        <v>96</v>
      </c>
      <c r="H46" s="200" t="s">
        <v>88</v>
      </c>
      <c r="I46" s="244" t="s">
        <v>105</v>
      </c>
      <c r="J46" s="200" t="s">
        <v>95</v>
      </c>
      <c r="K46" s="201" t="s">
        <v>96</v>
      </c>
    </row>
    <row r="47" ht="16.35" spans="1:11">
      <c r="A47" s="217" t="s">
        <v>98</v>
      </c>
      <c r="B47" s="218"/>
      <c r="C47" s="218"/>
      <c r="D47" s="218"/>
      <c r="E47" s="218"/>
      <c r="F47" s="218"/>
      <c r="G47" s="218"/>
      <c r="H47" s="218"/>
      <c r="I47" s="218"/>
      <c r="J47" s="218"/>
      <c r="K47" s="270"/>
    </row>
    <row r="48" ht="16.35" spans="1:11">
      <c r="A48" s="331" t="s">
        <v>128</v>
      </c>
      <c r="B48" s="331"/>
      <c r="C48" s="331"/>
      <c r="D48" s="331"/>
      <c r="E48" s="331"/>
      <c r="F48" s="331"/>
      <c r="G48" s="331"/>
      <c r="H48" s="331"/>
      <c r="I48" s="331"/>
      <c r="J48" s="331"/>
      <c r="K48" s="331"/>
    </row>
    <row r="49" ht="16.35" spans="1:11">
      <c r="A49" s="332"/>
      <c r="B49" s="333"/>
      <c r="C49" s="333"/>
      <c r="D49" s="333"/>
      <c r="E49" s="333"/>
      <c r="F49" s="333"/>
      <c r="G49" s="333"/>
      <c r="H49" s="333"/>
      <c r="I49" s="333"/>
      <c r="J49" s="333"/>
      <c r="K49" s="358"/>
    </row>
    <row r="50" ht="16.35" spans="1:11">
      <c r="A50" s="334" t="s">
        <v>129</v>
      </c>
      <c r="B50" s="335" t="s">
        <v>130</v>
      </c>
      <c r="C50" s="335"/>
      <c r="D50" s="336" t="s">
        <v>131</v>
      </c>
      <c r="E50" s="337" t="s">
        <v>132</v>
      </c>
      <c r="F50" s="338" t="s">
        <v>133</v>
      </c>
      <c r="G50" s="339">
        <v>44784</v>
      </c>
      <c r="H50" s="340" t="s">
        <v>134</v>
      </c>
      <c r="I50" s="359"/>
      <c r="J50" s="360" t="s">
        <v>135</v>
      </c>
      <c r="K50" s="361"/>
    </row>
    <row r="51" ht="16.35" spans="1:11">
      <c r="A51" s="331" t="s">
        <v>136</v>
      </c>
      <c r="B51" s="331"/>
      <c r="C51" s="331"/>
      <c r="D51" s="331"/>
      <c r="E51" s="331"/>
      <c r="F51" s="331"/>
      <c r="G51" s="331"/>
      <c r="H51" s="331"/>
      <c r="I51" s="331"/>
      <c r="J51" s="331"/>
      <c r="K51" s="331"/>
    </row>
    <row r="52" ht="16.35" spans="1:11">
      <c r="A52" s="341"/>
      <c r="B52" s="342"/>
      <c r="C52" s="342"/>
      <c r="D52" s="342"/>
      <c r="E52" s="342"/>
      <c r="F52" s="342"/>
      <c r="G52" s="342"/>
      <c r="H52" s="342"/>
      <c r="I52" s="342"/>
      <c r="J52" s="342"/>
      <c r="K52" s="362"/>
    </row>
    <row r="53" ht="16.35" spans="1:11">
      <c r="A53" s="334" t="s">
        <v>129</v>
      </c>
      <c r="B53" s="335" t="s">
        <v>130</v>
      </c>
      <c r="C53" s="335"/>
      <c r="D53" s="336" t="s">
        <v>131</v>
      </c>
      <c r="E53" s="343"/>
      <c r="F53" s="338" t="s">
        <v>137</v>
      </c>
      <c r="G53" s="339"/>
      <c r="H53" s="340" t="s">
        <v>134</v>
      </c>
      <c r="I53" s="359"/>
      <c r="J53" s="360"/>
      <c r="K53" s="36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49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view="pageBreakPreview" zoomScale="80" zoomScaleNormal="60" topLeftCell="A7" workbookViewId="0">
      <selection activeCell="A6" sqref="A6:G21"/>
    </sheetView>
  </sheetViews>
  <sheetFormatPr defaultColWidth="9" defaultRowHeight="26" customHeight="1"/>
  <cols>
    <col min="1" max="1" width="17.1666666666667" style="57" customWidth="1"/>
    <col min="2" max="2" width="7.8" style="57" customWidth="1"/>
    <col min="3" max="7" width="9.33333333333333" style="57" customWidth="1"/>
    <col min="8" max="8" width="1.33333333333333" style="57" customWidth="1"/>
    <col min="9" max="9" width="16.5" style="57" customWidth="1"/>
    <col min="10" max="10" width="17" style="57" customWidth="1"/>
    <col min="11" max="11" width="18.5" style="57" customWidth="1"/>
    <col min="12" max="12" width="16.6666666666667" style="57" customWidth="1"/>
    <col min="13" max="13" width="14.1666666666667" style="57" customWidth="1"/>
    <col min="14" max="14" width="16.3333333333333" style="57" customWidth="1"/>
    <col min="15" max="16384" width="9" style="57"/>
  </cols>
  <sheetData>
    <row r="1" ht="30" customHeight="1" spans="1:14">
      <c r="A1" s="58" t="s">
        <v>138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ht="29" customHeight="1" spans="1:14">
      <c r="A2" s="60" t="s">
        <v>62</v>
      </c>
      <c r="B2" s="61" t="s">
        <v>63</v>
      </c>
      <c r="C2" s="61"/>
      <c r="D2" s="62" t="s">
        <v>68</v>
      </c>
      <c r="E2" s="61" t="s">
        <v>69</v>
      </c>
      <c r="F2" s="61"/>
      <c r="G2" s="61"/>
      <c r="H2" s="63"/>
      <c r="I2" s="92" t="s">
        <v>57</v>
      </c>
      <c r="J2" s="61" t="s">
        <v>58</v>
      </c>
      <c r="K2" s="61"/>
      <c r="L2" s="61"/>
      <c r="M2" s="61"/>
      <c r="N2" s="93"/>
    </row>
    <row r="3" ht="29" customHeight="1" spans="1:14">
      <c r="A3" s="64" t="s">
        <v>139</v>
      </c>
      <c r="B3" s="65" t="s">
        <v>140</v>
      </c>
      <c r="C3" s="65"/>
      <c r="D3" s="65"/>
      <c r="E3" s="65"/>
      <c r="F3" s="65"/>
      <c r="G3" s="65"/>
      <c r="H3" s="66"/>
      <c r="I3" s="94" t="s">
        <v>141</v>
      </c>
      <c r="J3" s="94"/>
      <c r="K3" s="94"/>
      <c r="L3" s="94"/>
      <c r="M3" s="94"/>
      <c r="N3" s="95"/>
    </row>
    <row r="4" ht="29" customHeight="1" spans="1:14">
      <c r="A4" s="64"/>
      <c r="B4" s="67">
        <v>120</v>
      </c>
      <c r="C4" s="67">
        <v>130</v>
      </c>
      <c r="D4" s="68">
        <v>140</v>
      </c>
      <c r="E4" s="67">
        <v>150</v>
      </c>
      <c r="F4" s="67">
        <v>160</v>
      </c>
      <c r="G4" s="67">
        <v>165</v>
      </c>
      <c r="H4" s="66"/>
      <c r="I4" s="291" t="s">
        <v>142</v>
      </c>
      <c r="J4" s="291" t="s">
        <v>143</v>
      </c>
      <c r="K4" s="291"/>
      <c r="L4" s="291"/>
      <c r="M4" s="291"/>
      <c r="N4" s="292"/>
    </row>
    <row r="5" ht="29" customHeight="1" spans="1:14">
      <c r="A5" s="64"/>
      <c r="B5" s="69"/>
      <c r="C5" s="69"/>
      <c r="D5" s="68"/>
      <c r="E5" s="69"/>
      <c r="F5" s="69"/>
      <c r="G5" s="69"/>
      <c r="H5" s="66"/>
      <c r="I5" s="98" t="s">
        <v>144</v>
      </c>
      <c r="J5" s="98" t="s">
        <v>144</v>
      </c>
      <c r="K5" s="98"/>
      <c r="L5" s="98"/>
      <c r="M5" s="98"/>
      <c r="N5" s="293"/>
    </row>
    <row r="6" ht="29" customHeight="1" spans="1:14">
      <c r="A6" s="70" t="s">
        <v>145</v>
      </c>
      <c r="B6" s="71">
        <f t="shared" ref="B6:B10" si="0">C6-4</f>
        <v>52</v>
      </c>
      <c r="C6" s="72">
        <v>56</v>
      </c>
      <c r="D6" s="71">
        <f t="shared" ref="D6:D10" si="1">C6+4</f>
        <v>60</v>
      </c>
      <c r="E6" s="71">
        <f>D6+4</f>
        <v>64</v>
      </c>
      <c r="F6" s="71">
        <f>E6+4</f>
        <v>68</v>
      </c>
      <c r="G6" s="71">
        <f>F6+2</f>
        <v>70</v>
      </c>
      <c r="H6" s="66"/>
      <c r="I6" s="294" t="s">
        <v>146</v>
      </c>
      <c r="J6" s="294" t="s">
        <v>147</v>
      </c>
      <c r="K6" s="294"/>
      <c r="L6" s="294"/>
      <c r="M6" s="294"/>
      <c r="N6" s="295"/>
    </row>
    <row r="7" ht="29" customHeight="1" spans="1:14">
      <c r="A7" s="70" t="s">
        <v>148</v>
      </c>
      <c r="B7" s="71">
        <f t="shared" si="0"/>
        <v>50</v>
      </c>
      <c r="C7" s="72">
        <v>54</v>
      </c>
      <c r="D7" s="71">
        <f t="shared" si="1"/>
        <v>58</v>
      </c>
      <c r="E7" s="71">
        <f>D7+4</f>
        <v>62</v>
      </c>
      <c r="F7" s="71">
        <f>E7+4</f>
        <v>66</v>
      </c>
      <c r="G7" s="71">
        <f>F7+2</f>
        <v>68</v>
      </c>
      <c r="H7" s="66"/>
      <c r="I7" s="100" t="s">
        <v>149</v>
      </c>
      <c r="J7" s="100" t="s">
        <v>149</v>
      </c>
      <c r="K7" s="100"/>
      <c r="L7" s="100"/>
      <c r="M7" s="100"/>
      <c r="N7" s="296"/>
    </row>
    <row r="8" ht="29" customHeight="1" spans="1:14">
      <c r="A8" s="70" t="s">
        <v>150</v>
      </c>
      <c r="B8" s="71">
        <f t="shared" si="0"/>
        <v>90</v>
      </c>
      <c r="C8" s="72">
        <v>94</v>
      </c>
      <c r="D8" s="71">
        <f t="shared" si="1"/>
        <v>98</v>
      </c>
      <c r="E8" s="71">
        <f t="shared" ref="E8:E10" si="2">D8+6</f>
        <v>104</v>
      </c>
      <c r="F8" s="71">
        <f t="shared" ref="F8:F10" si="3">E8+6</f>
        <v>110</v>
      </c>
      <c r="G8" s="71">
        <f t="shared" ref="G8:G10" si="4">F8+4</f>
        <v>114</v>
      </c>
      <c r="H8" s="66"/>
      <c r="I8" s="100" t="s">
        <v>151</v>
      </c>
      <c r="J8" s="100" t="s">
        <v>151</v>
      </c>
      <c r="K8" s="100"/>
      <c r="L8" s="100"/>
      <c r="M8" s="100"/>
      <c r="N8" s="101"/>
    </row>
    <row r="9" ht="29" customHeight="1" spans="1:14">
      <c r="A9" s="70" t="s">
        <v>152</v>
      </c>
      <c r="B9" s="71">
        <f t="shared" si="0"/>
        <v>90</v>
      </c>
      <c r="C9" s="72">
        <v>94</v>
      </c>
      <c r="D9" s="71">
        <f t="shared" si="1"/>
        <v>98</v>
      </c>
      <c r="E9" s="71">
        <f t="shared" si="2"/>
        <v>104</v>
      </c>
      <c r="F9" s="71">
        <f t="shared" si="3"/>
        <v>110</v>
      </c>
      <c r="G9" s="71">
        <f t="shared" si="4"/>
        <v>114</v>
      </c>
      <c r="H9" s="66"/>
      <c r="I9" s="294" t="s">
        <v>151</v>
      </c>
      <c r="J9" s="294" t="s">
        <v>151</v>
      </c>
      <c r="K9" s="294"/>
      <c r="L9" s="294"/>
      <c r="M9" s="294"/>
      <c r="N9" s="297"/>
    </row>
    <row r="10" ht="29" customHeight="1" spans="1:14">
      <c r="A10" s="70" t="s">
        <v>153</v>
      </c>
      <c r="B10" s="71">
        <f t="shared" si="0"/>
        <v>82</v>
      </c>
      <c r="C10" s="72">
        <v>86</v>
      </c>
      <c r="D10" s="71">
        <f t="shared" si="1"/>
        <v>90</v>
      </c>
      <c r="E10" s="71">
        <f t="shared" si="2"/>
        <v>96</v>
      </c>
      <c r="F10" s="71">
        <f t="shared" si="3"/>
        <v>102</v>
      </c>
      <c r="G10" s="71">
        <f t="shared" si="4"/>
        <v>106</v>
      </c>
      <c r="H10" s="66"/>
      <c r="I10" s="100" t="s">
        <v>151</v>
      </c>
      <c r="J10" s="100" t="s">
        <v>151</v>
      </c>
      <c r="K10" s="100"/>
      <c r="L10" s="100"/>
      <c r="M10" s="100"/>
      <c r="N10" s="101"/>
    </row>
    <row r="11" ht="29" customHeight="1" spans="1:14">
      <c r="A11" s="73" t="s">
        <v>154</v>
      </c>
      <c r="B11" s="74">
        <f>C11-1.5</f>
        <v>33.5</v>
      </c>
      <c r="C11" s="75">
        <v>35</v>
      </c>
      <c r="D11" s="74">
        <f>C11+1.5</f>
        <v>36.5</v>
      </c>
      <c r="E11" s="74">
        <f>D11+1.8</f>
        <v>38.3</v>
      </c>
      <c r="F11" s="74">
        <f>E11+1.8</f>
        <v>40.1</v>
      </c>
      <c r="G11" s="74">
        <f>F11+1.2</f>
        <v>41.3</v>
      </c>
      <c r="H11" s="66"/>
      <c r="I11" s="100" t="s">
        <v>151</v>
      </c>
      <c r="J11" s="100" t="s">
        <v>151</v>
      </c>
      <c r="K11" s="100"/>
      <c r="L11" s="100"/>
      <c r="M11" s="100"/>
      <c r="N11" s="101"/>
    </row>
    <row r="12" ht="29" customHeight="1" spans="1:14">
      <c r="A12" s="73" t="s">
        <v>155</v>
      </c>
      <c r="B12" s="74">
        <f>C12-1</f>
        <v>45</v>
      </c>
      <c r="C12" s="76">
        <v>46</v>
      </c>
      <c r="D12" s="74">
        <f>C12+1</f>
        <v>47</v>
      </c>
      <c r="E12" s="74">
        <f>D12+1.5</f>
        <v>48.5</v>
      </c>
      <c r="F12" s="74">
        <f>E12+1.5</f>
        <v>50</v>
      </c>
      <c r="G12" s="74">
        <f>F12+1</f>
        <v>51</v>
      </c>
      <c r="H12" s="66"/>
      <c r="I12" s="100" t="s">
        <v>156</v>
      </c>
      <c r="J12" s="100" t="s">
        <v>149</v>
      </c>
      <c r="K12" s="100"/>
      <c r="L12" s="100"/>
      <c r="M12" s="100"/>
      <c r="N12" s="101"/>
    </row>
    <row r="13" ht="29" customHeight="1" spans="1:14">
      <c r="A13" s="73" t="s">
        <v>157</v>
      </c>
      <c r="B13" s="74">
        <f>C13-4</f>
        <v>45</v>
      </c>
      <c r="C13" s="75">
        <v>49</v>
      </c>
      <c r="D13" s="74">
        <f>C13+3</f>
        <v>52</v>
      </c>
      <c r="E13" s="74">
        <f>D13+3</f>
        <v>55</v>
      </c>
      <c r="F13" s="74">
        <f>E13+3</f>
        <v>58</v>
      </c>
      <c r="G13" s="74">
        <f>F13+1.5</f>
        <v>59.5</v>
      </c>
      <c r="H13" s="66"/>
      <c r="I13" s="100" t="s">
        <v>156</v>
      </c>
      <c r="J13" s="100" t="s">
        <v>149</v>
      </c>
      <c r="K13" s="100"/>
      <c r="L13" s="100"/>
      <c r="M13" s="100"/>
      <c r="N13" s="101"/>
    </row>
    <row r="14" ht="29" customHeight="1" spans="1:14">
      <c r="A14" s="73" t="s">
        <v>158</v>
      </c>
      <c r="B14" s="74">
        <f>C14-1.2</f>
        <v>17.3</v>
      </c>
      <c r="C14" s="76">
        <v>18.5</v>
      </c>
      <c r="D14" s="74">
        <f>C14+1.2</f>
        <v>19.7</v>
      </c>
      <c r="E14" s="74">
        <f>D14+1.5</f>
        <v>21.2</v>
      </c>
      <c r="F14" s="74">
        <f>E14+1.5</f>
        <v>22.7</v>
      </c>
      <c r="G14" s="74">
        <f>F14+0.8</f>
        <v>23.5</v>
      </c>
      <c r="H14" s="66"/>
      <c r="I14" s="100" t="s">
        <v>151</v>
      </c>
      <c r="J14" s="100" t="s">
        <v>151</v>
      </c>
      <c r="K14" s="100"/>
      <c r="L14" s="100"/>
      <c r="M14" s="100"/>
      <c r="N14" s="101"/>
    </row>
    <row r="15" ht="29" customHeight="1" spans="1:14">
      <c r="A15" s="73" t="s">
        <v>159</v>
      </c>
      <c r="B15" s="74">
        <f>C15-0.8</f>
        <v>16.2</v>
      </c>
      <c r="C15" s="76">
        <v>17</v>
      </c>
      <c r="D15" s="74">
        <f>C15+0.8</f>
        <v>17.8</v>
      </c>
      <c r="E15" s="74">
        <f>D15+1</f>
        <v>18.8</v>
      </c>
      <c r="F15" s="74">
        <f>E15+1</f>
        <v>19.8</v>
      </c>
      <c r="G15" s="74">
        <f>F15+0.6</f>
        <v>20.4</v>
      </c>
      <c r="H15" s="66"/>
      <c r="I15" s="100" t="s">
        <v>151</v>
      </c>
      <c r="J15" s="100" t="s">
        <v>151</v>
      </c>
      <c r="K15" s="100"/>
      <c r="L15" s="100"/>
      <c r="M15" s="100"/>
      <c r="N15" s="101"/>
    </row>
    <row r="16" ht="29" customHeight="1" spans="1:14">
      <c r="A16" s="70" t="s">
        <v>160</v>
      </c>
      <c r="B16" s="70">
        <f>C16-0.2</f>
        <v>13.8</v>
      </c>
      <c r="C16" s="77">
        <v>14</v>
      </c>
      <c r="D16" s="70">
        <f>C16+0.2</f>
        <v>14.2</v>
      </c>
      <c r="E16" s="70">
        <f>D16+0.4</f>
        <v>14.6</v>
      </c>
      <c r="F16" s="70">
        <f>E16+0.4</f>
        <v>15</v>
      </c>
      <c r="G16" s="70">
        <f>F16+0.2</f>
        <v>15.2</v>
      </c>
      <c r="H16" s="66"/>
      <c r="I16" s="100" t="s">
        <v>151</v>
      </c>
      <c r="J16" s="100" t="s">
        <v>161</v>
      </c>
      <c r="K16" s="100"/>
      <c r="L16" s="100"/>
      <c r="M16" s="100"/>
      <c r="N16" s="101"/>
    </row>
    <row r="17" ht="29" customHeight="1" spans="1:14">
      <c r="A17" s="70" t="s">
        <v>162</v>
      </c>
      <c r="B17" s="70">
        <f>C17-0.2</f>
        <v>9.3</v>
      </c>
      <c r="C17" s="77">
        <v>9.5</v>
      </c>
      <c r="D17" s="70">
        <f>C17+0.2</f>
        <v>9.7</v>
      </c>
      <c r="E17" s="70">
        <f>D17+0.4</f>
        <v>10.1</v>
      </c>
      <c r="F17" s="70">
        <f>E17+0.4</f>
        <v>10.5</v>
      </c>
      <c r="G17" s="70">
        <f>F17+0.2</f>
        <v>10.7</v>
      </c>
      <c r="H17" s="66"/>
      <c r="I17" s="100" t="s">
        <v>151</v>
      </c>
      <c r="J17" s="100" t="s">
        <v>151</v>
      </c>
      <c r="K17" s="100"/>
      <c r="L17" s="100"/>
      <c r="M17" s="100"/>
      <c r="N17" s="101"/>
    </row>
    <row r="18" ht="29" customHeight="1" spans="1:14">
      <c r="A18" s="78" t="s">
        <v>163</v>
      </c>
      <c r="B18" s="70">
        <v>6.5</v>
      </c>
      <c r="C18" s="70">
        <v>6.5</v>
      </c>
      <c r="D18" s="70">
        <v>6.5</v>
      </c>
      <c r="E18" s="70">
        <v>6.5</v>
      </c>
      <c r="F18" s="70">
        <v>6.5</v>
      </c>
      <c r="G18" s="70">
        <v>6.5</v>
      </c>
      <c r="H18" s="66"/>
      <c r="I18" s="100" t="s">
        <v>151</v>
      </c>
      <c r="J18" s="100" t="s">
        <v>151</v>
      </c>
      <c r="K18" s="100"/>
      <c r="L18" s="100"/>
      <c r="M18" s="100"/>
      <c r="N18" s="101"/>
    </row>
    <row r="19" ht="29" customHeight="1" spans="1:14">
      <c r="A19" s="70" t="s">
        <v>164</v>
      </c>
      <c r="B19" s="70">
        <f>C19-0.5</f>
        <v>32.5</v>
      </c>
      <c r="C19" s="77">
        <v>33</v>
      </c>
      <c r="D19" s="70">
        <f>C19+0.8</f>
        <v>33.8</v>
      </c>
      <c r="E19" s="70">
        <f>D19+0.8</f>
        <v>34.6</v>
      </c>
      <c r="F19" s="70">
        <f>E19+0.8</f>
        <v>35.4</v>
      </c>
      <c r="G19" s="70">
        <f>F19+0.5</f>
        <v>35.9</v>
      </c>
      <c r="H19" s="66"/>
      <c r="I19" s="100" t="s">
        <v>146</v>
      </c>
      <c r="J19" s="100" t="s">
        <v>146</v>
      </c>
      <c r="K19" s="100"/>
      <c r="L19" s="100"/>
      <c r="M19" s="100"/>
      <c r="N19" s="101"/>
    </row>
    <row r="20" ht="29" customHeight="1" spans="1:14">
      <c r="A20" s="70" t="s">
        <v>165</v>
      </c>
      <c r="B20" s="70">
        <f>C20-0.8</f>
        <v>23.2</v>
      </c>
      <c r="C20" s="79">
        <v>24</v>
      </c>
      <c r="D20" s="70">
        <f>C20+0.5</f>
        <v>24.5</v>
      </c>
      <c r="E20" s="70">
        <f>D20+0.75</f>
        <v>25.25</v>
      </c>
      <c r="F20" s="70">
        <f>E20+0.75</f>
        <v>26</v>
      </c>
      <c r="G20" s="70">
        <f>F20+0.5</f>
        <v>26.5</v>
      </c>
      <c r="H20" s="66"/>
      <c r="I20" s="100" t="s">
        <v>151</v>
      </c>
      <c r="J20" s="100" t="s">
        <v>151</v>
      </c>
      <c r="K20" s="100"/>
      <c r="L20" s="100"/>
      <c r="M20" s="100"/>
      <c r="N20" s="101"/>
    </row>
    <row r="21" ht="29" customHeight="1" spans="1:14">
      <c r="A21" s="70" t="s">
        <v>166</v>
      </c>
      <c r="B21" s="70">
        <v>14.5</v>
      </c>
      <c r="C21" s="77">
        <v>14.5</v>
      </c>
      <c r="D21" s="70">
        <v>15.5</v>
      </c>
      <c r="E21" s="70">
        <v>15.5</v>
      </c>
      <c r="F21" s="70">
        <v>16.5</v>
      </c>
      <c r="G21" s="70">
        <v>16.5</v>
      </c>
      <c r="H21" s="66"/>
      <c r="I21" s="100" t="s">
        <v>151</v>
      </c>
      <c r="J21" s="100" t="s">
        <v>151</v>
      </c>
      <c r="K21" s="100"/>
      <c r="L21" s="100"/>
      <c r="M21" s="100"/>
      <c r="N21" s="101"/>
    </row>
    <row r="22" ht="29" customHeight="1" spans="1:14">
      <c r="A22" s="84"/>
      <c r="B22" s="85"/>
      <c r="C22" s="86"/>
      <c r="D22" s="86"/>
      <c r="E22" s="87"/>
      <c r="F22" s="87"/>
      <c r="G22" s="88"/>
      <c r="H22" s="89"/>
      <c r="I22" s="102"/>
      <c r="J22" s="103"/>
      <c r="K22" s="104"/>
      <c r="L22" s="103"/>
      <c r="M22" s="103"/>
      <c r="N22" s="105"/>
    </row>
    <row r="23" ht="16.35" spans="1:14">
      <c r="A23" s="90" t="s">
        <v>118</v>
      </c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</row>
    <row r="24" ht="24" customHeight="1" spans="1:14">
      <c r="A24" s="57" t="s">
        <v>167</v>
      </c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</row>
    <row r="25" ht="15.6" spans="1:14">
      <c r="A25" s="91"/>
      <c r="B25" s="91"/>
      <c r="C25" s="91"/>
      <c r="D25" s="91"/>
      <c r="E25" s="91"/>
      <c r="F25" s="91"/>
      <c r="G25" s="91"/>
      <c r="H25" s="91"/>
      <c r="I25" s="90" t="s">
        <v>168</v>
      </c>
      <c r="J25" s="298">
        <v>44784</v>
      </c>
      <c r="K25" s="90" t="s">
        <v>169</v>
      </c>
      <c r="L25" s="90"/>
      <c r="M25" s="90" t="s">
        <v>170</v>
      </c>
      <c r="N25" s="57" t="s">
        <v>135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161111111111111" right="0.161111111111111" top="0.2125" bottom="0.2125" header="0.5" footer="0.5"/>
  <pageSetup paperSize="9" scale="78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B8" sqref="B8:C8"/>
    </sheetView>
  </sheetViews>
  <sheetFormatPr defaultColWidth="10" defaultRowHeight="16.5" customHeight="1"/>
  <cols>
    <col min="1" max="1" width="10.875" style="187" customWidth="1"/>
    <col min="2" max="16384" width="10" style="187"/>
  </cols>
  <sheetData>
    <row r="1" ht="22.5" customHeight="1" spans="1:11">
      <c r="A1" s="188" t="s">
        <v>171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ht="17.25" customHeight="1" spans="1:11">
      <c r="A2" s="189" t="s">
        <v>53</v>
      </c>
      <c r="B2" s="190" t="s">
        <v>54</v>
      </c>
      <c r="C2" s="190"/>
      <c r="D2" s="191" t="s">
        <v>55</v>
      </c>
      <c r="E2" s="191"/>
      <c r="F2" s="190" t="s">
        <v>56</v>
      </c>
      <c r="G2" s="190"/>
      <c r="H2" s="192" t="s">
        <v>57</v>
      </c>
      <c r="I2" s="267" t="s">
        <v>58</v>
      </c>
      <c r="J2" s="267"/>
      <c r="K2" s="268"/>
    </row>
    <row r="3" customHeight="1" spans="1:11">
      <c r="A3" s="193" t="s">
        <v>59</v>
      </c>
      <c r="B3" s="194"/>
      <c r="C3" s="195"/>
      <c r="D3" s="196" t="s">
        <v>60</v>
      </c>
      <c r="E3" s="197"/>
      <c r="F3" s="197"/>
      <c r="G3" s="198"/>
      <c r="H3" s="196" t="s">
        <v>61</v>
      </c>
      <c r="I3" s="197"/>
      <c r="J3" s="197"/>
      <c r="K3" s="198"/>
    </row>
    <row r="4" customHeight="1" spans="1:11">
      <c r="A4" s="199" t="s">
        <v>62</v>
      </c>
      <c r="B4" s="200" t="s">
        <v>63</v>
      </c>
      <c r="C4" s="201"/>
      <c r="D4" s="199" t="s">
        <v>64</v>
      </c>
      <c r="E4" s="202"/>
      <c r="F4" s="203">
        <v>44794</v>
      </c>
      <c r="G4" s="204"/>
      <c r="H4" s="199" t="s">
        <v>172</v>
      </c>
      <c r="I4" s="202"/>
      <c r="J4" s="200" t="s">
        <v>66</v>
      </c>
      <c r="K4" s="201" t="s">
        <v>67</v>
      </c>
    </row>
    <row r="5" customHeight="1" spans="1:11">
      <c r="A5" s="205" t="s">
        <v>68</v>
      </c>
      <c r="B5" s="200" t="s">
        <v>69</v>
      </c>
      <c r="C5" s="201"/>
      <c r="D5" s="199" t="s">
        <v>173</v>
      </c>
      <c r="E5" s="202"/>
      <c r="F5" s="206">
        <v>1940</v>
      </c>
      <c r="G5" s="207"/>
      <c r="H5" s="199" t="s">
        <v>174</v>
      </c>
      <c r="I5" s="202"/>
      <c r="J5" s="200" t="s">
        <v>66</v>
      </c>
      <c r="K5" s="201" t="s">
        <v>67</v>
      </c>
    </row>
    <row r="6" customHeight="1" spans="1:11">
      <c r="A6" s="199" t="s">
        <v>72</v>
      </c>
      <c r="B6" s="208">
        <v>2</v>
      </c>
      <c r="C6" s="209">
        <v>6</v>
      </c>
      <c r="D6" s="199" t="s">
        <v>175</v>
      </c>
      <c r="E6" s="202"/>
      <c r="F6" s="206">
        <v>1000</v>
      </c>
      <c r="G6" s="207"/>
      <c r="H6" s="210" t="s">
        <v>176</v>
      </c>
      <c r="I6" s="244"/>
      <c r="J6" s="244"/>
      <c r="K6" s="269"/>
    </row>
    <row r="7" customHeight="1" spans="1:11">
      <c r="A7" s="199" t="s">
        <v>75</v>
      </c>
      <c r="B7" s="211">
        <v>1908</v>
      </c>
      <c r="C7" s="212"/>
      <c r="D7" s="199" t="s">
        <v>177</v>
      </c>
      <c r="E7" s="202"/>
      <c r="F7" s="206">
        <v>600</v>
      </c>
      <c r="G7" s="207"/>
      <c r="H7" s="213"/>
      <c r="I7" s="200"/>
      <c r="J7" s="200"/>
      <c r="K7" s="201"/>
    </row>
    <row r="8" customHeight="1" spans="1:11">
      <c r="A8" s="214" t="s">
        <v>78</v>
      </c>
      <c r="B8" s="215" t="s">
        <v>79</v>
      </c>
      <c r="C8" s="216"/>
      <c r="D8" s="217" t="s">
        <v>80</v>
      </c>
      <c r="E8" s="218"/>
      <c r="F8" s="219">
        <v>44798</v>
      </c>
      <c r="G8" s="220"/>
      <c r="H8" s="217"/>
      <c r="I8" s="218"/>
      <c r="J8" s="218"/>
      <c r="K8" s="270"/>
    </row>
    <row r="9" customHeight="1" spans="1:11">
      <c r="A9" s="221" t="s">
        <v>178</v>
      </c>
      <c r="B9" s="221"/>
      <c r="C9" s="221"/>
      <c r="D9" s="221"/>
      <c r="E9" s="221"/>
      <c r="F9" s="221"/>
      <c r="G9" s="221"/>
      <c r="H9" s="221"/>
      <c r="I9" s="221"/>
      <c r="J9" s="221"/>
      <c r="K9" s="221"/>
    </row>
    <row r="10" customHeight="1" spans="1:11">
      <c r="A10" s="222" t="s">
        <v>84</v>
      </c>
      <c r="B10" s="223" t="s">
        <v>85</v>
      </c>
      <c r="C10" s="224" t="s">
        <v>86</v>
      </c>
      <c r="D10" s="225"/>
      <c r="E10" s="226" t="s">
        <v>89</v>
      </c>
      <c r="F10" s="223" t="s">
        <v>85</v>
      </c>
      <c r="G10" s="224" t="s">
        <v>86</v>
      </c>
      <c r="H10" s="223"/>
      <c r="I10" s="226" t="s">
        <v>87</v>
      </c>
      <c r="J10" s="223" t="s">
        <v>85</v>
      </c>
      <c r="K10" s="271" t="s">
        <v>86</v>
      </c>
    </row>
    <row r="11" customHeight="1" spans="1:11">
      <c r="A11" s="205" t="s">
        <v>90</v>
      </c>
      <c r="B11" s="227" t="s">
        <v>85</v>
      </c>
      <c r="C11" s="200" t="s">
        <v>86</v>
      </c>
      <c r="D11" s="228"/>
      <c r="E11" s="229" t="s">
        <v>92</v>
      </c>
      <c r="F11" s="227" t="s">
        <v>85</v>
      </c>
      <c r="G11" s="200" t="s">
        <v>86</v>
      </c>
      <c r="H11" s="227"/>
      <c r="I11" s="229" t="s">
        <v>97</v>
      </c>
      <c r="J11" s="227" t="s">
        <v>85</v>
      </c>
      <c r="K11" s="201" t="s">
        <v>86</v>
      </c>
    </row>
    <row r="12" customHeight="1" spans="1:11">
      <c r="A12" s="217" t="s">
        <v>118</v>
      </c>
      <c r="B12" s="218"/>
      <c r="C12" s="218"/>
      <c r="D12" s="218"/>
      <c r="E12" s="218"/>
      <c r="F12" s="218"/>
      <c r="G12" s="218"/>
      <c r="H12" s="218"/>
      <c r="I12" s="218"/>
      <c r="J12" s="218"/>
      <c r="K12" s="270"/>
    </row>
    <row r="13" customHeight="1" spans="1:11">
      <c r="A13" s="230" t="s">
        <v>179</v>
      </c>
      <c r="B13" s="230"/>
      <c r="C13" s="230"/>
      <c r="D13" s="230"/>
      <c r="E13" s="230"/>
      <c r="F13" s="230"/>
      <c r="G13" s="230"/>
      <c r="H13" s="230"/>
      <c r="I13" s="230"/>
      <c r="J13" s="230"/>
      <c r="K13" s="230"/>
    </row>
    <row r="14" customHeight="1" spans="1:11">
      <c r="A14" s="231"/>
      <c r="B14" s="232"/>
      <c r="C14" s="232"/>
      <c r="D14" s="232"/>
      <c r="E14" s="232"/>
      <c r="F14" s="232"/>
      <c r="G14" s="232"/>
      <c r="H14" s="232"/>
      <c r="I14" s="272"/>
      <c r="J14" s="272"/>
      <c r="K14" s="273"/>
    </row>
    <row r="15" customHeight="1" spans="1:11">
      <c r="A15" s="233"/>
      <c r="B15" s="234"/>
      <c r="C15" s="234"/>
      <c r="D15" s="235"/>
      <c r="E15" s="236"/>
      <c r="F15" s="234"/>
      <c r="G15" s="234"/>
      <c r="H15" s="235"/>
      <c r="I15" s="274"/>
      <c r="J15" s="275"/>
      <c r="K15" s="276"/>
    </row>
    <row r="16" customHeight="1" spans="1:11">
      <c r="A16" s="237"/>
      <c r="B16" s="238"/>
      <c r="C16" s="238"/>
      <c r="D16" s="238"/>
      <c r="E16" s="238"/>
      <c r="F16" s="238"/>
      <c r="G16" s="238"/>
      <c r="H16" s="238"/>
      <c r="I16" s="238"/>
      <c r="J16" s="238"/>
      <c r="K16" s="277"/>
    </row>
    <row r="17" customHeight="1" spans="1:11">
      <c r="A17" s="230" t="s">
        <v>180</v>
      </c>
      <c r="B17" s="230"/>
      <c r="C17" s="230"/>
      <c r="D17" s="230"/>
      <c r="E17" s="230"/>
      <c r="F17" s="230"/>
      <c r="G17" s="230"/>
      <c r="H17" s="230"/>
      <c r="I17" s="230"/>
      <c r="J17" s="230"/>
      <c r="K17" s="230"/>
    </row>
    <row r="18" customHeight="1" spans="1:11">
      <c r="A18" s="231"/>
      <c r="B18" s="232"/>
      <c r="C18" s="232"/>
      <c r="D18" s="232"/>
      <c r="E18" s="232"/>
      <c r="F18" s="232"/>
      <c r="G18" s="232"/>
      <c r="H18" s="232"/>
      <c r="I18" s="272"/>
      <c r="J18" s="272"/>
      <c r="K18" s="273"/>
    </row>
    <row r="19" customHeight="1" spans="1:11">
      <c r="A19" s="233"/>
      <c r="B19" s="234"/>
      <c r="C19" s="234"/>
      <c r="D19" s="235"/>
      <c r="E19" s="236"/>
      <c r="F19" s="234"/>
      <c r="G19" s="234"/>
      <c r="H19" s="235"/>
      <c r="I19" s="274"/>
      <c r="J19" s="275"/>
      <c r="K19" s="276"/>
    </row>
    <row r="20" customHeight="1" spans="1:11">
      <c r="A20" s="237"/>
      <c r="B20" s="238"/>
      <c r="C20" s="238"/>
      <c r="D20" s="238"/>
      <c r="E20" s="238"/>
      <c r="F20" s="238"/>
      <c r="G20" s="238"/>
      <c r="H20" s="238"/>
      <c r="I20" s="238"/>
      <c r="J20" s="238"/>
      <c r="K20" s="277"/>
    </row>
    <row r="21" customHeight="1" spans="1:11">
      <c r="A21" s="239" t="s">
        <v>115</v>
      </c>
      <c r="B21" s="239"/>
      <c r="C21" s="239"/>
      <c r="D21" s="239"/>
      <c r="E21" s="239"/>
      <c r="F21" s="239"/>
      <c r="G21" s="239"/>
      <c r="H21" s="239"/>
      <c r="I21" s="239"/>
      <c r="J21" s="239"/>
      <c r="K21" s="239"/>
    </row>
    <row r="22" customHeight="1" spans="1:11">
      <c r="A22" s="111" t="s">
        <v>116</v>
      </c>
      <c r="B22" s="145"/>
      <c r="C22" s="145"/>
      <c r="D22" s="145"/>
      <c r="E22" s="145"/>
      <c r="F22" s="145"/>
      <c r="G22" s="145"/>
      <c r="H22" s="145"/>
      <c r="I22" s="145"/>
      <c r="J22" s="145"/>
      <c r="K22" s="174"/>
    </row>
    <row r="23" customHeight="1" spans="1:11">
      <c r="A23" s="123" t="s">
        <v>117</v>
      </c>
      <c r="B23" s="125"/>
      <c r="C23" s="200" t="s">
        <v>66</v>
      </c>
      <c r="D23" s="200" t="s">
        <v>67</v>
      </c>
      <c r="E23" s="122"/>
      <c r="F23" s="122"/>
      <c r="G23" s="122"/>
      <c r="H23" s="122"/>
      <c r="I23" s="122"/>
      <c r="J23" s="122"/>
      <c r="K23" s="168"/>
    </row>
    <row r="24" customHeight="1" spans="1:11">
      <c r="A24" s="240" t="s">
        <v>181</v>
      </c>
      <c r="B24" s="241"/>
      <c r="C24" s="241"/>
      <c r="D24" s="241"/>
      <c r="E24" s="241"/>
      <c r="F24" s="241"/>
      <c r="G24" s="241"/>
      <c r="H24" s="241"/>
      <c r="I24" s="241"/>
      <c r="J24" s="241"/>
      <c r="K24" s="278"/>
    </row>
    <row r="25" customHeight="1" spans="1:11">
      <c r="A25" s="242"/>
      <c r="B25" s="243"/>
      <c r="C25" s="243"/>
      <c r="D25" s="243"/>
      <c r="E25" s="243"/>
      <c r="F25" s="243"/>
      <c r="G25" s="243"/>
      <c r="H25" s="243"/>
      <c r="I25" s="243"/>
      <c r="J25" s="243"/>
      <c r="K25" s="279"/>
    </row>
    <row r="26" customHeight="1" spans="1:11">
      <c r="A26" s="221" t="s">
        <v>124</v>
      </c>
      <c r="B26" s="221"/>
      <c r="C26" s="221"/>
      <c r="D26" s="221"/>
      <c r="E26" s="221"/>
      <c r="F26" s="221"/>
      <c r="G26" s="221"/>
      <c r="H26" s="221"/>
      <c r="I26" s="221"/>
      <c r="J26" s="221"/>
      <c r="K26" s="221"/>
    </row>
    <row r="27" customHeight="1" spans="1:11">
      <c r="A27" s="193" t="s">
        <v>125</v>
      </c>
      <c r="B27" s="224" t="s">
        <v>95</v>
      </c>
      <c r="C27" s="224" t="s">
        <v>96</v>
      </c>
      <c r="D27" s="224" t="s">
        <v>88</v>
      </c>
      <c r="E27" s="194" t="s">
        <v>126</v>
      </c>
      <c r="F27" s="224" t="s">
        <v>95</v>
      </c>
      <c r="G27" s="224" t="s">
        <v>96</v>
      </c>
      <c r="H27" s="224" t="s">
        <v>88</v>
      </c>
      <c r="I27" s="194" t="s">
        <v>127</v>
      </c>
      <c r="J27" s="224" t="s">
        <v>95</v>
      </c>
      <c r="K27" s="271" t="s">
        <v>96</v>
      </c>
    </row>
    <row r="28" customHeight="1" spans="1:11">
      <c r="A28" s="210" t="s">
        <v>87</v>
      </c>
      <c r="B28" s="200" t="s">
        <v>95</v>
      </c>
      <c r="C28" s="200" t="s">
        <v>96</v>
      </c>
      <c r="D28" s="200" t="s">
        <v>88</v>
      </c>
      <c r="E28" s="244" t="s">
        <v>94</v>
      </c>
      <c r="F28" s="200" t="s">
        <v>95</v>
      </c>
      <c r="G28" s="200" t="s">
        <v>96</v>
      </c>
      <c r="H28" s="200" t="s">
        <v>88</v>
      </c>
      <c r="I28" s="244" t="s">
        <v>105</v>
      </c>
      <c r="J28" s="200" t="s">
        <v>95</v>
      </c>
      <c r="K28" s="201" t="s">
        <v>96</v>
      </c>
    </row>
    <row r="29" customHeight="1" spans="1:11">
      <c r="A29" s="199" t="s">
        <v>98</v>
      </c>
      <c r="B29" s="245"/>
      <c r="C29" s="245"/>
      <c r="D29" s="245"/>
      <c r="E29" s="245"/>
      <c r="F29" s="245"/>
      <c r="G29" s="245"/>
      <c r="H29" s="245"/>
      <c r="I29" s="245"/>
      <c r="J29" s="245"/>
      <c r="K29" s="280"/>
    </row>
    <row r="30" customHeight="1" spans="1:11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81"/>
    </row>
    <row r="31" customHeight="1" spans="1:11">
      <c r="A31" s="248" t="s">
        <v>182</v>
      </c>
      <c r="B31" s="248"/>
      <c r="C31" s="248"/>
      <c r="D31" s="248"/>
      <c r="E31" s="248"/>
      <c r="F31" s="248"/>
      <c r="G31" s="248"/>
      <c r="H31" s="248"/>
      <c r="I31" s="248"/>
      <c r="J31" s="248"/>
      <c r="K31" s="248"/>
    </row>
    <row r="32" ht="17.25" customHeight="1" spans="1:11">
      <c r="A32" s="249" t="s">
        <v>183</v>
      </c>
      <c r="B32" s="250"/>
      <c r="C32" s="250"/>
      <c r="D32" s="250"/>
      <c r="E32" s="250"/>
      <c r="F32" s="250"/>
      <c r="G32" s="250"/>
      <c r="H32" s="250"/>
      <c r="I32" s="250"/>
      <c r="J32" s="250"/>
      <c r="K32" s="282"/>
    </row>
    <row r="33" ht="17.25" customHeight="1" spans="1:11">
      <c r="A33" s="251" t="s">
        <v>184</v>
      </c>
      <c r="B33" s="252"/>
      <c r="C33" s="252"/>
      <c r="D33" s="252"/>
      <c r="E33" s="252"/>
      <c r="F33" s="252"/>
      <c r="G33" s="252"/>
      <c r="H33" s="252"/>
      <c r="I33" s="252"/>
      <c r="J33" s="252"/>
      <c r="K33" s="283"/>
    </row>
    <row r="34" ht="17.25" customHeight="1" spans="1:11">
      <c r="A34" s="251"/>
      <c r="B34" s="252"/>
      <c r="C34" s="252"/>
      <c r="D34" s="252"/>
      <c r="E34" s="252"/>
      <c r="F34" s="252"/>
      <c r="G34" s="252"/>
      <c r="H34" s="252"/>
      <c r="I34" s="252"/>
      <c r="J34" s="252"/>
      <c r="K34" s="283"/>
    </row>
    <row r="35" ht="17.25" customHeight="1" spans="1:11">
      <c r="A35" s="251"/>
      <c r="B35" s="252"/>
      <c r="C35" s="252"/>
      <c r="D35" s="252"/>
      <c r="E35" s="252"/>
      <c r="F35" s="252"/>
      <c r="G35" s="252"/>
      <c r="H35" s="252"/>
      <c r="I35" s="252"/>
      <c r="J35" s="252"/>
      <c r="K35" s="283"/>
    </row>
    <row r="36" ht="17.25" customHeight="1" spans="1:11">
      <c r="A36" s="251"/>
      <c r="B36" s="252"/>
      <c r="C36" s="252"/>
      <c r="D36" s="252"/>
      <c r="E36" s="252"/>
      <c r="F36" s="252"/>
      <c r="G36" s="252"/>
      <c r="H36" s="252"/>
      <c r="I36" s="252"/>
      <c r="J36" s="252"/>
      <c r="K36" s="283"/>
    </row>
    <row r="37" ht="17.25" customHeight="1" spans="1:11">
      <c r="A37" s="251"/>
      <c r="B37" s="252"/>
      <c r="C37" s="252"/>
      <c r="D37" s="252"/>
      <c r="E37" s="252"/>
      <c r="F37" s="252"/>
      <c r="G37" s="252"/>
      <c r="H37" s="252"/>
      <c r="I37" s="252"/>
      <c r="J37" s="252"/>
      <c r="K37" s="283"/>
    </row>
    <row r="38" ht="17.25" customHeight="1" spans="1:11">
      <c r="A38" s="251"/>
      <c r="B38" s="252"/>
      <c r="C38" s="252"/>
      <c r="D38" s="252"/>
      <c r="E38" s="252"/>
      <c r="F38" s="252"/>
      <c r="G38" s="252"/>
      <c r="H38" s="252"/>
      <c r="I38" s="252"/>
      <c r="J38" s="252"/>
      <c r="K38" s="283"/>
    </row>
    <row r="39" ht="17.25" customHeight="1" spans="1:11">
      <c r="A39" s="251"/>
      <c r="B39" s="252"/>
      <c r="C39" s="252"/>
      <c r="D39" s="252"/>
      <c r="E39" s="252"/>
      <c r="F39" s="252"/>
      <c r="G39" s="252"/>
      <c r="H39" s="252"/>
      <c r="I39" s="252"/>
      <c r="J39" s="252"/>
      <c r="K39" s="283"/>
    </row>
    <row r="40" ht="17.25" customHeight="1" spans="1:11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83"/>
    </row>
    <row r="41" ht="17.25" customHeight="1" spans="1:11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83"/>
    </row>
    <row r="42" ht="17.25" customHeight="1" spans="1:11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83"/>
    </row>
    <row r="43" ht="17.25" customHeight="1" spans="1:11">
      <c r="A43" s="246" t="s">
        <v>123</v>
      </c>
      <c r="B43" s="247"/>
      <c r="C43" s="247"/>
      <c r="D43" s="247"/>
      <c r="E43" s="247"/>
      <c r="F43" s="247"/>
      <c r="G43" s="247"/>
      <c r="H43" s="247"/>
      <c r="I43" s="247"/>
      <c r="J43" s="247"/>
      <c r="K43" s="281"/>
    </row>
    <row r="44" customHeight="1" spans="1:11">
      <c r="A44" s="248" t="s">
        <v>185</v>
      </c>
      <c r="B44" s="248"/>
      <c r="C44" s="248"/>
      <c r="D44" s="248"/>
      <c r="E44" s="248"/>
      <c r="F44" s="248"/>
      <c r="G44" s="248"/>
      <c r="H44" s="248"/>
      <c r="I44" s="248"/>
      <c r="J44" s="248"/>
      <c r="K44" s="248"/>
    </row>
    <row r="45" ht="18" customHeight="1" spans="1:11">
      <c r="A45" s="253" t="s">
        <v>118</v>
      </c>
      <c r="B45" s="254"/>
      <c r="C45" s="254"/>
      <c r="D45" s="254"/>
      <c r="E45" s="254"/>
      <c r="F45" s="254"/>
      <c r="G45" s="254"/>
      <c r="H45" s="254"/>
      <c r="I45" s="254"/>
      <c r="J45" s="254"/>
      <c r="K45" s="284"/>
    </row>
    <row r="46" ht="18" customHeight="1" spans="1:11">
      <c r="A46" s="253"/>
      <c r="B46" s="254"/>
      <c r="C46" s="254"/>
      <c r="D46" s="254"/>
      <c r="E46" s="254"/>
      <c r="F46" s="254"/>
      <c r="G46" s="254"/>
      <c r="H46" s="254"/>
      <c r="I46" s="254"/>
      <c r="J46" s="254"/>
      <c r="K46" s="284"/>
    </row>
    <row r="47" ht="18" customHeight="1" spans="1:11">
      <c r="A47" s="242"/>
      <c r="B47" s="243"/>
      <c r="C47" s="243"/>
      <c r="D47" s="243"/>
      <c r="E47" s="243"/>
      <c r="F47" s="243"/>
      <c r="G47" s="243"/>
      <c r="H47" s="243"/>
      <c r="I47" s="243"/>
      <c r="J47" s="243"/>
      <c r="K47" s="279"/>
    </row>
    <row r="48" ht="21" customHeight="1" spans="1:11">
      <c r="A48" s="255" t="s">
        <v>129</v>
      </c>
      <c r="B48" s="256" t="s">
        <v>130</v>
      </c>
      <c r="C48" s="256"/>
      <c r="D48" s="257" t="s">
        <v>131</v>
      </c>
      <c r="E48" s="258" t="s">
        <v>132</v>
      </c>
      <c r="F48" s="257" t="s">
        <v>133</v>
      </c>
      <c r="G48" s="259">
        <v>44790</v>
      </c>
      <c r="H48" s="260" t="s">
        <v>134</v>
      </c>
      <c r="I48" s="260"/>
      <c r="J48" s="256" t="s">
        <v>135</v>
      </c>
      <c r="K48" s="285"/>
    </row>
    <row r="49" customHeight="1" spans="1:11">
      <c r="A49" s="261" t="s">
        <v>136</v>
      </c>
      <c r="B49" s="262"/>
      <c r="C49" s="262"/>
      <c r="D49" s="262"/>
      <c r="E49" s="262"/>
      <c r="F49" s="262"/>
      <c r="G49" s="262"/>
      <c r="H49" s="262"/>
      <c r="I49" s="262"/>
      <c r="J49" s="262"/>
      <c r="K49" s="286"/>
    </row>
    <row r="50" customHeight="1" spans="1:11">
      <c r="A50" s="263"/>
      <c r="B50" s="264"/>
      <c r="C50" s="264"/>
      <c r="D50" s="264"/>
      <c r="E50" s="264"/>
      <c r="F50" s="264"/>
      <c r="G50" s="264"/>
      <c r="H50" s="264"/>
      <c r="I50" s="264"/>
      <c r="J50" s="264"/>
      <c r="K50" s="287"/>
    </row>
    <row r="51" customHeight="1" spans="1:11">
      <c r="A51" s="265"/>
      <c r="B51" s="266"/>
      <c r="C51" s="266"/>
      <c r="D51" s="266"/>
      <c r="E51" s="266"/>
      <c r="F51" s="266"/>
      <c r="G51" s="266"/>
      <c r="H51" s="266"/>
      <c r="I51" s="266"/>
      <c r="J51" s="266"/>
      <c r="K51" s="288"/>
    </row>
    <row r="52" ht="21" customHeight="1" spans="1:11">
      <c r="A52" s="255" t="s">
        <v>129</v>
      </c>
      <c r="B52" s="256" t="s">
        <v>130</v>
      </c>
      <c r="C52" s="256"/>
      <c r="D52" s="257" t="s">
        <v>131</v>
      </c>
      <c r="E52" s="257"/>
      <c r="F52" s="257" t="s">
        <v>133</v>
      </c>
      <c r="G52" s="257"/>
      <c r="H52" s="260" t="s">
        <v>134</v>
      </c>
      <c r="I52" s="260"/>
      <c r="J52" s="289"/>
      <c r="K52" s="290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colBreaks count="1" manualBreakCount="1">
    <brk id="11" max="51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view="pageBreakPreview" zoomScale="80" zoomScaleNormal="60" topLeftCell="A2" workbookViewId="0">
      <selection activeCell="I4" sqref="I4:N21"/>
    </sheetView>
  </sheetViews>
  <sheetFormatPr defaultColWidth="9" defaultRowHeight="26" customHeight="1"/>
  <cols>
    <col min="1" max="1" width="17.1666666666667" style="57" customWidth="1"/>
    <col min="2" max="7" width="9.33333333333333" style="57" customWidth="1"/>
    <col min="8" max="8" width="1.33333333333333" style="57" customWidth="1"/>
    <col min="9" max="9" width="16.5" style="57" customWidth="1"/>
    <col min="10" max="10" width="17" style="57" customWidth="1"/>
    <col min="11" max="11" width="18.5" style="57" customWidth="1"/>
    <col min="12" max="12" width="16.6666666666667" style="57" customWidth="1"/>
    <col min="13" max="13" width="14.1666666666667" style="57" customWidth="1"/>
    <col min="14" max="14" width="16.3333333333333" style="57" customWidth="1"/>
    <col min="15" max="16384" width="9" style="57"/>
  </cols>
  <sheetData>
    <row r="1" ht="30" customHeight="1" spans="1:14">
      <c r="A1" s="58" t="s">
        <v>138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ht="29" customHeight="1" spans="1:14">
      <c r="A2" s="60" t="s">
        <v>62</v>
      </c>
      <c r="B2" s="61" t="s">
        <v>63</v>
      </c>
      <c r="C2" s="61"/>
      <c r="D2" s="62" t="s">
        <v>68</v>
      </c>
      <c r="E2" s="61" t="s">
        <v>69</v>
      </c>
      <c r="F2" s="61"/>
      <c r="G2" s="61"/>
      <c r="H2" s="63"/>
      <c r="I2" s="92" t="s">
        <v>57</v>
      </c>
      <c r="J2" s="61" t="s">
        <v>58</v>
      </c>
      <c r="K2" s="61"/>
      <c r="L2" s="61"/>
      <c r="M2" s="61"/>
      <c r="N2" s="93"/>
    </row>
    <row r="3" ht="29" customHeight="1" spans="1:14">
      <c r="A3" s="64" t="s">
        <v>139</v>
      </c>
      <c r="B3" s="65" t="s">
        <v>140</v>
      </c>
      <c r="C3" s="65"/>
      <c r="D3" s="65"/>
      <c r="E3" s="65"/>
      <c r="F3" s="65"/>
      <c r="G3" s="65"/>
      <c r="H3" s="66"/>
      <c r="I3" s="94" t="s">
        <v>141</v>
      </c>
      <c r="J3" s="94"/>
      <c r="K3" s="94"/>
      <c r="L3" s="94"/>
      <c r="M3" s="94"/>
      <c r="N3" s="95"/>
    </row>
    <row r="4" ht="29" customHeight="1" spans="1:14">
      <c r="A4" s="64"/>
      <c r="B4" s="67">
        <v>120</v>
      </c>
      <c r="C4" s="67">
        <v>130</v>
      </c>
      <c r="D4" s="68">
        <v>140</v>
      </c>
      <c r="E4" s="67">
        <v>150</v>
      </c>
      <c r="F4" s="67">
        <v>160</v>
      </c>
      <c r="G4" s="67">
        <v>165</v>
      </c>
      <c r="H4" s="66"/>
      <c r="I4" s="96">
        <v>120</v>
      </c>
      <c r="J4" s="96">
        <v>130</v>
      </c>
      <c r="K4" s="97" t="s">
        <v>186</v>
      </c>
      <c r="L4" s="96" t="s">
        <v>187</v>
      </c>
      <c r="M4" s="96" t="s">
        <v>188</v>
      </c>
      <c r="N4" s="96" t="s">
        <v>189</v>
      </c>
    </row>
    <row r="5" ht="29" customHeight="1" spans="1:14">
      <c r="A5" s="64"/>
      <c r="B5" s="69"/>
      <c r="C5" s="69"/>
      <c r="D5" s="68"/>
      <c r="E5" s="69"/>
      <c r="F5" s="69"/>
      <c r="G5" s="69"/>
      <c r="H5" s="66"/>
      <c r="I5" s="98" t="s">
        <v>111</v>
      </c>
      <c r="J5" s="98" t="s">
        <v>111</v>
      </c>
      <c r="K5" s="98" t="s">
        <v>111</v>
      </c>
      <c r="L5" s="98" t="s">
        <v>111</v>
      </c>
      <c r="M5" s="98" t="s">
        <v>112</v>
      </c>
      <c r="N5" s="98" t="s">
        <v>112</v>
      </c>
    </row>
    <row r="6" ht="29" customHeight="1" spans="1:14">
      <c r="A6" s="70" t="s">
        <v>145</v>
      </c>
      <c r="B6" s="71">
        <f t="shared" ref="B6:B10" si="0">C6-4</f>
        <v>52</v>
      </c>
      <c r="C6" s="72">
        <v>56</v>
      </c>
      <c r="D6" s="71">
        <f t="shared" ref="D6:D10" si="1">C6+4</f>
        <v>60</v>
      </c>
      <c r="E6" s="71">
        <f>D6+4</f>
        <v>64</v>
      </c>
      <c r="F6" s="71">
        <f>E6+4</f>
        <v>68</v>
      </c>
      <c r="G6" s="71">
        <f>F6+2</f>
        <v>70</v>
      </c>
      <c r="H6" s="66"/>
      <c r="I6" s="99" t="s">
        <v>190</v>
      </c>
      <c r="J6" s="99" t="s">
        <v>191</v>
      </c>
      <c r="K6" s="99" t="s">
        <v>192</v>
      </c>
      <c r="L6" s="99" t="s">
        <v>191</v>
      </c>
      <c r="M6" s="99" t="s">
        <v>193</v>
      </c>
      <c r="N6" s="99" t="s">
        <v>194</v>
      </c>
    </row>
    <row r="7" ht="29" customHeight="1" spans="1:14">
      <c r="A7" s="70" t="s">
        <v>148</v>
      </c>
      <c r="B7" s="71">
        <f t="shared" si="0"/>
        <v>50</v>
      </c>
      <c r="C7" s="72">
        <v>54</v>
      </c>
      <c r="D7" s="71">
        <f t="shared" si="1"/>
        <v>58</v>
      </c>
      <c r="E7" s="71">
        <f>D7+4</f>
        <v>62</v>
      </c>
      <c r="F7" s="71">
        <f>E7+4</f>
        <v>66</v>
      </c>
      <c r="G7" s="71">
        <f>F7+2</f>
        <v>68</v>
      </c>
      <c r="H7" s="66"/>
      <c r="I7" s="99" t="s">
        <v>195</v>
      </c>
      <c r="J7" s="99" t="s">
        <v>191</v>
      </c>
      <c r="K7" s="99" t="s">
        <v>196</v>
      </c>
      <c r="L7" s="99" t="s">
        <v>192</v>
      </c>
      <c r="M7" s="99" t="s">
        <v>197</v>
      </c>
      <c r="N7" s="99" t="s">
        <v>198</v>
      </c>
    </row>
    <row r="8" ht="29" customHeight="1" spans="1:14">
      <c r="A8" s="70" t="s">
        <v>150</v>
      </c>
      <c r="B8" s="71">
        <f t="shared" si="0"/>
        <v>90</v>
      </c>
      <c r="C8" s="72">
        <v>94</v>
      </c>
      <c r="D8" s="71">
        <f t="shared" si="1"/>
        <v>98</v>
      </c>
      <c r="E8" s="71">
        <f t="shared" ref="E8:E10" si="2">D8+6</f>
        <v>104</v>
      </c>
      <c r="F8" s="71">
        <f t="shared" ref="F8:F10" si="3">E8+6</f>
        <v>110</v>
      </c>
      <c r="G8" s="71">
        <f t="shared" ref="G8:G10" si="4">F8+4</f>
        <v>114</v>
      </c>
      <c r="H8" s="66"/>
      <c r="I8" s="99" t="s">
        <v>198</v>
      </c>
      <c r="J8" s="99" t="s">
        <v>191</v>
      </c>
      <c r="K8" s="99" t="s">
        <v>191</v>
      </c>
      <c r="L8" s="99" t="s">
        <v>191</v>
      </c>
      <c r="M8" s="99" t="s">
        <v>191</v>
      </c>
      <c r="N8" s="99" t="s">
        <v>191</v>
      </c>
    </row>
    <row r="9" ht="29" customHeight="1" spans="1:14">
      <c r="A9" s="70" t="s">
        <v>152</v>
      </c>
      <c r="B9" s="71">
        <f t="shared" si="0"/>
        <v>90</v>
      </c>
      <c r="C9" s="72">
        <v>94</v>
      </c>
      <c r="D9" s="71">
        <f t="shared" si="1"/>
        <v>98</v>
      </c>
      <c r="E9" s="71">
        <f t="shared" si="2"/>
        <v>104</v>
      </c>
      <c r="F9" s="71">
        <f t="shared" si="3"/>
        <v>110</v>
      </c>
      <c r="G9" s="71">
        <f t="shared" si="4"/>
        <v>114</v>
      </c>
      <c r="H9" s="66"/>
      <c r="I9" s="99" t="s">
        <v>191</v>
      </c>
      <c r="J9" s="99" t="s">
        <v>191</v>
      </c>
      <c r="K9" s="99" t="s">
        <v>191</v>
      </c>
      <c r="L9" s="99" t="s">
        <v>199</v>
      </c>
      <c r="M9" s="99" t="s">
        <v>191</v>
      </c>
      <c r="N9" s="99" t="s">
        <v>191</v>
      </c>
    </row>
    <row r="10" ht="29" customHeight="1" spans="1:14">
      <c r="A10" s="70" t="s">
        <v>153</v>
      </c>
      <c r="B10" s="71">
        <f t="shared" si="0"/>
        <v>82</v>
      </c>
      <c r="C10" s="72">
        <v>86</v>
      </c>
      <c r="D10" s="71">
        <f t="shared" si="1"/>
        <v>90</v>
      </c>
      <c r="E10" s="71">
        <f t="shared" si="2"/>
        <v>96</v>
      </c>
      <c r="F10" s="71">
        <f t="shared" si="3"/>
        <v>102</v>
      </c>
      <c r="G10" s="71">
        <f t="shared" si="4"/>
        <v>106</v>
      </c>
      <c r="H10" s="66"/>
      <c r="I10" s="99" t="s">
        <v>191</v>
      </c>
      <c r="J10" s="99" t="s">
        <v>191</v>
      </c>
      <c r="K10" s="99" t="s">
        <v>191</v>
      </c>
      <c r="L10" s="99" t="s">
        <v>191</v>
      </c>
      <c r="M10" s="99" t="s">
        <v>191</v>
      </c>
      <c r="N10" s="99" t="s">
        <v>191</v>
      </c>
    </row>
    <row r="11" ht="29" customHeight="1" spans="1:14">
      <c r="A11" s="73" t="s">
        <v>154</v>
      </c>
      <c r="B11" s="74">
        <f>C11-1.5</f>
        <v>33.5</v>
      </c>
      <c r="C11" s="75">
        <v>35</v>
      </c>
      <c r="D11" s="74">
        <f>C11+1.5</f>
        <v>36.5</v>
      </c>
      <c r="E11" s="74">
        <f>D11+1.8</f>
        <v>38.3</v>
      </c>
      <c r="F11" s="74">
        <f>E11+1.8</f>
        <v>40.1</v>
      </c>
      <c r="G11" s="74">
        <f>F11+1.2</f>
        <v>41.3</v>
      </c>
      <c r="H11" s="66"/>
      <c r="I11" s="99" t="s">
        <v>191</v>
      </c>
      <c r="J11" s="99" t="s">
        <v>191</v>
      </c>
      <c r="K11" s="99" t="s">
        <v>191</v>
      </c>
      <c r="L11" s="99" t="s">
        <v>191</v>
      </c>
      <c r="M11" s="99" t="s">
        <v>191</v>
      </c>
      <c r="N11" s="99" t="s">
        <v>191</v>
      </c>
    </row>
    <row r="12" ht="29" customHeight="1" spans="1:14">
      <c r="A12" s="73" t="s">
        <v>155</v>
      </c>
      <c r="B12" s="74">
        <f>C12-1</f>
        <v>45</v>
      </c>
      <c r="C12" s="76">
        <v>46</v>
      </c>
      <c r="D12" s="74">
        <f>C12+1</f>
        <v>47</v>
      </c>
      <c r="E12" s="74">
        <f>D12+1.5</f>
        <v>48.5</v>
      </c>
      <c r="F12" s="74">
        <f>E12+1.5</f>
        <v>50</v>
      </c>
      <c r="G12" s="74">
        <f>F12+1</f>
        <v>51</v>
      </c>
      <c r="H12" s="66"/>
      <c r="I12" s="99" t="s">
        <v>200</v>
      </c>
      <c r="J12" s="99" t="s">
        <v>201</v>
      </c>
      <c r="K12" s="99" t="s">
        <v>191</v>
      </c>
      <c r="L12" s="99" t="s">
        <v>199</v>
      </c>
      <c r="M12" s="99" t="s">
        <v>191</v>
      </c>
      <c r="N12" s="99" t="s">
        <v>202</v>
      </c>
    </row>
    <row r="13" ht="29" customHeight="1" spans="1:14">
      <c r="A13" s="73" t="s">
        <v>157</v>
      </c>
      <c r="B13" s="74">
        <f>C13-4</f>
        <v>45</v>
      </c>
      <c r="C13" s="75">
        <v>49</v>
      </c>
      <c r="D13" s="74">
        <f>C13+3</f>
        <v>52</v>
      </c>
      <c r="E13" s="74">
        <f>D13+3</f>
        <v>55</v>
      </c>
      <c r="F13" s="74">
        <f>E13+3</f>
        <v>58</v>
      </c>
      <c r="G13" s="74">
        <f>F13+1.5</f>
        <v>59.5</v>
      </c>
      <c r="H13" s="66"/>
      <c r="I13" s="99" t="s">
        <v>192</v>
      </c>
      <c r="J13" s="99" t="s">
        <v>203</v>
      </c>
      <c r="K13" s="99" t="s">
        <v>203</v>
      </c>
      <c r="L13" s="99" t="s">
        <v>203</v>
      </c>
      <c r="M13" s="99" t="s">
        <v>203</v>
      </c>
      <c r="N13" s="99" t="s">
        <v>203</v>
      </c>
    </row>
    <row r="14" ht="29" customHeight="1" spans="1:14">
      <c r="A14" s="73" t="s">
        <v>158</v>
      </c>
      <c r="B14" s="74">
        <f>C14-1.2</f>
        <v>17.3</v>
      </c>
      <c r="C14" s="76">
        <v>18.5</v>
      </c>
      <c r="D14" s="74">
        <f>C14+1.2</f>
        <v>19.7</v>
      </c>
      <c r="E14" s="74">
        <f>D14+1.5</f>
        <v>21.2</v>
      </c>
      <c r="F14" s="74">
        <f>E14+1.5</f>
        <v>22.7</v>
      </c>
      <c r="G14" s="74">
        <f>F14+0.8</f>
        <v>23.5</v>
      </c>
      <c r="H14" s="66"/>
      <c r="I14" s="99" t="s">
        <v>192</v>
      </c>
      <c r="J14" s="99" t="s">
        <v>191</v>
      </c>
      <c r="K14" s="99" t="s">
        <v>204</v>
      </c>
      <c r="L14" s="99" t="s">
        <v>204</v>
      </c>
      <c r="M14" s="99" t="s">
        <v>203</v>
      </c>
      <c r="N14" s="99" t="s">
        <v>203</v>
      </c>
    </row>
    <row r="15" ht="29" customHeight="1" spans="1:14">
      <c r="A15" s="73" t="s">
        <v>159</v>
      </c>
      <c r="B15" s="74">
        <f>C15-0.8</f>
        <v>16.2</v>
      </c>
      <c r="C15" s="76">
        <v>17</v>
      </c>
      <c r="D15" s="74">
        <f>C15+0.8</f>
        <v>17.8</v>
      </c>
      <c r="E15" s="74">
        <f>D15+1</f>
        <v>18.8</v>
      </c>
      <c r="F15" s="74">
        <f>E15+1</f>
        <v>19.8</v>
      </c>
      <c r="G15" s="74">
        <f>F15+0.6</f>
        <v>20.4</v>
      </c>
      <c r="H15" s="66"/>
      <c r="I15" s="99" t="s">
        <v>191</v>
      </c>
      <c r="J15" s="99" t="s">
        <v>191</v>
      </c>
      <c r="K15" s="99" t="s">
        <v>191</v>
      </c>
      <c r="L15" s="99" t="s">
        <v>191</v>
      </c>
      <c r="M15" s="99" t="s">
        <v>191</v>
      </c>
      <c r="N15" s="99" t="s">
        <v>191</v>
      </c>
    </row>
    <row r="16" ht="29" customHeight="1" spans="1:14">
      <c r="A16" s="70" t="s">
        <v>160</v>
      </c>
      <c r="B16" s="70">
        <f>C16-0.2</f>
        <v>13.8</v>
      </c>
      <c r="C16" s="77">
        <v>14</v>
      </c>
      <c r="D16" s="70">
        <f>C16+0.2</f>
        <v>14.2</v>
      </c>
      <c r="E16" s="70">
        <f>D16+0.4</f>
        <v>14.6</v>
      </c>
      <c r="F16" s="70">
        <f>E16+0.4</f>
        <v>15</v>
      </c>
      <c r="G16" s="70">
        <f>F16+0.2</f>
        <v>15.2</v>
      </c>
      <c r="H16" s="66"/>
      <c r="I16" s="99" t="s">
        <v>191</v>
      </c>
      <c r="J16" s="99" t="s">
        <v>191</v>
      </c>
      <c r="K16" s="99" t="s">
        <v>191</v>
      </c>
      <c r="L16" s="99" t="s">
        <v>191</v>
      </c>
      <c r="M16" s="99" t="s">
        <v>191</v>
      </c>
      <c r="N16" s="99" t="s">
        <v>191</v>
      </c>
    </row>
    <row r="17" ht="29" customHeight="1" spans="1:14">
      <c r="A17" s="70" t="s">
        <v>162</v>
      </c>
      <c r="B17" s="70">
        <f>C17-0.2</f>
        <v>9.3</v>
      </c>
      <c r="C17" s="77">
        <v>9.5</v>
      </c>
      <c r="D17" s="70">
        <f>C17+0.2</f>
        <v>9.7</v>
      </c>
      <c r="E17" s="70">
        <f>D17+0.4</f>
        <v>10.1</v>
      </c>
      <c r="F17" s="70">
        <f>E17+0.4</f>
        <v>10.5</v>
      </c>
      <c r="G17" s="70">
        <f>F17+0.2</f>
        <v>10.7</v>
      </c>
      <c r="H17" s="66"/>
      <c r="I17" s="99" t="s">
        <v>191</v>
      </c>
      <c r="J17" s="99" t="s">
        <v>191</v>
      </c>
      <c r="K17" s="99" t="s">
        <v>191</v>
      </c>
      <c r="L17" s="99" t="s">
        <v>191</v>
      </c>
      <c r="M17" s="99" t="s">
        <v>191</v>
      </c>
      <c r="N17" s="99" t="s">
        <v>191</v>
      </c>
    </row>
    <row r="18" ht="29" customHeight="1" spans="1:14">
      <c r="A18" s="78" t="s">
        <v>163</v>
      </c>
      <c r="B18" s="70">
        <v>6.5</v>
      </c>
      <c r="C18" s="70">
        <v>6.5</v>
      </c>
      <c r="D18" s="70">
        <v>6.5</v>
      </c>
      <c r="E18" s="70">
        <v>6.5</v>
      </c>
      <c r="F18" s="70">
        <v>6.5</v>
      </c>
      <c r="G18" s="70">
        <v>6.5</v>
      </c>
      <c r="H18" s="66"/>
      <c r="I18" s="99" t="s">
        <v>191</v>
      </c>
      <c r="J18" s="99" t="s">
        <v>191</v>
      </c>
      <c r="K18" s="99" t="s">
        <v>191</v>
      </c>
      <c r="L18" s="99" t="s">
        <v>191</v>
      </c>
      <c r="M18" s="99" t="s">
        <v>191</v>
      </c>
      <c r="N18" s="99" t="s">
        <v>191</v>
      </c>
    </row>
    <row r="19" ht="29" customHeight="1" spans="1:14">
      <c r="A19" s="70" t="s">
        <v>164</v>
      </c>
      <c r="B19" s="70">
        <f>C19-0.5</f>
        <v>32.5</v>
      </c>
      <c r="C19" s="77">
        <v>33</v>
      </c>
      <c r="D19" s="70">
        <f>C19+0.8</f>
        <v>33.8</v>
      </c>
      <c r="E19" s="70">
        <f>D19+0.8</f>
        <v>34.6</v>
      </c>
      <c r="F19" s="70">
        <f>E19+0.8</f>
        <v>35.4</v>
      </c>
      <c r="G19" s="70">
        <f>F19+0.5</f>
        <v>35.9</v>
      </c>
      <c r="H19" s="66"/>
      <c r="I19" s="99" t="s">
        <v>191</v>
      </c>
      <c r="J19" s="99" t="s">
        <v>191</v>
      </c>
      <c r="K19" s="99" t="s">
        <v>191</v>
      </c>
      <c r="L19" s="99" t="s">
        <v>191</v>
      </c>
      <c r="M19" s="99" t="s">
        <v>191</v>
      </c>
      <c r="N19" s="99" t="s">
        <v>191</v>
      </c>
    </row>
    <row r="20" ht="29" customHeight="1" spans="1:14">
      <c r="A20" s="70" t="s">
        <v>165</v>
      </c>
      <c r="B20" s="70">
        <f>C20-0.8</f>
        <v>23.2</v>
      </c>
      <c r="C20" s="79">
        <v>24</v>
      </c>
      <c r="D20" s="70">
        <f>C20+0.5</f>
        <v>24.5</v>
      </c>
      <c r="E20" s="70">
        <f>D20+0.75</f>
        <v>25.25</v>
      </c>
      <c r="F20" s="70">
        <f>E20+0.75</f>
        <v>26</v>
      </c>
      <c r="G20" s="70">
        <f>F20+0.5</f>
        <v>26.5</v>
      </c>
      <c r="H20" s="66"/>
      <c r="I20" s="99" t="s">
        <v>200</v>
      </c>
      <c r="J20" s="99" t="s">
        <v>191</v>
      </c>
      <c r="K20" s="99" t="s">
        <v>205</v>
      </c>
      <c r="L20" s="99" t="s">
        <v>200</v>
      </c>
      <c r="M20" s="99" t="s">
        <v>205</v>
      </c>
      <c r="N20" s="99" t="s">
        <v>191</v>
      </c>
    </row>
    <row r="21" ht="29" customHeight="1" spans="1:14">
      <c r="A21" s="70" t="s">
        <v>166</v>
      </c>
      <c r="B21" s="70">
        <v>14.5</v>
      </c>
      <c r="C21" s="77">
        <v>14.5</v>
      </c>
      <c r="D21" s="70">
        <v>15.5</v>
      </c>
      <c r="E21" s="70">
        <v>15.5</v>
      </c>
      <c r="F21" s="70">
        <v>16.5</v>
      </c>
      <c r="G21" s="70">
        <v>16.5</v>
      </c>
      <c r="H21" s="66"/>
      <c r="I21" s="99" t="s">
        <v>205</v>
      </c>
      <c r="J21" s="99" t="s">
        <v>191</v>
      </c>
      <c r="K21" s="99" t="s">
        <v>205</v>
      </c>
      <c r="L21" s="99" t="s">
        <v>191</v>
      </c>
      <c r="M21" s="99" t="s">
        <v>191</v>
      </c>
      <c r="N21" s="99" t="s">
        <v>192</v>
      </c>
    </row>
    <row r="22" ht="29" customHeight="1" spans="1:14">
      <c r="A22" s="84"/>
      <c r="B22" s="85"/>
      <c r="C22" s="86"/>
      <c r="D22" s="86"/>
      <c r="E22" s="87"/>
      <c r="F22" s="87"/>
      <c r="G22" s="88"/>
      <c r="H22" s="89"/>
      <c r="I22" s="183"/>
      <c r="J22" s="184"/>
      <c r="K22" s="185"/>
      <c r="L22" s="184"/>
      <c r="M22" s="184"/>
      <c r="N22" s="186"/>
    </row>
    <row r="23" ht="16.35" spans="1:14">
      <c r="A23" s="90" t="s">
        <v>118</v>
      </c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</row>
    <row r="24" ht="20" customHeight="1" spans="1:14">
      <c r="A24" s="57" t="s">
        <v>206</v>
      </c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</row>
    <row r="25" ht="15.6" spans="1:14">
      <c r="A25" s="91"/>
      <c r="B25" s="91"/>
      <c r="C25" s="91"/>
      <c r="D25" s="91"/>
      <c r="E25" s="91"/>
      <c r="F25" s="91"/>
      <c r="G25" s="91"/>
      <c r="H25" s="91"/>
      <c r="I25" s="90" t="s">
        <v>168</v>
      </c>
      <c r="J25" s="106">
        <v>44790</v>
      </c>
      <c r="K25" s="90" t="s">
        <v>169</v>
      </c>
      <c r="L25" s="90"/>
      <c r="M25" s="90" t="s">
        <v>170</v>
      </c>
      <c r="N25" s="57" t="s">
        <v>135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G8" sqref="G8:K8"/>
    </sheetView>
  </sheetViews>
  <sheetFormatPr defaultColWidth="10.1666666666667" defaultRowHeight="15.6"/>
  <cols>
    <col min="1" max="1" width="9.66666666666667" style="109" customWidth="1"/>
    <col min="2" max="2" width="11.1666666666667" style="109" customWidth="1"/>
    <col min="3" max="3" width="9.16666666666667" style="109" customWidth="1"/>
    <col min="4" max="4" width="9.5" style="109" customWidth="1"/>
    <col min="5" max="5" width="10.225" style="109" customWidth="1"/>
    <col min="6" max="6" width="10.3333333333333" style="109" customWidth="1"/>
    <col min="7" max="7" width="9.5" style="109" customWidth="1"/>
    <col min="8" max="8" width="9.16666666666667" style="109" customWidth="1"/>
    <col min="9" max="9" width="8.16666666666667" style="109" customWidth="1"/>
    <col min="10" max="10" width="10.5" style="109" customWidth="1"/>
    <col min="11" max="11" width="12.1666666666667" style="109" customWidth="1"/>
    <col min="12" max="16384" width="10.1666666666667" style="109"/>
  </cols>
  <sheetData>
    <row r="1" ht="26.55" spans="1:11">
      <c r="A1" s="110" t="s">
        <v>207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1">
      <c r="A2" s="111" t="s">
        <v>53</v>
      </c>
      <c r="B2" s="112" t="s">
        <v>54</v>
      </c>
      <c r="C2" s="112"/>
      <c r="D2" s="113" t="s">
        <v>62</v>
      </c>
      <c r="E2" s="114" t="s">
        <v>63</v>
      </c>
      <c r="F2" s="115" t="s">
        <v>208</v>
      </c>
      <c r="G2" s="116" t="s">
        <v>69</v>
      </c>
      <c r="H2" s="116"/>
      <c r="I2" s="145" t="s">
        <v>57</v>
      </c>
      <c r="J2" s="116" t="s">
        <v>58</v>
      </c>
      <c r="K2" s="167"/>
    </row>
    <row r="3" spans="1:11">
      <c r="A3" s="117" t="s">
        <v>75</v>
      </c>
      <c r="B3" s="118">
        <v>1940</v>
      </c>
      <c r="C3" s="118"/>
      <c r="D3" s="119" t="s">
        <v>209</v>
      </c>
      <c r="E3" s="120">
        <v>44794</v>
      </c>
      <c r="F3" s="121"/>
      <c r="G3" s="121"/>
      <c r="H3" s="122" t="s">
        <v>210</v>
      </c>
      <c r="I3" s="122"/>
      <c r="J3" s="122"/>
      <c r="K3" s="168"/>
    </row>
    <row r="4" spans="1:11">
      <c r="A4" s="123" t="s">
        <v>72</v>
      </c>
      <c r="B4" s="124">
        <v>2</v>
      </c>
      <c r="C4" s="124">
        <v>6</v>
      </c>
      <c r="D4" s="125" t="s">
        <v>211</v>
      </c>
      <c r="E4" s="121" t="s">
        <v>212</v>
      </c>
      <c r="F4" s="121"/>
      <c r="G4" s="121"/>
      <c r="H4" s="125" t="s">
        <v>213</v>
      </c>
      <c r="I4" s="125"/>
      <c r="J4" s="138" t="s">
        <v>66</v>
      </c>
      <c r="K4" s="169" t="s">
        <v>67</v>
      </c>
    </row>
    <row r="5" spans="1:11">
      <c r="A5" s="123" t="s">
        <v>214</v>
      </c>
      <c r="B5" s="118">
        <v>1</v>
      </c>
      <c r="C5" s="118"/>
      <c r="D5" s="119" t="s">
        <v>212</v>
      </c>
      <c r="E5" s="119" t="s">
        <v>215</v>
      </c>
      <c r="F5" s="119" t="s">
        <v>216</v>
      </c>
      <c r="G5" s="119" t="s">
        <v>217</v>
      </c>
      <c r="H5" s="125" t="s">
        <v>218</v>
      </c>
      <c r="I5" s="125"/>
      <c r="J5" s="138" t="s">
        <v>66</v>
      </c>
      <c r="K5" s="169" t="s">
        <v>67</v>
      </c>
    </row>
    <row r="6" spans="1:11">
      <c r="A6" s="126" t="s">
        <v>219</v>
      </c>
      <c r="B6" s="127">
        <v>120</v>
      </c>
      <c r="C6" s="127"/>
      <c r="D6" s="128" t="s">
        <v>220</v>
      </c>
      <c r="E6" s="129"/>
      <c r="F6" s="130">
        <v>1940</v>
      </c>
      <c r="G6" s="128"/>
      <c r="H6" s="131" t="s">
        <v>221</v>
      </c>
      <c r="I6" s="131"/>
      <c r="J6" s="130" t="s">
        <v>66</v>
      </c>
      <c r="K6" s="170" t="s">
        <v>67</v>
      </c>
    </row>
    <row r="7" ht="16.35" spans="1:11">
      <c r="A7" s="132"/>
      <c r="B7" s="133"/>
      <c r="C7" s="133"/>
      <c r="D7" s="132"/>
      <c r="E7" s="133"/>
      <c r="F7" s="134"/>
      <c r="G7" s="132"/>
      <c r="H7" s="134"/>
      <c r="I7" s="133"/>
      <c r="J7" s="133"/>
      <c r="K7" s="133"/>
    </row>
    <row r="8" spans="1:11">
      <c r="A8" s="135" t="s">
        <v>222</v>
      </c>
      <c r="B8" s="115" t="s">
        <v>223</v>
      </c>
      <c r="C8" s="115" t="s">
        <v>224</v>
      </c>
      <c r="D8" s="115" t="s">
        <v>225</v>
      </c>
      <c r="E8" s="115" t="s">
        <v>226</v>
      </c>
      <c r="F8" s="115" t="s">
        <v>227</v>
      </c>
      <c r="G8" s="136" t="s">
        <v>228</v>
      </c>
      <c r="H8" s="137"/>
      <c r="I8" s="137"/>
      <c r="J8" s="137"/>
      <c r="K8" s="171"/>
    </row>
    <row r="9" spans="1:11">
      <c r="A9" s="123" t="s">
        <v>229</v>
      </c>
      <c r="B9" s="125"/>
      <c r="C9" s="138" t="s">
        <v>66</v>
      </c>
      <c r="D9" s="138" t="s">
        <v>67</v>
      </c>
      <c r="E9" s="119" t="s">
        <v>230</v>
      </c>
      <c r="F9" s="139" t="s">
        <v>231</v>
      </c>
      <c r="G9" s="140"/>
      <c r="H9" s="141"/>
      <c r="I9" s="141"/>
      <c r="J9" s="141"/>
      <c r="K9" s="172"/>
    </row>
    <row r="10" spans="1:11">
      <c r="A10" s="123" t="s">
        <v>232</v>
      </c>
      <c r="B10" s="125"/>
      <c r="C10" s="138" t="s">
        <v>66</v>
      </c>
      <c r="D10" s="138" t="s">
        <v>67</v>
      </c>
      <c r="E10" s="119" t="s">
        <v>233</v>
      </c>
      <c r="F10" s="139" t="s">
        <v>234</v>
      </c>
      <c r="G10" s="140" t="s">
        <v>235</v>
      </c>
      <c r="H10" s="141"/>
      <c r="I10" s="141"/>
      <c r="J10" s="141"/>
      <c r="K10" s="172"/>
    </row>
    <row r="11" spans="1:11">
      <c r="A11" s="142" t="s">
        <v>178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73"/>
    </row>
    <row r="12" spans="1:11">
      <c r="A12" s="117" t="s">
        <v>89</v>
      </c>
      <c r="B12" s="138" t="s">
        <v>85</v>
      </c>
      <c r="C12" s="138" t="s">
        <v>86</v>
      </c>
      <c r="D12" s="139"/>
      <c r="E12" s="119" t="s">
        <v>87</v>
      </c>
      <c r="F12" s="138" t="s">
        <v>85</v>
      </c>
      <c r="G12" s="138" t="s">
        <v>86</v>
      </c>
      <c r="H12" s="138"/>
      <c r="I12" s="119" t="s">
        <v>236</v>
      </c>
      <c r="J12" s="138" t="s">
        <v>85</v>
      </c>
      <c r="K12" s="169" t="s">
        <v>86</v>
      </c>
    </row>
    <row r="13" spans="1:11">
      <c r="A13" s="117" t="s">
        <v>92</v>
      </c>
      <c r="B13" s="138" t="s">
        <v>85</v>
      </c>
      <c r="C13" s="138" t="s">
        <v>86</v>
      </c>
      <c r="D13" s="139"/>
      <c r="E13" s="119" t="s">
        <v>97</v>
      </c>
      <c r="F13" s="138" t="s">
        <v>85</v>
      </c>
      <c r="G13" s="138" t="s">
        <v>86</v>
      </c>
      <c r="H13" s="138"/>
      <c r="I13" s="119" t="s">
        <v>237</v>
      </c>
      <c r="J13" s="138" t="s">
        <v>85</v>
      </c>
      <c r="K13" s="169" t="s">
        <v>86</v>
      </c>
    </row>
    <row r="14" ht="16.35" spans="1:11">
      <c r="A14" s="126" t="s">
        <v>238</v>
      </c>
      <c r="B14" s="130" t="s">
        <v>85</v>
      </c>
      <c r="C14" s="130" t="s">
        <v>86</v>
      </c>
      <c r="D14" s="129"/>
      <c r="E14" s="128" t="s">
        <v>239</v>
      </c>
      <c r="F14" s="130" t="s">
        <v>85</v>
      </c>
      <c r="G14" s="130" t="s">
        <v>86</v>
      </c>
      <c r="H14" s="130"/>
      <c r="I14" s="128" t="s">
        <v>240</v>
      </c>
      <c r="J14" s="130" t="s">
        <v>85</v>
      </c>
      <c r="K14" s="170" t="s">
        <v>86</v>
      </c>
    </row>
    <row r="15" ht="16.35" spans="1:11">
      <c r="A15" s="132"/>
      <c r="B15" s="144"/>
      <c r="C15" s="144"/>
      <c r="D15" s="133"/>
      <c r="E15" s="132"/>
      <c r="F15" s="144"/>
      <c r="G15" s="144"/>
      <c r="H15" s="144"/>
      <c r="I15" s="132"/>
      <c r="J15" s="144"/>
      <c r="K15" s="144"/>
    </row>
    <row r="16" s="107" customFormat="1" spans="1:11">
      <c r="A16" s="111" t="s">
        <v>241</v>
      </c>
      <c r="B16" s="145"/>
      <c r="C16" s="145"/>
      <c r="D16" s="145"/>
      <c r="E16" s="145"/>
      <c r="F16" s="145"/>
      <c r="G16" s="145"/>
      <c r="H16" s="145"/>
      <c r="I16" s="145"/>
      <c r="J16" s="145"/>
      <c r="K16" s="174"/>
    </row>
    <row r="17" spans="1:11">
      <c r="A17" s="123" t="s">
        <v>242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75"/>
    </row>
    <row r="18" spans="1:11">
      <c r="A18" s="123" t="s">
        <v>243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75"/>
    </row>
    <row r="19" spans="1:11">
      <c r="A19" s="146" t="s">
        <v>244</v>
      </c>
      <c r="B19" s="138"/>
      <c r="C19" s="138"/>
      <c r="D19" s="138"/>
      <c r="E19" s="138"/>
      <c r="F19" s="138"/>
      <c r="G19" s="138"/>
      <c r="H19" s="138"/>
      <c r="I19" s="138"/>
      <c r="J19" s="138"/>
      <c r="K19" s="169"/>
    </row>
    <row r="20" spans="1:11">
      <c r="A20" s="147" t="s">
        <v>245</v>
      </c>
      <c r="B20" s="148"/>
      <c r="C20" s="148"/>
      <c r="D20" s="148"/>
      <c r="E20" s="148"/>
      <c r="F20" s="148"/>
      <c r="G20" s="148"/>
      <c r="H20" s="148"/>
      <c r="I20" s="148"/>
      <c r="J20" s="148"/>
      <c r="K20" s="176"/>
    </row>
    <row r="21" spans="1:11">
      <c r="A21" s="147"/>
      <c r="B21" s="148"/>
      <c r="C21" s="148"/>
      <c r="D21" s="148"/>
      <c r="E21" s="148"/>
      <c r="F21" s="148"/>
      <c r="G21" s="148"/>
      <c r="H21" s="148"/>
      <c r="I21" s="148"/>
      <c r="J21" s="148"/>
      <c r="K21" s="176"/>
    </row>
    <row r="22" spans="1:11">
      <c r="A22" s="147"/>
      <c r="B22" s="148"/>
      <c r="C22" s="148"/>
      <c r="D22" s="148"/>
      <c r="E22" s="148"/>
      <c r="F22" s="148"/>
      <c r="G22" s="148"/>
      <c r="H22" s="148"/>
      <c r="I22" s="148"/>
      <c r="J22" s="148"/>
      <c r="K22" s="176"/>
    </row>
    <row r="23" spans="1:11">
      <c r="A23" s="149"/>
      <c r="B23" s="150"/>
      <c r="C23" s="150"/>
      <c r="D23" s="150"/>
      <c r="E23" s="150"/>
      <c r="F23" s="150"/>
      <c r="G23" s="150"/>
      <c r="H23" s="150"/>
      <c r="I23" s="150"/>
      <c r="J23" s="150"/>
      <c r="K23" s="177"/>
    </row>
    <row r="24" spans="1:11">
      <c r="A24" s="123" t="s">
        <v>117</v>
      </c>
      <c r="B24" s="125"/>
      <c r="C24" s="138" t="s">
        <v>66</v>
      </c>
      <c r="D24" s="138" t="s">
        <v>67</v>
      </c>
      <c r="E24" s="122"/>
      <c r="F24" s="122"/>
      <c r="G24" s="122"/>
      <c r="H24" s="122"/>
      <c r="I24" s="122"/>
      <c r="J24" s="122"/>
      <c r="K24" s="168"/>
    </row>
    <row r="25" ht="16.35" spans="1:11">
      <c r="A25" s="151" t="s">
        <v>246</v>
      </c>
      <c r="B25" s="152"/>
      <c r="C25" s="152"/>
      <c r="D25" s="152"/>
      <c r="E25" s="152"/>
      <c r="F25" s="152"/>
      <c r="G25" s="152"/>
      <c r="H25" s="152"/>
      <c r="I25" s="152"/>
      <c r="J25" s="152"/>
      <c r="K25" s="178"/>
    </row>
    <row r="26" ht="16.35" spans="1:11">
      <c r="A26" s="153"/>
      <c r="B26" s="153"/>
      <c r="C26" s="153"/>
      <c r="D26" s="153"/>
      <c r="E26" s="153"/>
      <c r="F26" s="153"/>
      <c r="G26" s="153"/>
      <c r="H26" s="153"/>
      <c r="I26" s="153"/>
      <c r="J26" s="153"/>
      <c r="K26" s="153"/>
    </row>
    <row r="27" spans="1:11">
      <c r="A27" s="154" t="s">
        <v>247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71"/>
    </row>
    <row r="28" spans="1:11">
      <c r="A28" s="155" t="s">
        <v>248</v>
      </c>
      <c r="B28" s="156"/>
      <c r="C28" s="156"/>
      <c r="D28" s="156"/>
      <c r="E28" s="156"/>
      <c r="F28" s="156"/>
      <c r="G28" s="156"/>
      <c r="H28" s="156"/>
      <c r="I28" s="156"/>
      <c r="J28" s="156"/>
      <c r="K28" s="179"/>
    </row>
    <row r="29" spans="1:11">
      <c r="A29" s="155" t="s">
        <v>249</v>
      </c>
      <c r="B29" s="156"/>
      <c r="C29" s="156"/>
      <c r="D29" s="156"/>
      <c r="E29" s="156"/>
      <c r="F29" s="156"/>
      <c r="G29" s="156"/>
      <c r="H29" s="156"/>
      <c r="I29" s="156"/>
      <c r="J29" s="156"/>
      <c r="K29" s="179"/>
    </row>
    <row r="30" spans="1:11">
      <c r="A30" s="155" t="s">
        <v>250</v>
      </c>
      <c r="B30" s="156"/>
      <c r="C30" s="156"/>
      <c r="D30" s="156"/>
      <c r="E30" s="156"/>
      <c r="F30" s="156"/>
      <c r="G30" s="156"/>
      <c r="H30" s="156"/>
      <c r="I30" s="156"/>
      <c r="J30" s="156"/>
      <c r="K30" s="179"/>
    </row>
    <row r="31" spans="1:11">
      <c r="A31" s="155"/>
      <c r="B31" s="156"/>
      <c r="C31" s="156"/>
      <c r="D31" s="156"/>
      <c r="E31" s="156"/>
      <c r="F31" s="156"/>
      <c r="G31" s="156"/>
      <c r="H31" s="156"/>
      <c r="I31" s="156"/>
      <c r="J31" s="156"/>
      <c r="K31" s="179"/>
    </row>
    <row r="32" spans="1:11">
      <c r="A32" s="155"/>
      <c r="B32" s="156"/>
      <c r="C32" s="156"/>
      <c r="D32" s="156"/>
      <c r="E32" s="156"/>
      <c r="F32" s="156"/>
      <c r="G32" s="156"/>
      <c r="H32" s="156"/>
      <c r="I32" s="156"/>
      <c r="J32" s="156"/>
      <c r="K32" s="179"/>
    </row>
    <row r="33" ht="23" customHeight="1" spans="1:11">
      <c r="A33" s="155"/>
      <c r="B33" s="156"/>
      <c r="C33" s="156"/>
      <c r="D33" s="156"/>
      <c r="E33" s="156"/>
      <c r="F33" s="156"/>
      <c r="G33" s="156"/>
      <c r="H33" s="156"/>
      <c r="I33" s="156"/>
      <c r="J33" s="156"/>
      <c r="K33" s="179"/>
    </row>
    <row r="34" ht="23" customHeight="1" spans="1:11">
      <c r="A34" s="147"/>
      <c r="B34" s="148"/>
      <c r="C34" s="148"/>
      <c r="D34" s="148"/>
      <c r="E34" s="148"/>
      <c r="F34" s="148"/>
      <c r="G34" s="148"/>
      <c r="H34" s="148"/>
      <c r="I34" s="148"/>
      <c r="J34" s="148"/>
      <c r="K34" s="176"/>
    </row>
    <row r="35" ht="23" customHeight="1" spans="1:11">
      <c r="A35" s="157"/>
      <c r="B35" s="148"/>
      <c r="C35" s="148"/>
      <c r="D35" s="148"/>
      <c r="E35" s="148"/>
      <c r="F35" s="148"/>
      <c r="G35" s="148"/>
      <c r="H35" s="148"/>
      <c r="I35" s="148"/>
      <c r="J35" s="148"/>
      <c r="K35" s="176"/>
    </row>
    <row r="36" ht="23" customHeight="1" spans="1:11">
      <c r="A36" s="158"/>
      <c r="B36" s="159"/>
      <c r="C36" s="159"/>
      <c r="D36" s="159"/>
      <c r="E36" s="159"/>
      <c r="F36" s="159"/>
      <c r="G36" s="159"/>
      <c r="H36" s="159"/>
      <c r="I36" s="159"/>
      <c r="J36" s="159"/>
      <c r="K36" s="180"/>
    </row>
    <row r="37" ht="18.75" customHeight="1" spans="1:11">
      <c r="A37" s="160" t="s">
        <v>251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81"/>
    </row>
    <row r="38" s="108" customFormat="1" ht="18.75" customHeight="1" spans="1:11">
      <c r="A38" s="123" t="s">
        <v>252</v>
      </c>
      <c r="B38" s="125"/>
      <c r="C38" s="125"/>
      <c r="D38" s="122" t="s">
        <v>253</v>
      </c>
      <c r="E38" s="122"/>
      <c r="F38" s="162" t="s">
        <v>254</v>
      </c>
      <c r="G38" s="163"/>
      <c r="H38" s="125" t="s">
        <v>255</v>
      </c>
      <c r="I38" s="125"/>
      <c r="J38" s="125" t="s">
        <v>256</v>
      </c>
      <c r="K38" s="175"/>
    </row>
    <row r="39" ht="18.75" customHeight="1" spans="1:13">
      <c r="A39" s="123" t="s">
        <v>118</v>
      </c>
      <c r="B39" s="125" t="s">
        <v>257</v>
      </c>
      <c r="C39" s="125"/>
      <c r="D39" s="125"/>
      <c r="E39" s="125"/>
      <c r="F39" s="125"/>
      <c r="G39" s="125"/>
      <c r="H39" s="125"/>
      <c r="I39" s="125"/>
      <c r="J39" s="125"/>
      <c r="K39" s="175"/>
      <c r="M39" s="108"/>
    </row>
    <row r="40" ht="31" customHeight="1" spans="1:11">
      <c r="A40" s="123"/>
      <c r="B40" s="125"/>
      <c r="C40" s="125"/>
      <c r="D40" s="125"/>
      <c r="E40" s="125"/>
      <c r="F40" s="125"/>
      <c r="G40" s="125"/>
      <c r="H40" s="125"/>
      <c r="I40" s="125"/>
      <c r="J40" s="125"/>
      <c r="K40" s="175"/>
    </row>
    <row r="41" ht="18.75" customHeight="1" spans="1:11">
      <c r="A41" s="123"/>
      <c r="B41" s="125"/>
      <c r="C41" s="125"/>
      <c r="D41" s="125"/>
      <c r="E41" s="125"/>
      <c r="F41" s="125"/>
      <c r="G41" s="125"/>
      <c r="H41" s="125"/>
      <c r="I41" s="125"/>
      <c r="J41" s="125"/>
      <c r="K41" s="175"/>
    </row>
    <row r="42" ht="32" customHeight="1" spans="1:11">
      <c r="A42" s="126" t="s">
        <v>129</v>
      </c>
      <c r="B42" s="164" t="s">
        <v>258</v>
      </c>
      <c r="C42" s="164"/>
      <c r="D42" s="128" t="s">
        <v>259</v>
      </c>
      <c r="E42" s="129" t="s">
        <v>132</v>
      </c>
      <c r="F42" s="128" t="s">
        <v>133</v>
      </c>
      <c r="G42" s="165">
        <v>44795</v>
      </c>
      <c r="H42" s="166" t="s">
        <v>134</v>
      </c>
      <c r="I42" s="166"/>
      <c r="J42" s="164" t="s">
        <v>135</v>
      </c>
      <c r="K42" s="18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389255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"/>
  <sheetViews>
    <sheetView zoomScale="80" zoomScaleNormal="80" topLeftCell="A33" workbookViewId="0">
      <selection activeCell="Q21" sqref="Q21"/>
    </sheetView>
  </sheetViews>
  <sheetFormatPr defaultColWidth="9" defaultRowHeight="26" customHeight="1"/>
  <cols>
    <col min="1" max="1" width="17.1666666666667" style="57" customWidth="1"/>
    <col min="2" max="7" width="9.33333333333333" style="57" customWidth="1"/>
    <col min="8" max="8" width="1.33333333333333" style="57" customWidth="1"/>
    <col min="9" max="9" width="16.5" style="57" customWidth="1"/>
    <col min="10" max="10" width="17" style="57" customWidth="1"/>
    <col min="11" max="11" width="18.5" style="57" customWidth="1"/>
    <col min="12" max="12" width="16.6666666666667" style="57" customWidth="1"/>
    <col min="13" max="13" width="14.1666666666667" style="57" customWidth="1"/>
    <col min="14" max="14" width="16.3333333333333" style="57" customWidth="1"/>
    <col min="15" max="16384" width="9" style="57"/>
  </cols>
  <sheetData>
    <row r="1" ht="30" customHeight="1" spans="1:14">
      <c r="A1" s="58" t="s">
        <v>138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ht="29" customHeight="1" spans="1:14">
      <c r="A2" s="60" t="s">
        <v>62</v>
      </c>
      <c r="B2" s="61" t="s">
        <v>63</v>
      </c>
      <c r="C2" s="61"/>
      <c r="D2" s="62" t="s">
        <v>68</v>
      </c>
      <c r="E2" s="61" t="s">
        <v>69</v>
      </c>
      <c r="F2" s="61"/>
      <c r="G2" s="61"/>
      <c r="H2" s="63"/>
      <c r="I2" s="92" t="s">
        <v>57</v>
      </c>
      <c r="J2" s="61" t="s">
        <v>58</v>
      </c>
      <c r="K2" s="61"/>
      <c r="L2" s="61"/>
      <c r="M2" s="61"/>
      <c r="N2" s="93"/>
    </row>
    <row r="3" ht="29" customHeight="1" spans="1:14">
      <c r="A3" s="64" t="s">
        <v>139</v>
      </c>
      <c r="B3" s="65" t="s">
        <v>140</v>
      </c>
      <c r="C3" s="65"/>
      <c r="D3" s="65"/>
      <c r="E3" s="65"/>
      <c r="F3" s="65"/>
      <c r="G3" s="65"/>
      <c r="H3" s="66"/>
      <c r="I3" s="94" t="s">
        <v>141</v>
      </c>
      <c r="J3" s="94"/>
      <c r="K3" s="94"/>
      <c r="L3" s="94"/>
      <c r="M3" s="94"/>
      <c r="N3" s="95"/>
    </row>
    <row r="4" ht="29" customHeight="1" spans="1:14">
      <c r="A4" s="64"/>
      <c r="B4" s="67">
        <v>120</v>
      </c>
      <c r="C4" s="67">
        <v>130</v>
      </c>
      <c r="D4" s="68">
        <v>140</v>
      </c>
      <c r="E4" s="67">
        <v>150</v>
      </c>
      <c r="F4" s="67">
        <v>160</v>
      </c>
      <c r="G4" s="67">
        <v>165</v>
      </c>
      <c r="H4" s="66"/>
      <c r="I4" s="96">
        <v>120</v>
      </c>
      <c r="J4" s="96">
        <v>130</v>
      </c>
      <c r="K4" s="97" t="s">
        <v>186</v>
      </c>
      <c r="L4" s="96" t="s">
        <v>187</v>
      </c>
      <c r="M4" s="96" t="s">
        <v>188</v>
      </c>
      <c r="N4" s="96" t="s">
        <v>189</v>
      </c>
    </row>
    <row r="5" ht="29" customHeight="1" spans="1:14">
      <c r="A5" s="64"/>
      <c r="B5" s="69"/>
      <c r="C5" s="69"/>
      <c r="D5" s="68"/>
      <c r="E5" s="69"/>
      <c r="F5" s="69"/>
      <c r="G5" s="69"/>
      <c r="H5" s="66"/>
      <c r="I5" s="98" t="s">
        <v>111</v>
      </c>
      <c r="J5" s="98" t="s">
        <v>111</v>
      </c>
      <c r="K5" s="98" t="s">
        <v>111</v>
      </c>
      <c r="L5" s="98" t="s">
        <v>111</v>
      </c>
      <c r="M5" s="98" t="s">
        <v>112</v>
      </c>
      <c r="N5" s="98" t="s">
        <v>112</v>
      </c>
    </row>
    <row r="6" ht="29" customHeight="1" spans="1:14">
      <c r="A6" s="70" t="s">
        <v>145</v>
      </c>
      <c r="B6" s="71">
        <f t="shared" ref="B6:B10" si="0">C6-4</f>
        <v>52</v>
      </c>
      <c r="C6" s="72">
        <v>56</v>
      </c>
      <c r="D6" s="71">
        <f t="shared" ref="D6:D10" si="1">C6+4</f>
        <v>60</v>
      </c>
      <c r="E6" s="71">
        <f>D6+4</f>
        <v>64</v>
      </c>
      <c r="F6" s="71">
        <f>E6+4</f>
        <v>68</v>
      </c>
      <c r="G6" s="71">
        <f>F6+2</f>
        <v>70</v>
      </c>
      <c r="H6" s="66"/>
      <c r="I6" s="99" t="s">
        <v>190</v>
      </c>
      <c r="J6" s="99" t="s">
        <v>192</v>
      </c>
      <c r="K6" s="99" t="s">
        <v>191</v>
      </c>
      <c r="L6" s="99" t="s">
        <v>191</v>
      </c>
      <c r="M6" s="99" t="s">
        <v>193</v>
      </c>
      <c r="N6" s="99" t="s">
        <v>194</v>
      </c>
    </row>
    <row r="7" ht="29" customHeight="1" spans="1:14">
      <c r="A7" s="70" t="s">
        <v>148</v>
      </c>
      <c r="B7" s="71">
        <f t="shared" si="0"/>
        <v>50</v>
      </c>
      <c r="C7" s="72">
        <v>54</v>
      </c>
      <c r="D7" s="71">
        <f t="shared" si="1"/>
        <v>58</v>
      </c>
      <c r="E7" s="71">
        <f>D7+4</f>
        <v>62</v>
      </c>
      <c r="F7" s="71">
        <f>E7+4</f>
        <v>66</v>
      </c>
      <c r="G7" s="71">
        <f>F7+2</f>
        <v>68</v>
      </c>
      <c r="H7" s="66"/>
      <c r="I7" s="99" t="s">
        <v>195</v>
      </c>
      <c r="J7" s="99" t="s">
        <v>196</v>
      </c>
      <c r="K7" s="99" t="s">
        <v>192</v>
      </c>
      <c r="L7" s="99" t="s">
        <v>191</v>
      </c>
      <c r="M7" s="99" t="s">
        <v>197</v>
      </c>
      <c r="N7" s="99" t="s">
        <v>198</v>
      </c>
    </row>
    <row r="8" ht="29" customHeight="1" spans="1:14">
      <c r="A8" s="70" t="s">
        <v>150</v>
      </c>
      <c r="B8" s="71">
        <f t="shared" si="0"/>
        <v>90</v>
      </c>
      <c r="C8" s="72">
        <v>94</v>
      </c>
      <c r="D8" s="71">
        <f t="shared" si="1"/>
        <v>98</v>
      </c>
      <c r="E8" s="71">
        <f t="shared" ref="E8:E10" si="2">D8+6</f>
        <v>104</v>
      </c>
      <c r="F8" s="71">
        <f t="shared" ref="F8:F10" si="3">E8+6</f>
        <v>110</v>
      </c>
      <c r="G8" s="71">
        <f t="shared" ref="G8:G10" si="4">F8+4</f>
        <v>114</v>
      </c>
      <c r="H8" s="66"/>
      <c r="I8" s="99" t="s">
        <v>198</v>
      </c>
      <c r="J8" s="99" t="s">
        <v>191</v>
      </c>
      <c r="K8" s="99" t="s">
        <v>191</v>
      </c>
      <c r="L8" s="99" t="s">
        <v>192</v>
      </c>
      <c r="M8" s="99" t="s">
        <v>191</v>
      </c>
      <c r="N8" s="99" t="s">
        <v>191</v>
      </c>
    </row>
    <row r="9" ht="29" customHeight="1" spans="1:14">
      <c r="A9" s="70" t="s">
        <v>152</v>
      </c>
      <c r="B9" s="71">
        <f t="shared" si="0"/>
        <v>90</v>
      </c>
      <c r="C9" s="72">
        <v>94</v>
      </c>
      <c r="D9" s="71">
        <f t="shared" si="1"/>
        <v>98</v>
      </c>
      <c r="E9" s="71">
        <f t="shared" si="2"/>
        <v>104</v>
      </c>
      <c r="F9" s="71">
        <f t="shared" si="3"/>
        <v>110</v>
      </c>
      <c r="G9" s="71">
        <f t="shared" si="4"/>
        <v>114</v>
      </c>
      <c r="H9" s="66"/>
      <c r="I9" s="99" t="s">
        <v>191</v>
      </c>
      <c r="J9" s="99" t="s">
        <v>191</v>
      </c>
      <c r="K9" s="99" t="s">
        <v>199</v>
      </c>
      <c r="L9" s="99" t="s">
        <v>199</v>
      </c>
      <c r="M9" s="99" t="s">
        <v>191</v>
      </c>
      <c r="N9" s="99" t="s">
        <v>191</v>
      </c>
    </row>
    <row r="10" ht="29" customHeight="1" spans="1:14">
      <c r="A10" s="70" t="s">
        <v>153</v>
      </c>
      <c r="B10" s="71">
        <f t="shared" si="0"/>
        <v>82</v>
      </c>
      <c r="C10" s="72">
        <v>86</v>
      </c>
      <c r="D10" s="71">
        <f t="shared" si="1"/>
        <v>90</v>
      </c>
      <c r="E10" s="71">
        <f t="shared" si="2"/>
        <v>96</v>
      </c>
      <c r="F10" s="71">
        <f t="shared" si="3"/>
        <v>102</v>
      </c>
      <c r="G10" s="71">
        <f t="shared" si="4"/>
        <v>106</v>
      </c>
      <c r="H10" s="66"/>
      <c r="I10" s="99" t="s">
        <v>191</v>
      </c>
      <c r="J10" s="99" t="s">
        <v>191</v>
      </c>
      <c r="K10" s="99" t="s">
        <v>191</v>
      </c>
      <c r="L10" s="99" t="s">
        <v>191</v>
      </c>
      <c r="M10" s="99" t="s">
        <v>191</v>
      </c>
      <c r="N10" s="99" t="s">
        <v>191</v>
      </c>
    </row>
    <row r="11" ht="29" customHeight="1" spans="1:14">
      <c r="A11" s="73" t="s">
        <v>154</v>
      </c>
      <c r="B11" s="74">
        <f>C11-1.5</f>
        <v>33.5</v>
      </c>
      <c r="C11" s="75">
        <v>35</v>
      </c>
      <c r="D11" s="74">
        <f>C11+1.5</f>
        <v>36.5</v>
      </c>
      <c r="E11" s="74">
        <f>D11+1.8</f>
        <v>38.3</v>
      </c>
      <c r="F11" s="74">
        <f>E11+1.8</f>
        <v>40.1</v>
      </c>
      <c r="G11" s="74">
        <f>F11+1.2</f>
        <v>41.3</v>
      </c>
      <c r="H11" s="66"/>
      <c r="I11" s="99" t="s">
        <v>191</v>
      </c>
      <c r="J11" s="99" t="s">
        <v>191</v>
      </c>
      <c r="K11" s="99" t="s">
        <v>191</v>
      </c>
      <c r="L11" s="99" t="s">
        <v>191</v>
      </c>
      <c r="M11" s="99" t="s">
        <v>191</v>
      </c>
      <c r="N11" s="99" t="s">
        <v>191</v>
      </c>
    </row>
    <row r="12" ht="29" customHeight="1" spans="1:14">
      <c r="A12" s="73" t="s">
        <v>155</v>
      </c>
      <c r="B12" s="74">
        <f>C12-1</f>
        <v>45</v>
      </c>
      <c r="C12" s="76">
        <v>46</v>
      </c>
      <c r="D12" s="74">
        <f>C12+1</f>
        <v>47</v>
      </c>
      <c r="E12" s="74">
        <f>D12+1.5</f>
        <v>48.5</v>
      </c>
      <c r="F12" s="74">
        <f>E12+1.5</f>
        <v>50</v>
      </c>
      <c r="G12" s="74">
        <f>F12+1</f>
        <v>51</v>
      </c>
      <c r="H12" s="66"/>
      <c r="I12" s="99" t="s">
        <v>200</v>
      </c>
      <c r="J12" s="99" t="s">
        <v>191</v>
      </c>
      <c r="K12" s="99" t="s">
        <v>199</v>
      </c>
      <c r="L12" s="99" t="s">
        <v>199</v>
      </c>
      <c r="M12" s="99" t="s">
        <v>191</v>
      </c>
      <c r="N12" s="99" t="s">
        <v>202</v>
      </c>
    </row>
    <row r="13" ht="29" customHeight="1" spans="1:14">
      <c r="A13" s="73" t="s">
        <v>157</v>
      </c>
      <c r="B13" s="74">
        <f>C13-4</f>
        <v>45</v>
      </c>
      <c r="C13" s="75">
        <v>49</v>
      </c>
      <c r="D13" s="74">
        <f>C13+3</f>
        <v>52</v>
      </c>
      <c r="E13" s="74">
        <f>D13+3</f>
        <v>55</v>
      </c>
      <c r="F13" s="74">
        <f>E13+3</f>
        <v>58</v>
      </c>
      <c r="G13" s="74">
        <f>F13+1.5</f>
        <v>59.5</v>
      </c>
      <c r="H13" s="66"/>
      <c r="I13" s="99" t="s">
        <v>192</v>
      </c>
      <c r="J13" s="99" t="s">
        <v>191</v>
      </c>
      <c r="K13" s="99" t="s">
        <v>203</v>
      </c>
      <c r="L13" s="99" t="s">
        <v>191</v>
      </c>
      <c r="M13" s="99" t="s">
        <v>191</v>
      </c>
      <c r="N13" s="99" t="s">
        <v>260</v>
      </c>
    </row>
    <row r="14" ht="29" customHeight="1" spans="1:14">
      <c r="A14" s="73" t="s">
        <v>158</v>
      </c>
      <c r="B14" s="74">
        <f>C14-1.2</f>
        <v>17.3</v>
      </c>
      <c r="C14" s="76">
        <v>18.5</v>
      </c>
      <c r="D14" s="74">
        <f>C14+1.2</f>
        <v>19.7</v>
      </c>
      <c r="E14" s="74">
        <f>D14+1.5</f>
        <v>21.2</v>
      </c>
      <c r="F14" s="74">
        <f>E14+1.5</f>
        <v>22.7</v>
      </c>
      <c r="G14" s="74">
        <f>F14+0.8</f>
        <v>23.5</v>
      </c>
      <c r="H14" s="66"/>
      <c r="I14" s="99" t="s">
        <v>192</v>
      </c>
      <c r="J14" s="99" t="s">
        <v>204</v>
      </c>
      <c r="K14" s="99" t="s">
        <v>204</v>
      </c>
      <c r="L14" s="99" t="s">
        <v>190</v>
      </c>
      <c r="M14" s="99" t="s">
        <v>191</v>
      </c>
      <c r="N14" s="99" t="s">
        <v>261</v>
      </c>
    </row>
    <row r="15" ht="29" customHeight="1" spans="1:14">
      <c r="A15" s="73" t="s">
        <v>159</v>
      </c>
      <c r="B15" s="74">
        <f>C15-0.8</f>
        <v>16.2</v>
      </c>
      <c r="C15" s="76">
        <v>17</v>
      </c>
      <c r="D15" s="74">
        <f>C15+0.8</f>
        <v>17.8</v>
      </c>
      <c r="E15" s="74">
        <f>D15+1</f>
        <v>18.8</v>
      </c>
      <c r="F15" s="74">
        <f>E15+1</f>
        <v>19.8</v>
      </c>
      <c r="G15" s="74">
        <f>F15+0.6</f>
        <v>20.4</v>
      </c>
      <c r="H15" s="66"/>
      <c r="I15" s="99" t="s">
        <v>191</v>
      </c>
      <c r="J15" s="99" t="s">
        <v>191</v>
      </c>
      <c r="K15" s="99" t="s">
        <v>191</v>
      </c>
      <c r="L15" s="99" t="s">
        <v>191</v>
      </c>
      <c r="M15" s="99" t="s">
        <v>191</v>
      </c>
      <c r="N15" s="99" t="s">
        <v>191</v>
      </c>
    </row>
    <row r="16" ht="29" customHeight="1" spans="1:14">
      <c r="A16" s="70" t="s">
        <v>160</v>
      </c>
      <c r="B16" s="70">
        <f>C16-0.2</f>
        <v>13.8</v>
      </c>
      <c r="C16" s="77">
        <v>14</v>
      </c>
      <c r="D16" s="70">
        <f>C16+0.2</f>
        <v>14.2</v>
      </c>
      <c r="E16" s="70">
        <f>D16+0.4</f>
        <v>14.6</v>
      </c>
      <c r="F16" s="70">
        <f>E16+0.4</f>
        <v>15</v>
      </c>
      <c r="G16" s="70">
        <f>F16+0.2</f>
        <v>15.2</v>
      </c>
      <c r="H16" s="66"/>
      <c r="I16" s="99" t="s">
        <v>191</v>
      </c>
      <c r="J16" s="99" t="s">
        <v>191</v>
      </c>
      <c r="K16" s="99" t="s">
        <v>191</v>
      </c>
      <c r="L16" s="99" t="s">
        <v>193</v>
      </c>
      <c r="M16" s="99" t="s">
        <v>191</v>
      </c>
      <c r="N16" s="99" t="s">
        <v>191</v>
      </c>
    </row>
    <row r="17" ht="29" customHeight="1" spans="1:14">
      <c r="A17" s="70" t="s">
        <v>162</v>
      </c>
      <c r="B17" s="70">
        <f>C17-0.2</f>
        <v>9.3</v>
      </c>
      <c r="C17" s="77">
        <v>9.5</v>
      </c>
      <c r="D17" s="70">
        <f>C17+0.2</f>
        <v>9.7</v>
      </c>
      <c r="E17" s="70">
        <f>D17+0.4</f>
        <v>10.1</v>
      </c>
      <c r="F17" s="70">
        <f>E17+0.4</f>
        <v>10.5</v>
      </c>
      <c r="G17" s="70">
        <f>F17+0.2</f>
        <v>10.7</v>
      </c>
      <c r="H17" s="66"/>
      <c r="I17" s="99" t="s">
        <v>191</v>
      </c>
      <c r="J17" s="99" t="s">
        <v>191</v>
      </c>
      <c r="K17" s="99" t="s">
        <v>191</v>
      </c>
      <c r="L17" s="99" t="s">
        <v>191</v>
      </c>
      <c r="M17" s="99" t="s">
        <v>191</v>
      </c>
      <c r="N17" s="99" t="s">
        <v>191</v>
      </c>
    </row>
    <row r="18" ht="29" customHeight="1" spans="1:14">
      <c r="A18" s="78" t="s">
        <v>163</v>
      </c>
      <c r="B18" s="70">
        <v>6.5</v>
      </c>
      <c r="C18" s="70">
        <v>6.5</v>
      </c>
      <c r="D18" s="70">
        <v>6.5</v>
      </c>
      <c r="E18" s="70">
        <v>6.5</v>
      </c>
      <c r="F18" s="70">
        <v>6.5</v>
      </c>
      <c r="G18" s="70">
        <v>6.5</v>
      </c>
      <c r="H18" s="66"/>
      <c r="I18" s="99" t="s">
        <v>191</v>
      </c>
      <c r="J18" s="99" t="s">
        <v>191</v>
      </c>
      <c r="K18" s="99" t="s">
        <v>191</v>
      </c>
      <c r="L18" s="99" t="s">
        <v>191</v>
      </c>
      <c r="M18" s="99" t="s">
        <v>191</v>
      </c>
      <c r="N18" s="99" t="s">
        <v>191</v>
      </c>
    </row>
    <row r="19" ht="29" customHeight="1" spans="1:14">
      <c r="A19" s="70" t="s">
        <v>164</v>
      </c>
      <c r="B19" s="70">
        <f>C19-0.5</f>
        <v>32.5</v>
      </c>
      <c r="C19" s="77">
        <v>33</v>
      </c>
      <c r="D19" s="70">
        <f>C19+0.8</f>
        <v>33.8</v>
      </c>
      <c r="E19" s="70">
        <f>D19+0.8</f>
        <v>34.6</v>
      </c>
      <c r="F19" s="70">
        <f>E19+0.8</f>
        <v>35.4</v>
      </c>
      <c r="G19" s="70">
        <f>F19+0.5</f>
        <v>35.9</v>
      </c>
      <c r="H19" s="66"/>
      <c r="I19" s="99" t="s">
        <v>191</v>
      </c>
      <c r="J19" s="99" t="s">
        <v>191</v>
      </c>
      <c r="K19" s="99" t="s">
        <v>191</v>
      </c>
      <c r="L19" s="99" t="s">
        <v>191</v>
      </c>
      <c r="M19" s="99" t="s">
        <v>191</v>
      </c>
      <c r="N19" s="99" t="s">
        <v>191</v>
      </c>
    </row>
    <row r="20" ht="29" customHeight="1" spans="1:14">
      <c r="A20" s="70" t="s">
        <v>165</v>
      </c>
      <c r="B20" s="70">
        <f>C20-0.8</f>
        <v>23.2</v>
      </c>
      <c r="C20" s="79">
        <v>24</v>
      </c>
      <c r="D20" s="70">
        <f>C20+0.5</f>
        <v>24.5</v>
      </c>
      <c r="E20" s="70">
        <f>D20+0.75</f>
        <v>25.25</v>
      </c>
      <c r="F20" s="70">
        <f>E20+0.75</f>
        <v>26</v>
      </c>
      <c r="G20" s="70">
        <f>F20+0.5</f>
        <v>26.5</v>
      </c>
      <c r="H20" s="66"/>
      <c r="I20" s="99" t="s">
        <v>200</v>
      </c>
      <c r="J20" s="99" t="s">
        <v>205</v>
      </c>
      <c r="K20" s="99" t="s">
        <v>200</v>
      </c>
      <c r="L20" s="99" t="s">
        <v>200</v>
      </c>
      <c r="M20" s="99" t="s">
        <v>205</v>
      </c>
      <c r="N20" s="99" t="s">
        <v>191</v>
      </c>
    </row>
    <row r="21" ht="29" customHeight="1" spans="1:14">
      <c r="A21" s="70" t="s">
        <v>166</v>
      </c>
      <c r="B21" s="70">
        <v>14.5</v>
      </c>
      <c r="C21" s="77">
        <v>14.5</v>
      </c>
      <c r="D21" s="70">
        <v>15.5</v>
      </c>
      <c r="E21" s="70">
        <v>15.5</v>
      </c>
      <c r="F21" s="70">
        <v>16.5</v>
      </c>
      <c r="G21" s="70">
        <v>16.5</v>
      </c>
      <c r="H21" s="66"/>
      <c r="I21" s="99" t="s">
        <v>191</v>
      </c>
      <c r="J21" s="99" t="s">
        <v>191</v>
      </c>
      <c r="K21" s="99" t="s">
        <v>191</v>
      </c>
      <c r="L21" s="99" t="s">
        <v>191</v>
      </c>
      <c r="M21" s="99" t="s">
        <v>191</v>
      </c>
      <c r="N21" s="99" t="s">
        <v>191</v>
      </c>
    </row>
    <row r="22" ht="29" customHeight="1" spans="1:14">
      <c r="A22" s="80"/>
      <c r="B22" s="81"/>
      <c r="C22" s="82"/>
      <c r="D22" s="82"/>
      <c r="E22" s="82"/>
      <c r="F22" s="82"/>
      <c r="G22" s="83"/>
      <c r="H22" s="66"/>
      <c r="I22" s="100"/>
      <c r="J22" s="100"/>
      <c r="K22" s="100"/>
      <c r="L22" s="100"/>
      <c r="M22" s="100"/>
      <c r="N22" s="101"/>
    </row>
    <row r="23" ht="29" customHeight="1" spans="1:14">
      <c r="A23" s="84"/>
      <c r="B23" s="85"/>
      <c r="C23" s="86"/>
      <c r="D23" s="86"/>
      <c r="E23" s="87"/>
      <c r="F23" s="87"/>
      <c r="G23" s="88"/>
      <c r="H23" s="89"/>
      <c r="I23" s="102"/>
      <c r="J23" s="103"/>
      <c r="K23" s="104"/>
      <c r="L23" s="103"/>
      <c r="M23" s="103"/>
      <c r="N23" s="105"/>
    </row>
    <row r="24" ht="16.35" spans="1:14">
      <c r="A24" s="90" t="s">
        <v>118</v>
      </c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</row>
    <row r="25" ht="15.6" spans="1:14">
      <c r="A25" s="57" t="s">
        <v>262</v>
      </c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</row>
    <row r="26" ht="15.6" spans="1:14">
      <c r="A26" s="91"/>
      <c r="B26" s="91"/>
      <c r="C26" s="91"/>
      <c r="D26" s="91"/>
      <c r="E26" s="91"/>
      <c r="F26" s="91"/>
      <c r="G26" s="91"/>
      <c r="H26" s="91"/>
      <c r="I26" s="90" t="s">
        <v>168</v>
      </c>
      <c r="J26" s="106">
        <v>44795</v>
      </c>
      <c r="K26" s="90" t="s">
        <v>263</v>
      </c>
      <c r="L26" s="90" t="s">
        <v>132</v>
      </c>
      <c r="M26" s="90" t="s">
        <v>170</v>
      </c>
      <c r="N26" s="57" t="s">
        <v>135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workbookViewId="0">
      <selection activeCell="J8" sqref="J8"/>
    </sheetView>
  </sheetViews>
  <sheetFormatPr defaultColWidth="9" defaultRowHeight="15.6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8.2" spans="1:15">
      <c r="A1" s="3" t="s">
        <v>264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spans="1:15">
      <c r="A2" s="4" t="s">
        <v>265</v>
      </c>
      <c r="B2" s="5" t="s">
        <v>266</v>
      </c>
      <c r="C2" s="5" t="s">
        <v>267</v>
      </c>
      <c r="D2" s="5" t="s">
        <v>268</v>
      </c>
      <c r="E2" s="5" t="s">
        <v>269</v>
      </c>
      <c r="F2" s="5" t="s">
        <v>270</v>
      </c>
      <c r="G2" s="5" t="s">
        <v>271</v>
      </c>
      <c r="H2" s="5" t="s">
        <v>272</v>
      </c>
      <c r="I2" s="4" t="s">
        <v>273</v>
      </c>
      <c r="J2" s="4" t="s">
        <v>274</v>
      </c>
      <c r="K2" s="4" t="s">
        <v>275</v>
      </c>
      <c r="L2" s="4" t="s">
        <v>276</v>
      </c>
      <c r="M2" s="4" t="s">
        <v>277</v>
      </c>
      <c r="N2" s="5" t="s">
        <v>278</v>
      </c>
      <c r="O2" s="5" t="s">
        <v>279</v>
      </c>
    </row>
    <row r="3" s="1" customFormat="1" spans="1:15">
      <c r="A3" s="4"/>
      <c r="B3" s="7"/>
      <c r="C3" s="7"/>
      <c r="D3" s="7"/>
      <c r="E3" s="7"/>
      <c r="F3" s="7"/>
      <c r="G3" s="7"/>
      <c r="H3" s="7"/>
      <c r="I3" s="4" t="s">
        <v>280</v>
      </c>
      <c r="J3" s="4" t="s">
        <v>280</v>
      </c>
      <c r="K3" s="4" t="s">
        <v>280</v>
      </c>
      <c r="L3" s="4" t="s">
        <v>280</v>
      </c>
      <c r="M3" s="4" t="s">
        <v>280</v>
      </c>
      <c r="N3" s="7"/>
      <c r="O3" s="7"/>
    </row>
    <row r="4" ht="31.2" spans="1:15">
      <c r="A4" s="9">
        <v>1</v>
      </c>
      <c r="B4" s="10" t="s">
        <v>281</v>
      </c>
      <c r="C4" s="22" t="s">
        <v>282</v>
      </c>
      <c r="D4" s="22" t="s">
        <v>283</v>
      </c>
      <c r="E4" s="10" t="s">
        <v>284</v>
      </c>
      <c r="F4" s="10" t="s">
        <v>285</v>
      </c>
      <c r="G4" s="10" t="s">
        <v>66</v>
      </c>
      <c r="H4" s="10"/>
      <c r="I4" s="10"/>
      <c r="J4" s="10"/>
      <c r="K4" s="10"/>
      <c r="L4" s="10">
        <v>1</v>
      </c>
      <c r="M4" s="10"/>
      <c r="N4" s="10">
        <v>1</v>
      </c>
      <c r="O4" s="10" t="s">
        <v>286</v>
      </c>
    </row>
    <row r="5" ht="31.2" spans="1:15">
      <c r="A5" s="9">
        <v>2</v>
      </c>
      <c r="B5" s="10" t="s">
        <v>287</v>
      </c>
      <c r="C5" s="22" t="s">
        <v>282</v>
      </c>
      <c r="D5" s="22" t="s">
        <v>288</v>
      </c>
      <c r="E5" s="10" t="s">
        <v>284</v>
      </c>
      <c r="F5" s="10" t="s">
        <v>285</v>
      </c>
      <c r="G5" s="10" t="s">
        <v>66</v>
      </c>
      <c r="H5" s="10"/>
      <c r="I5" s="10">
        <v>2</v>
      </c>
      <c r="J5" s="10"/>
      <c r="K5" s="10">
        <v>1</v>
      </c>
      <c r="L5" s="10"/>
      <c r="M5" s="10"/>
      <c r="N5" s="10">
        <v>3</v>
      </c>
      <c r="O5" s="10" t="s">
        <v>286</v>
      </c>
    </row>
    <row r="6" ht="46.8" spans="1:15">
      <c r="A6" s="9">
        <v>3</v>
      </c>
      <c r="B6" s="47" t="s">
        <v>289</v>
      </c>
      <c r="C6" s="22" t="s">
        <v>290</v>
      </c>
      <c r="D6" s="22" t="s">
        <v>291</v>
      </c>
      <c r="E6" s="10" t="s">
        <v>284</v>
      </c>
      <c r="F6" s="10" t="s">
        <v>292</v>
      </c>
      <c r="G6" s="10" t="s">
        <v>66</v>
      </c>
      <c r="H6" s="10"/>
      <c r="I6" s="10">
        <v>1</v>
      </c>
      <c r="J6" s="10"/>
      <c r="K6" s="10">
        <v>2</v>
      </c>
      <c r="L6" s="10">
        <v>1</v>
      </c>
      <c r="M6" s="10"/>
      <c r="N6" s="10">
        <v>4</v>
      </c>
      <c r="O6" s="10" t="s">
        <v>286</v>
      </c>
    </row>
    <row r="7" ht="46.8" spans="1:15">
      <c r="A7" s="9">
        <v>4</v>
      </c>
      <c r="B7" s="9"/>
      <c r="C7" s="48" t="s">
        <v>293</v>
      </c>
      <c r="D7" s="22" t="s">
        <v>294</v>
      </c>
      <c r="E7" s="10" t="s">
        <v>284</v>
      </c>
      <c r="F7" s="10" t="s">
        <v>295</v>
      </c>
      <c r="G7" s="10" t="s">
        <v>66</v>
      </c>
      <c r="H7" s="10"/>
      <c r="I7" s="10"/>
      <c r="J7" s="10"/>
      <c r="K7" s="10">
        <v>2</v>
      </c>
      <c r="L7" s="10"/>
      <c r="M7" s="10"/>
      <c r="N7" s="10">
        <v>2</v>
      </c>
      <c r="O7" s="10" t="s">
        <v>286</v>
      </c>
    </row>
    <row r="8" ht="46.8" spans="1:15">
      <c r="A8" s="9">
        <v>5</v>
      </c>
      <c r="B8" s="9"/>
      <c r="C8" s="48" t="s">
        <v>293</v>
      </c>
      <c r="D8" s="22" t="s">
        <v>296</v>
      </c>
      <c r="E8" s="10" t="s">
        <v>284</v>
      </c>
      <c r="F8" s="10" t="s">
        <v>295</v>
      </c>
      <c r="G8" s="10" t="s">
        <v>66</v>
      </c>
      <c r="H8" s="9"/>
      <c r="I8" s="10">
        <v>1</v>
      </c>
      <c r="J8" s="10"/>
      <c r="K8" s="10"/>
      <c r="L8" s="10"/>
      <c r="M8" s="9"/>
      <c r="N8" s="10">
        <v>1</v>
      </c>
      <c r="O8" s="10" t="s">
        <v>286</v>
      </c>
    </row>
    <row r="9" spans="1:15">
      <c r="A9" s="9">
        <v>6</v>
      </c>
      <c r="B9" s="47"/>
      <c r="C9" s="22"/>
      <c r="D9" s="10"/>
      <c r="E9" s="10"/>
      <c r="F9" s="10"/>
      <c r="G9" s="56"/>
      <c r="H9" s="9"/>
      <c r="I9" s="10"/>
      <c r="J9" s="10"/>
      <c r="K9" s="10"/>
      <c r="L9" s="10"/>
      <c r="M9" s="9"/>
      <c r="N9" s="10"/>
      <c r="O9" s="10" t="s">
        <v>286</v>
      </c>
    </row>
    <row r="10" spans="1:15">
      <c r="A10" s="9">
        <v>7</v>
      </c>
      <c r="B10" s="9"/>
      <c r="C10" s="48"/>
      <c r="D10" s="22"/>
      <c r="E10" s="10"/>
      <c r="F10" s="10"/>
      <c r="G10" s="56"/>
      <c r="H10" s="9"/>
      <c r="I10" s="10"/>
      <c r="J10" s="10"/>
      <c r="K10" s="10"/>
      <c r="L10" s="10"/>
      <c r="M10" s="10"/>
      <c r="N10" s="10"/>
      <c r="O10" s="10" t="s">
        <v>286</v>
      </c>
    </row>
    <row r="11" spans="1:15">
      <c r="A11" s="9">
        <v>8</v>
      </c>
      <c r="B11" s="9"/>
      <c r="C11" s="48"/>
      <c r="D11" s="22"/>
      <c r="E11" s="10"/>
      <c r="F11" s="10"/>
      <c r="G11" s="56"/>
      <c r="H11" s="9"/>
      <c r="I11" s="10"/>
      <c r="J11" s="10"/>
      <c r="K11" s="10"/>
      <c r="L11" s="10"/>
      <c r="M11" s="10"/>
      <c r="N11" s="10"/>
      <c r="O11" s="10" t="s">
        <v>286</v>
      </c>
    </row>
    <row r="12" customFormat="1" spans="1:15">
      <c r="A12" s="9">
        <v>9</v>
      </c>
      <c r="B12" s="9"/>
      <c r="C12" s="48"/>
      <c r="D12" s="10"/>
      <c r="E12" s="10"/>
      <c r="F12" s="10"/>
      <c r="G12" s="56"/>
      <c r="H12" s="9"/>
      <c r="I12" s="10"/>
      <c r="J12" s="10"/>
      <c r="K12" s="10"/>
      <c r="L12" s="10"/>
      <c r="M12" s="10"/>
      <c r="N12" s="10"/>
      <c r="O12" s="10" t="s">
        <v>286</v>
      </c>
    </row>
    <row r="13" s="2" customFormat="1" ht="17.4" spans="1:15">
      <c r="A13" s="13" t="s">
        <v>297</v>
      </c>
      <c r="B13" s="14"/>
      <c r="C13" s="14"/>
      <c r="D13" s="15"/>
      <c r="E13" s="16"/>
      <c r="F13" s="28"/>
      <c r="G13" s="28"/>
      <c r="H13" s="28"/>
      <c r="I13" s="23"/>
      <c r="J13" s="13" t="s">
        <v>298</v>
      </c>
      <c r="K13" s="14"/>
      <c r="L13" s="14"/>
      <c r="M13" s="15"/>
      <c r="N13" s="14"/>
      <c r="O13" s="21"/>
    </row>
    <row r="14" spans="1:15">
      <c r="A14" s="17" t="s">
        <v>299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12 O3:O11 O1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2022-08-24T08:10:27Z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</Properties>
</file>