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0740" tabRatio="727" firstSheet="3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 concurrentCalc="0"/>
</workbook>
</file>

<file path=xl/sharedStrings.xml><?xml version="1.0" encoding="utf-8"?>
<sst xmlns="http://schemas.openxmlformats.org/spreadsheetml/2006/main" count="983" uniqueCount="378">
  <si>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</si>
  <si>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</si>
  <si>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</si>
  <si>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</si>
  <si>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</si>
  <si>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</si>
  <si>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</si>
  <si>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</si>
  <si>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</si>
  <si>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</si>
  <si>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</si>
  <si>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</si>
  <si>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</si>
  <si>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</si>
  <si>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</si>
  <si>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</si>
  <si>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</si>
  <si>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</si>
  <si>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</si>
  <si>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</si>
  <si>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</si>
  <si>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</si>
  <si>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</si>
  <si>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</si>
  <si>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</si>
  <si>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</si>
  <si>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</si>
  <si>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</si>
  <si>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</si>
  <si>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</si>
  <si>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</si>
  <si>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</si>
  <si>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</si>
  <si>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</si>
  <si>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</si>
  <si>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</si>
  <si>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</si>
  <si>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</si>
  <si>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</si>
  <si>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</si>
  <si>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</si>
  <si>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</si>
  <si>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</si>
  <si>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</si>
  <si>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</si>
  <si>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</si>
  <si>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</si>
  <si>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</si>
  <si>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</si>
  <si>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</si>
  <si>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</si>
  <si>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</si>
  <si>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</si>
  <si>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</si>
  <si>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</si>
  <si>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</si>
  <si>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喜益祥</t>
  </si>
  <si>
    <t>生产工厂</t>
  </si>
  <si>
    <t>探越天津</t>
  </si>
  <si>
    <t>订单基础信息</t>
  </si>
  <si>
    <t>生产•出货进度</t>
  </si>
  <si>
    <t>指示•确认资料</t>
  </si>
  <si>
    <t>款号</t>
  </si>
  <si>
    <t>TAEECK91915</t>
  </si>
  <si>
    <t>合同交期</t>
  </si>
  <si>
    <t>7-21/8-20</t>
  </si>
  <si>
    <t>产前确认样</t>
  </si>
  <si>
    <t>有</t>
  </si>
  <si>
    <t>无</t>
  </si>
  <si>
    <t>品名</t>
  </si>
  <si>
    <t>男式旅行外套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</si>
  <si>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</si>
  <si>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</si>
  <si>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</si>
  <si>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</si>
  <si>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</si>
  <si>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</si>
  <si>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</si>
  <si>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</si>
  <si>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</si>
  <si>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</si>
  <si>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</si>
  <si>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</si>
  <si>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</si>
  <si>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</si>
  <si>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</si>
  <si>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</si>
  <si>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</si>
  <si>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</si>
  <si>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</si>
  <si>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</si>
  <si>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</si>
  <si>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</si>
  <si>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</si>
  <si>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</si>
  <si>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</si>
  <si>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</si>
  <si>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</si>
  <si>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</si>
  <si>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</si>
  <si>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</si>
  <si>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</si>
  <si>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</si>
  <si>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</si>
  <si>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</si>
  <si>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</si>
  <si>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</si>
  <si>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</si>
  <si>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</si>
  <si>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</si>
  <si>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</si>
  <si>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</si>
  <si>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</si>
  <si>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</si>
  <si>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</si>
  <si>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</si>
  <si>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</si>
  <si>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</si>
  <si>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</si>
  <si>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</si>
  <si>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</si>
  <si>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黑色3xl/3件。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</si>
  <si>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</si>
  <si>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</si>
  <si>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</si>
  <si>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</si>
  <si>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</si>
  <si>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1.下摆扭，</t>
  </si>
  <si>
    <t>2.包缝线有跳线现象。</t>
  </si>
  <si>
    <t>3.前止口有欠针，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</si>
  <si>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</si>
  <si>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</si>
  <si>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</si>
  <si>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</si>
  <si>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</si>
  <si>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</si>
  <si>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</si>
  <si>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</si>
  <si>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</si>
  <si>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李泽峰</t>
  </si>
  <si>
    <t>查验时间</t>
  </si>
  <si>
    <t>工厂负责人</t>
  </si>
  <si>
    <t>魏永军</t>
  </si>
  <si>
    <t>复核时间</t>
  </si>
  <si>
    <t>李晓龙</t>
  </si>
  <si>
    <t>QC规格测量表</t>
  </si>
  <si>
    <t>部位名称</t>
  </si>
  <si>
    <t>指示规格  FINAL SPEC</t>
  </si>
  <si>
    <t>样品规格  SAMPLE SPEC</t>
  </si>
  <si>
    <t>黑色洗前XXXL</t>
  </si>
  <si>
    <t>黑色洗后XXXL</t>
  </si>
  <si>
    <t>号型</t>
  </si>
  <si>
    <t>165/88B</t>
  </si>
  <si>
    <t>170/92B</t>
  </si>
  <si>
    <t>175/96B</t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</si>
  <si>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80</t>
    </r>
    <r>
      <rPr>
        <sz val="11"/>
        <rFont val="宋体"/>
        <charset val="134"/>
      </rPr>
      <t>/100B</t>
    </r>
  </si>
  <si>
    <r>
      <rPr>
        <sz val="11"/>
        <rFont val="宋体"/>
        <charset val="134"/>
      </rPr>
      <t>18</t>
    </r>
    <r>
      <rPr>
        <sz val="11"/>
        <rFont val="宋体"/>
        <charset val="134"/>
      </rPr>
      <t>5</t>
    </r>
    <r>
      <rPr>
        <sz val="11"/>
        <rFont val="宋体"/>
        <charset val="134"/>
      </rPr>
      <t>/104B</t>
    </r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</si>
  <si>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90</t>
    </r>
    <r>
      <rPr>
        <sz val="11"/>
        <rFont val="宋体"/>
        <charset val="134"/>
      </rPr>
      <t>/108B</t>
    </r>
  </si>
  <si>
    <t>190/108B</t>
  </si>
  <si>
    <t>后中长</t>
  </si>
  <si>
    <t>-0.8√-0.5</t>
  </si>
  <si>
    <t>-1-0.3-0.8</t>
  </si>
  <si>
    <t>前中长</t>
  </si>
  <si>
    <t>√√√</t>
  </si>
  <si>
    <t>+0.5√+0.8</t>
  </si>
  <si>
    <t>胸围</t>
  </si>
  <si>
    <t>-1√-0.5</t>
  </si>
  <si>
    <t>-1√-1</t>
  </si>
  <si>
    <t>腰围</t>
  </si>
  <si>
    <t>1√-1</t>
  </si>
  <si>
    <t>摆围</t>
  </si>
  <si>
    <t>√√-1.2</t>
  </si>
  <si>
    <t>肩宽</t>
  </si>
  <si>
    <t>下领围</t>
  </si>
  <si>
    <t>肩点袖长</t>
  </si>
  <si>
    <t xml:space="preserve">     初期请洗测2-3件，有问题的另加测量数量。</t>
  </si>
  <si>
    <t>验货时间：2022-4-13</t>
  </si>
  <si>
    <t>跟单QC:</t>
  </si>
  <si>
    <t>工厂负责人：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</si>
  <si>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</si>
  <si>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</si>
  <si>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</si>
  <si>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</si>
  <si>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</si>
  <si>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</si>
  <si>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齐色、齐号10件，</t>
  </si>
  <si>
    <t>【耐水洗测试】：耐洗水测试明细（要求齐色、齐号）</t>
  </si>
  <si>
    <t>齐色、齐号3件，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</si>
  <si>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</si>
  <si>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</si>
  <si>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1.包缝线有漏包，</t>
  </si>
  <si>
    <t>【整改的严重缺陷及整改复核时间】</t>
  </si>
  <si>
    <t>【整改结果】</t>
  </si>
  <si>
    <t>1√√</t>
  </si>
  <si>
    <t>√+1+1.2</t>
  </si>
  <si>
    <t>√√+0.6</t>
  </si>
  <si>
    <t>-1-1-0.8</t>
  </si>
  <si>
    <t>+0.6+1-1</t>
  </si>
  <si>
    <t>√√-0.6</t>
  </si>
  <si>
    <t>√-0.6</t>
  </si>
  <si>
    <t>1+0.6</t>
  </si>
  <si>
    <t>√√—0.5</t>
  </si>
  <si>
    <t>1√1</t>
  </si>
  <si>
    <t>√√+1.1</t>
  </si>
  <si>
    <t>√-1-1.1</t>
  </si>
  <si>
    <t>√+1.2+1</t>
  </si>
  <si>
    <t>√+0.6+0.5</t>
  </si>
  <si>
    <t>√√</t>
  </si>
  <si>
    <t xml:space="preserve">     齐色齐码请洗测2-3件，有问题的另加测量数量。</t>
  </si>
  <si>
    <t>验货时间：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</si>
  <si>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</si>
  <si>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</si>
  <si>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</si>
  <si>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</si>
  <si>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</si>
  <si>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</si>
  <si>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</si>
  <si>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</si>
  <si>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</si>
  <si>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</si>
  <si>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</si>
  <si>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</si>
  <si>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</si>
  <si>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</si>
  <si>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</si>
  <si>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</si>
  <si>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</si>
  <si>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</si>
  <si>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</si>
  <si>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</si>
  <si>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</si>
  <si>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</si>
  <si>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</si>
  <si>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</si>
  <si>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</si>
  <si>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</si>
  <si>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</si>
  <si>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</si>
  <si>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</si>
  <si>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</si>
  <si>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</si>
  <si>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</si>
  <si>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</si>
  <si>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</si>
  <si>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</si>
  <si>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</si>
  <si>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齐色齐号1箱</t>
  </si>
  <si>
    <t>情况说明：</t>
  </si>
  <si>
    <t xml:space="preserve">【问题点描述】  </t>
  </si>
  <si>
    <t>1.脏污件，</t>
  </si>
  <si>
    <t>2.包缝线漏包1件，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</si>
  <si>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</si>
  <si>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</si>
  <si>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</si>
  <si>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</si>
  <si>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</si>
  <si>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</si>
  <si>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</si>
  <si>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</si>
  <si>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</si>
  <si>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-0.8.-1.1.1.2</t>
  </si>
  <si>
    <t>-0.8√-0.8</t>
  </si>
  <si>
    <t>√√+1</t>
  </si>
  <si>
    <t>√+0.5+1.2</t>
  </si>
  <si>
    <t>-1-0.8+1</t>
  </si>
  <si>
    <t>-1.2.-0.9.+0.5</t>
  </si>
  <si>
    <t>√√-0.5</t>
  </si>
  <si>
    <t>√-0.4√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</si>
  <si>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</si>
  <si>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</si>
  <si>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</si>
  <si>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</si>
  <si>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</si>
  <si>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</si>
  <si>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</si>
  <si>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</si>
  <si>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</si>
  <si>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</si>
  <si>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</si>
  <si>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</si>
  <si>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</si>
  <si>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</si>
  <si>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</si>
  <si>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</si>
  <si>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</si>
  <si>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</si>
  <si>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FW02410</t>
  </si>
  <si>
    <t>19SS黑色/E77//19FW木炭灰</t>
  </si>
  <si>
    <t>上海汇良</t>
  </si>
  <si>
    <t>YES</t>
  </si>
  <si>
    <t>17SS深灰/774//17SS深灰</t>
  </si>
  <si>
    <t>14SS铁蓝灰/319//15FW藏蓝</t>
  </si>
  <si>
    <t>FW02470</t>
  </si>
  <si>
    <t>19SS黑色/E77//</t>
  </si>
  <si>
    <t>17SS深灰/774//</t>
  </si>
  <si>
    <t>14SS铁蓝灰/319//</t>
  </si>
  <si>
    <t>制表时间：2022-4-6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</si>
  <si>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</si>
  <si>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</si>
  <si>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</si>
  <si>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</si>
  <si>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</si>
  <si>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</si>
  <si>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</si>
  <si>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</si>
  <si>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</si>
  <si>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</si>
  <si>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</si>
  <si>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制表时间：2022-4-8</t>
  </si>
  <si>
    <t>测试人签名：魏永军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</si>
  <si>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</si>
  <si>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</si>
  <si>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</si>
  <si>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</si>
  <si>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</si>
  <si>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</si>
  <si>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</si>
  <si>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</si>
  <si>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</si>
  <si>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</si>
  <si>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</si>
  <si>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LP00078</t>
  </si>
  <si>
    <t>5#Hypalon拉袢（含铆钉）</t>
  </si>
  <si>
    <t>常熟倍腾</t>
  </si>
  <si>
    <t>BB00003</t>
  </si>
  <si>
    <t xml:space="preserve">弹力包边带 </t>
  </si>
  <si>
    <t>东莞泰丰</t>
  </si>
  <si>
    <t>YK00021</t>
  </si>
  <si>
    <t xml:space="preserve">5#尼龙开尾反装，DABLH拉头，含注塑上止金属下止 </t>
  </si>
  <si>
    <t>YK</t>
  </si>
  <si>
    <t>物料6</t>
  </si>
  <si>
    <t>物料7</t>
  </si>
  <si>
    <t>物料8</t>
  </si>
  <si>
    <t>物料9</t>
  </si>
  <si>
    <t>物料10</t>
  </si>
  <si>
    <t>G14FWMS015-775</t>
  </si>
  <si>
    <t>魔术贴勾面</t>
  </si>
  <si>
    <t>百和</t>
  </si>
  <si>
    <t>G14FWMS016-746</t>
  </si>
  <si>
    <t>魔术贴毛面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</si>
  <si>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</si>
  <si>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</si>
  <si>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</si>
  <si>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</si>
  <si>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</si>
  <si>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</si>
  <si>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</si>
  <si>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</si>
  <si>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</si>
  <si>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</si>
  <si>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</si>
  <si>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</si>
  <si>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</si>
  <si>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</si>
  <si>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</si>
  <si>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</si>
  <si>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</si>
  <si>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</si>
  <si>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</si>
  <si>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</si>
  <si>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前胸</t>
  </si>
  <si>
    <t>印花</t>
  </si>
  <si>
    <t>TAEECK91916</t>
  </si>
  <si>
    <t>TAEECK91917</t>
  </si>
  <si>
    <t>19SS黑色/E77//20FW木炭灰</t>
  </si>
  <si>
    <t>TAEECK91918</t>
  </si>
  <si>
    <t>17SS深灰/774//18SS深灰</t>
  </si>
  <si>
    <t>TAEECK91919</t>
  </si>
  <si>
    <t>制表时间：2022-4-12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</si>
  <si>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</si>
  <si>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</si>
  <si>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</si>
  <si>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</si>
  <si>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</si>
  <si>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19SS黑色/E77</t>
  </si>
  <si>
    <t>XJ00002</t>
  </si>
  <si>
    <t>19FW木炭灰/G16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</si>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</sst>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8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indexed="8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0"/>
      <name val="微软雅黑"/>
      <charset val="134"/>
    </font>
    <font>
      <sz val="11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rgb="FF000000"/>
      <name val="宋体"/>
      <charset val="134"/>
    </font>
    <font>
      <sz val="11"/>
      <color rgb="FF000000"/>
      <name val="微软雅黑"/>
      <charset val="134"/>
    </font>
  </fonts>
  <fills count="39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0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35" fillId="0" borderId="0" applyFont="0" applyFill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72" applyNumberFormat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9" fontId="35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5" fillId="16" borderId="73" applyNumberFormat="0" applyFont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74" applyNumberFormat="0" applyFill="0" applyAlignment="0" applyProtection="0">
      <alignment vertical="center"/>
    </xf>
    <xf numFmtId="0" fontId="47" fillId="0" borderId="74" applyNumberFormat="0" applyFill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2" fillId="0" borderId="75" applyNumberFormat="0" applyFill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8" fillId="20" borderId="76" applyNumberFormat="0" applyAlignment="0" applyProtection="0">
      <alignment vertical="center"/>
    </xf>
    <xf numFmtId="0" fontId="49" fillId="20" borderId="72" applyNumberFormat="0" applyAlignment="0" applyProtection="0">
      <alignment vertical="center"/>
    </xf>
    <xf numFmtId="0" fontId="50" fillId="21" borderId="77" applyNumberFormat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51" fillId="0" borderId="78" applyNumberFormat="0" applyFill="0" applyAlignment="0" applyProtection="0">
      <alignment vertical="center"/>
    </xf>
    <xf numFmtId="0" fontId="52" fillId="0" borderId="79" applyNumberFormat="0" applyFill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35" fillId="0" borderId="0">
      <alignment vertical="center"/>
    </xf>
    <xf numFmtId="0" fontId="13" fillId="0" borderId="0">
      <alignment vertical="center"/>
    </xf>
    <xf numFmtId="0" fontId="55" fillId="0" borderId="0">
      <alignment horizontal="center" vertical="center"/>
    </xf>
    <xf numFmtId="0" fontId="56" fillId="0" borderId="0">
      <alignment horizontal="center" vertical="center"/>
    </xf>
    <xf numFmtId="0" fontId="20" fillId="0" borderId="0">
      <alignment vertical="center"/>
    </xf>
  </cellStyleXfs>
  <cellXfs count="37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8" fillId="0" borderId="8" xfId="54" applyFont="1" applyBorder="1" applyAlignment="1">
      <alignment horizontal="center" vertical="center" wrapText="1"/>
    </xf>
    <xf numFmtId="0" fontId="8" fillId="0" borderId="0" xfId="54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8" fillId="0" borderId="10" xfId="54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0" fillId="0" borderId="0" xfId="55" applyFont="1" applyBorder="1" applyAlignment="1">
      <alignment horizontal="center" vertical="center" wrapText="1"/>
    </xf>
    <xf numFmtId="0" fontId="10" fillId="0" borderId="8" xfId="55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11" fillId="3" borderId="0" xfId="51" applyFont="1" applyFill="1"/>
    <xf numFmtId="0" fontId="12" fillId="3" borderId="0" xfId="51" applyFont="1" applyFill="1" applyBorder="1" applyAlignment="1">
      <alignment horizontal="center"/>
    </xf>
    <xf numFmtId="0" fontId="11" fillId="3" borderId="0" xfId="51" applyFont="1" applyFill="1" applyBorder="1" applyAlignment="1">
      <alignment horizontal="center"/>
    </xf>
    <xf numFmtId="0" fontId="12" fillId="3" borderId="11" xfId="50" applyFont="1" applyFill="1" applyBorder="1" applyAlignment="1">
      <alignment horizontal="left" vertical="center"/>
    </xf>
    <xf numFmtId="0" fontId="11" fillId="3" borderId="12" xfId="50" applyFont="1" applyFill="1" applyBorder="1" applyAlignment="1">
      <alignment horizontal="center" vertical="center"/>
    </xf>
    <xf numFmtId="0" fontId="12" fillId="3" borderId="12" xfId="50" applyFont="1" applyFill="1" applyBorder="1" applyAlignment="1">
      <alignment vertical="center"/>
    </xf>
    <xf numFmtId="0" fontId="11" fillId="3" borderId="12" xfId="51" applyFont="1" applyFill="1" applyBorder="1" applyAlignment="1">
      <alignment horizontal="center"/>
    </xf>
    <xf numFmtId="0" fontId="12" fillId="3" borderId="13" xfId="51" applyFont="1" applyFill="1" applyBorder="1" applyAlignment="1" applyProtection="1">
      <alignment horizontal="center" vertical="center"/>
    </xf>
    <xf numFmtId="0" fontId="12" fillId="3" borderId="2" xfId="51" applyFont="1" applyFill="1" applyBorder="1" applyAlignment="1">
      <alignment horizontal="center" vertical="center"/>
    </xf>
    <xf numFmtId="0" fontId="11" fillId="3" borderId="2" xfId="51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0" fontId="14" fillId="3" borderId="2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76" fontId="15" fillId="3" borderId="2" xfId="0" applyNumberFormat="1" applyFont="1" applyFill="1" applyBorder="1" applyAlignment="1">
      <alignment horizontal="center"/>
    </xf>
    <xf numFmtId="0" fontId="18" fillId="3" borderId="2" xfId="0" applyNumberFormat="1" applyFont="1" applyFill="1" applyBorder="1" applyAlignment="1">
      <alignment horizontal="center" vertical="center"/>
    </xf>
    <xf numFmtId="0" fontId="0" fillId="3" borderId="0" xfId="52" applyFont="1" applyFill="1">
      <alignment vertical="center"/>
    </xf>
    <xf numFmtId="0" fontId="12" fillId="3" borderId="12" xfId="50" applyFont="1" applyFill="1" applyBorder="1" applyAlignment="1">
      <alignment horizontal="left" vertical="center"/>
    </xf>
    <xf numFmtId="0" fontId="11" fillId="3" borderId="14" xfId="50" applyFont="1" applyFill="1" applyBorder="1" applyAlignment="1">
      <alignment horizontal="center" vertical="center"/>
    </xf>
    <xf numFmtId="0" fontId="12" fillId="3" borderId="2" xfId="51" applyFont="1" applyFill="1" applyBorder="1" applyAlignment="1" applyProtection="1">
      <alignment horizontal="center" vertical="center"/>
    </xf>
    <xf numFmtId="0" fontId="12" fillId="3" borderId="15" xfId="51" applyFont="1" applyFill="1" applyBorder="1" applyAlignment="1" applyProtection="1">
      <alignment horizontal="center" vertical="center"/>
    </xf>
    <xf numFmtId="49" fontId="19" fillId="0" borderId="2" xfId="53" applyNumberFormat="1" applyFont="1" applyFill="1" applyBorder="1" applyAlignment="1">
      <alignment horizontal="center"/>
    </xf>
    <xf numFmtId="49" fontId="19" fillId="3" borderId="2" xfId="53" applyNumberFormat="1" applyFont="1" applyFill="1" applyBorder="1" applyAlignment="1">
      <alignment horizontal="center"/>
    </xf>
    <xf numFmtId="0" fontId="12" fillId="3" borderId="0" xfId="51" applyFont="1" applyFill="1"/>
    <xf numFmtId="14" fontId="12" fillId="3" borderId="0" xfId="51" applyNumberFormat="1" applyFont="1" applyFill="1"/>
    <xf numFmtId="0" fontId="20" fillId="0" borderId="0" xfId="50" applyFill="1" applyBorder="1" applyAlignment="1">
      <alignment horizontal="left" vertical="center"/>
    </xf>
    <xf numFmtId="0" fontId="20" fillId="0" borderId="0" xfId="50" applyFont="1" applyFill="1" applyAlignment="1">
      <alignment horizontal="left" vertical="center"/>
    </xf>
    <xf numFmtId="0" fontId="20" fillId="0" borderId="0" xfId="50" applyFill="1" applyAlignment="1">
      <alignment horizontal="left" vertical="center"/>
    </xf>
    <xf numFmtId="0" fontId="21" fillId="0" borderId="16" xfId="50" applyFont="1" applyFill="1" applyBorder="1" applyAlignment="1">
      <alignment horizontal="center" vertical="top"/>
    </xf>
    <xf numFmtId="0" fontId="22" fillId="0" borderId="17" xfId="50" applyFont="1" applyFill="1" applyBorder="1" applyAlignment="1">
      <alignment horizontal="left" vertical="center"/>
    </xf>
    <xf numFmtId="0" fontId="15" fillId="0" borderId="18" xfId="50" applyFont="1" applyFill="1" applyBorder="1" applyAlignment="1">
      <alignment horizontal="center" vertical="center"/>
    </xf>
    <xf numFmtId="0" fontId="22" fillId="0" borderId="18" xfId="50" applyFont="1" applyFill="1" applyBorder="1" applyAlignment="1">
      <alignment horizontal="center" vertical="center"/>
    </xf>
    <xf numFmtId="0" fontId="23" fillId="0" borderId="18" xfId="50" applyFont="1" applyFill="1" applyBorder="1" applyAlignment="1">
      <alignment vertical="center"/>
    </xf>
    <xf numFmtId="0" fontId="22" fillId="0" borderId="18" xfId="50" applyFont="1" applyFill="1" applyBorder="1" applyAlignment="1">
      <alignment vertical="center"/>
    </xf>
    <xf numFmtId="0" fontId="23" fillId="0" borderId="18" xfId="50" applyFont="1" applyFill="1" applyBorder="1" applyAlignment="1">
      <alignment horizontal="center" vertical="center"/>
    </xf>
    <xf numFmtId="0" fontId="22" fillId="0" borderId="19" xfId="50" applyFont="1" applyFill="1" applyBorder="1" applyAlignment="1">
      <alignment vertical="center"/>
    </xf>
    <xf numFmtId="0" fontId="15" fillId="0" borderId="20" xfId="50" applyFont="1" applyFill="1" applyBorder="1" applyAlignment="1">
      <alignment horizontal="center" vertical="center"/>
    </xf>
    <xf numFmtId="0" fontId="22" fillId="0" borderId="20" xfId="50" applyFont="1" applyFill="1" applyBorder="1" applyAlignment="1">
      <alignment vertical="center"/>
    </xf>
    <xf numFmtId="58" fontId="23" fillId="0" borderId="20" xfId="50" applyNumberFormat="1" applyFont="1" applyFill="1" applyBorder="1" applyAlignment="1">
      <alignment horizontal="center" vertical="center"/>
    </xf>
    <xf numFmtId="0" fontId="23" fillId="0" borderId="20" xfId="50" applyFont="1" applyFill="1" applyBorder="1" applyAlignment="1">
      <alignment horizontal="center" vertical="center"/>
    </xf>
    <xf numFmtId="0" fontId="22" fillId="0" borderId="20" xfId="50" applyFont="1" applyFill="1" applyBorder="1" applyAlignment="1">
      <alignment horizontal="center" vertical="center"/>
    </xf>
    <xf numFmtId="0" fontId="22" fillId="0" borderId="19" xfId="50" applyFont="1" applyFill="1" applyBorder="1" applyAlignment="1">
      <alignment horizontal="left" vertical="center"/>
    </xf>
    <xf numFmtId="0" fontId="15" fillId="0" borderId="20" xfId="50" applyFont="1" applyFill="1" applyBorder="1" applyAlignment="1">
      <alignment horizontal="right" vertical="center"/>
    </xf>
    <xf numFmtId="0" fontId="22" fillId="0" borderId="20" xfId="50" applyFont="1" applyFill="1" applyBorder="1" applyAlignment="1">
      <alignment horizontal="left" vertical="center"/>
    </xf>
    <xf numFmtId="0" fontId="22" fillId="0" borderId="21" xfId="50" applyFont="1" applyFill="1" applyBorder="1" applyAlignment="1">
      <alignment vertical="center"/>
    </xf>
    <xf numFmtId="0" fontId="15" fillId="0" borderId="22" xfId="50" applyFont="1" applyFill="1" applyBorder="1" applyAlignment="1">
      <alignment horizontal="right" vertical="center"/>
    </xf>
    <xf numFmtId="0" fontId="22" fillId="0" borderId="22" xfId="50" applyFont="1" applyFill="1" applyBorder="1" applyAlignment="1">
      <alignment vertical="center"/>
    </xf>
    <xf numFmtId="0" fontId="23" fillId="0" borderId="22" xfId="50" applyFont="1" applyFill="1" applyBorder="1" applyAlignment="1">
      <alignment vertical="center"/>
    </xf>
    <xf numFmtId="0" fontId="23" fillId="0" borderId="22" xfId="50" applyFont="1" applyFill="1" applyBorder="1" applyAlignment="1">
      <alignment horizontal="left" vertical="center"/>
    </xf>
    <xf numFmtId="0" fontId="22" fillId="0" borderId="22" xfId="50" applyFont="1" applyFill="1" applyBorder="1" applyAlignment="1">
      <alignment horizontal="left" vertical="center"/>
    </xf>
    <xf numFmtId="0" fontId="22" fillId="0" borderId="0" xfId="50" applyFont="1" applyFill="1" applyBorder="1" applyAlignment="1">
      <alignment vertical="center"/>
    </xf>
    <xf numFmtId="0" fontId="23" fillId="0" borderId="0" xfId="50" applyFont="1" applyFill="1" applyBorder="1" applyAlignment="1">
      <alignment vertical="center"/>
    </xf>
    <xf numFmtId="0" fontId="23" fillId="0" borderId="0" xfId="50" applyFont="1" applyFill="1" applyAlignment="1">
      <alignment horizontal="left" vertical="center"/>
    </xf>
    <xf numFmtId="0" fontId="22" fillId="0" borderId="17" xfId="50" applyFont="1" applyFill="1" applyBorder="1" applyAlignment="1">
      <alignment vertical="center"/>
    </xf>
    <xf numFmtId="0" fontId="22" fillId="0" borderId="23" xfId="50" applyFont="1" applyFill="1" applyBorder="1" applyAlignment="1">
      <alignment horizontal="left" vertical="center"/>
    </xf>
    <xf numFmtId="0" fontId="22" fillId="0" borderId="24" xfId="50" applyFont="1" applyFill="1" applyBorder="1" applyAlignment="1">
      <alignment horizontal="left" vertical="center"/>
    </xf>
    <xf numFmtId="0" fontId="23" fillId="0" borderId="20" xfId="50" applyFont="1" applyFill="1" applyBorder="1" applyAlignment="1">
      <alignment horizontal="left" vertical="center"/>
    </xf>
    <xf numFmtId="0" fontId="23" fillId="0" borderId="20" xfId="50" applyFont="1" applyFill="1" applyBorder="1" applyAlignment="1">
      <alignment vertical="center"/>
    </xf>
    <xf numFmtId="0" fontId="23" fillId="0" borderId="25" xfId="50" applyFont="1" applyFill="1" applyBorder="1" applyAlignment="1">
      <alignment horizontal="center" vertical="center"/>
    </xf>
    <xf numFmtId="0" fontId="23" fillId="0" borderId="26" xfId="50" applyFont="1" applyFill="1" applyBorder="1" applyAlignment="1">
      <alignment horizontal="center" vertical="center"/>
    </xf>
    <xf numFmtId="0" fontId="16" fillId="0" borderId="27" xfId="50" applyFont="1" applyFill="1" applyBorder="1" applyAlignment="1">
      <alignment horizontal="left" vertical="center"/>
    </xf>
    <xf numFmtId="0" fontId="16" fillId="0" borderId="26" xfId="50" applyFont="1" applyFill="1" applyBorder="1" applyAlignment="1">
      <alignment horizontal="left" vertical="center"/>
    </xf>
    <xf numFmtId="0" fontId="23" fillId="0" borderId="0" xfId="50" applyFont="1" applyFill="1" applyBorder="1" applyAlignment="1">
      <alignment horizontal="left" vertical="center"/>
    </xf>
    <xf numFmtId="0" fontId="22" fillId="0" borderId="18" xfId="50" applyFont="1" applyFill="1" applyBorder="1" applyAlignment="1">
      <alignment horizontal="left" vertical="center"/>
    </xf>
    <xf numFmtId="0" fontId="23" fillId="0" borderId="19" xfId="50" applyFont="1" applyFill="1" applyBorder="1" applyAlignment="1">
      <alignment horizontal="left" vertical="center"/>
    </xf>
    <xf numFmtId="0" fontId="23" fillId="0" borderId="27" xfId="50" applyFont="1" applyFill="1" applyBorder="1" applyAlignment="1">
      <alignment horizontal="left" vertical="center"/>
    </xf>
    <xf numFmtId="0" fontId="23" fillId="0" borderId="26" xfId="50" applyFont="1" applyFill="1" applyBorder="1" applyAlignment="1">
      <alignment horizontal="left" vertical="center"/>
    </xf>
    <xf numFmtId="0" fontId="23" fillId="0" borderId="19" xfId="50" applyFont="1" applyFill="1" applyBorder="1" applyAlignment="1">
      <alignment horizontal="left" vertical="center" wrapText="1"/>
    </xf>
    <xf numFmtId="0" fontId="23" fillId="0" borderId="20" xfId="50" applyFont="1" applyFill="1" applyBorder="1" applyAlignment="1">
      <alignment horizontal="left" vertical="center" wrapText="1"/>
    </xf>
    <xf numFmtId="0" fontId="22" fillId="0" borderId="21" xfId="50" applyFont="1" applyFill="1" applyBorder="1" applyAlignment="1">
      <alignment horizontal="left" vertical="center"/>
    </xf>
    <xf numFmtId="0" fontId="20" fillId="0" borderId="22" xfId="50" applyFill="1" applyBorder="1" applyAlignment="1">
      <alignment horizontal="center" vertical="center"/>
    </xf>
    <xf numFmtId="0" fontId="22" fillId="0" borderId="28" xfId="50" applyFont="1" applyFill="1" applyBorder="1" applyAlignment="1">
      <alignment horizontal="center" vertical="center"/>
    </xf>
    <xf numFmtId="0" fontId="22" fillId="0" borderId="29" xfId="50" applyFont="1" applyFill="1" applyBorder="1" applyAlignment="1">
      <alignment horizontal="left" vertical="center"/>
    </xf>
    <xf numFmtId="0" fontId="20" fillId="0" borderId="27" xfId="50" applyFont="1" applyFill="1" applyBorder="1" applyAlignment="1">
      <alignment horizontal="left" vertical="center"/>
    </xf>
    <xf numFmtId="0" fontId="20" fillId="0" borderId="26" xfId="50" applyFont="1" applyFill="1" applyBorder="1" applyAlignment="1">
      <alignment horizontal="left" vertical="center"/>
    </xf>
    <xf numFmtId="0" fontId="14" fillId="0" borderId="27" xfId="50" applyFont="1" applyFill="1" applyBorder="1" applyAlignment="1">
      <alignment horizontal="left" vertical="center"/>
    </xf>
    <xf numFmtId="0" fontId="23" fillId="0" borderId="30" xfId="50" applyFont="1" applyFill="1" applyBorder="1" applyAlignment="1">
      <alignment horizontal="left" vertical="center"/>
    </xf>
    <xf numFmtId="0" fontId="23" fillId="0" borderId="31" xfId="50" applyFont="1" applyFill="1" applyBorder="1" applyAlignment="1">
      <alignment horizontal="left" vertical="center"/>
    </xf>
    <xf numFmtId="0" fontId="16" fillId="0" borderId="17" xfId="50" applyFont="1" applyFill="1" applyBorder="1" applyAlignment="1">
      <alignment horizontal="left" vertical="center"/>
    </xf>
    <xf numFmtId="0" fontId="16" fillId="0" borderId="18" xfId="50" applyFont="1" applyFill="1" applyBorder="1" applyAlignment="1">
      <alignment horizontal="left" vertical="center"/>
    </xf>
    <xf numFmtId="0" fontId="22" fillId="0" borderId="25" xfId="50" applyFont="1" applyFill="1" applyBorder="1" applyAlignment="1">
      <alignment horizontal="left" vertical="center"/>
    </xf>
    <xf numFmtId="0" fontId="22" fillId="0" borderId="32" xfId="50" applyFont="1" applyFill="1" applyBorder="1" applyAlignment="1">
      <alignment horizontal="left" vertical="center"/>
    </xf>
    <xf numFmtId="0" fontId="23" fillId="0" borderId="22" xfId="50" applyFont="1" applyFill="1" applyBorder="1" applyAlignment="1">
      <alignment horizontal="center" vertical="center"/>
    </xf>
    <xf numFmtId="58" fontId="23" fillId="0" borderId="22" xfId="50" applyNumberFormat="1" applyFont="1" applyFill="1" applyBorder="1" applyAlignment="1">
      <alignment vertical="center"/>
    </xf>
    <xf numFmtId="0" fontId="22" fillId="0" borderId="22" xfId="50" applyFont="1" applyFill="1" applyBorder="1" applyAlignment="1">
      <alignment horizontal="center" vertical="center"/>
    </xf>
    <xf numFmtId="0" fontId="23" fillId="0" borderId="33" xfId="50" applyFont="1" applyFill="1" applyBorder="1" applyAlignment="1">
      <alignment horizontal="center" vertical="center"/>
    </xf>
    <xf numFmtId="0" fontId="22" fillId="0" borderId="34" xfId="50" applyFont="1" applyFill="1" applyBorder="1" applyAlignment="1">
      <alignment horizontal="center" vertical="center"/>
    </xf>
    <xf numFmtId="0" fontId="23" fillId="0" borderId="34" xfId="50" applyFont="1" applyFill="1" applyBorder="1" applyAlignment="1">
      <alignment horizontal="left" vertical="center"/>
    </xf>
    <xf numFmtId="0" fontId="23" fillId="0" borderId="35" xfId="50" applyFont="1" applyFill="1" applyBorder="1" applyAlignment="1">
      <alignment horizontal="left" vertical="center"/>
    </xf>
    <xf numFmtId="0" fontId="22" fillId="0" borderId="36" xfId="50" applyFont="1" applyFill="1" applyBorder="1" applyAlignment="1">
      <alignment horizontal="left" vertical="center"/>
    </xf>
    <xf numFmtId="0" fontId="23" fillId="0" borderId="37" xfId="50" applyFont="1" applyFill="1" applyBorder="1" applyAlignment="1">
      <alignment horizontal="center" vertical="center"/>
    </xf>
    <xf numFmtId="0" fontId="16" fillId="0" borderId="37" xfId="50" applyFont="1" applyFill="1" applyBorder="1" applyAlignment="1">
      <alignment horizontal="left" vertical="center"/>
    </xf>
    <xf numFmtId="0" fontId="22" fillId="0" borderId="33" xfId="50" applyFont="1" applyFill="1" applyBorder="1" applyAlignment="1">
      <alignment horizontal="left" vertical="center"/>
    </xf>
    <xf numFmtId="0" fontId="22" fillId="0" borderId="34" xfId="50" applyFont="1" applyFill="1" applyBorder="1" applyAlignment="1">
      <alignment horizontal="left" vertical="center"/>
    </xf>
    <xf numFmtId="0" fontId="23" fillId="0" borderId="37" xfId="50" applyFont="1" applyFill="1" applyBorder="1" applyAlignment="1">
      <alignment horizontal="left" vertical="center"/>
    </xf>
    <xf numFmtId="0" fontId="23" fillId="0" borderId="34" xfId="50" applyFont="1" applyFill="1" applyBorder="1" applyAlignment="1">
      <alignment horizontal="left" vertical="center" wrapText="1"/>
    </xf>
    <xf numFmtId="0" fontId="20" fillId="0" borderId="35" xfId="50" applyFill="1" applyBorder="1" applyAlignment="1">
      <alignment horizontal="center" vertical="center"/>
    </xf>
    <xf numFmtId="0" fontId="20" fillId="0" borderId="37" xfId="50" applyFont="1" applyFill="1" applyBorder="1" applyAlignment="1">
      <alignment horizontal="left" vertical="center"/>
    </xf>
    <xf numFmtId="0" fontId="23" fillId="0" borderId="38" xfId="50" applyFont="1" applyFill="1" applyBorder="1" applyAlignment="1">
      <alignment horizontal="left" vertical="center"/>
    </xf>
    <xf numFmtId="0" fontId="16" fillId="0" borderId="33" xfId="50" applyFont="1" applyFill="1" applyBorder="1" applyAlignment="1">
      <alignment horizontal="left" vertical="center"/>
    </xf>
    <xf numFmtId="0" fontId="23" fillId="0" borderId="35" xfId="5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6" fillId="4" borderId="2" xfId="0" applyFont="1" applyFill="1" applyBorder="1" applyAlignment="1">
      <alignment horizontal="center"/>
    </xf>
    <xf numFmtId="0" fontId="17" fillId="5" borderId="2" xfId="0" applyFont="1" applyFill="1" applyBorder="1" applyAlignment="1">
      <alignment horizontal="center"/>
    </xf>
    <xf numFmtId="176" fontId="15" fillId="5" borderId="2" xfId="0" applyNumberFormat="1" applyFont="1" applyFill="1" applyBorder="1" applyAlignment="1">
      <alignment horizontal="center"/>
    </xf>
    <xf numFmtId="176" fontId="15" fillId="4" borderId="2" xfId="0" applyNumberFormat="1" applyFont="1" applyFill="1" applyBorder="1" applyAlignment="1">
      <alignment horizontal="center"/>
    </xf>
    <xf numFmtId="0" fontId="17" fillId="6" borderId="2" xfId="0" applyFont="1" applyFill="1" applyBorder="1" applyAlignment="1">
      <alignment horizontal="center"/>
    </xf>
    <xf numFmtId="176" fontId="15" fillId="6" borderId="2" xfId="0" applyNumberFormat="1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/>
    </xf>
    <xf numFmtId="0" fontId="18" fillId="0" borderId="2" xfId="0" applyNumberFormat="1" applyFont="1" applyFill="1" applyBorder="1" applyAlignment="1">
      <alignment horizontal="center" vertical="center"/>
    </xf>
    <xf numFmtId="176" fontId="15" fillId="0" borderId="2" xfId="0" applyNumberFormat="1" applyFont="1" applyFill="1" applyBorder="1" applyAlignment="1">
      <alignment horizontal="center"/>
    </xf>
    <xf numFmtId="0" fontId="17" fillId="4" borderId="2" xfId="0" applyFont="1" applyFill="1" applyBorder="1" applyAlignment="1">
      <alignment horizontal="center"/>
    </xf>
    <xf numFmtId="0" fontId="11" fillId="3" borderId="39" xfId="51" applyFont="1" applyFill="1" applyBorder="1" applyAlignment="1">
      <alignment horizontal="center"/>
    </xf>
    <xf numFmtId="0" fontId="20" fillId="0" borderId="0" xfId="50" applyFont="1" applyAlignment="1">
      <alignment horizontal="left" vertical="center"/>
    </xf>
    <xf numFmtId="0" fontId="24" fillId="0" borderId="16" xfId="50" applyFont="1" applyBorder="1" applyAlignment="1">
      <alignment horizontal="center" vertical="top"/>
    </xf>
    <xf numFmtId="0" fontId="14" fillId="0" borderId="40" xfId="50" applyFont="1" applyBorder="1" applyAlignment="1">
      <alignment horizontal="left" vertical="center"/>
    </xf>
    <xf numFmtId="0" fontId="15" fillId="0" borderId="41" xfId="50" applyFont="1" applyBorder="1" applyAlignment="1">
      <alignment horizontal="center" vertical="center"/>
    </xf>
    <xf numFmtId="0" fontId="14" fillId="0" borderId="41" xfId="50" applyFont="1" applyBorder="1" applyAlignment="1">
      <alignment horizontal="center" vertical="center"/>
    </xf>
    <xf numFmtId="0" fontId="16" fillId="0" borderId="41" xfId="50" applyFont="1" applyBorder="1" applyAlignment="1">
      <alignment horizontal="left" vertical="center"/>
    </xf>
    <xf numFmtId="0" fontId="16" fillId="0" borderId="17" xfId="50" applyFont="1" applyBorder="1" applyAlignment="1">
      <alignment horizontal="center" vertical="center"/>
    </xf>
    <xf numFmtId="0" fontId="16" fillId="0" borderId="18" xfId="50" applyFont="1" applyBorder="1" applyAlignment="1">
      <alignment horizontal="center" vertical="center"/>
    </xf>
    <xf numFmtId="0" fontId="16" fillId="0" borderId="33" xfId="50" applyFont="1" applyBorder="1" applyAlignment="1">
      <alignment horizontal="center" vertical="center"/>
    </xf>
    <xf numFmtId="0" fontId="14" fillId="0" borderId="17" xfId="50" applyFont="1" applyBorder="1" applyAlignment="1">
      <alignment horizontal="center" vertical="center"/>
    </xf>
    <xf numFmtId="0" fontId="14" fillId="0" borderId="18" xfId="50" applyFont="1" applyBorder="1" applyAlignment="1">
      <alignment horizontal="center" vertical="center"/>
    </xf>
    <xf numFmtId="0" fontId="14" fillId="0" borderId="33" xfId="50" applyFont="1" applyBorder="1" applyAlignment="1">
      <alignment horizontal="center" vertical="center"/>
    </xf>
    <xf numFmtId="0" fontId="16" fillId="0" borderId="19" xfId="50" applyFont="1" applyBorder="1" applyAlignment="1">
      <alignment horizontal="left" vertical="center"/>
    </xf>
    <xf numFmtId="0" fontId="15" fillId="0" borderId="20" xfId="50" applyFont="1" applyBorder="1" applyAlignment="1">
      <alignment horizontal="left" vertical="center"/>
    </xf>
    <xf numFmtId="0" fontId="15" fillId="0" borderId="34" xfId="50" applyFont="1" applyBorder="1" applyAlignment="1">
      <alignment horizontal="left" vertical="center"/>
    </xf>
    <xf numFmtId="0" fontId="16" fillId="0" borderId="20" xfId="50" applyFont="1" applyBorder="1" applyAlignment="1">
      <alignment horizontal="left" vertical="center"/>
    </xf>
    <xf numFmtId="14" fontId="15" fillId="0" borderId="20" xfId="50" applyNumberFormat="1" applyFont="1" applyBorder="1" applyAlignment="1">
      <alignment horizontal="center" vertical="center"/>
    </xf>
    <xf numFmtId="14" fontId="15" fillId="0" borderId="34" xfId="50" applyNumberFormat="1" applyFont="1" applyBorder="1" applyAlignment="1">
      <alignment horizontal="center" vertical="center"/>
    </xf>
    <xf numFmtId="0" fontId="16" fillId="0" borderId="19" xfId="50" applyFont="1" applyBorder="1" applyAlignment="1">
      <alignment vertical="center"/>
    </xf>
    <xf numFmtId="0" fontId="15" fillId="0" borderId="20" xfId="50" applyFont="1" applyBorder="1" applyAlignment="1">
      <alignment vertical="center"/>
    </xf>
    <xf numFmtId="0" fontId="15" fillId="0" borderId="34" xfId="50" applyFont="1" applyBorder="1" applyAlignment="1">
      <alignment vertical="center"/>
    </xf>
    <xf numFmtId="0" fontId="16" fillId="0" borderId="20" xfId="50" applyFont="1" applyBorder="1" applyAlignment="1">
      <alignment vertical="center"/>
    </xf>
    <xf numFmtId="0" fontId="16" fillId="0" borderId="19" xfId="50" applyFont="1" applyBorder="1" applyAlignment="1">
      <alignment horizontal="center" vertical="center"/>
    </xf>
    <xf numFmtId="0" fontId="15" fillId="0" borderId="25" xfId="50" applyFont="1" applyBorder="1" applyAlignment="1">
      <alignment horizontal="left" vertical="center"/>
    </xf>
    <xf numFmtId="0" fontId="15" fillId="0" borderId="37" xfId="50" applyFont="1" applyBorder="1" applyAlignment="1">
      <alignment horizontal="left" vertical="center"/>
    </xf>
    <xf numFmtId="0" fontId="20" fillId="0" borderId="20" xfId="50" applyFont="1" applyBorder="1" applyAlignment="1">
      <alignment vertical="center"/>
    </xf>
    <xf numFmtId="0" fontId="15" fillId="0" borderId="19" xfId="50" applyFont="1" applyBorder="1" applyAlignment="1">
      <alignment horizontal="left" vertical="center"/>
    </xf>
    <xf numFmtId="0" fontId="25" fillId="0" borderId="21" xfId="50" applyFont="1" applyBorder="1" applyAlignment="1">
      <alignment vertical="center"/>
    </xf>
    <xf numFmtId="0" fontId="15" fillId="0" borderId="22" xfId="50" applyFont="1" applyBorder="1" applyAlignment="1">
      <alignment horizontal="center" vertical="center"/>
    </xf>
    <xf numFmtId="0" fontId="15" fillId="0" borderId="35" xfId="50" applyFont="1" applyBorder="1" applyAlignment="1">
      <alignment horizontal="center" vertical="center"/>
    </xf>
    <xf numFmtId="0" fontId="16" fillId="0" borderId="21" xfId="50" applyFont="1" applyBorder="1" applyAlignment="1">
      <alignment horizontal="left" vertical="center"/>
    </xf>
    <xf numFmtId="0" fontId="16" fillId="0" borderId="22" xfId="50" applyFont="1" applyBorder="1" applyAlignment="1">
      <alignment horizontal="left" vertical="center"/>
    </xf>
    <xf numFmtId="14" fontId="15" fillId="0" borderId="22" xfId="50" applyNumberFormat="1" applyFont="1" applyBorder="1" applyAlignment="1">
      <alignment horizontal="center" vertical="center"/>
    </xf>
    <xf numFmtId="14" fontId="15" fillId="0" borderId="35" xfId="50" applyNumberFormat="1" applyFont="1" applyBorder="1" applyAlignment="1">
      <alignment horizontal="center" vertical="center"/>
    </xf>
    <xf numFmtId="0" fontId="14" fillId="0" borderId="0" xfId="50" applyFont="1" applyBorder="1" applyAlignment="1">
      <alignment horizontal="left" vertical="center"/>
    </xf>
    <xf numFmtId="0" fontId="16" fillId="0" borderId="17" xfId="50" applyFont="1" applyBorder="1" applyAlignment="1">
      <alignment vertical="center"/>
    </xf>
    <xf numFmtId="0" fontId="20" fillId="0" borderId="18" xfId="50" applyFont="1" applyBorder="1" applyAlignment="1">
      <alignment horizontal="left" vertical="center"/>
    </xf>
    <xf numFmtId="0" fontId="15" fillId="0" borderId="18" xfId="50" applyFont="1" applyBorder="1" applyAlignment="1">
      <alignment horizontal="left" vertical="center"/>
    </xf>
    <xf numFmtId="0" fontId="20" fillId="0" borderId="18" xfId="50" applyFont="1" applyBorder="1" applyAlignment="1">
      <alignment vertical="center"/>
    </xf>
    <xf numFmtId="0" fontId="16" fillId="0" borderId="18" xfId="50" applyFont="1" applyBorder="1" applyAlignment="1">
      <alignment vertical="center"/>
    </xf>
    <xf numFmtId="0" fontId="20" fillId="0" borderId="20" xfId="50" applyFont="1" applyBorder="1" applyAlignment="1">
      <alignment horizontal="left" vertical="center"/>
    </xf>
    <xf numFmtId="0" fontId="16" fillId="0" borderId="0" xfId="50" applyFont="1" applyBorder="1" applyAlignment="1">
      <alignment horizontal="left" vertical="center"/>
    </xf>
    <xf numFmtId="0" fontId="23" fillId="0" borderId="17" xfId="50" applyFont="1" applyBorder="1" applyAlignment="1">
      <alignment horizontal="left" vertical="center"/>
    </xf>
    <xf numFmtId="0" fontId="23" fillId="0" borderId="18" xfId="50" applyFont="1" applyBorder="1" applyAlignment="1">
      <alignment horizontal="left" vertical="center"/>
    </xf>
    <xf numFmtId="0" fontId="23" fillId="0" borderId="27" xfId="50" applyFont="1" applyBorder="1" applyAlignment="1">
      <alignment horizontal="left" vertical="center"/>
    </xf>
    <xf numFmtId="0" fontId="23" fillId="0" borderId="26" xfId="50" applyFont="1" applyBorder="1" applyAlignment="1">
      <alignment horizontal="left" vertical="center"/>
    </xf>
    <xf numFmtId="0" fontId="23" fillId="0" borderId="32" xfId="50" applyFont="1" applyBorder="1" applyAlignment="1">
      <alignment horizontal="left" vertical="center"/>
    </xf>
    <xf numFmtId="0" fontId="23" fillId="0" borderId="25" xfId="50" applyFont="1" applyBorder="1" applyAlignment="1">
      <alignment horizontal="left" vertical="center"/>
    </xf>
    <xf numFmtId="0" fontId="15" fillId="0" borderId="21" xfId="50" applyFont="1" applyBorder="1" applyAlignment="1">
      <alignment horizontal="left" vertical="center"/>
    </xf>
    <xf numFmtId="0" fontId="15" fillId="0" borderId="22" xfId="5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6" fillId="0" borderId="19" xfId="50" applyFont="1" applyFill="1" applyBorder="1" applyAlignment="1">
      <alignment horizontal="left" vertical="center"/>
    </xf>
    <xf numFmtId="0" fontId="15" fillId="0" borderId="20" xfId="50" applyFont="1" applyFill="1" applyBorder="1" applyAlignment="1">
      <alignment horizontal="left" vertical="center"/>
    </xf>
    <xf numFmtId="0" fontId="16" fillId="0" borderId="21" xfId="50" applyFont="1" applyBorder="1" applyAlignment="1">
      <alignment horizontal="center" vertical="center"/>
    </xf>
    <xf numFmtId="0" fontId="16" fillId="0" borderId="22" xfId="50" applyFont="1" applyBorder="1" applyAlignment="1">
      <alignment horizontal="center" vertical="center"/>
    </xf>
    <xf numFmtId="0" fontId="16" fillId="0" borderId="20" xfId="50" applyFont="1" applyBorder="1" applyAlignment="1">
      <alignment horizontal="center" vertical="center"/>
    </xf>
    <xf numFmtId="0" fontId="22" fillId="0" borderId="20" xfId="50" applyFont="1" applyBorder="1" applyAlignment="1">
      <alignment horizontal="left" vertical="center"/>
    </xf>
    <xf numFmtId="0" fontId="16" fillId="0" borderId="30" xfId="50" applyFont="1" applyFill="1" applyBorder="1" applyAlignment="1">
      <alignment horizontal="left" vertical="center"/>
    </xf>
    <xf numFmtId="0" fontId="16" fillId="0" borderId="31" xfId="50" applyFont="1" applyFill="1" applyBorder="1" applyAlignment="1">
      <alignment horizontal="left" vertical="center"/>
    </xf>
    <xf numFmtId="0" fontId="14" fillId="0" borderId="0" xfId="50" applyFont="1" applyFill="1" applyBorder="1" applyAlignment="1">
      <alignment horizontal="left" vertical="center"/>
    </xf>
    <xf numFmtId="0" fontId="15" fillId="0" borderId="29" xfId="50" applyFont="1" applyFill="1" applyBorder="1" applyAlignment="1">
      <alignment horizontal="left" vertical="center"/>
    </xf>
    <xf numFmtId="0" fontId="15" fillId="0" borderId="24" xfId="50" applyFont="1" applyFill="1" applyBorder="1" applyAlignment="1">
      <alignment horizontal="left" vertical="center"/>
    </xf>
    <xf numFmtId="0" fontId="15" fillId="0" borderId="27" xfId="50" applyFont="1" applyFill="1" applyBorder="1" applyAlignment="1">
      <alignment horizontal="left" vertical="center"/>
    </xf>
    <xf numFmtId="0" fontId="15" fillId="0" borderId="26" xfId="50" applyFont="1" applyFill="1" applyBorder="1" applyAlignment="1">
      <alignment horizontal="left" vertical="center"/>
    </xf>
    <xf numFmtId="0" fontId="16" fillId="0" borderId="27" xfId="50" applyFont="1" applyBorder="1" applyAlignment="1">
      <alignment horizontal="left" vertical="center"/>
    </xf>
    <xf numFmtId="0" fontId="16" fillId="0" borderId="26" xfId="50" applyFont="1" applyBorder="1" applyAlignment="1">
      <alignment horizontal="left" vertical="center"/>
    </xf>
    <xf numFmtId="0" fontId="14" fillId="0" borderId="42" xfId="50" applyFont="1" applyBorder="1" applyAlignment="1">
      <alignment vertical="center"/>
    </xf>
    <xf numFmtId="0" fontId="15" fillId="0" borderId="43" xfId="50" applyFont="1" applyBorder="1" applyAlignment="1">
      <alignment horizontal="center" vertical="center"/>
    </xf>
    <xf numFmtId="0" fontId="14" fillId="0" borderId="43" xfId="50" applyFont="1" applyBorder="1" applyAlignment="1">
      <alignment vertical="center"/>
    </xf>
    <xf numFmtId="0" fontId="15" fillId="0" borderId="43" xfId="50" applyFont="1" applyBorder="1" applyAlignment="1">
      <alignment vertical="center"/>
    </xf>
    <xf numFmtId="58" fontId="20" fillId="0" borderId="43" xfId="50" applyNumberFormat="1" applyFont="1" applyBorder="1" applyAlignment="1">
      <alignment vertical="center"/>
    </xf>
    <xf numFmtId="0" fontId="14" fillId="0" borderId="43" xfId="50" applyFont="1" applyBorder="1" applyAlignment="1">
      <alignment horizontal="center" vertical="center"/>
    </xf>
    <xf numFmtId="0" fontId="14" fillId="0" borderId="44" xfId="50" applyFont="1" applyFill="1" applyBorder="1" applyAlignment="1">
      <alignment horizontal="left" vertical="center"/>
    </xf>
    <xf numFmtId="0" fontId="14" fillId="0" borderId="43" xfId="50" applyFont="1" applyFill="1" applyBorder="1" applyAlignment="1">
      <alignment horizontal="left" vertical="center"/>
    </xf>
    <xf numFmtId="0" fontId="14" fillId="0" borderId="45" xfId="50" applyFont="1" applyFill="1" applyBorder="1" applyAlignment="1">
      <alignment horizontal="center" vertical="center"/>
    </xf>
    <xf numFmtId="0" fontId="14" fillId="0" borderId="46" xfId="50" applyFont="1" applyFill="1" applyBorder="1" applyAlignment="1">
      <alignment horizontal="center" vertical="center"/>
    </xf>
    <xf numFmtId="0" fontId="14" fillId="0" borderId="21" xfId="50" applyFont="1" applyFill="1" applyBorder="1" applyAlignment="1">
      <alignment horizontal="center" vertical="center"/>
    </xf>
    <xf numFmtId="0" fontId="14" fillId="0" borderId="22" xfId="50" applyFont="1" applyFill="1" applyBorder="1" applyAlignment="1">
      <alignment horizontal="center" vertical="center"/>
    </xf>
    <xf numFmtId="0" fontId="20" fillId="0" borderId="41" xfId="50" applyFont="1" applyBorder="1" applyAlignment="1">
      <alignment horizontal="center" vertical="center"/>
    </xf>
    <xf numFmtId="0" fontId="20" fillId="0" borderId="47" xfId="50" applyFont="1" applyBorder="1" applyAlignment="1">
      <alignment horizontal="center" vertical="center"/>
    </xf>
    <xf numFmtId="0" fontId="16" fillId="0" borderId="34" xfId="50" applyFont="1" applyBorder="1" applyAlignment="1">
      <alignment horizontal="center" vertical="center"/>
    </xf>
    <xf numFmtId="0" fontId="16" fillId="0" borderId="35" xfId="50" applyFont="1" applyBorder="1" applyAlignment="1">
      <alignment horizontal="left" vertical="center"/>
    </xf>
    <xf numFmtId="0" fontId="15" fillId="0" borderId="33" xfId="50" applyFont="1" applyBorder="1" applyAlignment="1">
      <alignment horizontal="left" vertical="center"/>
    </xf>
    <xf numFmtId="0" fontId="22" fillId="0" borderId="18" xfId="50" applyFont="1" applyBorder="1" applyAlignment="1">
      <alignment horizontal="left" vertical="center"/>
    </xf>
    <xf numFmtId="0" fontId="22" fillId="0" borderId="33" xfId="50" applyFont="1" applyBorder="1" applyAlignment="1">
      <alignment horizontal="left" vertical="center"/>
    </xf>
    <xf numFmtId="0" fontId="22" fillId="0" borderId="25" xfId="50" applyFont="1" applyBorder="1" applyAlignment="1">
      <alignment horizontal="left" vertical="center"/>
    </xf>
    <xf numFmtId="0" fontId="22" fillId="0" borderId="26" xfId="50" applyFont="1" applyBorder="1" applyAlignment="1">
      <alignment horizontal="left" vertical="center"/>
    </xf>
    <xf numFmtId="0" fontId="22" fillId="0" borderId="37" xfId="50" applyFont="1" applyBorder="1" applyAlignment="1">
      <alignment horizontal="left" vertical="center"/>
    </xf>
    <xf numFmtId="0" fontId="15" fillId="0" borderId="35" xfId="50" applyFont="1" applyBorder="1" applyAlignment="1">
      <alignment horizontal="left" vertical="center"/>
    </xf>
    <xf numFmtId="0" fontId="15" fillId="0" borderId="34" xfId="50" applyFont="1" applyFill="1" applyBorder="1" applyAlignment="1">
      <alignment horizontal="left" vertical="center"/>
    </xf>
    <xf numFmtId="0" fontId="16" fillId="0" borderId="35" xfId="50" applyFont="1" applyBorder="1" applyAlignment="1">
      <alignment horizontal="center" vertical="center"/>
    </xf>
    <xf numFmtId="0" fontId="22" fillId="0" borderId="34" xfId="50" applyFont="1" applyBorder="1" applyAlignment="1">
      <alignment horizontal="left" vertical="center"/>
    </xf>
    <xf numFmtId="0" fontId="16" fillId="0" borderId="38" xfId="50" applyFont="1" applyFill="1" applyBorder="1" applyAlignment="1">
      <alignment horizontal="left" vertical="center"/>
    </xf>
    <xf numFmtId="0" fontId="15" fillId="0" borderId="36" xfId="50" applyFont="1" applyFill="1" applyBorder="1" applyAlignment="1">
      <alignment horizontal="left" vertical="center"/>
    </xf>
    <xf numFmtId="0" fontId="15" fillId="0" borderId="37" xfId="50" applyFont="1" applyFill="1" applyBorder="1" applyAlignment="1">
      <alignment horizontal="left" vertical="center"/>
    </xf>
    <xf numFmtId="0" fontId="16" fillId="0" borderId="37" xfId="50" applyFont="1" applyBorder="1" applyAlignment="1">
      <alignment horizontal="left" vertical="center"/>
    </xf>
    <xf numFmtId="0" fontId="15" fillId="0" borderId="48" xfId="50" applyFont="1" applyBorder="1" applyAlignment="1">
      <alignment horizontal="center" vertical="center"/>
    </xf>
    <xf numFmtId="0" fontId="14" fillId="0" borderId="49" xfId="50" applyFont="1" applyFill="1" applyBorder="1" applyAlignment="1">
      <alignment horizontal="left" vertical="center"/>
    </xf>
    <xf numFmtId="0" fontId="14" fillId="0" borderId="50" xfId="50" applyFont="1" applyFill="1" applyBorder="1" applyAlignment="1">
      <alignment horizontal="center" vertical="center"/>
    </xf>
    <xf numFmtId="0" fontId="14" fillId="0" borderId="35" xfId="50" applyFont="1" applyFill="1" applyBorder="1" applyAlignment="1">
      <alignment horizontal="center" vertical="center"/>
    </xf>
    <xf numFmtId="0" fontId="20" fillId="0" borderId="43" xfId="50" applyFont="1" applyBorder="1" applyAlignment="1">
      <alignment horizontal="center" vertical="center"/>
    </xf>
    <xf numFmtId="0" fontId="20" fillId="0" borderId="48" xfId="50" applyFont="1" applyBorder="1" applyAlignment="1">
      <alignment horizontal="center" vertical="center"/>
    </xf>
    <xf numFmtId="0" fontId="11" fillId="3" borderId="0" xfId="51" applyFont="1" applyFill="1" applyAlignment="1">
      <alignment horizontal="center"/>
    </xf>
    <xf numFmtId="0" fontId="11" fillId="3" borderId="2" xfId="51" applyFont="1" applyFill="1" applyBorder="1" applyAlignment="1" applyProtection="1">
      <alignment horizontal="center" vertical="center"/>
    </xf>
    <xf numFmtId="0" fontId="11" fillId="3" borderId="7" xfId="51" applyFont="1" applyFill="1" applyBorder="1" applyAlignment="1" applyProtection="1">
      <alignment horizontal="center" vertical="center"/>
    </xf>
    <xf numFmtId="0" fontId="26" fillId="0" borderId="2" xfId="0" applyFont="1" applyFill="1" applyBorder="1" applyAlignment="1">
      <alignment horizontal="center"/>
    </xf>
    <xf numFmtId="49" fontId="12" fillId="3" borderId="2" xfId="52" applyNumberFormat="1" applyFont="1" applyFill="1" applyBorder="1" applyAlignment="1">
      <alignment horizontal="center" vertical="center"/>
    </xf>
    <xf numFmtId="49" fontId="12" fillId="3" borderId="51" xfId="52" applyNumberFormat="1" applyFont="1" applyFill="1" applyBorder="1" applyAlignment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49" fontId="11" fillId="3" borderId="52" xfId="52" applyNumberFormat="1" applyFont="1" applyFill="1" applyBorder="1" applyAlignment="1">
      <alignment horizontal="center" vertical="center"/>
    </xf>
    <xf numFmtId="49" fontId="11" fillId="3" borderId="53" xfId="52" applyNumberFormat="1" applyFont="1" applyFill="1" applyBorder="1" applyAlignment="1">
      <alignment horizontal="center" vertical="center"/>
    </xf>
    <xf numFmtId="49" fontId="12" fillId="3" borderId="53" xfId="52" applyNumberFormat="1" applyFont="1" applyFill="1" applyBorder="1" applyAlignment="1">
      <alignment horizontal="center" vertical="center"/>
    </xf>
    <xf numFmtId="0" fontId="20" fillId="0" borderId="0" xfId="50" applyFont="1" applyBorder="1" applyAlignment="1">
      <alignment horizontal="left" vertical="center"/>
    </xf>
    <xf numFmtId="0" fontId="27" fillId="0" borderId="16" xfId="50" applyFont="1" applyBorder="1" applyAlignment="1">
      <alignment horizontal="center" vertical="top"/>
    </xf>
    <xf numFmtId="0" fontId="16" fillId="0" borderId="54" xfId="50" applyFont="1" applyBorder="1" applyAlignment="1">
      <alignment horizontal="left" vertical="center"/>
    </xf>
    <xf numFmtId="0" fontId="16" fillId="0" borderId="28" xfId="50" applyFont="1" applyBorder="1" applyAlignment="1">
      <alignment horizontal="left" vertical="center"/>
    </xf>
    <xf numFmtId="0" fontId="14" fillId="0" borderId="44" xfId="50" applyFont="1" applyBorder="1" applyAlignment="1">
      <alignment horizontal="left" vertical="center"/>
    </xf>
    <xf numFmtId="0" fontId="14" fillId="0" borderId="43" xfId="50" applyFont="1" applyBorder="1" applyAlignment="1">
      <alignment horizontal="left" vertical="center"/>
    </xf>
    <xf numFmtId="0" fontId="16" fillId="0" borderId="45" xfId="50" applyFont="1" applyBorder="1" applyAlignment="1">
      <alignment vertical="center"/>
    </xf>
    <xf numFmtId="0" fontId="20" fillId="0" borderId="46" xfId="50" applyFont="1" applyBorder="1" applyAlignment="1">
      <alignment horizontal="left" vertical="center"/>
    </xf>
    <xf numFmtId="0" fontId="15" fillId="0" borderId="46" xfId="50" applyFont="1" applyBorder="1" applyAlignment="1">
      <alignment horizontal="left" vertical="center"/>
    </xf>
    <xf numFmtId="0" fontId="20" fillId="0" borderId="46" xfId="50" applyFont="1" applyBorder="1" applyAlignment="1">
      <alignment vertical="center"/>
    </xf>
    <xf numFmtId="0" fontId="16" fillId="0" borderId="46" xfId="50" applyFont="1" applyBorder="1" applyAlignment="1">
      <alignment vertical="center"/>
    </xf>
    <xf numFmtId="0" fontId="16" fillId="0" borderId="45" xfId="50" applyFont="1" applyBorder="1" applyAlignment="1">
      <alignment horizontal="center" vertical="center"/>
    </xf>
    <xf numFmtId="0" fontId="15" fillId="0" borderId="46" xfId="50" applyFont="1" applyBorder="1" applyAlignment="1">
      <alignment horizontal="center" vertical="center"/>
    </xf>
    <xf numFmtId="0" fontId="16" fillId="0" borderId="46" xfId="50" applyFont="1" applyBorder="1" applyAlignment="1">
      <alignment horizontal="center" vertical="center"/>
    </xf>
    <xf numFmtId="0" fontId="20" fillId="0" borderId="46" xfId="50" applyFont="1" applyBorder="1" applyAlignment="1">
      <alignment horizontal="center" vertical="center"/>
    </xf>
    <xf numFmtId="0" fontId="15" fillId="0" borderId="20" xfId="50" applyFont="1" applyBorder="1" applyAlignment="1">
      <alignment horizontal="center" vertical="center"/>
    </xf>
    <xf numFmtId="0" fontId="20" fillId="0" borderId="20" xfId="50" applyFont="1" applyBorder="1" applyAlignment="1">
      <alignment horizontal="center" vertical="center"/>
    </xf>
    <xf numFmtId="0" fontId="16" fillId="0" borderId="30" xfId="50" applyFont="1" applyBorder="1" applyAlignment="1">
      <alignment horizontal="left" vertical="center" wrapText="1"/>
    </xf>
    <xf numFmtId="0" fontId="16" fillId="0" borderId="31" xfId="50" applyFont="1" applyBorder="1" applyAlignment="1">
      <alignment horizontal="left" vertical="center" wrapText="1"/>
    </xf>
    <xf numFmtId="0" fontId="16" fillId="0" borderId="45" xfId="50" applyFont="1" applyBorder="1" applyAlignment="1">
      <alignment horizontal="left" vertical="center"/>
    </xf>
    <xf numFmtId="0" fontId="16" fillId="0" borderId="46" xfId="50" applyFont="1" applyBorder="1" applyAlignment="1">
      <alignment horizontal="left" vertical="center"/>
    </xf>
    <xf numFmtId="0" fontId="28" fillId="0" borderId="55" xfId="50" applyFont="1" applyBorder="1" applyAlignment="1">
      <alignment horizontal="left" vertical="center" wrapText="1"/>
    </xf>
    <xf numFmtId="9" fontId="15" fillId="0" borderId="20" xfId="50" applyNumberFormat="1" applyFont="1" applyBorder="1" applyAlignment="1">
      <alignment horizontal="center" vertical="center"/>
    </xf>
    <xf numFmtId="0" fontId="14" fillId="0" borderId="44" xfId="0" applyFont="1" applyBorder="1" applyAlignment="1">
      <alignment horizontal="left" vertical="center"/>
    </xf>
    <xf numFmtId="0" fontId="14" fillId="0" borderId="43" xfId="0" applyFont="1" applyBorder="1" applyAlignment="1">
      <alignment horizontal="left" vertical="center"/>
    </xf>
    <xf numFmtId="9" fontId="15" fillId="0" borderId="29" xfId="50" applyNumberFormat="1" applyFont="1" applyBorder="1" applyAlignment="1">
      <alignment horizontal="left" vertical="center"/>
    </xf>
    <xf numFmtId="9" fontId="15" fillId="0" borderId="24" xfId="50" applyNumberFormat="1" applyFont="1" applyBorder="1" applyAlignment="1">
      <alignment horizontal="left" vertical="center"/>
    </xf>
    <xf numFmtId="9" fontId="15" fillId="0" borderId="30" xfId="50" applyNumberFormat="1" applyFont="1" applyBorder="1" applyAlignment="1">
      <alignment horizontal="left" vertical="center"/>
    </xf>
    <xf numFmtId="9" fontId="15" fillId="0" borderId="31" xfId="50" applyNumberFormat="1" applyFont="1" applyBorder="1" applyAlignment="1">
      <alignment horizontal="left" vertical="center"/>
    </xf>
    <xf numFmtId="0" fontId="22" fillId="0" borderId="45" xfId="50" applyFont="1" applyFill="1" applyBorder="1" applyAlignment="1">
      <alignment horizontal="left" vertical="center"/>
    </xf>
    <xf numFmtId="0" fontId="22" fillId="0" borderId="46" xfId="50" applyFont="1" applyFill="1" applyBorder="1" applyAlignment="1">
      <alignment horizontal="left" vertical="center"/>
    </xf>
    <xf numFmtId="0" fontId="22" fillId="0" borderId="56" xfId="50" applyFont="1" applyFill="1" applyBorder="1" applyAlignment="1">
      <alignment horizontal="left" vertical="center"/>
    </xf>
    <xf numFmtId="0" fontId="22" fillId="0" borderId="31" xfId="50" applyFont="1" applyFill="1" applyBorder="1" applyAlignment="1">
      <alignment horizontal="left" vertical="center"/>
    </xf>
    <xf numFmtId="0" fontId="14" fillId="0" borderId="28" xfId="50" applyFont="1" applyFill="1" applyBorder="1" applyAlignment="1">
      <alignment horizontal="left" vertical="center"/>
    </xf>
    <xf numFmtId="0" fontId="15" fillId="0" borderId="57" xfId="50" applyFont="1" applyFill="1" applyBorder="1" applyAlignment="1">
      <alignment horizontal="left" vertical="center"/>
    </xf>
    <xf numFmtId="0" fontId="15" fillId="0" borderId="58" xfId="50" applyFont="1" applyFill="1" applyBorder="1" applyAlignment="1">
      <alignment horizontal="left" vertical="center"/>
    </xf>
    <xf numFmtId="0" fontId="14" fillId="0" borderId="40" xfId="50" applyFont="1" applyBorder="1" applyAlignment="1">
      <alignment vertical="center"/>
    </xf>
    <xf numFmtId="0" fontId="26" fillId="0" borderId="43" xfId="50" applyFont="1" applyBorder="1" applyAlignment="1">
      <alignment horizontal="center" vertical="center"/>
    </xf>
    <xf numFmtId="0" fontId="14" fillId="0" borderId="41" xfId="50" applyFont="1" applyBorder="1" applyAlignment="1">
      <alignment vertical="center"/>
    </xf>
    <xf numFmtId="0" fontId="15" fillId="0" borderId="59" xfId="50" applyFont="1" applyBorder="1" applyAlignment="1">
      <alignment vertical="center"/>
    </xf>
    <xf numFmtId="0" fontId="14" fillId="0" borderId="59" xfId="50" applyFont="1" applyBorder="1" applyAlignment="1">
      <alignment vertical="center"/>
    </xf>
    <xf numFmtId="58" fontId="20" fillId="0" borderId="41" xfId="50" applyNumberFormat="1" applyFont="1" applyBorder="1" applyAlignment="1">
      <alignment vertical="center"/>
    </xf>
    <xf numFmtId="0" fontId="14" fillId="0" borderId="28" xfId="50" applyFont="1" applyBorder="1" applyAlignment="1">
      <alignment horizontal="center" vertical="center"/>
    </xf>
    <xf numFmtId="0" fontId="15" fillId="0" borderId="54" xfId="50" applyFont="1" applyFill="1" applyBorder="1" applyAlignment="1">
      <alignment horizontal="left" vertical="center"/>
    </xf>
    <xf numFmtId="0" fontId="15" fillId="0" borderId="28" xfId="50" applyFont="1" applyFill="1" applyBorder="1" applyAlignment="1">
      <alignment horizontal="left" vertical="center"/>
    </xf>
    <xf numFmtId="0" fontId="20" fillId="0" borderId="59" xfId="50" applyFont="1" applyBorder="1" applyAlignment="1">
      <alignment vertical="center"/>
    </xf>
    <xf numFmtId="0" fontId="16" fillId="0" borderId="60" xfId="50" applyFont="1" applyBorder="1" applyAlignment="1">
      <alignment horizontal="left" vertical="center"/>
    </xf>
    <xf numFmtId="0" fontId="14" fillId="0" borderId="49" xfId="50" applyFont="1" applyBorder="1" applyAlignment="1">
      <alignment horizontal="left" vertical="center"/>
    </xf>
    <xf numFmtId="0" fontId="15" fillId="0" borderId="50" xfId="50" applyFont="1" applyBorder="1" applyAlignment="1">
      <alignment horizontal="left" vertical="center"/>
    </xf>
    <xf numFmtId="0" fontId="16" fillId="0" borderId="0" xfId="50" applyFont="1" applyBorder="1" applyAlignment="1">
      <alignment vertical="center"/>
    </xf>
    <xf numFmtId="0" fontId="16" fillId="0" borderId="38" xfId="50" applyFont="1" applyBorder="1" applyAlignment="1">
      <alignment horizontal="left" vertical="center" wrapText="1"/>
    </xf>
    <xf numFmtId="0" fontId="16" fillId="0" borderId="50" xfId="50" applyFont="1" applyBorder="1" applyAlignment="1">
      <alignment horizontal="left" vertical="center"/>
    </xf>
    <xf numFmtId="0" fontId="29" fillId="0" borderId="34" xfId="50" applyFont="1" applyBorder="1" applyAlignment="1">
      <alignment horizontal="left" vertical="center" wrapText="1"/>
    </xf>
    <xf numFmtId="0" fontId="29" fillId="0" borderId="34" xfId="50" applyFont="1" applyBorder="1" applyAlignment="1">
      <alignment horizontal="left" vertical="center"/>
    </xf>
    <xf numFmtId="0" fontId="23" fillId="0" borderId="34" xfId="50" applyFont="1" applyBorder="1" applyAlignment="1">
      <alignment horizontal="left" vertical="center"/>
    </xf>
    <xf numFmtId="0" fontId="14" fillId="0" borderId="49" xfId="0" applyFont="1" applyBorder="1" applyAlignment="1">
      <alignment horizontal="left" vertical="center"/>
    </xf>
    <xf numFmtId="9" fontId="15" fillId="0" borderId="36" xfId="50" applyNumberFormat="1" applyFont="1" applyBorder="1" applyAlignment="1">
      <alignment horizontal="left" vertical="center"/>
    </xf>
    <xf numFmtId="9" fontId="15" fillId="0" borderId="38" xfId="50" applyNumberFormat="1" applyFont="1" applyBorder="1" applyAlignment="1">
      <alignment horizontal="left" vertical="center"/>
    </xf>
    <xf numFmtId="0" fontId="22" fillId="0" borderId="50" xfId="50" applyFont="1" applyFill="1" applyBorder="1" applyAlignment="1">
      <alignment horizontal="left" vertical="center"/>
    </xf>
    <xf numFmtId="0" fontId="22" fillId="0" borderId="38" xfId="50" applyFont="1" applyFill="1" applyBorder="1" applyAlignment="1">
      <alignment horizontal="left" vertical="center"/>
    </xf>
    <xf numFmtId="0" fontId="15" fillId="0" borderId="61" xfId="50" applyFont="1" applyFill="1" applyBorder="1" applyAlignment="1">
      <alignment horizontal="left" vertical="center"/>
    </xf>
    <xf numFmtId="0" fontId="14" fillId="0" borderId="62" xfId="50" applyFont="1" applyBorder="1" applyAlignment="1">
      <alignment horizontal="center" vertical="center"/>
    </xf>
    <xf numFmtId="0" fontId="15" fillId="0" borderId="59" xfId="50" applyFont="1" applyBorder="1" applyAlignment="1">
      <alignment horizontal="center" vertical="center"/>
    </xf>
    <xf numFmtId="0" fontId="15" fillId="0" borderId="60" xfId="50" applyFont="1" applyBorder="1" applyAlignment="1">
      <alignment horizontal="center" vertical="center"/>
    </xf>
    <xf numFmtId="0" fontId="15" fillId="0" borderId="60" xfId="50" applyFont="1" applyFill="1" applyBorder="1" applyAlignment="1">
      <alignment horizontal="left" vertical="center"/>
    </xf>
    <xf numFmtId="0" fontId="30" fillId="0" borderId="63" xfId="0" applyFont="1" applyBorder="1" applyAlignment="1">
      <alignment horizontal="center" vertical="center" wrapText="1"/>
    </xf>
    <xf numFmtId="0" fontId="30" fillId="0" borderId="64" xfId="0" applyFont="1" applyBorder="1" applyAlignment="1">
      <alignment horizontal="center" vertical="center" wrapText="1"/>
    </xf>
    <xf numFmtId="0" fontId="31" fillId="0" borderId="65" xfId="0" applyFont="1" applyBorder="1"/>
    <xf numFmtId="0" fontId="31" fillId="0" borderId="2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  <xf numFmtId="0" fontId="31" fillId="7" borderId="7" xfId="0" applyFont="1" applyFill="1" applyBorder="1" applyAlignment="1">
      <alignment horizontal="center" vertical="center"/>
    </xf>
    <xf numFmtId="0" fontId="31" fillId="7" borderId="2" xfId="0" applyFont="1" applyFill="1" applyBorder="1"/>
    <xf numFmtId="0" fontId="0" fillId="0" borderId="65" xfId="0" applyBorder="1"/>
    <xf numFmtId="0" fontId="0" fillId="7" borderId="2" xfId="0" applyFill="1" applyBorder="1"/>
    <xf numFmtId="0" fontId="0" fillId="0" borderId="66" xfId="0" applyBorder="1"/>
    <xf numFmtId="0" fontId="0" fillId="0" borderId="67" xfId="0" applyBorder="1"/>
    <xf numFmtId="0" fontId="0" fillId="7" borderId="67" xfId="0" applyFill="1" applyBorder="1"/>
    <xf numFmtId="0" fontId="0" fillId="8" borderId="0" xfId="0" applyFill="1"/>
    <xf numFmtId="0" fontId="30" fillId="0" borderId="68" xfId="0" applyFont="1" applyBorder="1" applyAlignment="1">
      <alignment horizontal="center" vertical="center" wrapText="1"/>
    </xf>
    <xf numFmtId="0" fontId="31" fillId="0" borderId="69" xfId="0" applyFont="1" applyBorder="1" applyAlignment="1">
      <alignment horizontal="center" vertical="center"/>
    </xf>
    <xf numFmtId="0" fontId="31" fillId="0" borderId="70" xfId="0" applyFont="1" applyBorder="1"/>
    <xf numFmtId="0" fontId="0" fillId="0" borderId="70" xfId="0" applyBorder="1"/>
    <xf numFmtId="0" fontId="0" fillId="0" borderId="7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32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1" fillId="9" borderId="2" xfId="0" applyFont="1" applyFill="1" applyBorder="1" applyAlignment="1">
      <alignment vertical="top" wrapText="1"/>
    </xf>
    <xf numFmtId="0" fontId="33" fillId="0" borderId="2" xfId="0" applyFont="1" applyBorder="1" applyAlignment="1">
      <alignment vertical="top" wrapText="1"/>
    </xf>
    <xf numFmtId="0" fontId="0" fillId="10" borderId="2" xfId="0" applyFont="1" applyFill="1" applyBorder="1" applyAlignment="1">
      <alignment vertical="top" wrapText="1"/>
    </xf>
    <xf numFmtId="0" fontId="0" fillId="10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4" fillId="0" borderId="0" xfId="0" applyFont="1"/>
    <xf numFmtId="0" fontId="34" fillId="0" borderId="0" xfId="0" applyFont="1" applyAlignment="1">
      <alignment vertical="top" wrapText="1"/>
    </xf>
    <xf numFmtId="0" fontId="8" fillId="0" borderId="8" xfId="54" applyFont="1" applyBorder="1" applyAlignment="1" quotePrefix="1">
      <alignment horizontal="center" vertical="center" wrapText="1"/>
    </xf>
    <xf numFmtId="0" fontId="10" fillId="0" borderId="0" xfId="55" applyFont="1" applyBorder="1" applyAlignment="1" quotePrefix="1">
      <alignment horizontal="center" vertical="center" wrapText="1"/>
    </xf>
    <xf numFmtId="0" fontId="8" fillId="0" borderId="0" xfId="54" applyFont="1" applyBorder="1" applyAlignment="1" quotePrefix="1">
      <alignment horizontal="center" vertical="center" wrapText="1"/>
    </xf>
    <xf numFmtId="0" fontId="10" fillId="0" borderId="8" xfId="55" applyFont="1" applyBorder="1" applyAlignment="1" quotePrefix="1">
      <alignment horizontal="center" vertical="center" wrapText="1"/>
    </xf>
    <xf numFmtId="0" fontId="8" fillId="0" borderId="10" xfId="54" applyFont="1" applyBorder="1" applyAlignment="1" quotePrefix="1">
      <alignment horizontal="center" vertical="center" wrapText="1"/>
    </xf>
    <xf numFmtId="0" fontId="0" fillId="0" borderId="3" xfId="0" applyBorder="1" applyAlignment="1" quotePrefix="1">
      <alignment horizontal="center"/>
    </xf>
    <xf numFmtId="0" fontId="0" fillId="0" borderId="2" xfId="0" applyBorder="1" applyAlignment="1" quotePrefix="1">
      <alignment horizontal="center"/>
    </xf>
    <xf numFmtId="0" fontId="0" fillId="0" borderId="2" xfId="0" applyBorder="1" quotePrefix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10 10" xfId="53"/>
    <cellStyle name="S13" xfId="54"/>
    <cellStyle name="S10" xfId="55"/>
    <cellStyle name="常规 23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229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719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729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48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259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22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7190" y="9734550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259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7290" y="19208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98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48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409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9890" y="1857375"/>
              <a:ext cx="3937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67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0290" y="2870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0290" y="30511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49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76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71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4490" y="28575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72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72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94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5290" y="30384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94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52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10795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7590" y="1181100"/>
              <a:ext cx="393700" cy="1917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10795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7590" y="1362075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7590" y="10001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4890" y="8032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22225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62190" y="635000"/>
              <a:ext cx="393700" cy="2063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9890" y="596900"/>
              <a:ext cx="393700" cy="231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22225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2590" y="790575"/>
              <a:ext cx="393700" cy="231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5290" y="10001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13970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5290" y="1181100"/>
              <a:ext cx="393700" cy="1949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5290" y="13620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22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48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25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72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569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0290" y="88138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02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769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769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79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52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189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18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94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52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67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52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56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569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60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609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2590" y="2254250"/>
              <a:ext cx="3937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409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569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56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56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7690" y="67722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5090" y="6772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197485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21170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196342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20726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197421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21424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8370" y="197104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7825" y="194246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8370" y="220218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3540" y="214630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011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322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709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0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7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7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52650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3977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74295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785" y="1411605"/>
              <a:ext cx="411480" cy="2724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3977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3977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41045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14600"/>
              <a:ext cx="7874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52650"/>
              <a:ext cx="406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035175"/>
              <a:ext cx="635000" cy="374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216150"/>
              <a:ext cx="6350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51460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422525"/>
              <a:ext cx="6350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022475"/>
              <a:ext cx="355600" cy="387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216150"/>
              <a:ext cx="3556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51460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359025"/>
              <a:ext cx="355600" cy="495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069975"/>
              <a:ext cx="393700" cy="187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09725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22425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03400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28750"/>
              <a:ext cx="774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28750"/>
              <a:ext cx="660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4287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275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15265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33362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069975"/>
              <a:ext cx="393700" cy="187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312035"/>
              <a:ext cx="519430" cy="2533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46550"/>
              <a:ext cx="1028700" cy="593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05050"/>
              <a:ext cx="787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20320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514600"/>
              <a:ext cx="6350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49475"/>
              <a:ext cx="6350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317750"/>
              <a:ext cx="6985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57785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390650"/>
              <a:ext cx="408940" cy="2768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790700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190500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19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190500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946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190500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946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190500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14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190500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19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190500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787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190500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14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190500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14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190500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683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190500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787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16" workbookViewId="0">
      <selection activeCell="C21" sqref="C21"/>
    </sheetView>
  </sheetViews>
  <sheetFormatPr defaultColWidth="11" defaultRowHeight="14.25" outlineLevelCol="1"/>
  <cols>
    <col min="1" max="1" width="5.5" customWidth="1"/>
    <col min="2" max="2" width="96.3333333333333" style="363" customWidth="1"/>
    <col min="3" max="3" width="10.1666666666667" customWidth="1"/>
  </cols>
  <sheetData>
    <row r="1" ht="21" customHeight="1" spans="1:2">
      <c r="A1" s="364"/>
      <c r="B1" s="365" t="s">
        <v>0</v>
      </c>
    </row>
    <row r="2" spans="1:2">
      <c r="A2" s="9">
        <v>1</v>
      </c>
      <c r="B2" s="366" t="s">
        <v>1</v>
      </c>
    </row>
    <row r="3" spans="1:2">
      <c r="A3" s="9">
        <v>2</v>
      </c>
      <c r="B3" s="366" t="s">
        <v>2</v>
      </c>
    </row>
    <row r="4" spans="1:2">
      <c r="A4" s="9">
        <v>3</v>
      </c>
      <c r="B4" s="366" t="s">
        <v>3</v>
      </c>
    </row>
    <row r="5" spans="1:2">
      <c r="A5" s="9">
        <v>4</v>
      </c>
      <c r="B5" s="366" t="s">
        <v>4</v>
      </c>
    </row>
    <row r="6" spans="1:2">
      <c r="A6" s="9">
        <v>5</v>
      </c>
      <c r="B6" s="366" t="s">
        <v>5</v>
      </c>
    </row>
    <row r="7" spans="1:2">
      <c r="A7" s="9">
        <v>6</v>
      </c>
      <c r="B7" s="366" t="s">
        <v>6</v>
      </c>
    </row>
    <row r="8" s="362" customFormat="1" ht="15" customHeight="1" spans="1:2">
      <c r="A8" s="367">
        <v>7</v>
      </c>
      <c r="B8" s="368" t="s">
        <v>7</v>
      </c>
    </row>
    <row r="9" ht="19" customHeight="1" spans="1:2">
      <c r="A9" s="364"/>
      <c r="B9" s="369" t="s">
        <v>8</v>
      </c>
    </row>
    <row r="10" ht="16" customHeight="1" spans="1:2">
      <c r="A10" s="9">
        <v>1</v>
      </c>
      <c r="B10" s="370" t="s">
        <v>9</v>
      </c>
    </row>
    <row r="11" spans="1:2">
      <c r="A11" s="9">
        <v>2</v>
      </c>
      <c r="B11" s="366" t="s">
        <v>10</v>
      </c>
    </row>
    <row r="12" spans="1:2">
      <c r="A12" s="9">
        <v>3</v>
      </c>
      <c r="B12" s="371" t="s">
        <v>11</v>
      </c>
    </row>
    <row r="13" spans="1:2">
      <c r="A13" s="9">
        <v>4</v>
      </c>
      <c r="B13" s="372" t="s">
        <v>12</v>
      </c>
    </row>
    <row r="14" spans="1:2">
      <c r="A14" s="9">
        <v>5</v>
      </c>
      <c r="B14" s="372" t="s">
        <v>13</v>
      </c>
    </row>
    <row r="15" spans="1:2">
      <c r="A15" s="9">
        <v>6</v>
      </c>
      <c r="B15" s="372" t="s">
        <v>14</v>
      </c>
    </row>
    <row r="16" spans="1:2">
      <c r="A16" s="9">
        <v>7</v>
      </c>
      <c r="B16" s="372" t="s">
        <v>15</v>
      </c>
    </row>
    <row r="17" spans="1:2">
      <c r="A17" s="9">
        <v>8</v>
      </c>
      <c r="B17" s="372" t="s">
        <v>16</v>
      </c>
    </row>
    <row r="18" spans="1:2">
      <c r="A18" s="9">
        <v>9</v>
      </c>
      <c r="B18" s="366" t="s">
        <v>17</v>
      </c>
    </row>
    <row r="19" spans="1:2">
      <c r="A19" s="9"/>
      <c r="B19" s="366"/>
    </row>
    <row r="20" ht="20.25" spans="1:2">
      <c r="A20" s="364"/>
      <c r="B20" s="365" t="s">
        <v>18</v>
      </c>
    </row>
    <row r="21" spans="1:2">
      <c r="A21" s="9">
        <v>1</v>
      </c>
      <c r="B21" s="373" t="s">
        <v>19</v>
      </c>
    </row>
    <row r="22" spans="1:2">
      <c r="A22" s="9">
        <v>2</v>
      </c>
      <c r="B22" s="366" t="s">
        <v>20</v>
      </c>
    </row>
    <row r="23" spans="1:2">
      <c r="A23" s="9">
        <v>3</v>
      </c>
      <c r="B23" s="366" t="s">
        <v>21</v>
      </c>
    </row>
    <row r="24" spans="1:2">
      <c r="A24" s="9">
        <v>4</v>
      </c>
      <c r="B24" s="366" t="s">
        <v>22</v>
      </c>
    </row>
    <row r="25" spans="1:2">
      <c r="A25" s="9">
        <v>5</v>
      </c>
      <c r="B25" s="372" t="s">
        <v>23</v>
      </c>
    </row>
    <row r="26" spans="1:2">
      <c r="A26" s="9">
        <v>6</v>
      </c>
      <c r="B26" s="372" t="s">
        <v>24</v>
      </c>
    </row>
    <row r="27" customFormat="1" spans="1:2">
      <c r="A27" s="9">
        <v>7</v>
      </c>
      <c r="B27" s="366" t="s">
        <v>25</v>
      </c>
    </row>
    <row r="28" spans="1:2">
      <c r="A28" s="9"/>
      <c r="B28" s="366"/>
    </row>
    <row r="29" ht="20.25" spans="1:2">
      <c r="A29" s="364"/>
      <c r="B29" s="365" t="s">
        <v>26</v>
      </c>
    </row>
    <row r="30" spans="1:2">
      <c r="A30" s="9">
        <v>1</v>
      </c>
      <c r="B30" s="373" t="s">
        <v>27</v>
      </c>
    </row>
    <row r="31" spans="1:2">
      <c r="A31" s="9">
        <v>2</v>
      </c>
      <c r="B31" s="366" t="s">
        <v>28</v>
      </c>
    </row>
    <row r="32" spans="1:2">
      <c r="A32" s="9">
        <v>3</v>
      </c>
      <c r="B32" s="366" t="s">
        <v>29</v>
      </c>
    </row>
    <row r="33" ht="28.5" spans="1:2">
      <c r="A33" s="9">
        <v>4</v>
      </c>
      <c r="B33" s="366" t="s">
        <v>30</v>
      </c>
    </row>
    <row r="34" spans="1:2">
      <c r="A34" s="9">
        <v>5</v>
      </c>
      <c r="B34" s="366" t="s">
        <v>31</v>
      </c>
    </row>
    <row r="35" spans="1:2">
      <c r="A35" s="9">
        <v>6</v>
      </c>
      <c r="B35" s="366" t="s">
        <v>32</v>
      </c>
    </row>
    <row r="36" customFormat="1" spans="1:2">
      <c r="A36" s="9">
        <v>7</v>
      </c>
      <c r="B36" s="366" t="s">
        <v>33</v>
      </c>
    </row>
    <row r="37" spans="1:2">
      <c r="A37" s="9"/>
      <c r="B37" s="366"/>
    </row>
    <row r="39" spans="1:2">
      <c r="A39" s="374" t="s">
        <v>34</v>
      </c>
      <c r="B39" s="37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C4" sqref="C4:E6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9.25" spans="1:13">
      <c r="A1" s="3" t="s">
        <v>299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270</v>
      </c>
      <c r="B2" s="5" t="s">
        <v>275</v>
      </c>
      <c r="C2" s="5" t="s">
        <v>271</v>
      </c>
      <c r="D2" s="5" t="s">
        <v>272</v>
      </c>
      <c r="E2" s="5" t="s">
        <v>273</v>
      </c>
      <c r="F2" s="5" t="s">
        <v>274</v>
      </c>
      <c r="G2" s="4" t="s">
        <v>300</v>
      </c>
      <c r="H2" s="4"/>
      <c r="I2" s="4" t="s">
        <v>301</v>
      </c>
      <c r="J2" s="4"/>
      <c r="K2" s="6" t="s">
        <v>302</v>
      </c>
      <c r="L2" s="43" t="s">
        <v>303</v>
      </c>
      <c r="M2" s="17" t="s">
        <v>304</v>
      </c>
    </row>
    <row r="3" s="1" customFormat="1" ht="16.5" spans="1:13">
      <c r="A3" s="4"/>
      <c r="B3" s="7"/>
      <c r="C3" s="7"/>
      <c r="D3" s="7"/>
      <c r="E3" s="7"/>
      <c r="F3" s="7"/>
      <c r="G3" s="4" t="s">
        <v>305</v>
      </c>
      <c r="H3" s="4" t="s">
        <v>306</v>
      </c>
      <c r="I3" s="4" t="s">
        <v>305</v>
      </c>
      <c r="J3" s="4" t="s">
        <v>306</v>
      </c>
      <c r="K3" s="8"/>
      <c r="L3" s="44"/>
      <c r="M3" s="18"/>
    </row>
    <row r="4" ht="31.5" spans="1:13">
      <c r="A4" s="9">
        <v>1</v>
      </c>
      <c r="B4" s="377" t="s">
        <v>288</v>
      </c>
      <c r="C4" s="10">
        <v>11</v>
      </c>
      <c r="D4" s="10" t="s">
        <v>286</v>
      </c>
      <c r="E4" s="376" t="s">
        <v>287</v>
      </c>
      <c r="F4" s="10" t="s">
        <v>63</v>
      </c>
      <c r="G4" s="10">
        <v>0.2</v>
      </c>
      <c r="H4" s="10">
        <v>0.2</v>
      </c>
      <c r="I4" s="10">
        <v>0.3</v>
      </c>
      <c r="J4" s="10">
        <v>0.5</v>
      </c>
      <c r="K4" s="10">
        <f t="shared" ref="K4:K9" si="0">SUM(G4:J4)</f>
        <v>1.2</v>
      </c>
      <c r="L4" s="10" t="s">
        <v>307</v>
      </c>
      <c r="M4" s="10" t="s">
        <v>289</v>
      </c>
    </row>
    <row r="5" ht="21" spans="1:13">
      <c r="A5" s="9">
        <v>2</v>
      </c>
      <c r="B5" s="379" t="s">
        <v>288</v>
      </c>
      <c r="C5" s="10">
        <v>16</v>
      </c>
      <c r="D5" s="10" t="s">
        <v>286</v>
      </c>
      <c r="E5" s="378" t="s">
        <v>290</v>
      </c>
      <c r="F5" s="10" t="s">
        <v>63</v>
      </c>
      <c r="G5" s="10">
        <v>0.3</v>
      </c>
      <c r="H5" s="10">
        <v>0.2</v>
      </c>
      <c r="I5" s="10">
        <v>0.5</v>
      </c>
      <c r="J5" s="10">
        <v>0.5</v>
      </c>
      <c r="K5" s="10">
        <f t="shared" si="0"/>
        <v>1.5</v>
      </c>
      <c r="L5" s="10" t="s">
        <v>307</v>
      </c>
      <c r="M5" s="10" t="s">
        <v>289</v>
      </c>
    </row>
    <row r="6" ht="21" spans="1:13">
      <c r="A6" s="9">
        <v>3</v>
      </c>
      <c r="B6" s="377" t="s">
        <v>288</v>
      </c>
      <c r="C6" s="10">
        <v>20</v>
      </c>
      <c r="D6" s="10" t="s">
        <v>286</v>
      </c>
      <c r="E6" s="376" t="s">
        <v>291</v>
      </c>
      <c r="F6" s="10" t="s">
        <v>63</v>
      </c>
      <c r="G6" s="10">
        <v>0.2</v>
      </c>
      <c r="H6" s="10">
        <v>0.2</v>
      </c>
      <c r="I6" s="10">
        <v>0.2</v>
      </c>
      <c r="J6" s="10">
        <v>0.5</v>
      </c>
      <c r="K6" s="10">
        <f t="shared" si="0"/>
        <v>1.1</v>
      </c>
      <c r="L6" s="10" t="s">
        <v>307</v>
      </c>
      <c r="M6" s="10" t="s">
        <v>289</v>
      </c>
    </row>
    <row r="7" spans="1:13">
      <c r="A7" s="9">
        <v>4</v>
      </c>
      <c r="B7" s="379" t="s">
        <v>288</v>
      </c>
      <c r="C7" s="10">
        <v>111</v>
      </c>
      <c r="D7" s="10" t="s">
        <v>292</v>
      </c>
      <c r="E7" s="378" t="s">
        <v>293</v>
      </c>
      <c r="F7" s="10" t="s">
        <v>63</v>
      </c>
      <c r="G7" s="10">
        <v>0.2</v>
      </c>
      <c r="H7" s="10">
        <v>0.2</v>
      </c>
      <c r="I7" s="10">
        <v>0.4</v>
      </c>
      <c r="J7" s="10">
        <v>0.5</v>
      </c>
      <c r="K7" s="10">
        <f t="shared" si="0"/>
        <v>1.3</v>
      </c>
      <c r="L7" s="10" t="s">
        <v>307</v>
      </c>
      <c r="M7" s="10" t="s">
        <v>289</v>
      </c>
    </row>
    <row r="8" spans="1:13">
      <c r="A8" s="9">
        <v>5</v>
      </c>
      <c r="B8" s="377" t="s">
        <v>288</v>
      </c>
      <c r="C8" s="10">
        <v>130</v>
      </c>
      <c r="D8" s="10" t="s">
        <v>292</v>
      </c>
      <c r="E8" s="376" t="s">
        <v>294</v>
      </c>
      <c r="F8" s="10" t="s">
        <v>63</v>
      </c>
      <c r="G8" s="10">
        <v>0.3</v>
      </c>
      <c r="H8" s="10">
        <v>0.1</v>
      </c>
      <c r="I8" s="10">
        <v>0.2</v>
      </c>
      <c r="J8" s="10">
        <v>0.5</v>
      </c>
      <c r="K8" s="9">
        <f t="shared" si="0"/>
        <v>1.1</v>
      </c>
      <c r="L8" s="10" t="s">
        <v>307</v>
      </c>
      <c r="M8" s="9" t="s">
        <v>289</v>
      </c>
    </row>
    <row r="9" ht="21" spans="1:13">
      <c r="A9" s="9">
        <v>6</v>
      </c>
      <c r="B9" s="379" t="s">
        <v>288</v>
      </c>
      <c r="C9" s="10">
        <v>120</v>
      </c>
      <c r="D9" s="10" t="s">
        <v>292</v>
      </c>
      <c r="E9" s="380" t="s">
        <v>295</v>
      </c>
      <c r="F9" s="10" t="s">
        <v>63</v>
      </c>
      <c r="G9" s="10">
        <v>0.3</v>
      </c>
      <c r="H9" s="10">
        <v>0.2</v>
      </c>
      <c r="I9" s="10">
        <v>0.5</v>
      </c>
      <c r="J9" s="10">
        <v>0.2</v>
      </c>
      <c r="K9" s="9">
        <f t="shared" si="0"/>
        <v>1.2</v>
      </c>
      <c r="L9" s="10" t="s">
        <v>307</v>
      </c>
      <c r="M9" s="9" t="s">
        <v>289</v>
      </c>
    </row>
    <row r="10" spans="1: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="2" customFormat="1" ht="18.75" spans="1:13">
      <c r="A12" s="11" t="s">
        <v>308</v>
      </c>
      <c r="B12" s="12"/>
      <c r="C12" s="12"/>
      <c r="D12" s="12"/>
      <c r="E12" s="13"/>
      <c r="F12" s="14"/>
      <c r="G12" s="22"/>
      <c r="H12" s="11" t="s">
        <v>309</v>
      </c>
      <c r="I12" s="12"/>
      <c r="J12" s="12"/>
      <c r="K12" s="13"/>
      <c r="L12" s="45"/>
      <c r="M12" s="19"/>
    </row>
    <row r="13" ht="16.5" spans="1:13">
      <c r="A13" s="42" t="s">
        <v>310</v>
      </c>
      <c r="B13" s="42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F8" sqref="F8:F9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311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312</v>
      </c>
      <c r="B2" s="5" t="s">
        <v>275</v>
      </c>
      <c r="C2" s="5" t="s">
        <v>271</v>
      </c>
      <c r="D2" s="5" t="s">
        <v>272</v>
      </c>
      <c r="E2" s="5" t="s">
        <v>273</v>
      </c>
      <c r="F2" s="5" t="s">
        <v>274</v>
      </c>
      <c r="G2" s="28" t="s">
        <v>313</v>
      </c>
      <c r="H2" s="29"/>
      <c r="I2" s="38"/>
      <c r="J2" s="28" t="s">
        <v>314</v>
      </c>
      <c r="K2" s="29"/>
      <c r="L2" s="38"/>
      <c r="M2" s="28" t="s">
        <v>315</v>
      </c>
      <c r="N2" s="29"/>
      <c r="O2" s="38"/>
      <c r="P2" s="28" t="s">
        <v>316</v>
      </c>
      <c r="Q2" s="29"/>
      <c r="R2" s="38"/>
      <c r="S2" s="29" t="s">
        <v>317</v>
      </c>
      <c r="T2" s="29"/>
      <c r="U2" s="38"/>
      <c r="V2" s="24" t="s">
        <v>318</v>
      </c>
      <c r="W2" s="24" t="s">
        <v>284</v>
      </c>
    </row>
    <row r="3" s="1" customFormat="1" ht="16.5" spans="1:23">
      <c r="A3" s="7"/>
      <c r="B3" s="30"/>
      <c r="C3" s="30"/>
      <c r="D3" s="30"/>
      <c r="E3" s="30"/>
      <c r="F3" s="30"/>
      <c r="G3" s="4" t="s">
        <v>319</v>
      </c>
      <c r="H3" s="4" t="s">
        <v>69</v>
      </c>
      <c r="I3" s="4" t="s">
        <v>275</v>
      </c>
      <c r="J3" s="4" t="s">
        <v>319</v>
      </c>
      <c r="K3" s="4" t="s">
        <v>69</v>
      </c>
      <c r="L3" s="4" t="s">
        <v>275</v>
      </c>
      <c r="M3" s="4" t="s">
        <v>319</v>
      </c>
      <c r="N3" s="4" t="s">
        <v>69</v>
      </c>
      <c r="O3" s="4" t="s">
        <v>275</v>
      </c>
      <c r="P3" s="4" t="s">
        <v>319</v>
      </c>
      <c r="Q3" s="4" t="s">
        <v>69</v>
      </c>
      <c r="R3" s="4" t="s">
        <v>275</v>
      </c>
      <c r="S3" s="4" t="s">
        <v>319</v>
      </c>
      <c r="T3" s="4" t="s">
        <v>69</v>
      </c>
      <c r="U3" s="4" t="s">
        <v>275</v>
      </c>
      <c r="V3" s="39"/>
      <c r="W3" s="39"/>
    </row>
    <row r="4" ht="31.5" spans="1:23">
      <c r="A4" s="31" t="s">
        <v>320</v>
      </c>
      <c r="B4" s="381" t="s">
        <v>288</v>
      </c>
      <c r="C4" s="10">
        <v>11</v>
      </c>
      <c r="D4" s="10" t="s">
        <v>286</v>
      </c>
      <c r="E4" s="376" t="s">
        <v>287</v>
      </c>
      <c r="F4" s="32" t="s">
        <v>63</v>
      </c>
      <c r="G4" s="382" t="s">
        <v>321</v>
      </c>
      <c r="H4" s="382" t="s">
        <v>322</v>
      </c>
      <c r="I4" s="382" t="s">
        <v>323</v>
      </c>
      <c r="J4" s="382" t="s">
        <v>324</v>
      </c>
      <c r="K4" s="10" t="s">
        <v>325</v>
      </c>
      <c r="L4" s="382" t="s">
        <v>326</v>
      </c>
      <c r="M4" s="382" t="s">
        <v>327</v>
      </c>
      <c r="N4" s="382" t="s">
        <v>328</v>
      </c>
      <c r="O4" s="382" t="s">
        <v>329</v>
      </c>
      <c r="P4" s="10"/>
      <c r="Q4" s="10"/>
      <c r="R4" s="10"/>
      <c r="S4" s="10"/>
      <c r="T4" s="10"/>
      <c r="U4" s="10"/>
      <c r="V4" s="10"/>
      <c r="W4" s="10"/>
    </row>
    <row r="5" ht="21" spans="1:23">
      <c r="A5" s="33"/>
      <c r="B5" s="34"/>
      <c r="C5" s="10">
        <v>16</v>
      </c>
      <c r="D5" s="10" t="s">
        <v>286</v>
      </c>
      <c r="E5" s="378" t="s">
        <v>290</v>
      </c>
      <c r="F5" s="34"/>
      <c r="G5" s="28" t="s">
        <v>330</v>
      </c>
      <c r="H5" s="29"/>
      <c r="I5" s="38"/>
      <c r="J5" s="28" t="s">
        <v>331</v>
      </c>
      <c r="K5" s="29"/>
      <c r="L5" s="38"/>
      <c r="M5" s="28" t="s">
        <v>332</v>
      </c>
      <c r="N5" s="29"/>
      <c r="O5" s="38"/>
      <c r="P5" s="28" t="s">
        <v>333</v>
      </c>
      <c r="Q5" s="29"/>
      <c r="R5" s="38"/>
      <c r="S5" s="29" t="s">
        <v>334</v>
      </c>
      <c r="T5" s="29"/>
      <c r="U5" s="38"/>
      <c r="V5" s="10"/>
      <c r="W5" s="10"/>
    </row>
    <row r="6" ht="21" spans="1:23">
      <c r="A6" s="33"/>
      <c r="B6" s="34"/>
      <c r="C6" s="10">
        <v>20</v>
      </c>
      <c r="D6" s="10" t="s">
        <v>286</v>
      </c>
      <c r="E6" s="376" t="s">
        <v>291</v>
      </c>
      <c r="F6" s="34"/>
      <c r="G6" s="4" t="s">
        <v>319</v>
      </c>
      <c r="H6" s="4" t="s">
        <v>69</v>
      </c>
      <c r="I6" s="4" t="s">
        <v>275</v>
      </c>
      <c r="J6" s="4" t="s">
        <v>319</v>
      </c>
      <c r="K6" s="4" t="s">
        <v>69</v>
      </c>
      <c r="L6" s="4" t="s">
        <v>275</v>
      </c>
      <c r="M6" s="4" t="s">
        <v>319</v>
      </c>
      <c r="N6" s="4" t="s">
        <v>69</v>
      </c>
      <c r="O6" s="4" t="s">
        <v>275</v>
      </c>
      <c r="P6" s="4" t="s">
        <v>319</v>
      </c>
      <c r="Q6" s="4" t="s">
        <v>69</v>
      </c>
      <c r="R6" s="4" t="s">
        <v>275</v>
      </c>
      <c r="S6" s="4" t="s">
        <v>319</v>
      </c>
      <c r="T6" s="4" t="s">
        <v>69</v>
      </c>
      <c r="U6" s="4" t="s">
        <v>275</v>
      </c>
      <c r="V6" s="10"/>
      <c r="W6" s="10"/>
    </row>
    <row r="7" spans="1:23">
      <c r="A7" s="35"/>
      <c r="B7" s="36"/>
      <c r="C7" s="10">
        <v>111</v>
      </c>
      <c r="D7" s="10" t="s">
        <v>292</v>
      </c>
      <c r="E7" s="378" t="s">
        <v>293</v>
      </c>
      <c r="F7" s="36"/>
      <c r="G7" s="10" t="s">
        <v>335</v>
      </c>
      <c r="H7" s="10" t="s">
        <v>336</v>
      </c>
      <c r="I7" s="10" t="s">
        <v>337</v>
      </c>
      <c r="J7" s="10" t="s">
        <v>338</v>
      </c>
      <c r="K7" s="10" t="s">
        <v>339</v>
      </c>
      <c r="L7" s="10" t="s">
        <v>337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2" t="s">
        <v>340</v>
      </c>
      <c r="B8" s="381" t="s">
        <v>288</v>
      </c>
      <c r="C8" s="10">
        <v>130</v>
      </c>
      <c r="D8" s="10" t="s">
        <v>292</v>
      </c>
      <c r="E8" s="376" t="s">
        <v>294</v>
      </c>
      <c r="F8" s="32" t="s">
        <v>63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ht="21" spans="1:23">
      <c r="A9" s="36"/>
      <c r="B9" s="36"/>
      <c r="C9" s="10">
        <v>120</v>
      </c>
      <c r="D9" s="10" t="s">
        <v>292</v>
      </c>
      <c r="E9" s="380" t="s">
        <v>295</v>
      </c>
      <c r="F9" s="36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2" t="s">
        <v>341</v>
      </c>
      <c r="B10" s="32"/>
      <c r="C10" s="32"/>
      <c r="D10" s="32"/>
      <c r="E10" s="32"/>
      <c r="F10" s="32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6"/>
      <c r="B11" s="36"/>
      <c r="C11" s="36"/>
      <c r="D11" s="36"/>
      <c r="E11" s="36"/>
      <c r="F11" s="36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2" t="s">
        <v>342</v>
      </c>
      <c r="B12" s="32"/>
      <c r="C12" s="32"/>
      <c r="D12" s="32"/>
      <c r="E12" s="32"/>
      <c r="F12" s="32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6"/>
      <c r="B13" s="36"/>
      <c r="C13" s="36"/>
      <c r="D13" s="36"/>
      <c r="E13" s="36"/>
      <c r="F13" s="36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2" t="s">
        <v>343</v>
      </c>
      <c r="B14" s="32"/>
      <c r="C14" s="32"/>
      <c r="D14" s="32"/>
      <c r="E14" s="32"/>
      <c r="F14" s="32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6"/>
      <c r="B15" s="36"/>
      <c r="C15" s="36"/>
      <c r="D15" s="36"/>
      <c r="E15" s="36"/>
      <c r="F15" s="36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296</v>
      </c>
      <c r="B17" s="12"/>
      <c r="C17" s="12"/>
      <c r="D17" s="12"/>
      <c r="E17" s="13"/>
      <c r="F17" s="14"/>
      <c r="G17" s="22"/>
      <c r="H17" s="27"/>
      <c r="I17" s="27"/>
      <c r="J17" s="11" t="s">
        <v>309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16.5" spans="1:23">
      <c r="A18" s="15" t="s">
        <v>344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47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3" t="s">
        <v>346</v>
      </c>
      <c r="B2" s="24" t="s">
        <v>271</v>
      </c>
      <c r="C2" s="24" t="s">
        <v>272</v>
      </c>
      <c r="D2" s="24" t="s">
        <v>273</v>
      </c>
      <c r="E2" s="24" t="s">
        <v>274</v>
      </c>
      <c r="F2" s="24" t="s">
        <v>275</v>
      </c>
      <c r="G2" s="23" t="s">
        <v>347</v>
      </c>
      <c r="H2" s="23" t="s">
        <v>348</v>
      </c>
      <c r="I2" s="23" t="s">
        <v>349</v>
      </c>
      <c r="J2" s="23" t="s">
        <v>348</v>
      </c>
      <c r="K2" s="23" t="s">
        <v>350</v>
      </c>
      <c r="L2" s="23" t="s">
        <v>348</v>
      </c>
      <c r="M2" s="24" t="s">
        <v>318</v>
      </c>
      <c r="N2" s="24" t="s">
        <v>284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5" t="s">
        <v>346</v>
      </c>
      <c r="B4" s="26" t="s">
        <v>351</v>
      </c>
      <c r="C4" s="26" t="s">
        <v>319</v>
      </c>
      <c r="D4" s="26" t="s">
        <v>273</v>
      </c>
      <c r="E4" s="24" t="s">
        <v>274</v>
      </c>
      <c r="F4" s="24" t="s">
        <v>275</v>
      </c>
      <c r="G4" s="23" t="s">
        <v>347</v>
      </c>
      <c r="H4" s="23" t="s">
        <v>348</v>
      </c>
      <c r="I4" s="23" t="s">
        <v>349</v>
      </c>
      <c r="J4" s="23" t="s">
        <v>348</v>
      </c>
      <c r="K4" s="23" t="s">
        <v>350</v>
      </c>
      <c r="L4" s="23" t="s">
        <v>348</v>
      </c>
      <c r="M4" s="24" t="s">
        <v>318</v>
      </c>
      <c r="N4" s="24" t="s">
        <v>284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352</v>
      </c>
      <c r="B11" s="12"/>
      <c r="C11" s="12"/>
      <c r="D11" s="13"/>
      <c r="E11" s="14"/>
      <c r="F11" s="27"/>
      <c r="G11" s="22"/>
      <c r="H11" s="27"/>
      <c r="I11" s="11" t="s">
        <v>353</v>
      </c>
      <c r="J11" s="12"/>
      <c r="K11" s="12"/>
      <c r="L11" s="12"/>
      <c r="M11" s="12"/>
      <c r="N11" s="19"/>
    </row>
    <row r="12" ht="16.5" spans="1:14">
      <c r="A12" s="15" t="s">
        <v>354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K10" sqref="K10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355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312</v>
      </c>
      <c r="B2" s="5" t="s">
        <v>275</v>
      </c>
      <c r="C2" s="5" t="s">
        <v>271</v>
      </c>
      <c r="D2" s="5" t="s">
        <v>272</v>
      </c>
      <c r="E2" s="5" t="s">
        <v>273</v>
      </c>
      <c r="F2" s="5" t="s">
        <v>274</v>
      </c>
      <c r="G2" s="4" t="s">
        <v>356</v>
      </c>
      <c r="H2" s="4" t="s">
        <v>357</v>
      </c>
      <c r="I2" s="4" t="s">
        <v>358</v>
      </c>
      <c r="J2" s="4" t="s">
        <v>359</v>
      </c>
      <c r="K2" s="5" t="s">
        <v>318</v>
      </c>
      <c r="L2" s="5" t="s">
        <v>284</v>
      </c>
    </row>
    <row r="3" ht="31.5" spans="1:12">
      <c r="A3" s="9" t="s">
        <v>320</v>
      </c>
      <c r="B3" s="9" t="s">
        <v>288</v>
      </c>
      <c r="C3" s="10">
        <v>11</v>
      </c>
      <c r="D3" s="10" t="s">
        <v>286</v>
      </c>
      <c r="E3" s="376" t="s">
        <v>287</v>
      </c>
      <c r="F3" s="10" t="s">
        <v>63</v>
      </c>
      <c r="G3" s="382" t="s">
        <v>360</v>
      </c>
      <c r="H3" s="382" t="s">
        <v>361</v>
      </c>
      <c r="I3" s="10"/>
      <c r="J3" s="10"/>
      <c r="K3" s="10"/>
      <c r="L3" s="10" t="s">
        <v>289</v>
      </c>
    </row>
    <row r="4" ht="21" spans="1:12">
      <c r="A4" s="9" t="s">
        <v>340</v>
      </c>
      <c r="B4" s="9" t="s">
        <v>288</v>
      </c>
      <c r="C4" s="10">
        <v>16</v>
      </c>
      <c r="D4" s="10" t="s">
        <v>286</v>
      </c>
      <c r="E4" s="378" t="s">
        <v>290</v>
      </c>
      <c r="F4" s="10" t="s">
        <v>362</v>
      </c>
      <c r="G4" s="382" t="s">
        <v>360</v>
      </c>
      <c r="H4" s="382" t="s">
        <v>361</v>
      </c>
      <c r="I4" s="10"/>
      <c r="J4" s="10"/>
      <c r="K4" s="10"/>
      <c r="L4" s="10" t="s">
        <v>289</v>
      </c>
    </row>
    <row r="5" ht="21" spans="1:12">
      <c r="A5" s="9" t="s">
        <v>341</v>
      </c>
      <c r="B5" s="9" t="s">
        <v>288</v>
      </c>
      <c r="C5" s="10">
        <v>20</v>
      </c>
      <c r="D5" s="10" t="s">
        <v>286</v>
      </c>
      <c r="E5" s="376" t="s">
        <v>291</v>
      </c>
      <c r="F5" s="10" t="s">
        <v>363</v>
      </c>
      <c r="G5" s="382" t="s">
        <v>360</v>
      </c>
      <c r="H5" s="382" t="s">
        <v>361</v>
      </c>
      <c r="I5" s="10"/>
      <c r="J5" s="10"/>
      <c r="K5" s="10"/>
      <c r="L5" s="10" t="s">
        <v>289</v>
      </c>
    </row>
    <row r="6" ht="31.5" spans="1:12">
      <c r="A6" s="9" t="s">
        <v>342</v>
      </c>
      <c r="B6" s="9" t="s">
        <v>288</v>
      </c>
      <c r="C6" s="10">
        <v>24.6666666666667</v>
      </c>
      <c r="D6" s="10" t="s">
        <v>286</v>
      </c>
      <c r="E6" s="376" t="s">
        <v>364</v>
      </c>
      <c r="F6" s="10" t="s">
        <v>365</v>
      </c>
      <c r="G6" s="382" t="s">
        <v>360</v>
      </c>
      <c r="H6" s="382" t="s">
        <v>361</v>
      </c>
      <c r="I6" s="10"/>
      <c r="J6" s="10"/>
      <c r="K6" s="10"/>
      <c r="L6" s="10" t="s">
        <v>289</v>
      </c>
    </row>
    <row r="7" ht="21" spans="1:12">
      <c r="A7" s="9" t="s">
        <v>343</v>
      </c>
      <c r="B7" s="9" t="s">
        <v>288</v>
      </c>
      <c r="C7" s="10">
        <v>29.1666666666667</v>
      </c>
      <c r="D7" s="10" t="s">
        <v>286</v>
      </c>
      <c r="E7" s="378" t="s">
        <v>366</v>
      </c>
      <c r="F7" s="10" t="s">
        <v>367</v>
      </c>
      <c r="G7" s="382" t="s">
        <v>360</v>
      </c>
      <c r="H7" s="382" t="s">
        <v>361</v>
      </c>
      <c r="I7" s="9"/>
      <c r="J7" s="9"/>
      <c r="K7" s="9"/>
      <c r="L7" s="9" t="s">
        <v>289</v>
      </c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368</v>
      </c>
      <c r="B11" s="12"/>
      <c r="C11" s="12"/>
      <c r="D11" s="12"/>
      <c r="E11" s="13"/>
      <c r="F11" s="14"/>
      <c r="G11" s="22"/>
      <c r="H11" s="11" t="s">
        <v>309</v>
      </c>
      <c r="I11" s="12"/>
      <c r="J11" s="12"/>
      <c r="K11" s="12"/>
      <c r="L11" s="19"/>
    </row>
    <row r="12" ht="16.5" spans="1:12">
      <c r="A12" s="15" t="s">
        <v>369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G16" sqref="G16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370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270</v>
      </c>
      <c r="B2" s="5" t="s">
        <v>275</v>
      </c>
      <c r="C2" s="5" t="s">
        <v>319</v>
      </c>
      <c r="D2" s="5" t="s">
        <v>273</v>
      </c>
      <c r="E2" s="5" t="s">
        <v>274</v>
      </c>
      <c r="F2" s="4" t="s">
        <v>371</v>
      </c>
      <c r="G2" s="4" t="s">
        <v>301</v>
      </c>
      <c r="H2" s="6" t="s">
        <v>302</v>
      </c>
      <c r="I2" s="17" t="s">
        <v>304</v>
      </c>
    </row>
    <row r="3" s="1" customFormat="1" ht="16.5" spans="1:9">
      <c r="A3" s="4"/>
      <c r="B3" s="7"/>
      <c r="C3" s="7"/>
      <c r="D3" s="7"/>
      <c r="E3" s="7"/>
      <c r="F3" s="4" t="s">
        <v>372</v>
      </c>
      <c r="G3" s="4" t="s">
        <v>305</v>
      </c>
      <c r="H3" s="8"/>
      <c r="I3" s="18"/>
    </row>
    <row r="4" spans="1:9">
      <c r="A4" s="9"/>
      <c r="B4" s="383" t="s">
        <v>373</v>
      </c>
      <c r="C4" s="10" t="s">
        <v>324</v>
      </c>
      <c r="D4" s="382" t="s">
        <v>374</v>
      </c>
      <c r="E4" s="10" t="s">
        <v>63</v>
      </c>
      <c r="F4" s="10">
        <v>0.3</v>
      </c>
      <c r="G4" s="10">
        <v>0.5</v>
      </c>
      <c r="H4" s="10">
        <f>SUM(F4:G4)</f>
        <v>0.8</v>
      </c>
      <c r="I4" s="10" t="s">
        <v>289</v>
      </c>
    </row>
    <row r="5" spans="1:9">
      <c r="A5" s="9"/>
      <c r="B5" s="383" t="s">
        <v>326</v>
      </c>
      <c r="C5" s="10" t="s">
        <v>375</v>
      </c>
      <c r="D5" s="382" t="s">
        <v>376</v>
      </c>
      <c r="E5" s="10" t="s">
        <v>63</v>
      </c>
      <c r="F5" s="10">
        <v>0.4</v>
      </c>
      <c r="G5" s="10">
        <v>0.6</v>
      </c>
      <c r="H5" s="10">
        <f>SUM(F5:G5)</f>
        <v>1</v>
      </c>
      <c r="I5" s="10" t="s">
        <v>289</v>
      </c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308</v>
      </c>
      <c r="B12" s="12"/>
      <c r="C12" s="12"/>
      <c r="D12" s="13"/>
      <c r="E12" s="14"/>
      <c r="F12" s="11" t="s">
        <v>309</v>
      </c>
      <c r="G12" s="12"/>
      <c r="H12" s="13"/>
      <c r="I12" s="19"/>
    </row>
    <row r="13" ht="16.5" spans="1:9">
      <c r="A13" s="15" t="s">
        <v>377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42" t="s">
        <v>35</v>
      </c>
      <c r="C2" s="343"/>
      <c r="D2" s="343"/>
      <c r="E2" s="343"/>
      <c r="F2" s="343"/>
      <c r="G2" s="343"/>
      <c r="H2" s="343"/>
      <c r="I2" s="357"/>
    </row>
    <row r="3" ht="28" customHeight="1" spans="2:9">
      <c r="B3" s="344"/>
      <c r="C3" s="345"/>
      <c r="D3" s="346" t="s">
        <v>36</v>
      </c>
      <c r="E3" s="347"/>
      <c r="F3" s="348" t="s">
        <v>37</v>
      </c>
      <c r="G3" s="349"/>
      <c r="H3" s="346" t="s">
        <v>38</v>
      </c>
      <c r="I3" s="358"/>
    </row>
    <row r="4" ht="28" customHeight="1" spans="2:9">
      <c r="B4" s="344" t="s">
        <v>39</v>
      </c>
      <c r="C4" s="345" t="s">
        <v>40</v>
      </c>
      <c r="D4" s="345" t="s">
        <v>41</v>
      </c>
      <c r="E4" s="345" t="s">
        <v>42</v>
      </c>
      <c r="F4" s="350" t="s">
        <v>41</v>
      </c>
      <c r="G4" s="350" t="s">
        <v>42</v>
      </c>
      <c r="H4" s="345" t="s">
        <v>41</v>
      </c>
      <c r="I4" s="359" t="s">
        <v>42</v>
      </c>
    </row>
    <row r="5" ht="28" customHeight="1" spans="2:9">
      <c r="B5" s="351" t="s">
        <v>43</v>
      </c>
      <c r="C5" s="9">
        <v>13</v>
      </c>
      <c r="D5" s="9">
        <v>0</v>
      </c>
      <c r="E5" s="9">
        <v>1</v>
      </c>
      <c r="F5" s="352">
        <v>0</v>
      </c>
      <c r="G5" s="352">
        <v>1</v>
      </c>
      <c r="H5" s="9">
        <v>1</v>
      </c>
      <c r="I5" s="360">
        <v>2</v>
      </c>
    </row>
    <row r="6" ht="28" customHeight="1" spans="2:9">
      <c r="B6" s="351" t="s">
        <v>44</v>
      </c>
      <c r="C6" s="9">
        <v>20</v>
      </c>
      <c r="D6" s="9">
        <v>0</v>
      </c>
      <c r="E6" s="9">
        <v>1</v>
      </c>
      <c r="F6" s="352">
        <v>1</v>
      </c>
      <c r="G6" s="352">
        <v>2</v>
      </c>
      <c r="H6" s="9">
        <v>2</v>
      </c>
      <c r="I6" s="360">
        <v>3</v>
      </c>
    </row>
    <row r="7" ht="28" customHeight="1" spans="2:9">
      <c r="B7" s="351" t="s">
        <v>45</v>
      </c>
      <c r="C7" s="9">
        <v>32</v>
      </c>
      <c r="D7" s="9">
        <v>0</v>
      </c>
      <c r="E7" s="9">
        <v>1</v>
      </c>
      <c r="F7" s="352">
        <v>2</v>
      </c>
      <c r="G7" s="352">
        <v>3</v>
      </c>
      <c r="H7" s="9">
        <v>3</v>
      </c>
      <c r="I7" s="360">
        <v>4</v>
      </c>
    </row>
    <row r="8" ht="28" customHeight="1" spans="2:9">
      <c r="B8" s="351" t="s">
        <v>46</v>
      </c>
      <c r="C8" s="9">
        <v>50</v>
      </c>
      <c r="D8" s="9">
        <v>1</v>
      </c>
      <c r="E8" s="9">
        <v>2</v>
      </c>
      <c r="F8" s="352">
        <v>3</v>
      </c>
      <c r="G8" s="352">
        <v>4</v>
      </c>
      <c r="H8" s="9">
        <v>5</v>
      </c>
      <c r="I8" s="360">
        <v>6</v>
      </c>
    </row>
    <row r="9" ht="28" customHeight="1" spans="2:9">
      <c r="B9" s="351" t="s">
        <v>47</v>
      </c>
      <c r="C9" s="9">
        <v>80</v>
      </c>
      <c r="D9" s="9">
        <v>2</v>
      </c>
      <c r="E9" s="9">
        <v>3</v>
      </c>
      <c r="F9" s="352">
        <v>5</v>
      </c>
      <c r="G9" s="352">
        <v>6</v>
      </c>
      <c r="H9" s="9">
        <v>7</v>
      </c>
      <c r="I9" s="360">
        <v>8</v>
      </c>
    </row>
    <row r="10" ht="28" customHeight="1" spans="2:9">
      <c r="B10" s="351" t="s">
        <v>48</v>
      </c>
      <c r="C10" s="9">
        <v>125</v>
      </c>
      <c r="D10" s="9">
        <v>3</v>
      </c>
      <c r="E10" s="9">
        <v>4</v>
      </c>
      <c r="F10" s="352">
        <v>7</v>
      </c>
      <c r="G10" s="352">
        <v>8</v>
      </c>
      <c r="H10" s="9">
        <v>10</v>
      </c>
      <c r="I10" s="360">
        <v>11</v>
      </c>
    </row>
    <row r="11" ht="28" customHeight="1" spans="2:9">
      <c r="B11" s="351" t="s">
        <v>49</v>
      </c>
      <c r="C11" s="9">
        <v>200</v>
      </c>
      <c r="D11" s="9">
        <v>5</v>
      </c>
      <c r="E11" s="9">
        <v>6</v>
      </c>
      <c r="F11" s="352">
        <v>10</v>
      </c>
      <c r="G11" s="352">
        <v>11</v>
      </c>
      <c r="H11" s="9">
        <v>14</v>
      </c>
      <c r="I11" s="360">
        <v>15</v>
      </c>
    </row>
    <row r="12" ht="28" customHeight="1" spans="2:9">
      <c r="B12" s="353" t="s">
        <v>50</v>
      </c>
      <c r="C12" s="354">
        <v>315</v>
      </c>
      <c r="D12" s="354">
        <v>7</v>
      </c>
      <c r="E12" s="354">
        <v>8</v>
      </c>
      <c r="F12" s="355">
        <v>14</v>
      </c>
      <c r="G12" s="355">
        <v>15</v>
      </c>
      <c r="H12" s="354">
        <v>21</v>
      </c>
      <c r="I12" s="361">
        <v>22</v>
      </c>
    </row>
    <row r="14" spans="2:4">
      <c r="B14" s="356" t="s">
        <v>51</v>
      </c>
      <c r="C14" s="356"/>
      <c r="D14" s="35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B2" sqref="B2:K2"/>
    </sheetView>
  </sheetViews>
  <sheetFormatPr defaultColWidth="10.3333333333333" defaultRowHeight="16.5" customHeight="1"/>
  <cols>
    <col min="1" max="1" width="11.1166666666667" style="165" customWidth="1"/>
    <col min="2" max="9" width="10.3333333333333" style="165"/>
    <col min="10" max="10" width="8.83333333333333" style="165" customWidth="1"/>
    <col min="11" max="11" width="12" style="165" customWidth="1"/>
    <col min="12" max="16384" width="10.3333333333333" style="165"/>
  </cols>
  <sheetData>
    <row r="1" ht="21" spans="1:11">
      <c r="A1" s="278" t="s">
        <v>52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</row>
    <row r="2" ht="15" spans="1:11">
      <c r="A2" s="167" t="s">
        <v>53</v>
      </c>
      <c r="B2" s="168" t="s">
        <v>54</v>
      </c>
      <c r="C2" s="168"/>
      <c r="D2" s="169" t="s">
        <v>55</v>
      </c>
      <c r="E2" s="169"/>
      <c r="F2" s="168" t="s">
        <v>56</v>
      </c>
      <c r="G2" s="168"/>
      <c r="H2" s="170" t="s">
        <v>57</v>
      </c>
      <c r="I2" s="243" t="s">
        <v>58</v>
      </c>
      <c r="J2" s="243"/>
      <c r="K2" s="244"/>
    </row>
    <row r="3" ht="14.25" spans="1:11">
      <c r="A3" s="171" t="s">
        <v>59</v>
      </c>
      <c r="B3" s="172"/>
      <c r="C3" s="173"/>
      <c r="D3" s="174" t="s">
        <v>60</v>
      </c>
      <c r="E3" s="175"/>
      <c r="F3" s="175"/>
      <c r="G3" s="176"/>
      <c r="H3" s="174" t="s">
        <v>61</v>
      </c>
      <c r="I3" s="175"/>
      <c r="J3" s="175"/>
      <c r="K3" s="176"/>
    </row>
    <row r="4" ht="14.25" spans="1:11">
      <c r="A4" s="177" t="s">
        <v>62</v>
      </c>
      <c r="B4" s="178" t="s">
        <v>63</v>
      </c>
      <c r="C4" s="179"/>
      <c r="D4" s="177" t="s">
        <v>64</v>
      </c>
      <c r="E4" s="180"/>
      <c r="F4" s="181" t="s">
        <v>65</v>
      </c>
      <c r="G4" s="182"/>
      <c r="H4" s="177" t="s">
        <v>66</v>
      </c>
      <c r="I4" s="180"/>
      <c r="J4" s="178" t="s">
        <v>67</v>
      </c>
      <c r="K4" s="179" t="s">
        <v>68</v>
      </c>
    </row>
    <row r="5" ht="14.25" spans="1:11">
      <c r="A5" s="183" t="s">
        <v>69</v>
      </c>
      <c r="B5" s="178" t="s">
        <v>70</v>
      </c>
      <c r="C5" s="179"/>
      <c r="D5" s="177" t="s">
        <v>71</v>
      </c>
      <c r="E5" s="180"/>
      <c r="F5" s="181">
        <v>44663</v>
      </c>
      <c r="G5" s="182"/>
      <c r="H5" s="177" t="s">
        <v>72</v>
      </c>
      <c r="I5" s="180"/>
      <c r="J5" s="178" t="s">
        <v>67</v>
      </c>
      <c r="K5" s="179" t="s">
        <v>68</v>
      </c>
    </row>
    <row r="6" ht="14.25" spans="1:11">
      <c r="A6" s="177" t="s">
        <v>73</v>
      </c>
      <c r="B6" s="184">
        <v>3</v>
      </c>
      <c r="C6" s="185">
        <v>6</v>
      </c>
      <c r="D6" s="183" t="s">
        <v>74</v>
      </c>
      <c r="E6" s="186"/>
      <c r="F6" s="181">
        <v>44732</v>
      </c>
      <c r="G6" s="182"/>
      <c r="H6" s="177" t="s">
        <v>75</v>
      </c>
      <c r="I6" s="180"/>
      <c r="J6" s="178" t="s">
        <v>67</v>
      </c>
      <c r="K6" s="179" t="s">
        <v>68</v>
      </c>
    </row>
    <row r="7" ht="14.25" spans="1:11">
      <c r="A7" s="177" t="s">
        <v>76</v>
      </c>
      <c r="B7" s="188">
        <v>6000</v>
      </c>
      <c r="C7" s="189"/>
      <c r="D7" s="183" t="s">
        <v>77</v>
      </c>
      <c r="E7" s="190"/>
      <c r="F7" s="181">
        <v>44732</v>
      </c>
      <c r="G7" s="182"/>
      <c r="H7" s="177" t="s">
        <v>78</v>
      </c>
      <c r="I7" s="180"/>
      <c r="J7" s="178" t="s">
        <v>67</v>
      </c>
      <c r="K7" s="179" t="s">
        <v>68</v>
      </c>
    </row>
    <row r="8" ht="15" spans="1:11">
      <c r="A8" s="192" t="s">
        <v>79</v>
      </c>
      <c r="B8" s="193"/>
      <c r="C8" s="194"/>
      <c r="D8" s="195" t="s">
        <v>80</v>
      </c>
      <c r="E8" s="196"/>
      <c r="F8" s="197">
        <v>44742</v>
      </c>
      <c r="G8" s="198"/>
      <c r="H8" s="195" t="s">
        <v>81</v>
      </c>
      <c r="I8" s="196"/>
      <c r="J8" s="214" t="s">
        <v>67</v>
      </c>
      <c r="K8" s="253" t="s">
        <v>68</v>
      </c>
    </row>
    <row r="9" ht="15" spans="1:11">
      <c r="A9" s="279" t="s">
        <v>82</v>
      </c>
      <c r="B9" s="280"/>
      <c r="C9" s="280"/>
      <c r="D9" s="280"/>
      <c r="E9" s="280"/>
      <c r="F9" s="280"/>
      <c r="G9" s="280"/>
      <c r="H9" s="280"/>
      <c r="I9" s="280"/>
      <c r="J9" s="280"/>
      <c r="K9" s="323"/>
    </row>
    <row r="10" ht="15" spans="1:11">
      <c r="A10" s="281" t="s">
        <v>83</v>
      </c>
      <c r="B10" s="282"/>
      <c r="C10" s="282"/>
      <c r="D10" s="282"/>
      <c r="E10" s="282"/>
      <c r="F10" s="282"/>
      <c r="G10" s="282"/>
      <c r="H10" s="282"/>
      <c r="I10" s="282"/>
      <c r="J10" s="282"/>
      <c r="K10" s="324"/>
    </row>
    <row r="11" ht="14.25" spans="1:11">
      <c r="A11" s="283" t="s">
        <v>84</v>
      </c>
      <c r="B11" s="284" t="s">
        <v>85</v>
      </c>
      <c r="C11" s="285" t="s">
        <v>86</v>
      </c>
      <c r="D11" s="286"/>
      <c r="E11" s="287" t="s">
        <v>87</v>
      </c>
      <c r="F11" s="284" t="s">
        <v>85</v>
      </c>
      <c r="G11" s="285" t="s">
        <v>86</v>
      </c>
      <c r="H11" s="285" t="s">
        <v>88</v>
      </c>
      <c r="I11" s="287" t="s">
        <v>89</v>
      </c>
      <c r="J11" s="284" t="s">
        <v>85</v>
      </c>
      <c r="K11" s="325" t="s">
        <v>86</v>
      </c>
    </row>
    <row r="12" ht="14.25" spans="1:11">
      <c r="A12" s="183" t="s">
        <v>90</v>
      </c>
      <c r="B12" s="205" t="s">
        <v>85</v>
      </c>
      <c r="C12" s="178" t="s">
        <v>86</v>
      </c>
      <c r="D12" s="190"/>
      <c r="E12" s="186" t="s">
        <v>91</v>
      </c>
      <c r="F12" s="205" t="s">
        <v>85</v>
      </c>
      <c r="G12" s="178" t="s">
        <v>86</v>
      </c>
      <c r="H12" s="178" t="s">
        <v>88</v>
      </c>
      <c r="I12" s="186" t="s">
        <v>92</v>
      </c>
      <c r="J12" s="205" t="s">
        <v>85</v>
      </c>
      <c r="K12" s="179" t="s">
        <v>86</v>
      </c>
    </row>
    <row r="13" ht="14.25" spans="1:11">
      <c r="A13" s="183" t="s">
        <v>93</v>
      </c>
      <c r="B13" s="205" t="s">
        <v>85</v>
      </c>
      <c r="C13" s="178" t="s">
        <v>86</v>
      </c>
      <c r="D13" s="190"/>
      <c r="E13" s="186" t="s">
        <v>94</v>
      </c>
      <c r="F13" s="178" t="s">
        <v>95</v>
      </c>
      <c r="G13" s="178" t="s">
        <v>96</v>
      </c>
      <c r="H13" s="178" t="s">
        <v>88</v>
      </c>
      <c r="I13" s="186" t="s">
        <v>97</v>
      </c>
      <c r="J13" s="205" t="s">
        <v>85</v>
      </c>
      <c r="K13" s="179" t="s">
        <v>86</v>
      </c>
    </row>
    <row r="14" ht="15" spans="1:11">
      <c r="A14" s="195" t="s">
        <v>98</v>
      </c>
      <c r="B14" s="196"/>
      <c r="C14" s="196"/>
      <c r="D14" s="196"/>
      <c r="E14" s="196"/>
      <c r="F14" s="196"/>
      <c r="G14" s="196"/>
      <c r="H14" s="196"/>
      <c r="I14" s="196"/>
      <c r="J14" s="196"/>
      <c r="K14" s="246"/>
    </row>
    <row r="15" ht="15" spans="1:11">
      <c r="A15" s="281" t="s">
        <v>99</v>
      </c>
      <c r="B15" s="282"/>
      <c r="C15" s="282"/>
      <c r="D15" s="282"/>
      <c r="E15" s="282"/>
      <c r="F15" s="282"/>
      <c r="G15" s="282"/>
      <c r="H15" s="282"/>
      <c r="I15" s="282"/>
      <c r="J15" s="282"/>
      <c r="K15" s="324"/>
    </row>
    <row r="16" ht="14.25" spans="1:11">
      <c r="A16" s="288" t="s">
        <v>100</v>
      </c>
      <c r="B16" s="285" t="s">
        <v>95</v>
      </c>
      <c r="C16" s="285" t="s">
        <v>96</v>
      </c>
      <c r="D16" s="289"/>
      <c r="E16" s="290" t="s">
        <v>101</v>
      </c>
      <c r="F16" s="285" t="s">
        <v>95</v>
      </c>
      <c r="G16" s="285" t="s">
        <v>96</v>
      </c>
      <c r="H16" s="291"/>
      <c r="I16" s="290" t="s">
        <v>102</v>
      </c>
      <c r="J16" s="285" t="s">
        <v>95</v>
      </c>
      <c r="K16" s="325" t="s">
        <v>96</v>
      </c>
    </row>
    <row r="17" customHeight="1" spans="1:22">
      <c r="A17" s="187" t="s">
        <v>103</v>
      </c>
      <c r="B17" s="178" t="s">
        <v>95</v>
      </c>
      <c r="C17" s="178" t="s">
        <v>96</v>
      </c>
      <c r="D17" s="292"/>
      <c r="E17" s="220" t="s">
        <v>104</v>
      </c>
      <c r="F17" s="178" t="s">
        <v>95</v>
      </c>
      <c r="G17" s="178" t="s">
        <v>96</v>
      </c>
      <c r="H17" s="293"/>
      <c r="I17" s="220" t="s">
        <v>105</v>
      </c>
      <c r="J17" s="178" t="s">
        <v>95</v>
      </c>
      <c r="K17" s="179" t="s">
        <v>96</v>
      </c>
      <c r="L17" s="326"/>
      <c r="M17" s="326"/>
      <c r="N17" s="326"/>
      <c r="O17" s="326"/>
      <c r="P17" s="326"/>
      <c r="Q17" s="326"/>
      <c r="R17" s="326"/>
      <c r="S17" s="326"/>
      <c r="T17" s="326"/>
      <c r="U17" s="326"/>
      <c r="V17" s="326"/>
    </row>
    <row r="18" ht="18" customHeight="1" spans="1:11">
      <c r="A18" s="294" t="s">
        <v>106</v>
      </c>
      <c r="B18" s="295"/>
      <c r="C18" s="295"/>
      <c r="D18" s="295"/>
      <c r="E18" s="295"/>
      <c r="F18" s="295"/>
      <c r="G18" s="295"/>
      <c r="H18" s="295"/>
      <c r="I18" s="295"/>
      <c r="J18" s="295"/>
      <c r="K18" s="327"/>
    </row>
    <row r="19" s="277" customFormat="1" ht="18" customHeight="1" spans="1:11">
      <c r="A19" s="281" t="s">
        <v>107</v>
      </c>
      <c r="B19" s="282"/>
      <c r="C19" s="282"/>
      <c r="D19" s="282"/>
      <c r="E19" s="282"/>
      <c r="F19" s="282"/>
      <c r="G19" s="282"/>
      <c r="H19" s="282"/>
      <c r="I19" s="282"/>
      <c r="J19" s="282"/>
      <c r="K19" s="324"/>
    </row>
    <row r="20" customHeight="1" spans="1:11">
      <c r="A20" s="296" t="s">
        <v>108</v>
      </c>
      <c r="B20" s="297"/>
      <c r="C20" s="297"/>
      <c r="D20" s="297"/>
      <c r="E20" s="297"/>
      <c r="F20" s="297"/>
      <c r="G20" s="297"/>
      <c r="H20" s="297"/>
      <c r="I20" s="297"/>
      <c r="J20" s="297"/>
      <c r="K20" s="328"/>
    </row>
    <row r="21" ht="21.75" customHeight="1" spans="1:11">
      <c r="A21" s="298" t="s">
        <v>109</v>
      </c>
      <c r="B21" s="220" t="s">
        <v>110</v>
      </c>
      <c r="C21" s="220" t="s">
        <v>111</v>
      </c>
      <c r="D21" s="220" t="s">
        <v>112</v>
      </c>
      <c r="E21" s="220" t="s">
        <v>113</v>
      </c>
      <c r="F21" s="220" t="s">
        <v>114</v>
      </c>
      <c r="G21" s="220" t="s">
        <v>115</v>
      </c>
      <c r="H21" s="220" t="s">
        <v>116</v>
      </c>
      <c r="I21" s="220" t="s">
        <v>117</v>
      </c>
      <c r="J21" s="220" t="s">
        <v>118</v>
      </c>
      <c r="K21" s="256" t="s">
        <v>119</v>
      </c>
    </row>
    <row r="22" customHeight="1" spans="1:11">
      <c r="A22" s="191"/>
      <c r="B22" s="299"/>
      <c r="C22" s="299"/>
      <c r="D22" s="299">
        <v>0.5</v>
      </c>
      <c r="E22" s="299">
        <v>0.5</v>
      </c>
      <c r="F22" s="299">
        <v>0.5</v>
      </c>
      <c r="G22" s="299">
        <v>0.5</v>
      </c>
      <c r="H22" s="299">
        <v>0.5</v>
      </c>
      <c r="I22" s="299">
        <v>0.5</v>
      </c>
      <c r="J22" s="299"/>
      <c r="K22" s="329"/>
    </row>
    <row r="23" customHeight="1" spans="1:11">
      <c r="A23" s="191"/>
      <c r="B23" s="299"/>
      <c r="C23" s="299"/>
      <c r="D23" s="299"/>
      <c r="E23" s="299"/>
      <c r="F23" s="299"/>
      <c r="G23" s="299"/>
      <c r="H23" s="299"/>
      <c r="I23" s="299"/>
      <c r="J23" s="299"/>
      <c r="K23" s="330"/>
    </row>
    <row r="24" customHeight="1" spans="1:11">
      <c r="A24" s="191"/>
      <c r="B24" s="299"/>
      <c r="C24" s="299"/>
      <c r="D24" s="299"/>
      <c r="E24" s="299"/>
      <c r="F24" s="299"/>
      <c r="G24" s="299"/>
      <c r="H24" s="299"/>
      <c r="I24" s="299"/>
      <c r="J24" s="299"/>
      <c r="K24" s="330"/>
    </row>
    <row r="25" customHeight="1" spans="1:11">
      <c r="A25" s="191"/>
      <c r="B25" s="299"/>
      <c r="C25" s="299"/>
      <c r="D25" s="299"/>
      <c r="E25" s="299"/>
      <c r="F25" s="299"/>
      <c r="G25" s="299"/>
      <c r="H25" s="299"/>
      <c r="I25" s="299"/>
      <c r="J25" s="299"/>
      <c r="K25" s="331"/>
    </row>
    <row r="26" customHeight="1" spans="1:11">
      <c r="A26" s="191"/>
      <c r="B26" s="299"/>
      <c r="C26" s="299"/>
      <c r="D26" s="299"/>
      <c r="E26" s="299"/>
      <c r="F26" s="299"/>
      <c r="G26" s="299"/>
      <c r="H26" s="299"/>
      <c r="I26" s="299"/>
      <c r="J26" s="299"/>
      <c r="K26" s="331"/>
    </row>
    <row r="27" customHeight="1" spans="1:11">
      <c r="A27" s="191"/>
      <c r="B27" s="299"/>
      <c r="C27" s="299"/>
      <c r="D27" s="299"/>
      <c r="E27" s="299"/>
      <c r="F27" s="299"/>
      <c r="G27" s="299"/>
      <c r="H27" s="299"/>
      <c r="I27" s="299"/>
      <c r="J27" s="299"/>
      <c r="K27" s="331"/>
    </row>
    <row r="28" customHeight="1" spans="1:11">
      <c r="A28" s="191"/>
      <c r="B28" s="299"/>
      <c r="C28" s="299"/>
      <c r="D28" s="299"/>
      <c r="E28" s="299"/>
      <c r="F28" s="299"/>
      <c r="G28" s="299"/>
      <c r="H28" s="299"/>
      <c r="I28" s="299"/>
      <c r="J28" s="299"/>
      <c r="K28" s="331"/>
    </row>
    <row r="29" ht="18" customHeight="1" spans="1:11">
      <c r="A29" s="300" t="s">
        <v>120</v>
      </c>
      <c r="B29" s="301"/>
      <c r="C29" s="301"/>
      <c r="D29" s="301"/>
      <c r="E29" s="301"/>
      <c r="F29" s="301"/>
      <c r="G29" s="301"/>
      <c r="H29" s="301"/>
      <c r="I29" s="301"/>
      <c r="J29" s="301"/>
      <c r="K29" s="332"/>
    </row>
    <row r="30" ht="18.75" customHeight="1" spans="1:11">
      <c r="A30" s="302" t="s">
        <v>121</v>
      </c>
      <c r="B30" s="303"/>
      <c r="C30" s="303"/>
      <c r="D30" s="303"/>
      <c r="E30" s="303"/>
      <c r="F30" s="303"/>
      <c r="G30" s="303"/>
      <c r="H30" s="303"/>
      <c r="I30" s="303"/>
      <c r="J30" s="303"/>
      <c r="K30" s="333"/>
    </row>
    <row r="31" ht="18.75" customHeight="1" spans="1:11">
      <c r="A31" s="304"/>
      <c r="B31" s="305"/>
      <c r="C31" s="305"/>
      <c r="D31" s="305"/>
      <c r="E31" s="305"/>
      <c r="F31" s="305"/>
      <c r="G31" s="305"/>
      <c r="H31" s="305"/>
      <c r="I31" s="305"/>
      <c r="J31" s="305"/>
      <c r="K31" s="334"/>
    </row>
    <row r="32" ht="18" customHeight="1" spans="1:11">
      <c r="A32" s="300" t="s">
        <v>122</v>
      </c>
      <c r="B32" s="301"/>
      <c r="C32" s="301"/>
      <c r="D32" s="301"/>
      <c r="E32" s="301"/>
      <c r="F32" s="301"/>
      <c r="G32" s="301"/>
      <c r="H32" s="301"/>
      <c r="I32" s="301"/>
      <c r="J32" s="301"/>
      <c r="K32" s="332"/>
    </row>
    <row r="33" ht="14.25" spans="1:11">
      <c r="A33" s="306" t="s">
        <v>123</v>
      </c>
      <c r="B33" s="307"/>
      <c r="C33" s="307"/>
      <c r="D33" s="307"/>
      <c r="E33" s="307"/>
      <c r="F33" s="307"/>
      <c r="G33" s="307"/>
      <c r="H33" s="307"/>
      <c r="I33" s="307"/>
      <c r="J33" s="307"/>
      <c r="K33" s="335"/>
    </row>
    <row r="34" ht="15" spans="1:11">
      <c r="A34" s="91" t="s">
        <v>124</v>
      </c>
      <c r="B34" s="93"/>
      <c r="C34" s="178" t="s">
        <v>67</v>
      </c>
      <c r="D34" s="178" t="s">
        <v>68</v>
      </c>
      <c r="E34" s="308" t="s">
        <v>125</v>
      </c>
      <c r="F34" s="309"/>
      <c r="G34" s="309"/>
      <c r="H34" s="309"/>
      <c r="I34" s="309"/>
      <c r="J34" s="309"/>
      <c r="K34" s="336"/>
    </row>
    <row r="35" ht="15" spans="1:11">
      <c r="A35" s="310" t="s">
        <v>126</v>
      </c>
      <c r="B35" s="310"/>
      <c r="C35" s="310"/>
      <c r="D35" s="310"/>
      <c r="E35" s="310"/>
      <c r="F35" s="310"/>
      <c r="G35" s="310"/>
      <c r="H35" s="310"/>
      <c r="I35" s="310"/>
      <c r="J35" s="310"/>
      <c r="K35" s="310"/>
    </row>
    <row r="36" ht="14.25" spans="1:11">
      <c r="A36" s="311" t="s">
        <v>127</v>
      </c>
      <c r="B36" s="312"/>
      <c r="C36" s="312"/>
      <c r="D36" s="312"/>
      <c r="E36" s="312"/>
      <c r="F36" s="312"/>
      <c r="G36" s="312"/>
      <c r="H36" s="312"/>
      <c r="I36" s="312"/>
      <c r="J36" s="312"/>
      <c r="K36" s="337"/>
    </row>
    <row r="37" ht="14.25" spans="1:11">
      <c r="A37" s="227" t="s">
        <v>128</v>
      </c>
      <c r="B37" s="228"/>
      <c r="C37" s="228"/>
      <c r="D37" s="228"/>
      <c r="E37" s="228"/>
      <c r="F37" s="228"/>
      <c r="G37" s="228"/>
      <c r="H37" s="228"/>
      <c r="I37" s="228"/>
      <c r="J37" s="228"/>
      <c r="K37" s="259"/>
    </row>
    <row r="38" ht="14.25" spans="1:11">
      <c r="A38" s="227" t="s">
        <v>129</v>
      </c>
      <c r="B38" s="228"/>
      <c r="C38" s="228"/>
      <c r="D38" s="228"/>
      <c r="E38" s="228"/>
      <c r="F38" s="228"/>
      <c r="G38" s="228"/>
      <c r="H38" s="228"/>
      <c r="I38" s="228"/>
      <c r="J38" s="228"/>
      <c r="K38" s="259"/>
    </row>
    <row r="39" ht="14.25" spans="1:11">
      <c r="A39" s="227"/>
      <c r="B39" s="228"/>
      <c r="C39" s="228"/>
      <c r="D39" s="228"/>
      <c r="E39" s="228"/>
      <c r="F39" s="228"/>
      <c r="G39" s="228"/>
      <c r="H39" s="228"/>
      <c r="I39" s="228"/>
      <c r="J39" s="228"/>
      <c r="K39" s="259"/>
    </row>
    <row r="40" ht="14.25" spans="1:11">
      <c r="A40" s="227"/>
      <c r="B40" s="228"/>
      <c r="C40" s="228"/>
      <c r="D40" s="228"/>
      <c r="E40" s="228"/>
      <c r="F40" s="228"/>
      <c r="G40" s="228"/>
      <c r="H40" s="228"/>
      <c r="I40" s="228"/>
      <c r="J40" s="228"/>
      <c r="K40" s="259"/>
    </row>
    <row r="41" ht="14.25" spans="1:11">
      <c r="A41" s="227"/>
      <c r="B41" s="228"/>
      <c r="C41" s="228"/>
      <c r="D41" s="228"/>
      <c r="E41" s="228"/>
      <c r="F41" s="228"/>
      <c r="G41" s="228"/>
      <c r="H41" s="228"/>
      <c r="I41" s="228"/>
      <c r="J41" s="228"/>
      <c r="K41" s="259"/>
    </row>
    <row r="42" ht="14.25" spans="1:11">
      <c r="A42" s="227"/>
      <c r="B42" s="228"/>
      <c r="C42" s="228"/>
      <c r="D42" s="228"/>
      <c r="E42" s="228"/>
      <c r="F42" s="228"/>
      <c r="G42" s="228"/>
      <c r="H42" s="228"/>
      <c r="I42" s="228"/>
      <c r="J42" s="228"/>
      <c r="K42" s="259"/>
    </row>
    <row r="43" ht="15" spans="1:11">
      <c r="A43" s="222" t="s">
        <v>130</v>
      </c>
      <c r="B43" s="223"/>
      <c r="C43" s="223"/>
      <c r="D43" s="223"/>
      <c r="E43" s="223"/>
      <c r="F43" s="223"/>
      <c r="G43" s="223"/>
      <c r="H43" s="223"/>
      <c r="I43" s="223"/>
      <c r="J43" s="223"/>
      <c r="K43" s="257"/>
    </row>
    <row r="44" ht="15" spans="1:11">
      <c r="A44" s="281" t="s">
        <v>131</v>
      </c>
      <c r="B44" s="282"/>
      <c r="C44" s="282"/>
      <c r="D44" s="282"/>
      <c r="E44" s="282"/>
      <c r="F44" s="282"/>
      <c r="G44" s="282"/>
      <c r="H44" s="282"/>
      <c r="I44" s="282"/>
      <c r="J44" s="282"/>
      <c r="K44" s="324"/>
    </row>
    <row r="45" ht="14.25" spans="1:11">
      <c r="A45" s="288" t="s">
        <v>132</v>
      </c>
      <c r="B45" s="285" t="s">
        <v>95</v>
      </c>
      <c r="C45" s="285" t="s">
        <v>96</v>
      </c>
      <c r="D45" s="285" t="s">
        <v>88</v>
      </c>
      <c r="E45" s="290" t="s">
        <v>133</v>
      </c>
      <c r="F45" s="285" t="s">
        <v>95</v>
      </c>
      <c r="G45" s="285" t="s">
        <v>96</v>
      </c>
      <c r="H45" s="285" t="s">
        <v>88</v>
      </c>
      <c r="I45" s="290" t="s">
        <v>134</v>
      </c>
      <c r="J45" s="285" t="s">
        <v>95</v>
      </c>
      <c r="K45" s="325" t="s">
        <v>96</v>
      </c>
    </row>
    <row r="46" ht="14.25" spans="1:11">
      <c r="A46" s="187" t="s">
        <v>87</v>
      </c>
      <c r="B46" s="178" t="s">
        <v>95</v>
      </c>
      <c r="C46" s="178" t="s">
        <v>96</v>
      </c>
      <c r="D46" s="178" t="s">
        <v>88</v>
      </c>
      <c r="E46" s="220" t="s">
        <v>94</v>
      </c>
      <c r="F46" s="178" t="s">
        <v>95</v>
      </c>
      <c r="G46" s="178" t="s">
        <v>96</v>
      </c>
      <c r="H46" s="178" t="s">
        <v>88</v>
      </c>
      <c r="I46" s="220" t="s">
        <v>105</v>
      </c>
      <c r="J46" s="178" t="s">
        <v>95</v>
      </c>
      <c r="K46" s="179" t="s">
        <v>96</v>
      </c>
    </row>
    <row r="47" ht="15" spans="1:11">
      <c r="A47" s="195" t="s">
        <v>98</v>
      </c>
      <c r="B47" s="196"/>
      <c r="C47" s="196"/>
      <c r="D47" s="196"/>
      <c r="E47" s="196"/>
      <c r="F47" s="196"/>
      <c r="G47" s="196"/>
      <c r="H47" s="196"/>
      <c r="I47" s="196"/>
      <c r="J47" s="196"/>
      <c r="K47" s="246"/>
    </row>
    <row r="48" ht="15" spans="1:11">
      <c r="A48" s="310" t="s">
        <v>135</v>
      </c>
      <c r="B48" s="310"/>
      <c r="C48" s="310"/>
      <c r="D48" s="310"/>
      <c r="E48" s="310"/>
      <c r="F48" s="310"/>
      <c r="G48" s="310"/>
      <c r="H48" s="310"/>
      <c r="I48" s="310"/>
      <c r="J48" s="310"/>
      <c r="K48" s="310"/>
    </row>
    <row r="49" ht="15" spans="1:11">
      <c r="A49" s="311"/>
      <c r="B49" s="312"/>
      <c r="C49" s="312"/>
      <c r="D49" s="312"/>
      <c r="E49" s="312"/>
      <c r="F49" s="312"/>
      <c r="G49" s="312"/>
      <c r="H49" s="312"/>
      <c r="I49" s="312"/>
      <c r="J49" s="312"/>
      <c r="K49" s="337"/>
    </row>
    <row r="50" ht="15" spans="1:11">
      <c r="A50" s="313" t="s">
        <v>136</v>
      </c>
      <c r="B50" s="314" t="s">
        <v>137</v>
      </c>
      <c r="C50" s="314"/>
      <c r="D50" s="315" t="s">
        <v>138</v>
      </c>
      <c r="E50" s="316" t="s">
        <v>139</v>
      </c>
      <c r="F50" s="317" t="s">
        <v>140</v>
      </c>
      <c r="G50" s="318"/>
      <c r="H50" s="319" t="s">
        <v>141</v>
      </c>
      <c r="I50" s="338"/>
      <c r="J50" s="339"/>
      <c r="K50" s="340"/>
    </row>
    <row r="51" ht="15" spans="1:11">
      <c r="A51" s="310"/>
      <c r="B51" s="310"/>
      <c r="C51" s="310"/>
      <c r="D51" s="310"/>
      <c r="E51" s="310"/>
      <c r="F51" s="310"/>
      <c r="G51" s="310"/>
      <c r="H51" s="310"/>
      <c r="I51" s="310"/>
      <c r="J51" s="310"/>
      <c r="K51" s="310"/>
    </row>
    <row r="52" ht="15" spans="1:11">
      <c r="A52" s="320"/>
      <c r="B52" s="321"/>
      <c r="C52" s="321"/>
      <c r="D52" s="321"/>
      <c r="E52" s="321"/>
      <c r="F52" s="321"/>
      <c r="G52" s="321"/>
      <c r="H52" s="321"/>
      <c r="I52" s="321"/>
      <c r="J52" s="321"/>
      <c r="K52" s="341"/>
    </row>
    <row r="53" ht="15" spans="1:11">
      <c r="A53" s="313" t="s">
        <v>136</v>
      </c>
      <c r="B53" s="314" t="s">
        <v>137</v>
      </c>
      <c r="C53" s="314"/>
      <c r="D53" s="315" t="s">
        <v>138</v>
      </c>
      <c r="E53" s="322" t="s">
        <v>142</v>
      </c>
      <c r="F53" s="317" t="s">
        <v>143</v>
      </c>
      <c r="G53" s="318"/>
      <c r="H53" s="319" t="s">
        <v>141</v>
      </c>
      <c r="I53" s="338"/>
      <c r="J53" s="339" t="s">
        <v>144</v>
      </c>
      <c r="K53" s="34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D18" sqref="D18"/>
    </sheetView>
  </sheetViews>
  <sheetFormatPr defaultColWidth="9" defaultRowHeight="26" customHeight="1"/>
  <cols>
    <col min="1" max="1" width="17.1666666666667" style="49" customWidth="1"/>
    <col min="2" max="7" width="9.33333333333333" style="49" customWidth="1"/>
    <col min="8" max="8" width="1.33333333333333" style="49" customWidth="1"/>
    <col min="9" max="10" width="19.125" style="49" customWidth="1"/>
    <col min="11" max="11" width="18.5" style="49" customWidth="1"/>
    <col min="12" max="12" width="16.6666666666667" style="49" customWidth="1"/>
    <col min="13" max="13" width="14.1666666666667" style="49" customWidth="1"/>
    <col min="14" max="14" width="16.3333333333333" style="49" customWidth="1"/>
    <col min="15" max="16384" width="9" style="49"/>
  </cols>
  <sheetData>
    <row r="1" ht="30" customHeight="1" spans="1:14">
      <c r="A1" s="50" t="s">
        <v>145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ht="29" customHeight="1" spans="1:14">
      <c r="A2" s="52" t="s">
        <v>62</v>
      </c>
      <c r="B2" s="53" t="s">
        <v>63</v>
      </c>
      <c r="C2" s="53"/>
      <c r="D2" s="54" t="s">
        <v>69</v>
      </c>
      <c r="E2" s="53" t="s">
        <v>70</v>
      </c>
      <c r="F2" s="53"/>
      <c r="G2" s="53"/>
      <c r="H2" s="55"/>
      <c r="I2" s="67" t="s">
        <v>57</v>
      </c>
      <c r="J2" s="53"/>
      <c r="K2" s="53"/>
      <c r="L2" s="53"/>
      <c r="M2" s="53"/>
      <c r="N2" s="68"/>
    </row>
    <row r="3" ht="29" customHeight="1" spans="1:14">
      <c r="A3" s="56" t="s">
        <v>146</v>
      </c>
      <c r="B3" s="57" t="s">
        <v>147</v>
      </c>
      <c r="C3" s="57"/>
      <c r="D3" s="57"/>
      <c r="E3" s="57"/>
      <c r="F3" s="57"/>
      <c r="G3" s="57"/>
      <c r="H3" s="58"/>
      <c r="I3" s="69" t="s">
        <v>148</v>
      </c>
      <c r="J3" s="69"/>
      <c r="K3" s="69"/>
      <c r="L3" s="69"/>
      <c r="M3" s="69"/>
      <c r="N3" s="70"/>
    </row>
    <row r="4" ht="29" customHeight="1" spans="1:14">
      <c r="A4" s="56"/>
      <c r="B4" s="151" t="s">
        <v>112</v>
      </c>
      <c r="C4" s="151" t="s">
        <v>113</v>
      </c>
      <c r="D4" s="152" t="s">
        <v>114</v>
      </c>
      <c r="E4" s="151" t="s">
        <v>115</v>
      </c>
      <c r="F4" s="151" t="s">
        <v>116</v>
      </c>
      <c r="G4" s="151" t="s">
        <v>117</v>
      </c>
      <c r="H4" s="58"/>
      <c r="I4" s="268" t="s">
        <v>149</v>
      </c>
      <c r="J4" s="268" t="s">
        <v>150</v>
      </c>
      <c r="K4" s="268"/>
      <c r="L4" s="268"/>
      <c r="M4" s="268"/>
      <c r="N4" s="269"/>
    </row>
    <row r="5" ht="29" customHeight="1" spans="1:14">
      <c r="A5" s="160" t="s">
        <v>151</v>
      </c>
      <c r="B5" s="153" t="s">
        <v>152</v>
      </c>
      <c r="C5" s="153" t="s">
        <v>153</v>
      </c>
      <c r="D5" s="154" t="s">
        <v>154</v>
      </c>
      <c r="E5" s="153" t="s">
        <v>155</v>
      </c>
      <c r="F5" s="153" t="s">
        <v>156</v>
      </c>
      <c r="G5" s="153" t="s">
        <v>157</v>
      </c>
      <c r="H5" s="58"/>
      <c r="I5" s="270" t="s">
        <v>158</v>
      </c>
      <c r="J5" s="270" t="s">
        <v>158</v>
      </c>
      <c r="K5" s="271"/>
      <c r="L5" s="271"/>
      <c r="M5" s="271"/>
      <c r="N5" s="272"/>
    </row>
    <row r="6" ht="29" customHeight="1" spans="1:14">
      <c r="A6" s="155" t="s">
        <v>159</v>
      </c>
      <c r="B6" s="156">
        <f t="shared" ref="B6:B8" si="0">C6-1</f>
        <v>68</v>
      </c>
      <c r="C6" s="156">
        <f t="shared" ref="C6:C8" si="1">D6-2</f>
        <v>69</v>
      </c>
      <c r="D6" s="157">
        <v>71</v>
      </c>
      <c r="E6" s="156">
        <f t="shared" ref="E6:E8" si="2">D6+2</f>
        <v>73</v>
      </c>
      <c r="F6" s="156">
        <f t="shared" ref="F6:F8" si="3">E6+2</f>
        <v>75</v>
      </c>
      <c r="G6" s="156">
        <f t="shared" ref="G6:G8" si="4">F6+1</f>
        <v>76</v>
      </c>
      <c r="H6" s="58"/>
      <c r="I6" s="71" t="s">
        <v>160</v>
      </c>
      <c r="J6" s="71" t="s">
        <v>161</v>
      </c>
      <c r="K6" s="273"/>
      <c r="L6" s="273"/>
      <c r="M6" s="273"/>
      <c r="N6" s="274"/>
    </row>
    <row r="7" ht="29" customHeight="1" spans="1:14">
      <c r="A7" s="155" t="s">
        <v>162</v>
      </c>
      <c r="B7" s="156">
        <f t="shared" si="0"/>
        <v>65</v>
      </c>
      <c r="C7" s="156">
        <f t="shared" si="1"/>
        <v>66</v>
      </c>
      <c r="D7" s="157">
        <v>68</v>
      </c>
      <c r="E7" s="156">
        <f t="shared" si="2"/>
        <v>70</v>
      </c>
      <c r="F7" s="156">
        <f t="shared" si="3"/>
        <v>72</v>
      </c>
      <c r="G7" s="156">
        <f t="shared" si="4"/>
        <v>73</v>
      </c>
      <c r="H7" s="58"/>
      <c r="I7" s="71" t="s">
        <v>163</v>
      </c>
      <c r="J7" s="71" t="s">
        <v>163</v>
      </c>
      <c r="K7" s="273"/>
      <c r="L7" s="273"/>
      <c r="M7" s="273"/>
      <c r="N7" s="275"/>
    </row>
    <row r="8" ht="29" customHeight="1" spans="1:14">
      <c r="A8" s="158" t="s">
        <v>162</v>
      </c>
      <c r="B8" s="159">
        <f t="shared" si="0"/>
        <v>65</v>
      </c>
      <c r="C8" s="159">
        <f t="shared" si="1"/>
        <v>66</v>
      </c>
      <c r="D8" s="159">
        <v>68</v>
      </c>
      <c r="E8" s="159">
        <f t="shared" si="2"/>
        <v>70</v>
      </c>
      <c r="F8" s="159">
        <f t="shared" si="3"/>
        <v>72</v>
      </c>
      <c r="G8" s="159">
        <f t="shared" si="4"/>
        <v>73</v>
      </c>
      <c r="H8" s="58"/>
      <c r="I8" s="71" t="s">
        <v>164</v>
      </c>
      <c r="J8" s="71" t="s">
        <v>163</v>
      </c>
      <c r="K8" s="271"/>
      <c r="L8" s="271"/>
      <c r="M8" s="271"/>
      <c r="N8" s="276"/>
    </row>
    <row r="9" ht="29" customHeight="1" spans="1:14">
      <c r="A9" s="160" t="s">
        <v>165</v>
      </c>
      <c r="B9" s="161">
        <f t="shared" ref="B9:B11" si="5">C9-4</f>
        <v>106</v>
      </c>
      <c r="C9" s="161">
        <f t="shared" ref="C9:C11" si="6">D9-4</f>
        <v>110</v>
      </c>
      <c r="D9" s="161">
        <v>114</v>
      </c>
      <c r="E9" s="161">
        <f t="shared" ref="E9:E11" si="7">D9+4</f>
        <v>118</v>
      </c>
      <c r="F9" s="161">
        <f>E9+4</f>
        <v>122</v>
      </c>
      <c r="G9" s="161">
        <f t="shared" ref="G9:G11" si="8">F9+6</f>
        <v>128</v>
      </c>
      <c r="H9" s="58"/>
      <c r="I9" s="71" t="s">
        <v>166</v>
      </c>
      <c r="J9" s="71" t="s">
        <v>167</v>
      </c>
      <c r="K9" s="273"/>
      <c r="L9" s="273"/>
      <c r="M9" s="273"/>
      <c r="N9" s="275"/>
    </row>
    <row r="10" ht="29" customHeight="1" spans="1:14">
      <c r="A10" s="160" t="s">
        <v>168</v>
      </c>
      <c r="B10" s="162">
        <f t="shared" si="5"/>
        <v>104</v>
      </c>
      <c r="C10" s="162">
        <f t="shared" si="6"/>
        <v>108</v>
      </c>
      <c r="D10" s="157">
        <v>112</v>
      </c>
      <c r="E10" s="162">
        <f t="shared" si="7"/>
        <v>116</v>
      </c>
      <c r="F10" s="157">
        <f>E10+5</f>
        <v>121</v>
      </c>
      <c r="G10" s="157">
        <f t="shared" si="8"/>
        <v>127</v>
      </c>
      <c r="H10" s="58"/>
      <c r="I10" s="71" t="s">
        <v>169</v>
      </c>
      <c r="J10" s="71" t="s">
        <v>169</v>
      </c>
      <c r="K10" s="273"/>
      <c r="L10" s="273"/>
      <c r="M10" s="273"/>
      <c r="N10" s="275"/>
    </row>
    <row r="11" ht="29" customHeight="1" spans="1:14">
      <c r="A11" s="160" t="s">
        <v>170</v>
      </c>
      <c r="B11" s="162">
        <f t="shared" si="5"/>
        <v>102</v>
      </c>
      <c r="C11" s="162">
        <f t="shared" si="6"/>
        <v>106</v>
      </c>
      <c r="D11" s="157">
        <v>110</v>
      </c>
      <c r="E11" s="162">
        <f t="shared" si="7"/>
        <v>114</v>
      </c>
      <c r="F11" s="157">
        <f>E11+5</f>
        <v>119</v>
      </c>
      <c r="G11" s="157">
        <f t="shared" si="8"/>
        <v>125</v>
      </c>
      <c r="H11" s="58"/>
      <c r="I11" s="71" t="s">
        <v>171</v>
      </c>
      <c r="J11" s="71" t="s">
        <v>171</v>
      </c>
      <c r="K11" s="273"/>
      <c r="L11" s="273"/>
      <c r="M11" s="273"/>
      <c r="N11" s="275"/>
    </row>
    <row r="12" ht="29" customHeight="1" spans="1:14">
      <c r="A12" s="160" t="s">
        <v>172</v>
      </c>
      <c r="B12" s="162">
        <f>C12-1.2</f>
        <v>45.6</v>
      </c>
      <c r="C12" s="162">
        <f>D12-1.2</f>
        <v>46.8</v>
      </c>
      <c r="D12" s="157">
        <v>48</v>
      </c>
      <c r="E12" s="162">
        <f>D12+1.2</f>
        <v>49.2</v>
      </c>
      <c r="F12" s="162">
        <f>E12+1.2</f>
        <v>50.4</v>
      </c>
      <c r="G12" s="162">
        <f>F12+1.4</f>
        <v>51.8</v>
      </c>
      <c r="H12" s="58"/>
      <c r="I12" s="71" t="s">
        <v>163</v>
      </c>
      <c r="J12" s="71" t="s">
        <v>163</v>
      </c>
      <c r="K12" s="273"/>
      <c r="L12" s="273"/>
      <c r="M12" s="273"/>
      <c r="N12" s="275"/>
    </row>
    <row r="13" ht="29" customHeight="1" spans="1:14">
      <c r="A13" s="160" t="s">
        <v>173</v>
      </c>
      <c r="B13" s="162">
        <f>C13-1</f>
        <v>48.5</v>
      </c>
      <c r="C13" s="162">
        <f>D13-1</f>
        <v>49.5</v>
      </c>
      <c r="D13" s="157">
        <v>50.5</v>
      </c>
      <c r="E13" s="162">
        <f>D13+1</f>
        <v>51.5</v>
      </c>
      <c r="F13" s="162">
        <f>E13+1</f>
        <v>52.5</v>
      </c>
      <c r="G13" s="162">
        <f>F13+1.5</f>
        <v>54</v>
      </c>
      <c r="H13" s="58"/>
      <c r="I13" s="71" t="s">
        <v>163</v>
      </c>
      <c r="J13" s="71" t="s">
        <v>163</v>
      </c>
      <c r="K13" s="71"/>
      <c r="L13" s="71"/>
      <c r="M13" s="71"/>
      <c r="N13" s="71"/>
    </row>
    <row r="14" ht="29" customHeight="1" spans="1:14">
      <c r="A14" s="163" t="s">
        <v>174</v>
      </c>
      <c r="B14" s="162">
        <f>C14-0.6</f>
        <v>61.2</v>
      </c>
      <c r="C14" s="162">
        <f>D14-1.2</f>
        <v>61.8</v>
      </c>
      <c r="D14" s="157">
        <v>63</v>
      </c>
      <c r="E14" s="162">
        <f>D14+1.2</f>
        <v>64.2</v>
      </c>
      <c r="F14" s="162">
        <f>E14+1.2</f>
        <v>65.4</v>
      </c>
      <c r="G14" s="162">
        <f>F14+0.6</f>
        <v>66</v>
      </c>
      <c r="H14" s="267"/>
      <c r="I14" s="71" t="s">
        <v>163</v>
      </c>
      <c r="J14" s="71" t="s">
        <v>163</v>
      </c>
      <c r="K14" s="71"/>
      <c r="L14" s="71"/>
      <c r="M14" s="71"/>
      <c r="N14" s="71"/>
    </row>
    <row r="15" ht="14.25" spans="1:14">
      <c r="A15" s="73" t="s">
        <v>125</v>
      </c>
      <c r="H15" s="66"/>
      <c r="I15" s="66"/>
      <c r="J15" s="66"/>
      <c r="K15" s="66"/>
      <c r="L15" s="66"/>
      <c r="M15" s="66"/>
      <c r="N15" s="66"/>
    </row>
    <row r="16" ht="14.25" spans="1:14">
      <c r="A16" s="49" t="s">
        <v>175</v>
      </c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</row>
    <row r="17" ht="14.25" spans="1:13">
      <c r="A17" s="66"/>
      <c r="B17" s="66"/>
      <c r="C17" s="66"/>
      <c r="D17" s="66"/>
      <c r="E17" s="66"/>
      <c r="F17" s="66"/>
      <c r="G17" s="66"/>
      <c r="H17" s="66"/>
      <c r="I17" s="73" t="s">
        <v>176</v>
      </c>
      <c r="J17" s="74"/>
      <c r="K17" s="73" t="s">
        <v>177</v>
      </c>
      <c r="L17" s="73"/>
      <c r="M17" s="73" t="s">
        <v>178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3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2" workbookViewId="0">
      <selection activeCell="B2" sqref="B2:C2"/>
    </sheetView>
  </sheetViews>
  <sheetFormatPr defaultColWidth="10" defaultRowHeight="16.5" customHeight="1"/>
  <cols>
    <col min="1" max="1" width="10.875" style="165" customWidth="1"/>
    <col min="2" max="16384" width="10" style="165"/>
  </cols>
  <sheetData>
    <row r="1" ht="22.5" customHeight="1" spans="1:11">
      <c r="A1" s="166" t="s">
        <v>179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</row>
    <row r="2" ht="17.25" customHeight="1" spans="1:11">
      <c r="A2" s="167" t="s">
        <v>53</v>
      </c>
      <c r="B2" s="168" t="s">
        <v>54</v>
      </c>
      <c r="C2" s="168"/>
      <c r="D2" s="169" t="s">
        <v>55</v>
      </c>
      <c r="E2" s="169"/>
      <c r="F2" s="168" t="s">
        <v>56</v>
      </c>
      <c r="G2" s="168"/>
      <c r="H2" s="170" t="s">
        <v>57</v>
      </c>
      <c r="I2" s="243" t="s">
        <v>58</v>
      </c>
      <c r="J2" s="243"/>
      <c r="K2" s="244"/>
    </row>
    <row r="3" customHeight="1" spans="1:11">
      <c r="A3" s="171" t="s">
        <v>59</v>
      </c>
      <c r="B3" s="172"/>
      <c r="C3" s="173"/>
      <c r="D3" s="174" t="s">
        <v>60</v>
      </c>
      <c r="E3" s="175"/>
      <c r="F3" s="175"/>
      <c r="G3" s="176"/>
      <c r="H3" s="174" t="s">
        <v>61</v>
      </c>
      <c r="I3" s="175"/>
      <c r="J3" s="175"/>
      <c r="K3" s="176"/>
    </row>
    <row r="4" customHeight="1" spans="1:11">
      <c r="A4" s="177" t="s">
        <v>62</v>
      </c>
      <c r="B4" s="178" t="s">
        <v>63</v>
      </c>
      <c r="C4" s="179"/>
      <c r="D4" s="177" t="s">
        <v>64</v>
      </c>
      <c r="E4" s="180"/>
      <c r="F4" s="181" t="s">
        <v>65</v>
      </c>
      <c r="G4" s="182"/>
      <c r="H4" s="177" t="s">
        <v>180</v>
      </c>
      <c r="I4" s="180"/>
      <c r="J4" s="178" t="s">
        <v>67</v>
      </c>
      <c r="K4" s="179" t="s">
        <v>68</v>
      </c>
    </row>
    <row r="5" customHeight="1" spans="1:11">
      <c r="A5" s="183" t="s">
        <v>69</v>
      </c>
      <c r="B5" s="178" t="s">
        <v>70</v>
      </c>
      <c r="C5" s="179"/>
      <c r="D5" s="177" t="s">
        <v>71</v>
      </c>
      <c r="E5" s="180"/>
      <c r="F5" s="181">
        <v>44663</v>
      </c>
      <c r="G5" s="182"/>
      <c r="H5" s="177" t="s">
        <v>181</v>
      </c>
      <c r="I5" s="180"/>
      <c r="J5" s="178" t="s">
        <v>67</v>
      </c>
      <c r="K5" s="179" t="s">
        <v>68</v>
      </c>
    </row>
    <row r="6" customHeight="1" spans="1:11">
      <c r="A6" s="177" t="s">
        <v>73</v>
      </c>
      <c r="B6" s="184">
        <v>3</v>
      </c>
      <c r="C6" s="185">
        <v>6</v>
      </c>
      <c r="D6" s="183" t="s">
        <v>74</v>
      </c>
      <c r="E6" s="186"/>
      <c r="F6" s="181">
        <v>44732</v>
      </c>
      <c r="G6" s="182"/>
      <c r="H6" s="187" t="s">
        <v>182</v>
      </c>
      <c r="I6" s="220"/>
      <c r="J6" s="220"/>
      <c r="K6" s="245"/>
    </row>
    <row r="7" customHeight="1" spans="1:11">
      <c r="A7" s="177" t="s">
        <v>76</v>
      </c>
      <c r="B7" s="188">
        <v>6000</v>
      </c>
      <c r="C7" s="189"/>
      <c r="D7" s="183" t="s">
        <v>77</v>
      </c>
      <c r="E7" s="190"/>
      <c r="F7" s="181">
        <v>44732</v>
      </c>
      <c r="G7" s="182"/>
      <c r="H7" s="191"/>
      <c r="I7" s="178"/>
      <c r="J7" s="178"/>
      <c r="K7" s="179"/>
    </row>
    <row r="8" customHeight="1" spans="1:11">
      <c r="A8" s="192" t="s">
        <v>79</v>
      </c>
      <c r="B8" s="193"/>
      <c r="C8" s="194"/>
      <c r="D8" s="195" t="s">
        <v>80</v>
      </c>
      <c r="E8" s="196"/>
      <c r="F8" s="197">
        <v>44742</v>
      </c>
      <c r="G8" s="198"/>
      <c r="H8" s="195"/>
      <c r="I8" s="196"/>
      <c r="J8" s="196"/>
      <c r="K8" s="246"/>
    </row>
    <row r="9" customHeight="1" spans="1:11">
      <c r="A9" s="199" t="s">
        <v>183</v>
      </c>
      <c r="B9" s="199"/>
      <c r="C9" s="199"/>
      <c r="D9" s="199"/>
      <c r="E9" s="199"/>
      <c r="F9" s="199"/>
      <c r="G9" s="199"/>
      <c r="H9" s="199"/>
      <c r="I9" s="199"/>
      <c r="J9" s="199"/>
      <c r="K9" s="199"/>
    </row>
    <row r="10" customHeight="1" spans="1:11">
      <c r="A10" s="200" t="s">
        <v>84</v>
      </c>
      <c r="B10" s="201" t="s">
        <v>85</v>
      </c>
      <c r="C10" s="202" t="s">
        <v>86</v>
      </c>
      <c r="D10" s="203"/>
      <c r="E10" s="204" t="s">
        <v>89</v>
      </c>
      <c r="F10" s="201" t="s">
        <v>85</v>
      </c>
      <c r="G10" s="202" t="s">
        <v>86</v>
      </c>
      <c r="H10" s="201"/>
      <c r="I10" s="204" t="s">
        <v>87</v>
      </c>
      <c r="J10" s="201" t="s">
        <v>85</v>
      </c>
      <c r="K10" s="247" t="s">
        <v>86</v>
      </c>
    </row>
    <row r="11" customHeight="1" spans="1:11">
      <c r="A11" s="183" t="s">
        <v>90</v>
      </c>
      <c r="B11" s="205" t="s">
        <v>85</v>
      </c>
      <c r="C11" s="178" t="s">
        <v>86</v>
      </c>
      <c r="D11" s="190"/>
      <c r="E11" s="186" t="s">
        <v>92</v>
      </c>
      <c r="F11" s="205" t="s">
        <v>85</v>
      </c>
      <c r="G11" s="178" t="s">
        <v>86</v>
      </c>
      <c r="H11" s="205"/>
      <c r="I11" s="186" t="s">
        <v>97</v>
      </c>
      <c r="J11" s="205" t="s">
        <v>85</v>
      </c>
      <c r="K11" s="179" t="s">
        <v>86</v>
      </c>
    </row>
    <row r="12" customHeight="1" spans="1:11">
      <c r="A12" s="195" t="s">
        <v>125</v>
      </c>
      <c r="B12" s="196"/>
      <c r="C12" s="196"/>
      <c r="D12" s="196"/>
      <c r="E12" s="196"/>
      <c r="F12" s="196"/>
      <c r="G12" s="196"/>
      <c r="H12" s="196"/>
      <c r="I12" s="196"/>
      <c r="J12" s="196"/>
      <c r="K12" s="246"/>
    </row>
    <row r="13" customHeight="1" spans="1:11">
      <c r="A13" s="206" t="s">
        <v>184</v>
      </c>
      <c r="B13" s="206"/>
      <c r="C13" s="206"/>
      <c r="D13" s="206"/>
      <c r="E13" s="206"/>
      <c r="F13" s="206"/>
      <c r="G13" s="206"/>
      <c r="H13" s="206"/>
      <c r="I13" s="206"/>
      <c r="J13" s="206"/>
      <c r="K13" s="206"/>
    </row>
    <row r="14" customHeight="1" spans="1:11">
      <c r="A14" s="207" t="s">
        <v>185</v>
      </c>
      <c r="B14" s="208"/>
      <c r="C14" s="208"/>
      <c r="D14" s="208"/>
      <c r="E14" s="208"/>
      <c r="F14" s="208"/>
      <c r="G14" s="208"/>
      <c r="H14" s="208"/>
      <c r="I14" s="248"/>
      <c r="J14" s="248"/>
      <c r="K14" s="249"/>
    </row>
    <row r="15" customHeight="1" spans="1:11">
      <c r="A15" s="209"/>
      <c r="B15" s="210"/>
      <c r="C15" s="210"/>
      <c r="D15" s="211"/>
      <c r="E15" s="212"/>
      <c r="F15" s="210"/>
      <c r="G15" s="210"/>
      <c r="H15" s="211"/>
      <c r="I15" s="250"/>
      <c r="J15" s="251"/>
      <c r="K15" s="252"/>
    </row>
    <row r="16" customHeight="1" spans="1:11">
      <c r="A16" s="213"/>
      <c r="B16" s="214"/>
      <c r="C16" s="214"/>
      <c r="D16" s="214"/>
      <c r="E16" s="214"/>
      <c r="F16" s="214"/>
      <c r="G16" s="214"/>
      <c r="H16" s="214"/>
      <c r="I16" s="214"/>
      <c r="J16" s="214"/>
      <c r="K16" s="253"/>
    </row>
    <row r="17" customHeight="1" spans="1:11">
      <c r="A17" s="206" t="s">
        <v>186</v>
      </c>
      <c r="B17" s="206"/>
      <c r="C17" s="206"/>
      <c r="D17" s="206"/>
      <c r="E17" s="206"/>
      <c r="F17" s="206"/>
      <c r="G17" s="206"/>
      <c r="H17" s="206"/>
      <c r="I17" s="206"/>
      <c r="J17" s="206"/>
      <c r="K17" s="206"/>
    </row>
    <row r="18" customHeight="1" spans="1:11">
      <c r="A18" s="207" t="s">
        <v>187</v>
      </c>
      <c r="B18" s="208"/>
      <c r="C18" s="208"/>
      <c r="D18" s="208"/>
      <c r="E18" s="208"/>
      <c r="F18" s="208"/>
      <c r="G18" s="208"/>
      <c r="H18" s="208"/>
      <c r="I18" s="248"/>
      <c r="J18" s="248"/>
      <c r="K18" s="249"/>
    </row>
    <row r="19" customHeight="1" spans="1:11">
      <c r="A19" s="209"/>
      <c r="B19" s="210"/>
      <c r="C19" s="210"/>
      <c r="D19" s="211"/>
      <c r="E19" s="212"/>
      <c r="F19" s="210"/>
      <c r="G19" s="210"/>
      <c r="H19" s="211"/>
      <c r="I19" s="250"/>
      <c r="J19" s="251"/>
      <c r="K19" s="252"/>
    </row>
    <row r="20" customHeight="1" spans="1:11">
      <c r="A20" s="213"/>
      <c r="B20" s="214"/>
      <c r="C20" s="214"/>
      <c r="D20" s="214"/>
      <c r="E20" s="214"/>
      <c r="F20" s="214"/>
      <c r="G20" s="214"/>
      <c r="H20" s="214"/>
      <c r="I20" s="214"/>
      <c r="J20" s="214"/>
      <c r="K20" s="253"/>
    </row>
    <row r="21" customHeight="1" spans="1:11">
      <c r="A21" s="215" t="s">
        <v>122</v>
      </c>
      <c r="B21" s="215"/>
      <c r="C21" s="215"/>
      <c r="D21" s="215"/>
      <c r="E21" s="215"/>
      <c r="F21" s="215"/>
      <c r="G21" s="215"/>
      <c r="H21" s="215"/>
      <c r="I21" s="215"/>
      <c r="J21" s="215"/>
      <c r="K21" s="215"/>
    </row>
    <row r="22" customHeight="1" spans="1:11">
      <c r="A22" s="79" t="s">
        <v>123</v>
      </c>
      <c r="B22" s="113"/>
      <c r="C22" s="113"/>
      <c r="D22" s="113"/>
      <c r="E22" s="113"/>
      <c r="F22" s="113"/>
      <c r="G22" s="113"/>
      <c r="H22" s="113"/>
      <c r="I22" s="113"/>
      <c r="J22" s="113"/>
      <c r="K22" s="142"/>
    </row>
    <row r="23" customHeight="1" spans="1:11">
      <c r="A23" s="91" t="s">
        <v>124</v>
      </c>
      <c r="B23" s="93"/>
      <c r="C23" s="178" t="s">
        <v>67</v>
      </c>
      <c r="D23" s="178" t="s">
        <v>68</v>
      </c>
      <c r="E23" s="90"/>
      <c r="F23" s="90"/>
      <c r="G23" s="90"/>
      <c r="H23" s="90"/>
      <c r="I23" s="90"/>
      <c r="J23" s="90"/>
      <c r="K23" s="136"/>
    </row>
    <row r="24" customHeight="1" spans="1:11">
      <c r="A24" s="216" t="s">
        <v>188</v>
      </c>
      <c r="B24" s="217"/>
      <c r="C24" s="217"/>
      <c r="D24" s="217"/>
      <c r="E24" s="217"/>
      <c r="F24" s="217"/>
      <c r="G24" s="217"/>
      <c r="H24" s="217"/>
      <c r="I24" s="217"/>
      <c r="J24" s="217"/>
      <c r="K24" s="254"/>
    </row>
    <row r="25" customHeight="1" spans="1:11">
      <c r="A25" s="218"/>
      <c r="B25" s="219"/>
      <c r="C25" s="219"/>
      <c r="D25" s="219"/>
      <c r="E25" s="219"/>
      <c r="F25" s="219"/>
      <c r="G25" s="219"/>
      <c r="H25" s="219"/>
      <c r="I25" s="219"/>
      <c r="J25" s="219"/>
      <c r="K25" s="255"/>
    </row>
    <row r="26" customHeight="1" spans="1:11">
      <c r="A26" s="199" t="s">
        <v>131</v>
      </c>
      <c r="B26" s="199"/>
      <c r="C26" s="199"/>
      <c r="D26" s="199"/>
      <c r="E26" s="199"/>
      <c r="F26" s="199"/>
      <c r="G26" s="199"/>
      <c r="H26" s="199"/>
      <c r="I26" s="199"/>
      <c r="J26" s="199"/>
      <c r="K26" s="199"/>
    </row>
    <row r="27" customHeight="1" spans="1:11">
      <c r="A27" s="171" t="s">
        <v>132</v>
      </c>
      <c r="B27" s="202" t="s">
        <v>95</v>
      </c>
      <c r="C27" s="202" t="s">
        <v>96</v>
      </c>
      <c r="D27" s="202" t="s">
        <v>88</v>
      </c>
      <c r="E27" s="172" t="s">
        <v>133</v>
      </c>
      <c r="F27" s="202" t="s">
        <v>95</v>
      </c>
      <c r="G27" s="202" t="s">
        <v>96</v>
      </c>
      <c r="H27" s="202" t="s">
        <v>88</v>
      </c>
      <c r="I27" s="172" t="s">
        <v>134</v>
      </c>
      <c r="J27" s="202" t="s">
        <v>95</v>
      </c>
      <c r="K27" s="247" t="s">
        <v>96</v>
      </c>
    </row>
    <row r="28" customHeight="1" spans="1:11">
      <c r="A28" s="187" t="s">
        <v>87</v>
      </c>
      <c r="B28" s="178" t="s">
        <v>95</v>
      </c>
      <c r="C28" s="178" t="s">
        <v>96</v>
      </c>
      <c r="D28" s="178" t="s">
        <v>88</v>
      </c>
      <c r="E28" s="220" t="s">
        <v>94</v>
      </c>
      <c r="F28" s="178" t="s">
        <v>95</v>
      </c>
      <c r="G28" s="178" t="s">
        <v>96</v>
      </c>
      <c r="H28" s="178" t="s">
        <v>88</v>
      </c>
      <c r="I28" s="220" t="s">
        <v>105</v>
      </c>
      <c r="J28" s="178" t="s">
        <v>95</v>
      </c>
      <c r="K28" s="179" t="s">
        <v>96</v>
      </c>
    </row>
    <row r="29" customHeight="1" spans="1:11">
      <c r="A29" s="177" t="s">
        <v>98</v>
      </c>
      <c r="B29" s="221"/>
      <c r="C29" s="221"/>
      <c r="D29" s="221"/>
      <c r="E29" s="221"/>
      <c r="F29" s="221"/>
      <c r="G29" s="221"/>
      <c r="H29" s="221"/>
      <c r="I29" s="221"/>
      <c r="J29" s="221"/>
      <c r="K29" s="256"/>
    </row>
    <row r="30" customHeight="1" spans="1:11">
      <c r="A30" s="222"/>
      <c r="B30" s="223"/>
      <c r="C30" s="223"/>
      <c r="D30" s="223"/>
      <c r="E30" s="223"/>
      <c r="F30" s="223"/>
      <c r="G30" s="223"/>
      <c r="H30" s="223"/>
      <c r="I30" s="223"/>
      <c r="J30" s="223"/>
      <c r="K30" s="257"/>
    </row>
    <row r="31" customHeight="1" spans="1:11">
      <c r="A31" s="224" t="s">
        <v>189</v>
      </c>
      <c r="B31" s="224"/>
      <c r="C31" s="224"/>
      <c r="D31" s="224"/>
      <c r="E31" s="224"/>
      <c r="F31" s="224"/>
      <c r="G31" s="224"/>
      <c r="H31" s="224"/>
      <c r="I31" s="224"/>
      <c r="J31" s="224"/>
      <c r="K31" s="224"/>
    </row>
    <row r="32" ht="17.25" customHeight="1" spans="1:11">
      <c r="A32" s="225" t="s">
        <v>190</v>
      </c>
      <c r="B32" s="226"/>
      <c r="C32" s="226"/>
      <c r="D32" s="226"/>
      <c r="E32" s="226"/>
      <c r="F32" s="226"/>
      <c r="G32" s="226"/>
      <c r="H32" s="226"/>
      <c r="I32" s="226"/>
      <c r="J32" s="226"/>
      <c r="K32" s="258"/>
    </row>
    <row r="33" ht="17.25" customHeight="1" spans="1:11">
      <c r="A33" s="227"/>
      <c r="B33" s="228"/>
      <c r="C33" s="228"/>
      <c r="D33" s="228"/>
      <c r="E33" s="228"/>
      <c r="F33" s="228"/>
      <c r="G33" s="228"/>
      <c r="H33" s="228"/>
      <c r="I33" s="228"/>
      <c r="J33" s="228"/>
      <c r="K33" s="259"/>
    </row>
    <row r="34" ht="17.25" customHeight="1" spans="1:11">
      <c r="A34" s="227"/>
      <c r="B34" s="228"/>
      <c r="C34" s="228"/>
      <c r="D34" s="228"/>
      <c r="E34" s="228"/>
      <c r="F34" s="228"/>
      <c r="G34" s="228"/>
      <c r="H34" s="228"/>
      <c r="I34" s="228"/>
      <c r="J34" s="228"/>
      <c r="K34" s="259"/>
    </row>
    <row r="35" ht="17.25" customHeight="1" spans="1:11">
      <c r="A35" s="227"/>
      <c r="B35" s="228"/>
      <c r="C35" s="228"/>
      <c r="D35" s="228"/>
      <c r="E35" s="228"/>
      <c r="F35" s="228"/>
      <c r="G35" s="228"/>
      <c r="H35" s="228"/>
      <c r="I35" s="228"/>
      <c r="J35" s="228"/>
      <c r="K35" s="259"/>
    </row>
    <row r="36" ht="17.25" customHeight="1" spans="1:11">
      <c r="A36" s="227"/>
      <c r="B36" s="228"/>
      <c r="C36" s="228"/>
      <c r="D36" s="228"/>
      <c r="E36" s="228"/>
      <c r="F36" s="228"/>
      <c r="G36" s="228"/>
      <c r="H36" s="228"/>
      <c r="I36" s="228"/>
      <c r="J36" s="228"/>
      <c r="K36" s="259"/>
    </row>
    <row r="37" ht="17.25" customHeight="1" spans="1:11">
      <c r="A37" s="227"/>
      <c r="B37" s="228"/>
      <c r="C37" s="228"/>
      <c r="D37" s="228"/>
      <c r="E37" s="228"/>
      <c r="F37" s="228"/>
      <c r="G37" s="228"/>
      <c r="H37" s="228"/>
      <c r="I37" s="228"/>
      <c r="J37" s="228"/>
      <c r="K37" s="259"/>
    </row>
    <row r="38" ht="17.25" customHeight="1" spans="1:11">
      <c r="A38" s="227"/>
      <c r="B38" s="228"/>
      <c r="C38" s="228"/>
      <c r="D38" s="228"/>
      <c r="E38" s="228"/>
      <c r="F38" s="228"/>
      <c r="G38" s="228"/>
      <c r="H38" s="228"/>
      <c r="I38" s="228"/>
      <c r="J38" s="228"/>
      <c r="K38" s="259"/>
    </row>
    <row r="39" ht="17.25" customHeight="1" spans="1:11">
      <c r="A39" s="227"/>
      <c r="B39" s="228"/>
      <c r="C39" s="228"/>
      <c r="D39" s="228"/>
      <c r="E39" s="228"/>
      <c r="F39" s="228"/>
      <c r="G39" s="228"/>
      <c r="H39" s="228"/>
      <c r="I39" s="228"/>
      <c r="J39" s="228"/>
      <c r="K39" s="259"/>
    </row>
    <row r="40" ht="17.25" customHeight="1" spans="1:11">
      <c r="A40" s="227"/>
      <c r="B40" s="228"/>
      <c r="C40" s="228"/>
      <c r="D40" s="228"/>
      <c r="E40" s="228"/>
      <c r="F40" s="228"/>
      <c r="G40" s="228"/>
      <c r="H40" s="228"/>
      <c r="I40" s="228"/>
      <c r="J40" s="228"/>
      <c r="K40" s="259"/>
    </row>
    <row r="41" ht="17.25" customHeight="1" spans="1:11">
      <c r="A41" s="227"/>
      <c r="B41" s="228"/>
      <c r="C41" s="228"/>
      <c r="D41" s="228"/>
      <c r="E41" s="228"/>
      <c r="F41" s="228"/>
      <c r="G41" s="228"/>
      <c r="H41" s="228"/>
      <c r="I41" s="228"/>
      <c r="J41" s="228"/>
      <c r="K41" s="259"/>
    </row>
    <row r="42" ht="17.25" customHeight="1" spans="1:11">
      <c r="A42" s="227"/>
      <c r="B42" s="228"/>
      <c r="C42" s="228"/>
      <c r="D42" s="228"/>
      <c r="E42" s="228"/>
      <c r="F42" s="228"/>
      <c r="G42" s="228"/>
      <c r="H42" s="228"/>
      <c r="I42" s="228"/>
      <c r="J42" s="228"/>
      <c r="K42" s="259"/>
    </row>
    <row r="43" ht="17.25" customHeight="1" spans="1:11">
      <c r="A43" s="222" t="s">
        <v>130</v>
      </c>
      <c r="B43" s="223"/>
      <c r="C43" s="223"/>
      <c r="D43" s="223"/>
      <c r="E43" s="223"/>
      <c r="F43" s="223"/>
      <c r="G43" s="223"/>
      <c r="H43" s="223"/>
      <c r="I43" s="223"/>
      <c r="J43" s="223"/>
      <c r="K43" s="257"/>
    </row>
    <row r="44" customHeight="1" spans="1:11">
      <c r="A44" s="224" t="s">
        <v>191</v>
      </c>
      <c r="B44" s="224"/>
      <c r="C44" s="224"/>
      <c r="D44" s="224"/>
      <c r="E44" s="224"/>
      <c r="F44" s="224"/>
      <c r="G44" s="224"/>
      <c r="H44" s="224"/>
      <c r="I44" s="224"/>
      <c r="J44" s="224"/>
      <c r="K44" s="224"/>
    </row>
    <row r="45" ht="18" customHeight="1" spans="1:11">
      <c r="A45" s="229" t="s">
        <v>125</v>
      </c>
      <c r="B45" s="230"/>
      <c r="C45" s="230"/>
      <c r="D45" s="230"/>
      <c r="E45" s="230"/>
      <c r="F45" s="230"/>
      <c r="G45" s="230"/>
      <c r="H45" s="230"/>
      <c r="I45" s="230"/>
      <c r="J45" s="230"/>
      <c r="K45" s="260"/>
    </row>
    <row r="46" ht="18" customHeight="1" spans="1:11">
      <c r="A46" s="229"/>
      <c r="B46" s="230"/>
      <c r="C46" s="230"/>
      <c r="D46" s="230"/>
      <c r="E46" s="230"/>
      <c r="F46" s="230"/>
      <c r="G46" s="230"/>
      <c r="H46" s="230"/>
      <c r="I46" s="230"/>
      <c r="J46" s="230"/>
      <c r="K46" s="260"/>
    </row>
    <row r="47" ht="18" customHeight="1" spans="1:11">
      <c r="A47" s="218"/>
      <c r="B47" s="219"/>
      <c r="C47" s="219"/>
      <c r="D47" s="219"/>
      <c r="E47" s="219"/>
      <c r="F47" s="219"/>
      <c r="G47" s="219"/>
      <c r="H47" s="219"/>
      <c r="I47" s="219"/>
      <c r="J47" s="219"/>
      <c r="K47" s="255"/>
    </row>
    <row r="48" ht="21" customHeight="1" spans="1:11">
      <c r="A48" s="231" t="s">
        <v>136</v>
      </c>
      <c r="B48" s="232" t="s">
        <v>137</v>
      </c>
      <c r="C48" s="232"/>
      <c r="D48" s="233" t="s">
        <v>138</v>
      </c>
      <c r="E48" s="234"/>
      <c r="F48" s="233" t="s">
        <v>140</v>
      </c>
      <c r="G48" s="235"/>
      <c r="H48" s="236" t="s">
        <v>141</v>
      </c>
      <c r="I48" s="236"/>
      <c r="J48" s="232"/>
      <c r="K48" s="261"/>
    </row>
    <row r="49" customHeight="1" spans="1:11">
      <c r="A49" s="237" t="s">
        <v>192</v>
      </c>
      <c r="B49" s="238"/>
      <c r="C49" s="238"/>
      <c r="D49" s="238"/>
      <c r="E49" s="238"/>
      <c r="F49" s="238"/>
      <c r="G49" s="238"/>
      <c r="H49" s="238"/>
      <c r="I49" s="238"/>
      <c r="J49" s="238"/>
      <c r="K49" s="262"/>
    </row>
    <row r="50" customHeight="1" spans="1:11">
      <c r="A50" s="239"/>
      <c r="B50" s="240"/>
      <c r="C50" s="240"/>
      <c r="D50" s="240"/>
      <c r="E50" s="240"/>
      <c r="F50" s="240"/>
      <c r="G50" s="240"/>
      <c r="H50" s="240"/>
      <c r="I50" s="240"/>
      <c r="J50" s="240"/>
      <c r="K50" s="263"/>
    </row>
    <row r="51" customHeight="1" spans="1:11">
      <c r="A51" s="241"/>
      <c r="B51" s="242"/>
      <c r="C51" s="242"/>
      <c r="D51" s="242"/>
      <c r="E51" s="242"/>
      <c r="F51" s="242"/>
      <c r="G51" s="242"/>
      <c r="H51" s="242"/>
      <c r="I51" s="242"/>
      <c r="J51" s="242"/>
      <c r="K51" s="264"/>
    </row>
    <row r="52" ht="21" customHeight="1" spans="1:11">
      <c r="A52" s="231" t="s">
        <v>136</v>
      </c>
      <c r="B52" s="232" t="s">
        <v>137</v>
      </c>
      <c r="C52" s="232"/>
      <c r="D52" s="233" t="s">
        <v>138</v>
      </c>
      <c r="E52" s="233"/>
      <c r="F52" s="233" t="s">
        <v>140</v>
      </c>
      <c r="G52" s="233"/>
      <c r="H52" s="236" t="s">
        <v>141</v>
      </c>
      <c r="I52" s="236"/>
      <c r="J52" s="265"/>
      <c r="K52" s="266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A6" sqref="A6:G14"/>
    </sheetView>
  </sheetViews>
  <sheetFormatPr defaultColWidth="9" defaultRowHeight="26" customHeight="1"/>
  <cols>
    <col min="1" max="1" width="17.1666666666667" style="49" customWidth="1"/>
    <col min="2" max="7" width="9.33333333333333" style="49" customWidth="1"/>
    <col min="8" max="8" width="1.33333333333333" style="49" customWidth="1"/>
    <col min="9" max="9" width="16.5" style="49" customWidth="1"/>
    <col min="10" max="10" width="17" style="49" customWidth="1"/>
    <col min="11" max="11" width="18.5" style="49" customWidth="1"/>
    <col min="12" max="12" width="16.6666666666667" style="49" customWidth="1"/>
    <col min="13" max="13" width="14.1666666666667" style="49" customWidth="1"/>
    <col min="14" max="14" width="16.3333333333333" style="49" customWidth="1"/>
    <col min="15" max="16384" width="9" style="49"/>
  </cols>
  <sheetData>
    <row r="1" ht="30" customHeight="1" spans="1:14">
      <c r="A1" s="50" t="s">
        <v>145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ht="29" customHeight="1" spans="1:14">
      <c r="A2" s="52" t="s">
        <v>62</v>
      </c>
      <c r="B2" s="53" t="s">
        <v>63</v>
      </c>
      <c r="C2" s="53"/>
      <c r="D2" s="54" t="s">
        <v>69</v>
      </c>
      <c r="E2" s="53" t="s">
        <v>70</v>
      </c>
      <c r="F2" s="53"/>
      <c r="G2" s="53"/>
      <c r="H2" s="55"/>
      <c r="I2" s="67" t="s">
        <v>57</v>
      </c>
      <c r="J2" s="53" t="s">
        <v>58</v>
      </c>
      <c r="K2" s="53"/>
      <c r="L2" s="53"/>
      <c r="M2" s="53"/>
      <c r="N2" s="68"/>
    </row>
    <row r="3" ht="29" customHeight="1" spans="1:14">
      <c r="A3" s="56" t="s">
        <v>146</v>
      </c>
      <c r="B3" s="57" t="s">
        <v>147</v>
      </c>
      <c r="C3" s="57"/>
      <c r="D3" s="57"/>
      <c r="E3" s="57"/>
      <c r="F3" s="57"/>
      <c r="G3" s="57"/>
      <c r="H3" s="58"/>
      <c r="I3" s="69" t="s">
        <v>148</v>
      </c>
      <c r="J3" s="69"/>
      <c r="K3" s="69"/>
      <c r="L3" s="69"/>
      <c r="M3" s="69"/>
      <c r="N3" s="70"/>
    </row>
    <row r="4" ht="29" customHeight="1" spans="1:14">
      <c r="A4" s="56"/>
      <c r="B4" s="151" t="s">
        <v>112</v>
      </c>
      <c r="C4" s="151" t="s">
        <v>113</v>
      </c>
      <c r="D4" s="152" t="s">
        <v>114</v>
      </c>
      <c r="E4" s="151" t="s">
        <v>115</v>
      </c>
      <c r="F4" s="151" t="s">
        <v>116</v>
      </c>
      <c r="G4" s="151" t="s">
        <v>117</v>
      </c>
      <c r="H4" s="58"/>
      <c r="I4" s="151" t="s">
        <v>112</v>
      </c>
      <c r="J4" s="151" t="s">
        <v>113</v>
      </c>
      <c r="K4" s="152" t="s">
        <v>114</v>
      </c>
      <c r="L4" s="151" t="s">
        <v>115</v>
      </c>
      <c r="M4" s="151" t="s">
        <v>116</v>
      </c>
      <c r="N4" s="151" t="s">
        <v>117</v>
      </c>
    </row>
    <row r="5" ht="29" customHeight="1" spans="1:14">
      <c r="A5" s="56"/>
      <c r="B5" s="153" t="s">
        <v>152</v>
      </c>
      <c r="C5" s="153" t="s">
        <v>153</v>
      </c>
      <c r="D5" s="154" t="s">
        <v>154</v>
      </c>
      <c r="E5" s="153" t="s">
        <v>155</v>
      </c>
      <c r="F5" s="153" t="s">
        <v>156</v>
      </c>
      <c r="G5" s="153" t="s">
        <v>157</v>
      </c>
      <c r="H5" s="58"/>
      <c r="I5" s="153" t="s">
        <v>152</v>
      </c>
      <c r="J5" s="153" t="s">
        <v>153</v>
      </c>
      <c r="K5" s="154" t="s">
        <v>154</v>
      </c>
      <c r="L5" s="153" t="s">
        <v>155</v>
      </c>
      <c r="M5" s="153" t="s">
        <v>156</v>
      </c>
      <c r="N5" s="153" t="s">
        <v>157</v>
      </c>
    </row>
    <row r="6" ht="29" customHeight="1" spans="1:14">
      <c r="A6" s="155" t="s">
        <v>159</v>
      </c>
      <c r="B6" s="156">
        <f t="shared" ref="B6:B8" si="0">C6-1</f>
        <v>68</v>
      </c>
      <c r="C6" s="156">
        <f t="shared" ref="C6:C8" si="1">D6-2</f>
        <v>69</v>
      </c>
      <c r="D6" s="157">
        <v>71</v>
      </c>
      <c r="E6" s="156">
        <f t="shared" ref="E6:E8" si="2">D6+2</f>
        <v>73</v>
      </c>
      <c r="F6" s="156">
        <f t="shared" ref="F6:F8" si="3">E6+2</f>
        <v>75</v>
      </c>
      <c r="G6" s="156">
        <f t="shared" ref="G6:G8" si="4">F6+1</f>
        <v>76</v>
      </c>
      <c r="H6" s="58"/>
      <c r="I6" s="71" t="s">
        <v>193</v>
      </c>
      <c r="J6" s="71" t="s">
        <v>194</v>
      </c>
      <c r="K6" s="71" t="s">
        <v>193</v>
      </c>
      <c r="L6" s="71" t="s">
        <v>163</v>
      </c>
      <c r="M6" s="71" t="s">
        <v>195</v>
      </c>
      <c r="N6" s="71" t="s">
        <v>163</v>
      </c>
    </row>
    <row r="7" ht="29" customHeight="1" spans="1:14">
      <c r="A7" s="155" t="s">
        <v>162</v>
      </c>
      <c r="B7" s="156">
        <f t="shared" si="0"/>
        <v>65</v>
      </c>
      <c r="C7" s="156">
        <f t="shared" si="1"/>
        <v>66</v>
      </c>
      <c r="D7" s="157">
        <v>68</v>
      </c>
      <c r="E7" s="156">
        <f t="shared" si="2"/>
        <v>70</v>
      </c>
      <c r="F7" s="156">
        <f t="shared" si="3"/>
        <v>72</v>
      </c>
      <c r="G7" s="156">
        <f t="shared" si="4"/>
        <v>73</v>
      </c>
      <c r="H7" s="58"/>
      <c r="I7" s="71" t="s">
        <v>196</v>
      </c>
      <c r="J7" s="71" t="s">
        <v>197</v>
      </c>
      <c r="K7" s="71" t="s">
        <v>163</v>
      </c>
      <c r="L7" s="71" t="s">
        <v>193</v>
      </c>
      <c r="M7" s="71" t="s">
        <v>198</v>
      </c>
      <c r="N7" s="71" t="s">
        <v>193</v>
      </c>
    </row>
    <row r="8" ht="29" customHeight="1" spans="1:14">
      <c r="A8" s="158" t="s">
        <v>162</v>
      </c>
      <c r="B8" s="159">
        <f t="shared" si="0"/>
        <v>65</v>
      </c>
      <c r="C8" s="159">
        <f t="shared" si="1"/>
        <v>66</v>
      </c>
      <c r="D8" s="159">
        <v>68</v>
      </c>
      <c r="E8" s="159">
        <f t="shared" si="2"/>
        <v>70</v>
      </c>
      <c r="F8" s="159">
        <f t="shared" si="3"/>
        <v>72</v>
      </c>
      <c r="G8" s="159">
        <f t="shared" si="4"/>
        <v>73</v>
      </c>
      <c r="H8" s="58"/>
      <c r="I8" s="71" t="s">
        <v>199</v>
      </c>
      <c r="J8" s="71">
        <v>-0.7</v>
      </c>
      <c r="K8" s="71" t="s">
        <v>193</v>
      </c>
      <c r="L8" s="71" t="s">
        <v>200</v>
      </c>
      <c r="M8" s="71">
        <v>-0.2</v>
      </c>
      <c r="N8" s="71" t="s">
        <v>200</v>
      </c>
    </row>
    <row r="9" ht="29" customHeight="1" spans="1:14">
      <c r="A9" s="160" t="s">
        <v>165</v>
      </c>
      <c r="B9" s="161">
        <f t="shared" ref="B9:B11" si="5">C9-4</f>
        <v>106</v>
      </c>
      <c r="C9" s="161">
        <f t="shared" ref="C9:C11" si="6">D9-4</f>
        <v>110</v>
      </c>
      <c r="D9" s="161">
        <v>114</v>
      </c>
      <c r="E9" s="161">
        <f t="shared" ref="E9:E11" si="7">D9+4</f>
        <v>118</v>
      </c>
      <c r="F9" s="161">
        <f>E9+4</f>
        <v>122</v>
      </c>
      <c r="G9" s="161">
        <f t="shared" ref="G9:G11" si="8">F9+6</f>
        <v>128</v>
      </c>
      <c r="H9" s="58"/>
      <c r="I9" s="71">
        <f>-0.5-0.3</f>
        <v>-0.8</v>
      </c>
      <c r="J9" s="71">
        <v>-0.2</v>
      </c>
      <c r="K9" s="71" t="s">
        <v>201</v>
      </c>
      <c r="L9" s="71">
        <v>-0.1</v>
      </c>
      <c r="M9" s="71" t="s">
        <v>202</v>
      </c>
      <c r="N9" s="71">
        <v>-0.1</v>
      </c>
    </row>
    <row r="10" ht="29" customHeight="1" spans="1:14">
      <c r="A10" s="160" t="s">
        <v>168</v>
      </c>
      <c r="B10" s="162">
        <f t="shared" si="5"/>
        <v>104</v>
      </c>
      <c r="C10" s="162">
        <f t="shared" si="6"/>
        <v>108</v>
      </c>
      <c r="D10" s="157">
        <v>112</v>
      </c>
      <c r="E10" s="162">
        <f t="shared" si="7"/>
        <v>116</v>
      </c>
      <c r="F10" s="157">
        <f>E10+5</f>
        <v>121</v>
      </c>
      <c r="G10" s="157">
        <f t="shared" si="8"/>
        <v>127</v>
      </c>
      <c r="H10" s="58"/>
      <c r="I10" s="71" t="s">
        <v>193</v>
      </c>
      <c r="J10" s="71" t="s">
        <v>203</v>
      </c>
      <c r="K10" s="71" t="s">
        <v>195</v>
      </c>
      <c r="L10" s="71" t="s">
        <v>163</v>
      </c>
      <c r="M10" s="71" t="s">
        <v>163</v>
      </c>
      <c r="N10" s="71" t="s">
        <v>163</v>
      </c>
    </row>
    <row r="11" ht="29" customHeight="1" spans="1:14">
      <c r="A11" s="160" t="s">
        <v>170</v>
      </c>
      <c r="B11" s="162">
        <f t="shared" si="5"/>
        <v>102</v>
      </c>
      <c r="C11" s="162">
        <f t="shared" si="6"/>
        <v>106</v>
      </c>
      <c r="D11" s="157">
        <v>110</v>
      </c>
      <c r="E11" s="162">
        <f t="shared" si="7"/>
        <v>114</v>
      </c>
      <c r="F11" s="157">
        <f>E11+5</f>
        <v>119</v>
      </c>
      <c r="G11" s="157">
        <f t="shared" si="8"/>
        <v>125</v>
      </c>
      <c r="H11" s="58"/>
      <c r="I11" s="71" t="s">
        <v>204</v>
      </c>
      <c r="J11" s="71" t="s">
        <v>205</v>
      </c>
      <c r="K11" s="71" t="s">
        <v>163</v>
      </c>
      <c r="L11" s="71" t="s">
        <v>206</v>
      </c>
      <c r="M11" s="71" t="s">
        <v>163</v>
      </c>
      <c r="N11" s="71" t="s">
        <v>206</v>
      </c>
    </row>
    <row r="12" ht="29" customHeight="1" spans="1:14">
      <c r="A12" s="160" t="s">
        <v>172</v>
      </c>
      <c r="B12" s="162">
        <f>C12-1.2</f>
        <v>45.6</v>
      </c>
      <c r="C12" s="162">
        <f>D12-1.2</f>
        <v>46.8</v>
      </c>
      <c r="D12" s="157">
        <v>48</v>
      </c>
      <c r="E12" s="162">
        <f>D12+1.2</f>
        <v>49.2</v>
      </c>
      <c r="F12" s="162">
        <f>E12+1.2</f>
        <v>50.4</v>
      </c>
      <c r="G12" s="162">
        <f>F12+1.4</f>
        <v>51.8</v>
      </c>
      <c r="H12" s="58"/>
      <c r="I12" s="71" t="s">
        <v>163</v>
      </c>
      <c r="J12" s="71" t="s">
        <v>163</v>
      </c>
      <c r="K12" s="71" t="s">
        <v>163</v>
      </c>
      <c r="L12" s="71" t="s">
        <v>163</v>
      </c>
      <c r="M12" s="71" t="s">
        <v>163</v>
      </c>
      <c r="N12" s="71" t="s">
        <v>207</v>
      </c>
    </row>
    <row r="13" ht="29" customHeight="1" spans="1:14">
      <c r="A13" s="160" t="s">
        <v>173</v>
      </c>
      <c r="B13" s="162">
        <f>C13-1</f>
        <v>48.5</v>
      </c>
      <c r="C13" s="162">
        <f>D13-1</f>
        <v>49.5</v>
      </c>
      <c r="D13" s="157">
        <v>50.5</v>
      </c>
      <c r="E13" s="162">
        <f>D13+1</f>
        <v>51.5</v>
      </c>
      <c r="F13" s="162">
        <f>E13+1</f>
        <v>52.5</v>
      </c>
      <c r="G13" s="162">
        <f>F13+1.5</f>
        <v>54</v>
      </c>
      <c r="H13" s="58"/>
      <c r="I13" s="71" t="s">
        <v>163</v>
      </c>
      <c r="J13" s="71" t="s">
        <v>163</v>
      </c>
      <c r="K13" s="71" t="s">
        <v>163</v>
      </c>
      <c r="L13" s="71" t="s">
        <v>163</v>
      </c>
      <c r="M13" s="71" t="s">
        <v>163</v>
      </c>
      <c r="N13" s="71" t="s">
        <v>207</v>
      </c>
    </row>
    <row r="14" ht="29" customHeight="1" spans="1:14">
      <c r="A14" s="163" t="s">
        <v>174</v>
      </c>
      <c r="B14" s="162">
        <f>C14-0.6</f>
        <v>61.2</v>
      </c>
      <c r="C14" s="162">
        <f>D14-1.2</f>
        <v>61.8</v>
      </c>
      <c r="D14" s="157">
        <v>63</v>
      </c>
      <c r="E14" s="162">
        <f>D14+1.2</f>
        <v>64.2</v>
      </c>
      <c r="F14" s="162">
        <f>E14+1.2</f>
        <v>65.4</v>
      </c>
      <c r="G14" s="162">
        <f>F14+0.6</f>
        <v>66</v>
      </c>
      <c r="H14" s="164"/>
      <c r="I14" s="71" t="s">
        <v>163</v>
      </c>
      <c r="J14" s="71" t="s">
        <v>163</v>
      </c>
      <c r="K14" s="71" t="s">
        <v>163</v>
      </c>
      <c r="L14" s="71" t="s">
        <v>163</v>
      </c>
      <c r="M14" s="71" t="s">
        <v>163</v>
      </c>
      <c r="N14" s="71" t="s">
        <v>207</v>
      </c>
    </row>
    <row r="15" ht="15" spans="1:14">
      <c r="A15" s="73" t="s">
        <v>125</v>
      </c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</row>
    <row r="16" ht="14.25" spans="1:14">
      <c r="A16" s="49" t="s">
        <v>208</v>
      </c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</row>
    <row r="17" ht="14.25" spans="1:13">
      <c r="A17" s="66"/>
      <c r="B17" s="66"/>
      <c r="C17" s="66"/>
      <c r="D17" s="66"/>
      <c r="E17" s="66"/>
      <c r="F17" s="66"/>
      <c r="G17" s="66"/>
      <c r="H17" s="66"/>
      <c r="I17" s="73" t="s">
        <v>209</v>
      </c>
      <c r="J17" s="74"/>
      <c r="K17" s="73" t="s">
        <v>177</v>
      </c>
      <c r="L17" s="73"/>
      <c r="M17" s="73" t="s">
        <v>178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A21" sqref="A21:K21"/>
    </sheetView>
  </sheetViews>
  <sheetFormatPr defaultColWidth="10.1666666666667" defaultRowHeight="14.25"/>
  <cols>
    <col min="1" max="1" width="9.66666666666667" style="77" customWidth="1"/>
    <col min="2" max="2" width="11.1666666666667" style="77" customWidth="1"/>
    <col min="3" max="3" width="9.16666666666667" style="77" customWidth="1"/>
    <col min="4" max="4" width="9.5" style="77" customWidth="1"/>
    <col min="5" max="5" width="9.16666666666667" style="77" customWidth="1"/>
    <col min="6" max="6" width="10.3333333333333" style="77" customWidth="1"/>
    <col min="7" max="7" width="9.5" style="77" customWidth="1"/>
    <col min="8" max="8" width="9.16666666666667" style="77" customWidth="1"/>
    <col min="9" max="9" width="8.16666666666667" style="77" customWidth="1"/>
    <col min="10" max="10" width="10.5" style="77" customWidth="1"/>
    <col min="11" max="11" width="12.1666666666667" style="77" customWidth="1"/>
    <col min="12" max="16384" width="10.1666666666667" style="77"/>
  </cols>
  <sheetData>
    <row r="1" ht="26.25" spans="1:11">
      <c r="A1" s="78" t="s">
        <v>210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1">
      <c r="A2" s="79" t="s">
        <v>53</v>
      </c>
      <c r="B2" s="80" t="s">
        <v>54</v>
      </c>
      <c r="C2" s="80"/>
      <c r="D2" s="81" t="s">
        <v>62</v>
      </c>
      <c r="E2" s="82" t="s">
        <v>63</v>
      </c>
      <c r="F2" s="83" t="s">
        <v>211</v>
      </c>
      <c r="G2" s="84" t="s">
        <v>70</v>
      </c>
      <c r="H2" s="84"/>
      <c r="I2" s="113" t="s">
        <v>57</v>
      </c>
      <c r="J2" s="84" t="s">
        <v>58</v>
      </c>
      <c r="K2" s="135"/>
    </row>
    <row r="3" spans="1:11">
      <c r="A3" s="85" t="s">
        <v>76</v>
      </c>
      <c r="B3" s="86">
        <v>3000</v>
      </c>
      <c r="C3" s="86"/>
      <c r="D3" s="87" t="s">
        <v>212</v>
      </c>
      <c r="E3" s="88"/>
      <c r="F3" s="89"/>
      <c r="G3" s="89"/>
      <c r="H3" s="90" t="s">
        <v>213</v>
      </c>
      <c r="I3" s="90"/>
      <c r="J3" s="90"/>
      <c r="K3" s="136"/>
    </row>
    <row r="4" spans="1:11">
      <c r="A4" s="91" t="s">
        <v>73</v>
      </c>
      <c r="B4" s="92">
        <v>3</v>
      </c>
      <c r="C4" s="92">
        <v>6</v>
      </c>
      <c r="D4" s="93" t="s">
        <v>214</v>
      </c>
      <c r="E4" s="89"/>
      <c r="F4" s="89"/>
      <c r="G4" s="89"/>
      <c r="H4" s="93" t="s">
        <v>215</v>
      </c>
      <c r="I4" s="93"/>
      <c r="J4" s="106" t="s">
        <v>67</v>
      </c>
      <c r="K4" s="137" t="s">
        <v>68</v>
      </c>
    </row>
    <row r="5" spans="1:11">
      <c r="A5" s="91" t="s">
        <v>216</v>
      </c>
      <c r="B5" s="86">
        <v>1</v>
      </c>
      <c r="C5" s="86"/>
      <c r="D5" s="87" t="s">
        <v>217</v>
      </c>
      <c r="E5" s="87" t="s">
        <v>218</v>
      </c>
      <c r="F5" s="87" t="s">
        <v>219</v>
      </c>
      <c r="G5" s="87" t="s">
        <v>220</v>
      </c>
      <c r="H5" s="93" t="s">
        <v>221</v>
      </c>
      <c r="I5" s="93"/>
      <c r="J5" s="106" t="s">
        <v>67</v>
      </c>
      <c r="K5" s="137" t="s">
        <v>68</v>
      </c>
    </row>
    <row r="6" spans="1:11">
      <c r="A6" s="94" t="s">
        <v>222</v>
      </c>
      <c r="B6" s="95">
        <v>125</v>
      </c>
      <c r="C6" s="95"/>
      <c r="D6" s="96" t="s">
        <v>223</v>
      </c>
      <c r="E6" s="97"/>
      <c r="F6" s="98"/>
      <c r="G6" s="96">
        <v>3000</v>
      </c>
      <c r="H6" s="99" t="s">
        <v>224</v>
      </c>
      <c r="I6" s="99"/>
      <c r="J6" s="98" t="s">
        <v>67</v>
      </c>
      <c r="K6" s="138" t="s">
        <v>68</v>
      </c>
    </row>
    <row r="7" ht="15" spans="1:11">
      <c r="A7" s="100"/>
      <c r="B7" s="101"/>
      <c r="C7" s="101"/>
      <c r="D7" s="100"/>
      <c r="E7" s="101"/>
      <c r="F7" s="102"/>
      <c r="G7" s="100"/>
      <c r="H7" s="102"/>
      <c r="I7" s="101"/>
      <c r="J7" s="101"/>
      <c r="K7" s="101"/>
    </row>
    <row r="8" spans="1:11">
      <c r="A8" s="103" t="s">
        <v>225</v>
      </c>
      <c r="B8" s="83" t="s">
        <v>226</v>
      </c>
      <c r="C8" s="83" t="s">
        <v>227</v>
      </c>
      <c r="D8" s="83" t="s">
        <v>228</v>
      </c>
      <c r="E8" s="83" t="s">
        <v>229</v>
      </c>
      <c r="F8" s="83" t="s">
        <v>230</v>
      </c>
      <c r="G8" s="104" t="s">
        <v>79</v>
      </c>
      <c r="H8" s="105"/>
      <c r="I8" s="105"/>
      <c r="J8" s="105"/>
      <c r="K8" s="139"/>
    </row>
    <row r="9" spans="1:11">
      <c r="A9" s="91" t="s">
        <v>231</v>
      </c>
      <c r="B9" s="93"/>
      <c r="C9" s="106" t="s">
        <v>67</v>
      </c>
      <c r="D9" s="106" t="s">
        <v>68</v>
      </c>
      <c r="E9" s="87" t="s">
        <v>232</v>
      </c>
      <c r="F9" s="107" t="s">
        <v>233</v>
      </c>
      <c r="G9" s="108"/>
      <c r="H9" s="109"/>
      <c r="I9" s="109"/>
      <c r="J9" s="109"/>
      <c r="K9" s="140"/>
    </row>
    <row r="10" spans="1:11">
      <c r="A10" s="91" t="s">
        <v>234</v>
      </c>
      <c r="B10" s="93"/>
      <c r="C10" s="106" t="s">
        <v>67</v>
      </c>
      <c r="D10" s="106" t="s">
        <v>68</v>
      </c>
      <c r="E10" s="87" t="s">
        <v>235</v>
      </c>
      <c r="F10" s="107" t="s">
        <v>236</v>
      </c>
      <c r="G10" s="108" t="s">
        <v>237</v>
      </c>
      <c r="H10" s="109"/>
      <c r="I10" s="109"/>
      <c r="J10" s="109"/>
      <c r="K10" s="140"/>
    </row>
    <row r="11" spans="1:11">
      <c r="A11" s="110" t="s">
        <v>183</v>
      </c>
      <c r="B11" s="111"/>
      <c r="C11" s="111"/>
      <c r="D11" s="111"/>
      <c r="E11" s="111"/>
      <c r="F11" s="111"/>
      <c r="G11" s="111"/>
      <c r="H11" s="111"/>
      <c r="I11" s="111"/>
      <c r="J11" s="111"/>
      <c r="K11" s="141"/>
    </row>
    <row r="12" spans="1:11">
      <c r="A12" s="85" t="s">
        <v>89</v>
      </c>
      <c r="B12" s="106" t="s">
        <v>85</v>
      </c>
      <c r="C12" s="106" t="s">
        <v>86</v>
      </c>
      <c r="D12" s="107"/>
      <c r="E12" s="87" t="s">
        <v>87</v>
      </c>
      <c r="F12" s="106" t="s">
        <v>85</v>
      </c>
      <c r="G12" s="106" t="s">
        <v>86</v>
      </c>
      <c r="H12" s="106"/>
      <c r="I12" s="87" t="s">
        <v>238</v>
      </c>
      <c r="J12" s="106" t="s">
        <v>85</v>
      </c>
      <c r="K12" s="137" t="s">
        <v>86</v>
      </c>
    </row>
    <row r="13" spans="1:11">
      <c r="A13" s="85" t="s">
        <v>92</v>
      </c>
      <c r="B13" s="106" t="s">
        <v>85</v>
      </c>
      <c r="C13" s="106" t="s">
        <v>86</v>
      </c>
      <c r="D13" s="107"/>
      <c r="E13" s="87" t="s">
        <v>97</v>
      </c>
      <c r="F13" s="106" t="s">
        <v>85</v>
      </c>
      <c r="G13" s="106" t="s">
        <v>86</v>
      </c>
      <c r="H13" s="106"/>
      <c r="I13" s="87" t="s">
        <v>239</v>
      </c>
      <c r="J13" s="106" t="s">
        <v>85</v>
      </c>
      <c r="K13" s="137" t="s">
        <v>86</v>
      </c>
    </row>
    <row r="14" ht="15" spans="1:11">
      <c r="A14" s="94" t="s">
        <v>240</v>
      </c>
      <c r="B14" s="98" t="s">
        <v>85</v>
      </c>
      <c r="C14" s="98" t="s">
        <v>86</v>
      </c>
      <c r="D14" s="97"/>
      <c r="E14" s="96" t="s">
        <v>241</v>
      </c>
      <c r="F14" s="98" t="s">
        <v>85</v>
      </c>
      <c r="G14" s="98" t="s">
        <v>86</v>
      </c>
      <c r="H14" s="98"/>
      <c r="I14" s="96" t="s">
        <v>242</v>
      </c>
      <c r="J14" s="98" t="s">
        <v>85</v>
      </c>
      <c r="K14" s="138" t="s">
        <v>86</v>
      </c>
    </row>
    <row r="15" ht="15" spans="1:11">
      <c r="A15" s="100"/>
      <c r="B15" s="112"/>
      <c r="C15" s="112"/>
      <c r="D15" s="101"/>
      <c r="E15" s="100"/>
      <c r="F15" s="112"/>
      <c r="G15" s="112"/>
      <c r="H15" s="112"/>
      <c r="I15" s="100"/>
      <c r="J15" s="112"/>
      <c r="K15" s="112"/>
    </row>
    <row r="16" s="75" customFormat="1" spans="1:11">
      <c r="A16" s="79" t="s">
        <v>243</v>
      </c>
      <c r="B16" s="113"/>
      <c r="C16" s="113"/>
      <c r="D16" s="113"/>
      <c r="E16" s="113"/>
      <c r="F16" s="113"/>
      <c r="G16" s="113"/>
      <c r="H16" s="113"/>
      <c r="I16" s="113"/>
      <c r="J16" s="113"/>
      <c r="K16" s="142"/>
    </row>
    <row r="17" spans="1:11">
      <c r="A17" s="91" t="s">
        <v>244</v>
      </c>
      <c r="B17" s="93"/>
      <c r="C17" s="93"/>
      <c r="D17" s="93"/>
      <c r="E17" s="93"/>
      <c r="F17" s="93"/>
      <c r="G17" s="93"/>
      <c r="H17" s="93"/>
      <c r="I17" s="93"/>
      <c r="J17" s="93"/>
      <c r="K17" s="143"/>
    </row>
    <row r="18" spans="1:11">
      <c r="A18" s="91" t="s">
        <v>245</v>
      </c>
      <c r="B18" s="93"/>
      <c r="C18" s="93"/>
      <c r="D18" s="93"/>
      <c r="E18" s="93"/>
      <c r="F18" s="93"/>
      <c r="G18" s="93"/>
      <c r="H18" s="93"/>
      <c r="I18" s="93"/>
      <c r="J18" s="93"/>
      <c r="K18" s="143"/>
    </row>
    <row r="19" spans="1:11">
      <c r="A19" s="114" t="s">
        <v>246</v>
      </c>
      <c r="B19" s="106"/>
      <c r="C19" s="106"/>
      <c r="D19" s="106"/>
      <c r="E19" s="106"/>
      <c r="F19" s="106"/>
      <c r="G19" s="106"/>
      <c r="H19" s="106"/>
      <c r="I19" s="106"/>
      <c r="J19" s="106"/>
      <c r="K19" s="137"/>
    </row>
    <row r="20" spans="1:11">
      <c r="A20" s="115"/>
      <c r="B20" s="116"/>
      <c r="C20" s="116"/>
      <c r="D20" s="116"/>
      <c r="E20" s="116"/>
      <c r="F20" s="116"/>
      <c r="G20" s="116"/>
      <c r="H20" s="116"/>
      <c r="I20" s="116"/>
      <c r="J20" s="116"/>
      <c r="K20" s="144"/>
    </row>
    <row r="21" spans="1:11">
      <c r="A21" s="115"/>
      <c r="B21" s="116"/>
      <c r="C21" s="116"/>
      <c r="D21" s="116"/>
      <c r="E21" s="116"/>
      <c r="F21" s="116"/>
      <c r="G21" s="116"/>
      <c r="H21" s="116"/>
      <c r="I21" s="116"/>
      <c r="J21" s="116"/>
      <c r="K21" s="144"/>
    </row>
    <row r="22" spans="1:11">
      <c r="A22" s="115"/>
      <c r="B22" s="116"/>
      <c r="C22" s="116"/>
      <c r="D22" s="116"/>
      <c r="E22" s="116"/>
      <c r="F22" s="116"/>
      <c r="G22" s="116"/>
      <c r="H22" s="116"/>
      <c r="I22" s="116"/>
      <c r="J22" s="116"/>
      <c r="K22" s="144"/>
    </row>
    <row r="23" spans="1:11">
      <c r="A23" s="117"/>
      <c r="B23" s="118"/>
      <c r="C23" s="118"/>
      <c r="D23" s="118"/>
      <c r="E23" s="118"/>
      <c r="F23" s="118"/>
      <c r="G23" s="118"/>
      <c r="H23" s="118"/>
      <c r="I23" s="118"/>
      <c r="J23" s="118"/>
      <c r="K23" s="145"/>
    </row>
    <row r="24" spans="1:11">
      <c r="A24" s="91" t="s">
        <v>124</v>
      </c>
      <c r="B24" s="93"/>
      <c r="C24" s="106" t="s">
        <v>67</v>
      </c>
      <c r="D24" s="106" t="s">
        <v>68</v>
      </c>
      <c r="E24" s="90"/>
      <c r="F24" s="90"/>
      <c r="G24" s="90"/>
      <c r="H24" s="90"/>
      <c r="I24" s="90"/>
      <c r="J24" s="90"/>
      <c r="K24" s="136"/>
    </row>
    <row r="25" ht="15" spans="1:11">
      <c r="A25" s="119" t="s">
        <v>247</v>
      </c>
      <c r="B25" s="120"/>
      <c r="C25" s="120"/>
      <c r="D25" s="120"/>
      <c r="E25" s="120"/>
      <c r="F25" s="120"/>
      <c r="G25" s="120"/>
      <c r="H25" s="120"/>
      <c r="I25" s="120"/>
      <c r="J25" s="120"/>
      <c r="K25" s="146"/>
    </row>
    <row r="26" ht="15" spans="1:11">
      <c r="A26" s="121"/>
      <c r="B26" s="121"/>
      <c r="C26" s="121"/>
      <c r="D26" s="121"/>
      <c r="E26" s="121"/>
      <c r="F26" s="121"/>
      <c r="G26" s="121"/>
      <c r="H26" s="121"/>
      <c r="I26" s="121"/>
      <c r="J26" s="121"/>
      <c r="K26" s="121"/>
    </row>
    <row r="27" spans="1:11">
      <c r="A27" s="122" t="s">
        <v>248</v>
      </c>
      <c r="B27" s="105"/>
      <c r="C27" s="105"/>
      <c r="D27" s="105"/>
      <c r="E27" s="105"/>
      <c r="F27" s="105"/>
      <c r="G27" s="105"/>
      <c r="H27" s="105"/>
      <c r="I27" s="105"/>
      <c r="J27" s="105"/>
      <c r="K27" s="139"/>
    </row>
    <row r="28" spans="1:11">
      <c r="A28" s="123" t="s">
        <v>249</v>
      </c>
      <c r="B28" s="124"/>
      <c r="C28" s="124"/>
      <c r="D28" s="124"/>
      <c r="E28" s="124"/>
      <c r="F28" s="124"/>
      <c r="G28" s="124"/>
      <c r="H28" s="124"/>
      <c r="I28" s="124"/>
      <c r="J28" s="124"/>
      <c r="K28" s="147"/>
    </row>
    <row r="29" spans="1:11">
      <c r="A29" s="123" t="s">
        <v>250</v>
      </c>
      <c r="B29" s="124"/>
      <c r="C29" s="124"/>
      <c r="D29" s="124"/>
      <c r="E29" s="124"/>
      <c r="F29" s="124"/>
      <c r="G29" s="124"/>
      <c r="H29" s="124"/>
      <c r="I29" s="124"/>
      <c r="J29" s="124"/>
      <c r="K29" s="147"/>
    </row>
    <row r="30" spans="1:11">
      <c r="A30" s="123"/>
      <c r="B30" s="124"/>
      <c r="C30" s="124"/>
      <c r="D30" s="124"/>
      <c r="E30" s="124"/>
      <c r="F30" s="124"/>
      <c r="G30" s="124"/>
      <c r="H30" s="124"/>
      <c r="I30" s="124"/>
      <c r="J30" s="124"/>
      <c r="K30" s="147"/>
    </row>
    <row r="31" spans="1:11">
      <c r="A31" s="123"/>
      <c r="B31" s="124"/>
      <c r="C31" s="124"/>
      <c r="D31" s="124"/>
      <c r="E31" s="124"/>
      <c r="F31" s="124"/>
      <c r="G31" s="124"/>
      <c r="H31" s="124"/>
      <c r="I31" s="124"/>
      <c r="J31" s="124"/>
      <c r="K31" s="147"/>
    </row>
    <row r="32" spans="1:11">
      <c r="A32" s="123"/>
      <c r="B32" s="124"/>
      <c r="C32" s="124"/>
      <c r="D32" s="124"/>
      <c r="E32" s="124"/>
      <c r="F32" s="124"/>
      <c r="G32" s="124"/>
      <c r="H32" s="124"/>
      <c r="I32" s="124"/>
      <c r="J32" s="124"/>
      <c r="K32" s="147"/>
    </row>
    <row r="33" ht="23" customHeight="1" spans="1:11">
      <c r="A33" s="123"/>
      <c r="B33" s="124"/>
      <c r="C33" s="124"/>
      <c r="D33" s="124"/>
      <c r="E33" s="124"/>
      <c r="F33" s="124"/>
      <c r="G33" s="124"/>
      <c r="H33" s="124"/>
      <c r="I33" s="124"/>
      <c r="J33" s="124"/>
      <c r="K33" s="147"/>
    </row>
    <row r="34" ht="23" customHeight="1" spans="1:11">
      <c r="A34" s="115"/>
      <c r="B34" s="116"/>
      <c r="C34" s="116"/>
      <c r="D34" s="116"/>
      <c r="E34" s="116"/>
      <c r="F34" s="116"/>
      <c r="G34" s="116"/>
      <c r="H34" s="116"/>
      <c r="I34" s="116"/>
      <c r="J34" s="116"/>
      <c r="K34" s="144"/>
    </row>
    <row r="35" ht="23" customHeight="1" spans="1:11">
      <c r="A35" s="125"/>
      <c r="B35" s="116"/>
      <c r="C35" s="116"/>
      <c r="D35" s="116"/>
      <c r="E35" s="116"/>
      <c r="F35" s="116"/>
      <c r="G35" s="116"/>
      <c r="H35" s="116"/>
      <c r="I35" s="116"/>
      <c r="J35" s="116"/>
      <c r="K35" s="144"/>
    </row>
    <row r="36" ht="23" customHeight="1" spans="1:11">
      <c r="A36" s="126"/>
      <c r="B36" s="127"/>
      <c r="C36" s="127"/>
      <c r="D36" s="127"/>
      <c r="E36" s="127"/>
      <c r="F36" s="127"/>
      <c r="G36" s="127"/>
      <c r="H36" s="127"/>
      <c r="I36" s="127"/>
      <c r="J36" s="127"/>
      <c r="K36" s="148"/>
    </row>
    <row r="37" ht="18.75" customHeight="1" spans="1:11">
      <c r="A37" s="128" t="s">
        <v>251</v>
      </c>
      <c r="B37" s="129"/>
      <c r="C37" s="129"/>
      <c r="D37" s="129"/>
      <c r="E37" s="129"/>
      <c r="F37" s="129"/>
      <c r="G37" s="129"/>
      <c r="H37" s="129"/>
      <c r="I37" s="129"/>
      <c r="J37" s="129"/>
      <c r="K37" s="149"/>
    </row>
    <row r="38" s="76" customFormat="1" ht="18.75" customHeight="1" spans="1:11">
      <c r="A38" s="91" t="s">
        <v>252</v>
      </c>
      <c r="B38" s="93"/>
      <c r="C38" s="93"/>
      <c r="D38" s="90" t="s">
        <v>253</v>
      </c>
      <c r="E38" s="90"/>
      <c r="F38" s="130" t="s">
        <v>254</v>
      </c>
      <c r="G38" s="131"/>
      <c r="H38" s="93" t="s">
        <v>255</v>
      </c>
      <c r="I38" s="93"/>
      <c r="J38" s="93" t="s">
        <v>256</v>
      </c>
      <c r="K38" s="143"/>
    </row>
    <row r="39" ht="18.75" customHeight="1" spans="1:13">
      <c r="A39" s="91" t="s">
        <v>125</v>
      </c>
      <c r="B39" s="93" t="s">
        <v>257</v>
      </c>
      <c r="C39" s="93"/>
      <c r="D39" s="93"/>
      <c r="E39" s="93"/>
      <c r="F39" s="93"/>
      <c r="G39" s="93"/>
      <c r="H39" s="93"/>
      <c r="I39" s="93"/>
      <c r="J39" s="93"/>
      <c r="K39" s="143"/>
      <c r="M39" s="76"/>
    </row>
    <row r="40" ht="31" customHeight="1" spans="1:11">
      <c r="A40" s="91"/>
      <c r="B40" s="93"/>
      <c r="C40" s="93"/>
      <c r="D40" s="93"/>
      <c r="E40" s="93"/>
      <c r="F40" s="93"/>
      <c r="G40" s="93"/>
      <c r="H40" s="93"/>
      <c r="I40" s="93"/>
      <c r="J40" s="93"/>
      <c r="K40" s="143"/>
    </row>
    <row r="41" ht="18.75" customHeight="1" spans="1:11">
      <c r="A41" s="91"/>
      <c r="B41" s="93"/>
      <c r="C41" s="93"/>
      <c r="D41" s="93"/>
      <c r="E41" s="93"/>
      <c r="F41" s="93"/>
      <c r="G41" s="93"/>
      <c r="H41" s="93"/>
      <c r="I41" s="93"/>
      <c r="J41" s="93"/>
      <c r="K41" s="143"/>
    </row>
    <row r="42" ht="32" customHeight="1" spans="1:11">
      <c r="A42" s="94" t="s">
        <v>136</v>
      </c>
      <c r="B42" s="132" t="s">
        <v>258</v>
      </c>
      <c r="C42" s="132"/>
      <c r="D42" s="96" t="s">
        <v>259</v>
      </c>
      <c r="E42" s="97"/>
      <c r="F42" s="96" t="s">
        <v>140</v>
      </c>
      <c r="G42" s="133"/>
      <c r="H42" s="134" t="s">
        <v>141</v>
      </c>
      <c r="I42" s="134"/>
      <c r="J42" s="132" t="s">
        <v>144</v>
      </c>
      <c r="K42" s="15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74295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20320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57785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E18" sqref="E18"/>
    </sheetView>
  </sheetViews>
  <sheetFormatPr defaultColWidth="9" defaultRowHeight="26" customHeight="1"/>
  <cols>
    <col min="1" max="1" width="17.1666666666667" style="49" customWidth="1"/>
    <col min="2" max="7" width="9.33333333333333" style="49" customWidth="1"/>
    <col min="8" max="8" width="1.33333333333333" style="49" customWidth="1"/>
    <col min="9" max="14" width="12.5" style="49" customWidth="1"/>
    <col min="15" max="16384" width="9" style="49"/>
  </cols>
  <sheetData>
    <row r="1" ht="29" customHeight="1" spans="1:14">
      <c r="A1" s="50" t="s">
        <v>145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ht="29" customHeight="1" spans="1:14">
      <c r="A2" s="52" t="s">
        <v>62</v>
      </c>
      <c r="B2" s="53" t="s">
        <v>63</v>
      </c>
      <c r="C2" s="53"/>
      <c r="D2" s="54" t="s">
        <v>69</v>
      </c>
      <c r="E2" s="53" t="s">
        <v>70</v>
      </c>
      <c r="F2" s="53"/>
      <c r="G2" s="53"/>
      <c r="H2" s="55"/>
      <c r="I2" s="67" t="s">
        <v>57</v>
      </c>
      <c r="J2" s="53" t="s">
        <v>58</v>
      </c>
      <c r="K2" s="53"/>
      <c r="L2" s="53"/>
      <c r="M2" s="53"/>
      <c r="N2" s="68"/>
    </row>
    <row r="3" ht="29" customHeight="1" spans="1:14">
      <c r="A3" s="56" t="s">
        <v>146</v>
      </c>
      <c r="B3" s="57" t="s">
        <v>147</v>
      </c>
      <c r="C3" s="57"/>
      <c r="D3" s="57"/>
      <c r="E3" s="57"/>
      <c r="F3" s="57"/>
      <c r="G3" s="57"/>
      <c r="H3" s="58"/>
      <c r="I3" s="69" t="s">
        <v>148</v>
      </c>
      <c r="J3" s="69"/>
      <c r="K3" s="69"/>
      <c r="L3" s="69"/>
      <c r="M3" s="69"/>
      <c r="N3" s="70"/>
    </row>
    <row r="4" ht="29" customHeight="1" spans="1:14">
      <c r="A4" s="56"/>
      <c r="B4" s="59" t="s">
        <v>112</v>
      </c>
      <c r="C4" s="59" t="s">
        <v>113</v>
      </c>
      <c r="D4" s="60" t="s">
        <v>114</v>
      </c>
      <c r="E4" s="59" t="s">
        <v>115</v>
      </c>
      <c r="F4" s="59" t="s">
        <v>116</v>
      </c>
      <c r="G4" s="59" t="s">
        <v>117</v>
      </c>
      <c r="H4" s="58"/>
      <c r="I4" s="59" t="s">
        <v>112</v>
      </c>
      <c r="J4" s="59" t="s">
        <v>113</v>
      </c>
      <c r="K4" s="60" t="s">
        <v>114</v>
      </c>
      <c r="L4" s="59" t="s">
        <v>115</v>
      </c>
      <c r="M4" s="59" t="s">
        <v>116</v>
      </c>
      <c r="N4" s="59" t="s">
        <v>117</v>
      </c>
    </row>
    <row r="5" ht="29" customHeight="1" spans="1:14">
      <c r="A5" s="56"/>
      <c r="B5" s="61" t="s">
        <v>152</v>
      </c>
      <c r="C5" s="61" t="s">
        <v>153</v>
      </c>
      <c r="D5" s="62" t="s">
        <v>154</v>
      </c>
      <c r="E5" s="61" t="s">
        <v>155</v>
      </c>
      <c r="F5" s="61" t="s">
        <v>156</v>
      </c>
      <c r="G5" s="61" t="s">
        <v>157</v>
      </c>
      <c r="H5" s="58"/>
      <c r="I5" s="61" t="s">
        <v>152</v>
      </c>
      <c r="J5" s="61" t="s">
        <v>153</v>
      </c>
      <c r="K5" s="62" t="s">
        <v>154</v>
      </c>
      <c r="L5" s="61" t="s">
        <v>155</v>
      </c>
      <c r="M5" s="61" t="s">
        <v>156</v>
      </c>
      <c r="N5" s="61" t="s">
        <v>157</v>
      </c>
    </row>
    <row r="6" ht="29" customHeight="1" spans="1:14">
      <c r="A6" s="63" t="s">
        <v>159</v>
      </c>
      <c r="B6" s="64">
        <f t="shared" ref="B6:B8" si="0">C6-1</f>
        <v>68</v>
      </c>
      <c r="C6" s="64">
        <f t="shared" ref="C6:C8" si="1">D6-2</f>
        <v>69</v>
      </c>
      <c r="D6" s="64">
        <v>71</v>
      </c>
      <c r="E6" s="64">
        <f t="shared" ref="E6:E8" si="2">D6+2</f>
        <v>73</v>
      </c>
      <c r="F6" s="64">
        <f t="shared" ref="F6:F8" si="3">E6+2</f>
        <v>75</v>
      </c>
      <c r="G6" s="64">
        <f t="shared" ref="G6:G8" si="4">F6+1</f>
        <v>76</v>
      </c>
      <c r="H6" s="58"/>
      <c r="I6" s="71" t="s">
        <v>260</v>
      </c>
      <c r="J6" s="71" t="s">
        <v>261</v>
      </c>
      <c r="K6" s="71" t="s">
        <v>262</v>
      </c>
      <c r="L6" s="71" t="s">
        <v>263</v>
      </c>
      <c r="M6" s="71" t="s">
        <v>264</v>
      </c>
      <c r="N6" s="71" t="s">
        <v>265</v>
      </c>
    </row>
    <row r="7" ht="29" customHeight="1" spans="1:14">
      <c r="A7" s="63" t="s">
        <v>162</v>
      </c>
      <c r="B7" s="64">
        <f t="shared" si="0"/>
        <v>65</v>
      </c>
      <c r="C7" s="64">
        <f t="shared" si="1"/>
        <v>66</v>
      </c>
      <c r="D7" s="64">
        <v>68</v>
      </c>
      <c r="E7" s="64">
        <f t="shared" si="2"/>
        <v>70</v>
      </c>
      <c r="F7" s="64">
        <f t="shared" si="3"/>
        <v>72</v>
      </c>
      <c r="G7" s="64">
        <f t="shared" si="4"/>
        <v>73</v>
      </c>
      <c r="H7" s="58"/>
      <c r="I7" s="71" t="s">
        <v>193</v>
      </c>
      <c r="J7" s="71" t="s">
        <v>194</v>
      </c>
      <c r="K7" s="71" t="s">
        <v>193</v>
      </c>
      <c r="L7" s="71" t="s">
        <v>163</v>
      </c>
      <c r="M7" s="71" t="s">
        <v>195</v>
      </c>
      <c r="N7" s="71" t="s">
        <v>163</v>
      </c>
    </row>
    <row r="8" ht="29" customHeight="1" spans="1:14">
      <c r="A8" s="63" t="s">
        <v>162</v>
      </c>
      <c r="B8" s="64">
        <f t="shared" si="0"/>
        <v>65</v>
      </c>
      <c r="C8" s="64">
        <f t="shared" si="1"/>
        <v>66</v>
      </c>
      <c r="D8" s="64">
        <v>68</v>
      </c>
      <c r="E8" s="64">
        <f t="shared" si="2"/>
        <v>70</v>
      </c>
      <c r="F8" s="64">
        <f t="shared" si="3"/>
        <v>72</v>
      </c>
      <c r="G8" s="64">
        <f t="shared" si="4"/>
        <v>73</v>
      </c>
      <c r="H8" s="58"/>
      <c r="I8" s="72" t="s">
        <v>196</v>
      </c>
      <c r="J8" s="72" t="s">
        <v>197</v>
      </c>
      <c r="K8" s="72" t="s">
        <v>163</v>
      </c>
      <c r="L8" s="72" t="s">
        <v>193</v>
      </c>
      <c r="M8" s="72" t="s">
        <v>198</v>
      </c>
      <c r="N8" s="72" t="s">
        <v>193</v>
      </c>
    </row>
    <row r="9" ht="29" customHeight="1" spans="1:14">
      <c r="A9" s="63" t="s">
        <v>165</v>
      </c>
      <c r="B9" s="65">
        <f t="shared" ref="B9:B11" si="5">C9-4</f>
        <v>106</v>
      </c>
      <c r="C9" s="65">
        <f t="shared" ref="C9:C11" si="6">D9-4</f>
        <v>110</v>
      </c>
      <c r="D9" s="65">
        <v>114</v>
      </c>
      <c r="E9" s="65">
        <f t="shared" ref="E9:E11" si="7">D9+4</f>
        <v>118</v>
      </c>
      <c r="F9" s="65">
        <f>E9+4</f>
        <v>122</v>
      </c>
      <c r="G9" s="65">
        <f t="shared" ref="G9:G11" si="8">F9+6</f>
        <v>128</v>
      </c>
      <c r="H9" s="58"/>
      <c r="I9" s="71" t="s">
        <v>199</v>
      </c>
      <c r="J9" s="71">
        <v>-0.7</v>
      </c>
      <c r="K9" s="71" t="s">
        <v>193</v>
      </c>
      <c r="L9" s="71" t="s">
        <v>200</v>
      </c>
      <c r="M9" s="71">
        <v>-0.2</v>
      </c>
      <c r="N9" s="71" t="s">
        <v>200</v>
      </c>
    </row>
    <row r="10" ht="29" customHeight="1" spans="1:14">
      <c r="A10" s="63" t="s">
        <v>168</v>
      </c>
      <c r="B10" s="64">
        <f t="shared" si="5"/>
        <v>104</v>
      </c>
      <c r="C10" s="64">
        <f t="shared" si="6"/>
        <v>108</v>
      </c>
      <c r="D10" s="64">
        <v>112</v>
      </c>
      <c r="E10" s="64">
        <f t="shared" si="7"/>
        <v>116</v>
      </c>
      <c r="F10" s="64">
        <f>E10+5</f>
        <v>121</v>
      </c>
      <c r="G10" s="64">
        <f t="shared" si="8"/>
        <v>127</v>
      </c>
      <c r="H10" s="58"/>
      <c r="I10" s="71">
        <f>-0.5-0.3</f>
        <v>-0.8</v>
      </c>
      <c r="J10" s="71">
        <v>-0.2</v>
      </c>
      <c r="K10" s="71" t="s">
        <v>201</v>
      </c>
      <c r="L10" s="71">
        <v>-0.1</v>
      </c>
      <c r="M10" s="71" t="s">
        <v>202</v>
      </c>
      <c r="N10" s="71">
        <v>-0.1</v>
      </c>
    </row>
    <row r="11" ht="29" customHeight="1" spans="1:14">
      <c r="A11" s="63" t="s">
        <v>170</v>
      </c>
      <c r="B11" s="64">
        <f t="shared" si="5"/>
        <v>102</v>
      </c>
      <c r="C11" s="64">
        <f t="shared" si="6"/>
        <v>106</v>
      </c>
      <c r="D11" s="64">
        <v>110</v>
      </c>
      <c r="E11" s="64">
        <f t="shared" si="7"/>
        <v>114</v>
      </c>
      <c r="F11" s="64">
        <f>E11+5</f>
        <v>119</v>
      </c>
      <c r="G11" s="64">
        <f t="shared" si="8"/>
        <v>125</v>
      </c>
      <c r="H11" s="58"/>
      <c r="I11" s="71" t="s">
        <v>193</v>
      </c>
      <c r="J11" s="71" t="s">
        <v>203</v>
      </c>
      <c r="K11" s="71" t="s">
        <v>195</v>
      </c>
      <c r="L11" s="71" t="s">
        <v>163</v>
      </c>
      <c r="M11" s="71" t="s">
        <v>163</v>
      </c>
      <c r="N11" s="71" t="s">
        <v>163</v>
      </c>
    </row>
    <row r="12" ht="29" customHeight="1" spans="1:14">
      <c r="A12" s="63" t="s">
        <v>172</v>
      </c>
      <c r="B12" s="64">
        <f>C12-1.2</f>
        <v>45.6</v>
      </c>
      <c r="C12" s="64">
        <f>D12-1.2</f>
        <v>46.8</v>
      </c>
      <c r="D12" s="64">
        <v>48</v>
      </c>
      <c r="E12" s="64">
        <f>D12+1.2</f>
        <v>49.2</v>
      </c>
      <c r="F12" s="64">
        <f>E12+1.2</f>
        <v>50.4</v>
      </c>
      <c r="G12" s="64">
        <f>F12+1.4</f>
        <v>51.8</v>
      </c>
      <c r="H12" s="58"/>
      <c r="I12" s="71" t="s">
        <v>204</v>
      </c>
      <c r="J12" s="71" t="s">
        <v>205</v>
      </c>
      <c r="K12" s="71" t="s">
        <v>163</v>
      </c>
      <c r="L12" s="71" t="s">
        <v>206</v>
      </c>
      <c r="M12" s="71" t="s">
        <v>163</v>
      </c>
      <c r="N12" s="71" t="s">
        <v>206</v>
      </c>
    </row>
    <row r="13" ht="29" customHeight="1" spans="1:14">
      <c r="A13" s="63" t="s">
        <v>173</v>
      </c>
      <c r="B13" s="64">
        <f>C13-1</f>
        <v>48.5</v>
      </c>
      <c r="C13" s="64">
        <f>D13-1</f>
        <v>49.5</v>
      </c>
      <c r="D13" s="64">
        <v>50.5</v>
      </c>
      <c r="E13" s="64">
        <f>D13+1</f>
        <v>51.5</v>
      </c>
      <c r="F13" s="64">
        <f>E13+1</f>
        <v>52.5</v>
      </c>
      <c r="G13" s="64">
        <f>F13+1.5</f>
        <v>54</v>
      </c>
      <c r="H13" s="58"/>
      <c r="I13" s="71" t="s">
        <v>163</v>
      </c>
      <c r="J13" s="71" t="s">
        <v>163</v>
      </c>
      <c r="K13" s="71" t="s">
        <v>163</v>
      </c>
      <c r="L13" s="71" t="s">
        <v>163</v>
      </c>
      <c r="M13" s="71" t="s">
        <v>163</v>
      </c>
      <c r="N13" s="71" t="s">
        <v>207</v>
      </c>
    </row>
    <row r="14" ht="29" customHeight="1" spans="1:14">
      <c r="A14" s="63" t="s">
        <v>174</v>
      </c>
      <c r="B14" s="64">
        <f>C14-0.6</f>
        <v>61.2</v>
      </c>
      <c r="C14" s="64">
        <f>D14-1.2</f>
        <v>61.8</v>
      </c>
      <c r="D14" s="64">
        <v>63</v>
      </c>
      <c r="E14" s="64">
        <f>D14+1.2</f>
        <v>64.2</v>
      </c>
      <c r="F14" s="64">
        <f>E14+1.2</f>
        <v>65.4</v>
      </c>
      <c r="G14" s="64">
        <f>F14+0.6</f>
        <v>66</v>
      </c>
      <c r="H14" s="58"/>
      <c r="I14" s="71" t="s">
        <v>266</v>
      </c>
      <c r="J14" s="71" t="s">
        <v>163</v>
      </c>
      <c r="K14" s="71" t="s">
        <v>267</v>
      </c>
      <c r="L14" s="71" t="s">
        <v>163</v>
      </c>
      <c r="M14" s="71" t="s">
        <v>198</v>
      </c>
      <c r="N14" s="71" t="s">
        <v>207</v>
      </c>
    </row>
    <row r="15" ht="14.25" spans="1:14">
      <c r="A15" s="49" t="s">
        <v>268</v>
      </c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</row>
    <row r="16" ht="14.25" spans="1:13">
      <c r="A16" s="66"/>
      <c r="B16" s="66"/>
      <c r="C16" s="66"/>
      <c r="D16" s="66"/>
      <c r="E16" s="66"/>
      <c r="F16" s="66"/>
      <c r="G16" s="66"/>
      <c r="H16" s="66"/>
      <c r="I16" s="73" t="s">
        <v>209</v>
      </c>
      <c r="J16" s="74"/>
      <c r="K16" s="73" t="s">
        <v>177</v>
      </c>
      <c r="L16" s="73"/>
      <c r="M16" s="73" t="s">
        <v>178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F6" sqref="F6"/>
    </sheetView>
  </sheetViews>
  <sheetFormatPr defaultColWidth="9" defaultRowHeight="14.25"/>
  <cols>
    <col min="1" max="1" width="7" customWidth="1"/>
    <col min="2" max="2" width="12.1666666666667" style="46" customWidth="1"/>
    <col min="3" max="3" width="12.8333333333333" style="46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9.25" spans="1:15">
      <c r="A1" s="3" t="s">
        <v>269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270</v>
      </c>
      <c r="B2" s="5" t="s">
        <v>271</v>
      </c>
      <c r="C2" s="5" t="s">
        <v>272</v>
      </c>
      <c r="D2" s="5" t="s">
        <v>273</v>
      </c>
      <c r="E2" s="5" t="s">
        <v>274</v>
      </c>
      <c r="F2" s="5" t="s">
        <v>275</v>
      </c>
      <c r="G2" s="5" t="s">
        <v>276</v>
      </c>
      <c r="H2" s="5" t="s">
        <v>277</v>
      </c>
      <c r="I2" s="4" t="s">
        <v>278</v>
      </c>
      <c r="J2" s="4" t="s">
        <v>279</v>
      </c>
      <c r="K2" s="4" t="s">
        <v>280</v>
      </c>
      <c r="L2" s="4" t="s">
        <v>281</v>
      </c>
      <c r="M2" s="4" t="s">
        <v>282</v>
      </c>
      <c r="N2" s="5" t="s">
        <v>283</v>
      </c>
      <c r="O2" s="5" t="s">
        <v>284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285</v>
      </c>
      <c r="J3" s="4" t="s">
        <v>285</v>
      </c>
      <c r="K3" s="4" t="s">
        <v>285</v>
      </c>
      <c r="L3" s="4" t="s">
        <v>285</v>
      </c>
      <c r="M3" s="4" t="s">
        <v>285</v>
      </c>
      <c r="N3" s="7"/>
      <c r="O3" s="7"/>
    </row>
    <row r="4" ht="31.5" spans="1:15">
      <c r="A4" s="9">
        <v>1</v>
      </c>
      <c r="B4" s="10">
        <v>11</v>
      </c>
      <c r="C4" s="10" t="s">
        <v>286</v>
      </c>
      <c r="D4" s="376" t="s">
        <v>287</v>
      </c>
      <c r="E4" s="10" t="s">
        <v>63</v>
      </c>
      <c r="F4" s="377" t="s">
        <v>288</v>
      </c>
      <c r="G4" s="10" t="s">
        <v>67</v>
      </c>
      <c r="H4" s="10" t="s">
        <v>67</v>
      </c>
      <c r="I4" s="10">
        <v>2</v>
      </c>
      <c r="J4" s="10">
        <v>2</v>
      </c>
      <c r="K4" s="10">
        <v>2</v>
      </c>
      <c r="L4" s="10">
        <v>4</v>
      </c>
      <c r="M4" s="10">
        <v>3</v>
      </c>
      <c r="N4" s="10">
        <f t="shared" ref="N4:N9" si="0">SUM(I4:M4)</f>
        <v>13</v>
      </c>
      <c r="O4" s="10" t="s">
        <v>289</v>
      </c>
    </row>
    <row r="5" ht="31.5" spans="1:15">
      <c r="A5" s="9">
        <v>2</v>
      </c>
      <c r="B5" s="10">
        <v>16</v>
      </c>
      <c r="C5" s="10" t="s">
        <v>286</v>
      </c>
      <c r="D5" s="378" t="s">
        <v>290</v>
      </c>
      <c r="E5" s="10" t="s">
        <v>63</v>
      </c>
      <c r="F5" s="379" t="s">
        <v>288</v>
      </c>
      <c r="G5" s="10" t="s">
        <v>67</v>
      </c>
      <c r="H5" s="10" t="s">
        <v>67</v>
      </c>
      <c r="I5" s="10">
        <v>2</v>
      </c>
      <c r="J5" s="10">
        <v>1</v>
      </c>
      <c r="K5" s="10">
        <v>2</v>
      </c>
      <c r="L5" s="10">
        <v>3</v>
      </c>
      <c r="M5" s="10">
        <v>3</v>
      </c>
      <c r="N5" s="10">
        <f t="shared" si="0"/>
        <v>11</v>
      </c>
      <c r="O5" s="10" t="s">
        <v>289</v>
      </c>
    </row>
    <row r="6" ht="31.5" spans="1:15">
      <c r="A6" s="9">
        <v>3</v>
      </c>
      <c r="B6" s="10">
        <v>20</v>
      </c>
      <c r="C6" s="10" t="s">
        <v>286</v>
      </c>
      <c r="D6" s="376" t="s">
        <v>291</v>
      </c>
      <c r="E6" s="10" t="s">
        <v>63</v>
      </c>
      <c r="F6" s="377" t="s">
        <v>288</v>
      </c>
      <c r="G6" s="10" t="s">
        <v>67</v>
      </c>
      <c r="H6" s="10" t="s">
        <v>67</v>
      </c>
      <c r="I6" s="10">
        <v>1</v>
      </c>
      <c r="J6" s="10">
        <v>2</v>
      </c>
      <c r="K6" s="10">
        <v>1</v>
      </c>
      <c r="L6" s="10">
        <v>4</v>
      </c>
      <c r="M6" s="10">
        <v>2</v>
      </c>
      <c r="N6" s="10">
        <f t="shared" si="0"/>
        <v>10</v>
      </c>
      <c r="O6" s="10" t="s">
        <v>289</v>
      </c>
    </row>
    <row r="7" ht="21" spans="1:15">
      <c r="A7" s="9">
        <v>4</v>
      </c>
      <c r="B7" s="10">
        <v>111</v>
      </c>
      <c r="C7" s="10" t="s">
        <v>292</v>
      </c>
      <c r="D7" s="378" t="s">
        <v>293</v>
      </c>
      <c r="E7" s="10" t="s">
        <v>63</v>
      </c>
      <c r="F7" s="379" t="s">
        <v>288</v>
      </c>
      <c r="G7" s="10" t="s">
        <v>67</v>
      </c>
      <c r="H7" s="10" t="s">
        <v>67</v>
      </c>
      <c r="I7" s="10">
        <v>1</v>
      </c>
      <c r="J7" s="10">
        <v>2</v>
      </c>
      <c r="K7" s="10">
        <v>2</v>
      </c>
      <c r="L7" s="10">
        <v>2</v>
      </c>
      <c r="M7" s="10">
        <v>2</v>
      </c>
      <c r="N7" s="10">
        <f t="shared" si="0"/>
        <v>9</v>
      </c>
      <c r="O7" s="10" t="s">
        <v>289</v>
      </c>
    </row>
    <row r="8" ht="21" spans="1:15">
      <c r="A8" s="9">
        <v>5</v>
      </c>
      <c r="B8" s="10">
        <v>130</v>
      </c>
      <c r="C8" s="10" t="s">
        <v>292</v>
      </c>
      <c r="D8" s="376" t="s">
        <v>294</v>
      </c>
      <c r="E8" s="10" t="s">
        <v>63</v>
      </c>
      <c r="F8" s="377" t="s">
        <v>288</v>
      </c>
      <c r="G8" s="10" t="s">
        <v>67</v>
      </c>
      <c r="H8" s="10" t="s">
        <v>67</v>
      </c>
      <c r="I8" s="10">
        <v>2</v>
      </c>
      <c r="J8" s="10">
        <v>1</v>
      </c>
      <c r="K8" s="10">
        <v>1</v>
      </c>
      <c r="L8" s="10">
        <v>3</v>
      </c>
      <c r="M8" s="9">
        <v>1</v>
      </c>
      <c r="N8" s="9">
        <f t="shared" si="0"/>
        <v>8</v>
      </c>
      <c r="O8" s="9" t="s">
        <v>289</v>
      </c>
    </row>
    <row r="9" ht="21" spans="1:15">
      <c r="A9" s="9">
        <v>6</v>
      </c>
      <c r="B9" s="10">
        <v>120</v>
      </c>
      <c r="C9" s="10" t="s">
        <v>292</v>
      </c>
      <c r="D9" s="380" t="s">
        <v>295</v>
      </c>
      <c r="E9" s="10" t="s">
        <v>63</v>
      </c>
      <c r="F9" s="379" t="s">
        <v>288</v>
      </c>
      <c r="G9" s="10" t="s">
        <v>67</v>
      </c>
      <c r="H9" s="10" t="s">
        <v>67</v>
      </c>
      <c r="I9" s="10">
        <v>1</v>
      </c>
      <c r="J9" s="10">
        <v>2</v>
      </c>
      <c r="K9" s="10">
        <v>1</v>
      </c>
      <c r="L9" s="10">
        <v>1</v>
      </c>
      <c r="M9" s="9">
        <v>2</v>
      </c>
      <c r="N9" s="9">
        <f t="shared" si="0"/>
        <v>7</v>
      </c>
      <c r="O9" s="9" t="s">
        <v>289</v>
      </c>
    </row>
    <row r="10" spans="1:15">
      <c r="A10" s="9"/>
      <c r="B10" s="10"/>
      <c r="C10" s="10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10"/>
      <c r="C11" s="10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8.75" spans="1:15">
      <c r="A12" s="11" t="s">
        <v>296</v>
      </c>
      <c r="B12" s="47"/>
      <c r="C12" s="47"/>
      <c r="D12" s="13"/>
      <c r="E12" s="14"/>
      <c r="F12" s="27"/>
      <c r="G12" s="27"/>
      <c r="H12" s="27"/>
      <c r="I12" s="22"/>
      <c r="J12" s="11" t="s">
        <v>297</v>
      </c>
      <c r="K12" s="12"/>
      <c r="L12" s="12"/>
      <c r="M12" s="13"/>
      <c r="N12" s="12"/>
      <c r="O12" s="19"/>
    </row>
    <row r="13" ht="16.5" spans="1:15">
      <c r="A13" s="15" t="s">
        <v>298</v>
      </c>
      <c r="B13" s="48"/>
      <c r="C13" s="48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@_@</cp:lastModifiedBy>
  <dcterms:created xsi:type="dcterms:W3CDTF">2020-03-11T01:34:00Z</dcterms:created>
  <dcterms:modified xsi:type="dcterms:W3CDTF">2022-08-16T06:03:21Z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9A76448B09AA4BF58667FC667EC195F4</vt:lpwstr>
  </property>
</Properties>
</file>