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<sst xmlns="http://schemas.openxmlformats.org/spreadsheetml/2006/main" count="318">
  <si>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</si>
  <si>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</si>
  <si>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</si>
  <si>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</si>
  <si>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</si>
  <si>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</si>
  <si>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</si>
  <si>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</si>
  <si>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</si>
  <si>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</si>
  <si>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</si>
  <si>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</si>
  <si>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</si>
  <si>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</si>
  <si>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</si>
  <si>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</si>
  <si>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</si>
  <si>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</si>
  <si>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</si>
  <si>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</si>
  <si>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</si>
  <si>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</si>
  <si>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</si>
  <si>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</si>
  <si>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</si>
  <si>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</si>
  <si>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</si>
  <si>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</si>
  <si>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</si>
  <si>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</si>
  <si>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</si>
  <si>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</si>
  <si>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</si>
  <si>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</si>
  <si>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</si>
  <si>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</si>
  <si>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</si>
  <si>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</si>
  <si>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</si>
  <si>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</si>
  <si>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</si>
  <si>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</si>
  <si>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</si>
  <si>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</si>
  <si>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</si>
  <si>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</si>
  <si>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</si>
  <si>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</si>
  <si>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</si>
  <si>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</si>
  <si>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</si>
  <si>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</si>
  <si>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</si>
  <si>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</si>
  <si>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</si>
  <si>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</si>
  <si>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</si>
  <si>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</si>
  <si>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</si>
  <si>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</si>
  <si>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</si>
  <si>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</si>
  <si>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</si>
  <si>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</si>
  <si>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</si>
  <si>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</si>
  <si>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</si>
  <si>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</si>
  <si>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</si>
  <si>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</si>
  <si>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</si>
  <si>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</si>
  <si>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</si>
  <si>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</si>
  <si>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</si>
  <si>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</si>
  <si>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</si>
  <si>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</si>
  <si>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</si>
  <si>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</si>
  <si>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</si>
  <si>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</si>
  <si>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</si>
  <si>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</si>
  <si>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</si>
  <si>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</si>
  <si>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</si>
  <si>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</si>
  <si>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</si>
  <si>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</si>
  <si>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</si>
  <si>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</si>
  <si>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</si>
  <si>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</si>
  <si>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</si>
  <si>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</si>
  <si>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</si>
  <si>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</si>
  <si>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</si>
  <si>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</si>
  <si>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</si>
  <si>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</si>
  <si>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</si>
  <si>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</si>
  <si>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</si>
  <si>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</si>
  <si>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</si>
  <si>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</si>
  <si>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</si>
  <si>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</si>
  <si>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</si>
  <si>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</si>
  <si>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</si>
  <si>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</si>
  <si>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</si>
  <si>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</si>
  <si>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</si>
  <si>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</si>
  <si>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</si>
  <si>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</si>
  <si>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</si>
  <si>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</si>
  <si>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</si>
  <si>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</si>
  <si>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</si>
  <si>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</si>
  <si>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</si>
  <si>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</si>
  <si>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</si>
  <si>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</si>
  <si>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</si>
  <si>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</si>
  <si>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</si>
  <si>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</si>
  <si>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</si>
  <si>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</si>
  <si>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</si>
  <si>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</si>
  <si>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</si>
  <si>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</si>
  <si>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</si>
  <si>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</si>
  <si>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</si>
  <si>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</si>
  <si>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</si>
  <si>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</si>
  <si>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</si>
  <si>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</si>
  <si>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TAWWCK91916</t>
  </si>
  <si>
    <t>男式套绒冲锋衣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</si>
  <si>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</si>
  <si>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</si>
  <si>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</si>
  <si>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</si>
  <si>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</si>
  <si>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</si>
  <si>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</si>
  <si>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</si>
  <si>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</si>
  <si>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</si>
  <si>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</si>
  <si>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</si>
  <si>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</si>
  <si>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</si>
  <si>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</si>
  <si>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</si>
  <si>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</si>
  <si>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</si>
  <si>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</si>
  <si>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</si>
  <si>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</si>
  <si>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</si>
  <si>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</si>
  <si>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</si>
  <si>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</si>
  <si>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</si>
  <si>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</si>
  <si>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</si>
  <si>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</si>
  <si>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</si>
  <si>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</si>
  <si>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</si>
  <si>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  黑色/深灰   全码（S M L XL XXL XXXL）403 311  334  196  236  241</t>
  </si>
  <si>
    <t>铁蓝灰/藏蓝   全码（S M L XL XXL XXXL）643  165  538  34  120  472</t>
  </si>
  <si>
    <t>情况说明：</t>
  </si>
  <si>
    <t xml:space="preserve">【问题点描述】  </t>
  </si>
  <si>
    <t>1.内胆断线2件</t>
  </si>
  <si>
    <t>2.夹圈压线断线1件</t>
  </si>
  <si>
    <t>3.袖袢毛漏1件</t>
  </si>
  <si>
    <t>4.内胆领织带下亢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</si>
  <si>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</si>
  <si>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</si>
  <si>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</si>
  <si>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</si>
  <si>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</si>
  <si>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</si>
  <si>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此次出货1290件，按照探路者要求抽箱验货125件，返修5件，未超标，同意出货。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</si>
  <si>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</si>
  <si>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</si>
  <si>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</si>
  <si>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</si>
  <si>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</si>
  <si>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>男冲锋衣</t>
  </si>
  <si>
    <t>指示规格 FINAL SPAC</t>
  </si>
  <si>
    <t>样品规格 FINAL SPAC</t>
  </si>
  <si>
    <t>4XL</t>
  </si>
  <si>
    <t>黑色/深灰</t>
  </si>
  <si>
    <t>铁蓝灰/藏蓝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</si>
  <si>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</si>
  <si>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</si>
  <si>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</si>
  <si>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</si>
  <si>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</si>
  <si>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</si>
  <si>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</si>
  <si>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</si>
  <si>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</si>
  <si>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</si>
  <si>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</si>
  <si>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</si>
  <si>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</si>
  <si>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</si>
  <si>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</si>
  <si>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</si>
  <si>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</si>
  <si>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</si>
  <si>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</si>
  <si>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</si>
  <si>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肩宽</t>
  </si>
  <si>
    <t>-0.5  0</t>
  </si>
  <si>
    <t>-0.5 0</t>
  </si>
  <si>
    <t>-0.5  -0.5</t>
  </si>
  <si>
    <t>肩点袖长</t>
  </si>
  <si>
    <t>+0.5  +1</t>
  </si>
  <si>
    <t>+0.5 +0.5</t>
  </si>
  <si>
    <t>0 +0.5</t>
  </si>
  <si>
    <t>袖肥/2</t>
  </si>
  <si>
    <t>+0.6  0</t>
  </si>
  <si>
    <t>+0.3  0</t>
  </si>
  <si>
    <t>+0.7  0</t>
  </si>
  <si>
    <t>-0.6  +0.4</t>
  </si>
  <si>
    <t>袖口围/2</t>
  </si>
  <si>
    <t xml:space="preserve"> 0  0</t>
  </si>
  <si>
    <t>下领围</t>
  </si>
  <si>
    <t>0  -0.5</t>
  </si>
  <si>
    <t>帽高</t>
  </si>
  <si>
    <t>帽宽</t>
  </si>
  <si>
    <t>0  +0.5</t>
  </si>
  <si>
    <t>+0.5 0</t>
  </si>
  <si>
    <t>内件</t>
  </si>
  <si>
    <t>-0.5 -0.5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</si>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</sst>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1"/>
      <name val="华文楷体"/>
      <charset val="134"/>
    </font>
    <font>
      <sz val="18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2" fillId="0" borderId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43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15" borderId="74" applyNumberFormat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1" fillId="13" borderId="74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2" fillId="0" borderId="0"/>
    <xf numFmtId="0" fontId="50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9" fillId="17" borderId="75" applyNumberFormat="0" applyAlignment="0" applyProtection="0">
      <alignment vertical="center"/>
    </xf>
    <xf numFmtId="0" fontId="45" fillId="13" borderId="73" applyNumberFormat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0" borderId="0"/>
    <xf numFmtId="0" fontId="38" fillId="30" borderId="0" applyNumberFormat="0" applyBorder="0" applyAlignment="0" applyProtection="0">
      <alignment vertical="center"/>
    </xf>
    <xf numFmtId="0" fontId="43" fillId="11" borderId="72" applyNumberFormat="0" applyFon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22" fillId="0" borderId="0"/>
    <xf numFmtId="0" fontId="37" fillId="0" borderId="69" applyNumberFormat="0" applyFill="0" applyAlignment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3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176" fontId="17" fillId="0" borderId="2" xfId="5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176" fontId="18" fillId="3" borderId="6" xfId="0" applyNumberFormat="1" applyFont="1" applyFill="1" applyBorder="1" applyAlignment="1">
      <alignment horizontal="center" vertical="center"/>
    </xf>
    <xf numFmtId="176" fontId="18" fillId="3" borderId="7" xfId="0" applyNumberFormat="1" applyFont="1" applyFill="1" applyBorder="1" applyAlignment="1">
      <alignment horizontal="center" vertical="center"/>
    </xf>
    <xf numFmtId="0" fontId="10" fillId="3" borderId="11" xfId="55" applyFont="1" applyFill="1" applyBorder="1" applyAlignment="1">
      <alignment horizontal="center" vertical="center"/>
    </xf>
    <xf numFmtId="0" fontId="10" fillId="3" borderId="2" xfId="55" applyFont="1" applyFill="1" applyBorder="1" applyAlignment="1">
      <alignment horizontal="center" vertical="center"/>
    </xf>
    <xf numFmtId="0" fontId="19" fillId="3" borderId="2" xfId="55" applyFont="1" applyFill="1" applyBorder="1" applyAlignment="1">
      <alignment horizontal="center" vertical="center"/>
    </xf>
    <xf numFmtId="49" fontId="20" fillId="3" borderId="2" xfId="55" applyNumberFormat="1" applyFont="1" applyFill="1" applyBorder="1" applyAlignment="1">
      <alignment horizontal="center" vertical="center"/>
    </xf>
    <xf numFmtId="49" fontId="21" fillId="3" borderId="2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center" vertical="center"/>
    </xf>
    <xf numFmtId="0" fontId="10" fillId="3" borderId="13" xfId="55" applyFont="1" applyFill="1" applyBorder="1" applyAlignment="1">
      <alignment horizontal="center" vertical="center"/>
    </xf>
    <xf numFmtId="49" fontId="10" fillId="3" borderId="14" xfId="55" applyNumberFormat="1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22" fillId="0" borderId="0" xfId="3" applyFill="1" applyBorder="1" applyAlignment="1">
      <alignment horizontal="left" vertical="center"/>
    </xf>
    <xf numFmtId="0" fontId="22" fillId="0" borderId="0" xfId="3" applyFont="1" applyFill="1" applyAlignment="1">
      <alignment horizontal="left" vertical="center"/>
    </xf>
    <xf numFmtId="0" fontId="22" fillId="0" borderId="0" xfId="3" applyFill="1" applyAlignment="1">
      <alignment horizontal="left" vertical="center"/>
    </xf>
    <xf numFmtId="0" fontId="23" fillId="0" borderId="16" xfId="3" applyFont="1" applyFill="1" applyBorder="1" applyAlignment="1">
      <alignment horizontal="center" vertical="top"/>
    </xf>
    <xf numFmtId="0" fontId="24" fillId="0" borderId="17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24" fillId="0" borderId="20" xfId="3" applyFont="1" applyFill="1" applyBorder="1" applyAlignment="1">
      <alignment vertical="center"/>
    </xf>
    <xf numFmtId="0" fontId="24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righ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vertical="center"/>
    </xf>
    <xf numFmtId="0" fontId="25" fillId="0" borderId="22" xfId="3" applyFont="1" applyFill="1" applyBorder="1" applyAlignment="1">
      <alignment horizontal="right" vertical="center" wrapText="1"/>
    </xf>
    <xf numFmtId="0" fontId="25" fillId="0" borderId="22" xfId="3" applyFont="1" applyFill="1" applyBorder="1" applyAlignment="1">
      <alignment horizontal="right" vertical="center"/>
    </xf>
    <xf numFmtId="0" fontId="24" fillId="0" borderId="22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17" xfId="3" applyFont="1" applyFill="1" applyBorder="1" applyAlignment="1">
      <alignment vertical="center"/>
    </xf>
    <xf numFmtId="0" fontId="24" fillId="0" borderId="18" xfId="3" applyFont="1" applyFill="1" applyBorder="1" applyAlignment="1">
      <alignment vertical="center"/>
    </xf>
    <xf numFmtId="0" fontId="26" fillId="0" borderId="20" xfId="3" applyFont="1" applyFill="1" applyBorder="1" applyAlignment="1">
      <alignment horizontal="left" vertical="center"/>
    </xf>
    <xf numFmtId="0" fontId="27" fillId="0" borderId="23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vertical="center"/>
    </xf>
    <xf numFmtId="0" fontId="26" fillId="0" borderId="22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6" fillId="0" borderId="19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left" vertical="center"/>
    </xf>
    <xf numFmtId="0" fontId="26" fillId="0" borderId="24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2" fillId="0" borderId="22" xfId="3" applyFill="1" applyBorder="1" applyAlignment="1">
      <alignment horizontal="center" vertical="center"/>
    </xf>
    <xf numFmtId="0" fontId="24" fillId="0" borderId="25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2" fillId="0" borderId="23" xfId="3" applyFont="1" applyFill="1" applyBorder="1" applyAlignment="1">
      <alignment horizontal="left" vertical="center"/>
    </xf>
    <xf numFmtId="0" fontId="22" fillId="0" borderId="24" xfId="3" applyFont="1" applyFill="1" applyBorder="1" applyAlignment="1">
      <alignment horizontal="left" vertical="center"/>
    </xf>
    <xf numFmtId="0" fontId="27" fillId="0" borderId="17" xfId="3" applyFont="1" applyFill="1" applyBorder="1" applyAlignment="1">
      <alignment horizontal="left" vertical="center"/>
    </xf>
    <xf numFmtId="0" fontId="27" fillId="0" borderId="18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center" vertical="center"/>
    </xf>
    <xf numFmtId="0" fontId="26" fillId="0" borderId="22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58" fontId="26" fillId="0" borderId="20" xfId="3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left" vertical="center"/>
    </xf>
    <xf numFmtId="0" fontId="26" fillId="0" borderId="0" xfId="3" applyFont="1" applyFill="1" applyAlignment="1">
      <alignment horizontal="left" vertical="center"/>
    </xf>
    <xf numFmtId="0" fontId="26" fillId="0" borderId="28" xfId="3" applyFont="1" applyFill="1" applyBorder="1" applyAlignment="1">
      <alignment horizontal="center" vertical="center"/>
    </xf>
    <xf numFmtId="0" fontId="26" fillId="0" borderId="27" xfId="3" applyFont="1" applyFill="1" applyBorder="1" applyAlignment="1">
      <alignment horizontal="center" vertical="center"/>
    </xf>
    <xf numFmtId="0" fontId="26" fillId="0" borderId="30" xfId="3" applyFont="1" applyFill="1" applyBorder="1" applyAlignment="1">
      <alignment horizontal="center" vertical="center"/>
    </xf>
    <xf numFmtId="0" fontId="26" fillId="0" borderId="24" xfId="3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31" xfId="3" applyFont="1" applyFill="1" applyBorder="1" applyAlignment="1">
      <alignment horizontal="left" vertical="center"/>
    </xf>
    <xf numFmtId="0" fontId="26" fillId="0" borderId="22" xfId="3" applyFont="1" applyFill="1" applyBorder="1" applyAlignment="1">
      <alignment vertical="center" wrapText="1"/>
    </xf>
    <xf numFmtId="58" fontId="26" fillId="0" borderId="22" xfId="3" applyNumberFormat="1" applyFont="1" applyFill="1" applyBorder="1" applyAlignment="1">
      <alignment vertical="center"/>
    </xf>
    <xf numFmtId="0" fontId="24" fillId="0" borderId="22" xfId="3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2" fillId="0" borderId="34" xfId="3" applyFill="1" applyBorder="1" applyAlignment="1">
      <alignment horizontal="center" vertical="center"/>
    </xf>
    <xf numFmtId="0" fontId="24" fillId="0" borderId="3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8" fillId="0" borderId="16" xfId="3" applyFont="1" applyBorder="1" applyAlignment="1">
      <alignment horizontal="center" vertical="top"/>
    </xf>
    <xf numFmtId="0" fontId="29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center"/>
    </xf>
    <xf numFmtId="0" fontId="27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7" fillId="0" borderId="19" xfId="3" applyFont="1" applyBorder="1" applyAlignment="1">
      <alignment vertical="center"/>
    </xf>
    <xf numFmtId="0" fontId="26" fillId="0" borderId="20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7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9" fillId="0" borderId="0" xfId="3" applyFont="1" applyBorder="1" applyAlignment="1">
      <alignment horizontal="left" vertical="center"/>
    </xf>
    <xf numFmtId="0" fontId="27" fillId="0" borderId="17" xfId="3" applyFont="1" applyBorder="1" applyAlignment="1">
      <alignment vertical="center"/>
    </xf>
    <xf numFmtId="0" fontId="22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22" fillId="0" borderId="18" xfId="3" applyFont="1" applyBorder="1" applyAlignment="1">
      <alignment vertical="center"/>
    </xf>
    <xf numFmtId="0" fontId="22" fillId="0" borderId="20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22" fillId="0" borderId="20" xfId="3" applyFont="1" applyBorder="1" applyAlignment="1">
      <alignment vertical="center"/>
    </xf>
    <xf numFmtId="0" fontId="27" fillId="0" borderId="22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26" fillId="0" borderId="17" xfId="3" applyFont="1" applyBorder="1" applyAlignment="1">
      <alignment horizontal="left" vertical="center"/>
    </xf>
    <xf numFmtId="0" fontId="26" fillId="0" borderId="18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26" fillId="0" borderId="24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27" fillId="0" borderId="21" xfId="3" applyFont="1" applyBorder="1" applyAlignment="1">
      <alignment horizontal="center" vertical="center"/>
    </xf>
    <xf numFmtId="0" fontId="27" fillId="0" borderId="22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4" fillId="0" borderId="20" xfId="3" applyFont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7" fillId="0" borderId="40" xfId="3" applyFont="1" applyFill="1" applyBorder="1" applyAlignment="1">
      <alignment horizontal="left" vertical="center"/>
    </xf>
    <xf numFmtId="0" fontId="29" fillId="0" borderId="0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27" fillId="0" borderId="24" xfId="3" applyFont="1" applyBorder="1" applyAlignment="1">
      <alignment horizontal="left" vertical="center"/>
    </xf>
    <xf numFmtId="0" fontId="29" fillId="0" borderId="41" xfId="3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0" fontId="29" fillId="0" borderId="42" xfId="3" applyFont="1" applyBorder="1" applyAlignment="1">
      <alignment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center" vertical="center"/>
    </xf>
    <xf numFmtId="0" fontId="29" fillId="0" borderId="45" xfId="3" applyFont="1" applyFill="1" applyBorder="1" applyAlignment="1">
      <alignment horizontal="center" vertical="center"/>
    </xf>
    <xf numFmtId="0" fontId="29" fillId="0" borderId="21" xfId="3" applyFont="1" applyFill="1" applyBorder="1" applyAlignment="1">
      <alignment horizontal="center" vertical="center"/>
    </xf>
    <xf numFmtId="0" fontId="29" fillId="0" borderId="22" xfId="3" applyFont="1" applyFill="1" applyBorder="1" applyAlignment="1">
      <alignment horizontal="center" vertical="center"/>
    </xf>
    <xf numFmtId="0" fontId="27" fillId="0" borderId="38" xfId="3" applyFont="1" applyBorder="1" applyAlignment="1">
      <alignment horizontal="left" vertical="center"/>
    </xf>
    <xf numFmtId="0" fontId="29" fillId="0" borderId="18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7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vertical="center"/>
    </xf>
    <xf numFmtId="0" fontId="27" fillId="0" borderId="20" xfId="3" applyFont="1" applyBorder="1" applyAlignment="1">
      <alignment vertical="center"/>
    </xf>
    <xf numFmtId="0" fontId="26" fillId="0" borderId="30" xfId="3" applyFont="1" applyBorder="1" applyAlignment="1">
      <alignment horizontal="left" vertical="center"/>
    </xf>
    <xf numFmtId="0" fontId="27" fillId="0" borderId="20" xfId="3" applyFont="1" applyBorder="1" applyAlignment="1">
      <alignment horizontal="center" vertical="center"/>
    </xf>
    <xf numFmtId="0" fontId="18" fillId="0" borderId="42" xfId="3" applyFont="1" applyBorder="1" applyAlignment="1">
      <alignment vertical="center"/>
    </xf>
    <xf numFmtId="58" fontId="22" fillId="0" borderId="42" xfId="3" applyNumberFormat="1" applyFont="1" applyBorder="1" applyAlignment="1">
      <alignment vertical="center"/>
    </xf>
    <xf numFmtId="0" fontId="29" fillId="0" borderId="42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7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0" fontId="24" fillId="0" borderId="18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24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7" fillId="0" borderId="34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7" fillId="0" borderId="47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18" fillId="0" borderId="48" xfId="3" applyFont="1" applyBorder="1" applyAlignment="1">
      <alignment horizontal="center" vertical="center"/>
    </xf>
    <xf numFmtId="0" fontId="29" fillId="0" borderId="49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30" fillId="0" borderId="16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7" fillId="0" borderId="21" xfId="3" applyFont="1" applyBorder="1" applyAlignment="1">
      <alignment vertical="center"/>
    </xf>
    <xf numFmtId="0" fontId="27" fillId="0" borderId="51" xfId="3" applyFont="1" applyBorder="1" applyAlignment="1">
      <alignment horizontal="left" vertical="center"/>
    </xf>
    <xf numFmtId="0" fontId="27" fillId="0" borderId="25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7" fillId="0" borderId="44" xfId="3" applyFont="1" applyBorder="1" applyAlignment="1">
      <alignment vertical="center"/>
    </xf>
    <xf numFmtId="0" fontId="22" fillId="0" borderId="45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2" fillId="0" borderId="45" xfId="3" applyFont="1" applyBorder="1" applyAlignment="1">
      <alignment vertical="center"/>
    </xf>
    <xf numFmtId="0" fontId="27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27" fillId="0" borderId="39" xfId="3" applyFont="1" applyBorder="1" applyAlignment="1">
      <alignment horizontal="left" vertical="center" wrapText="1"/>
    </xf>
    <xf numFmtId="0" fontId="27" fillId="0" borderId="40" xfId="3" applyFont="1" applyBorder="1" applyAlignment="1">
      <alignment horizontal="left" vertical="center" wrapText="1"/>
    </xf>
    <xf numFmtId="0" fontId="27" fillId="0" borderId="44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9" fontId="18" fillId="0" borderId="26" xfId="3" applyNumberFormat="1" applyFont="1" applyBorder="1" applyAlignment="1">
      <alignment horizontal="left" vertical="center"/>
    </xf>
    <xf numFmtId="9" fontId="18" fillId="0" borderId="27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40" xfId="3" applyNumberFormat="1" applyFont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9" fillId="0" borderId="25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29" fillId="0" borderId="37" xfId="3" applyFont="1" applyBorder="1" applyAlignment="1">
      <alignment vertical="center"/>
    </xf>
    <xf numFmtId="0" fontId="21" fillId="0" borderId="42" xfId="3" applyFont="1" applyBorder="1" applyAlignment="1">
      <alignment horizontal="center" vertical="center"/>
    </xf>
    <xf numFmtId="0" fontId="29" fillId="0" borderId="38" xfId="3" applyFont="1" applyBorder="1" applyAlignment="1">
      <alignment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27" fillId="0" borderId="45" xfId="3" applyFont="1" applyBorder="1" applyAlignment="1">
      <alignment vertical="center"/>
    </xf>
    <xf numFmtId="0" fontId="27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4" fillId="0" borderId="55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18" fillId="0" borderId="56" xfId="3" applyFont="1" applyBorder="1" applyAlignment="1">
      <alignment vertical="center"/>
    </xf>
    <xf numFmtId="0" fontId="29" fillId="0" borderId="56" xfId="3" applyFont="1" applyBorder="1" applyAlignment="1">
      <alignment vertical="center"/>
    </xf>
    <xf numFmtId="58" fontId="22" fillId="0" borderId="38" xfId="3" applyNumberFormat="1" applyFont="1" applyBorder="1" applyAlignment="1">
      <alignment vertical="center"/>
    </xf>
    <xf numFmtId="0" fontId="29" fillId="0" borderId="25" xfId="3" applyFont="1" applyBorder="1" applyAlignment="1">
      <alignment horizontal="center" vertical="center"/>
    </xf>
    <xf numFmtId="0" fontId="22" fillId="0" borderId="56" xfId="3" applyFont="1" applyBorder="1" applyAlignment="1">
      <alignment vertical="center"/>
    </xf>
    <xf numFmtId="0" fontId="27" fillId="0" borderId="57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27" fillId="0" borderId="0" xfId="3" applyFont="1" applyBorder="1" applyAlignment="1">
      <alignment vertical="center"/>
    </xf>
    <xf numFmtId="0" fontId="27" fillId="0" borderId="47" xfId="3" applyFont="1" applyBorder="1" applyAlignment="1">
      <alignment horizontal="left" vertical="center" wrapText="1"/>
    </xf>
    <xf numFmtId="0" fontId="27" fillId="0" borderId="50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 wrapText="1"/>
    </xf>
    <xf numFmtId="0" fontId="25" fillId="0" borderId="33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29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7" xfId="3" applyFont="1" applyFill="1" applyBorder="1" applyAlignment="1">
      <alignment horizontal="left" vertical="center"/>
    </xf>
    <xf numFmtId="0" fontId="32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3" fillId="0" borderId="6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4" borderId="0" xfId="0" applyFill="1"/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5" borderId="2" xfId="0" applyFill="1" applyBorder="1"/>
    <xf numFmtId="0" fontId="0" fillId="5" borderId="64" xfId="0" applyFill="1" applyBorder="1"/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51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673860" y="1008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7">
        <v>1</v>
      </c>
      <c r="B2" s="347" t="s">
        <v>1</v>
      </c>
    </row>
    <row r="3" ht="18" spans="1:2">
      <c r="A3" s="7">
        <v>2</v>
      </c>
      <c r="B3" s="347" t="s">
        <v>2</v>
      </c>
    </row>
    <row r="4" ht="18" spans="1:2">
      <c r="A4" s="7">
        <v>3</v>
      </c>
      <c r="B4" s="347" t="s">
        <v>3</v>
      </c>
    </row>
    <row r="5" ht="18" spans="1:2">
      <c r="A5" s="7">
        <v>4</v>
      </c>
      <c r="B5" s="347" t="s">
        <v>4</v>
      </c>
    </row>
    <row r="6" ht="18" spans="1:2">
      <c r="A6" s="7">
        <v>5</v>
      </c>
      <c r="B6" s="347" t="s">
        <v>5</v>
      </c>
    </row>
    <row r="7" ht="18" spans="1:2">
      <c r="A7" s="7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7">
        <v>1</v>
      </c>
      <c r="B10" s="351" t="s">
        <v>9</v>
      </c>
    </row>
    <row r="11" ht="18" spans="1:2">
      <c r="A11" s="7">
        <v>2</v>
      </c>
      <c r="B11" s="347" t="s">
        <v>10</v>
      </c>
    </row>
    <row r="12" ht="36" spans="1:2">
      <c r="A12" s="7">
        <v>3</v>
      </c>
      <c r="B12" s="349" t="s">
        <v>11</v>
      </c>
    </row>
    <row r="13" ht="18" spans="1:2">
      <c r="A13" s="7">
        <v>4</v>
      </c>
      <c r="B13" s="347" t="s">
        <v>12</v>
      </c>
    </row>
    <row r="14" ht="18" spans="1:2">
      <c r="A14" s="7">
        <v>5</v>
      </c>
      <c r="B14" s="347" t="s">
        <v>13</v>
      </c>
    </row>
    <row r="15" ht="18" spans="1:2">
      <c r="A15" s="7">
        <v>6</v>
      </c>
      <c r="B15" s="347" t="s">
        <v>14</v>
      </c>
    </row>
    <row r="16" ht="18" spans="1:2">
      <c r="A16" s="7">
        <v>7</v>
      </c>
      <c r="B16" s="347" t="s">
        <v>15</v>
      </c>
    </row>
    <row r="17" ht="18" spans="1:2">
      <c r="A17" s="7">
        <v>8</v>
      </c>
      <c r="B17" s="347" t="s">
        <v>16</v>
      </c>
    </row>
    <row r="18" ht="18" spans="1:2">
      <c r="A18" s="7">
        <v>9</v>
      </c>
      <c r="B18" s="347" t="s">
        <v>17</v>
      </c>
    </row>
    <row r="19" spans="1:2">
      <c r="A19" s="7"/>
      <c r="B19" s="347"/>
    </row>
    <row r="20" ht="24" spans="1:2">
      <c r="A20" s="345"/>
      <c r="B20" s="346" t="s">
        <v>18</v>
      </c>
    </row>
    <row r="21" ht="18" spans="1:2">
      <c r="A21" s="7">
        <v>1</v>
      </c>
      <c r="B21" s="352" t="s">
        <v>19</v>
      </c>
    </row>
    <row r="22" ht="18" spans="1:2">
      <c r="A22" s="7">
        <v>2</v>
      </c>
      <c r="B22" s="347" t="s">
        <v>20</v>
      </c>
    </row>
    <row r="23" ht="18" spans="1:2">
      <c r="A23" s="7">
        <v>3</v>
      </c>
      <c r="B23" s="347" t="s">
        <v>21</v>
      </c>
    </row>
    <row r="24" ht="18" spans="1:2">
      <c r="A24" s="7">
        <v>4</v>
      </c>
      <c r="B24" s="347" t="s">
        <v>22</v>
      </c>
    </row>
    <row r="25" ht="18" spans="1:2">
      <c r="A25" s="7">
        <v>5</v>
      </c>
      <c r="B25" s="347" t="s">
        <v>23</v>
      </c>
    </row>
    <row r="26" ht="36" spans="1:2">
      <c r="A26" s="7">
        <v>6</v>
      </c>
      <c r="B26" s="347" t="s">
        <v>24</v>
      </c>
    </row>
    <row r="27" ht="18" spans="1:2">
      <c r="A27" s="7">
        <v>7</v>
      </c>
      <c r="B27" s="347" t="s">
        <v>25</v>
      </c>
    </row>
    <row r="28" ht="18" spans="1:2">
      <c r="A28" s="7">
        <v>8</v>
      </c>
      <c r="B28" s="347" t="s">
        <v>26</v>
      </c>
    </row>
    <row r="29" spans="1:2">
      <c r="A29" s="7"/>
      <c r="B29" s="347"/>
    </row>
    <row r="30" ht="24" spans="1:2">
      <c r="A30" s="345"/>
      <c r="B30" s="346" t="s">
        <v>27</v>
      </c>
    </row>
    <row r="31" ht="18" spans="1:2">
      <c r="A31" s="7">
        <v>1</v>
      </c>
      <c r="B31" s="352" t="s">
        <v>28</v>
      </c>
    </row>
    <row r="32" ht="18" spans="1:2">
      <c r="A32" s="7">
        <v>2</v>
      </c>
      <c r="B32" s="347" t="s">
        <v>29</v>
      </c>
    </row>
    <row r="33" ht="18" spans="1:2">
      <c r="A33" s="7">
        <v>3</v>
      </c>
      <c r="B33" s="347" t="s">
        <v>30</v>
      </c>
    </row>
    <row r="34" ht="36" spans="1:2">
      <c r="A34" s="7">
        <v>4</v>
      </c>
      <c r="B34" s="347" t="s">
        <v>31</v>
      </c>
    </row>
    <row r="35" ht="18" spans="1:2">
      <c r="A35" s="7">
        <v>5</v>
      </c>
      <c r="B35" s="347" t="s">
        <v>32</v>
      </c>
    </row>
    <row r="36" ht="18" spans="1:2">
      <c r="A36" s="7">
        <v>6</v>
      </c>
      <c r="B36" s="347" t="s">
        <v>33</v>
      </c>
    </row>
    <row r="37" ht="18" spans="1:2">
      <c r="A37" s="7">
        <v>7</v>
      </c>
      <c r="B37" s="347" t="s">
        <v>34</v>
      </c>
    </row>
    <row r="38" spans="1:2">
      <c r="A38" s="7"/>
      <c r="B38" s="347"/>
    </row>
    <row r="40" spans="1:2">
      <c r="A40" s="353" t="s">
        <v>35</v>
      </c>
      <c r="B40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301</v>
      </c>
      <c r="B2" s="24" t="s">
        <v>254</v>
      </c>
      <c r="C2" s="24" t="s">
        <v>255</v>
      </c>
      <c r="D2" s="24" t="s">
        <v>256</v>
      </c>
      <c r="E2" s="24" t="s">
        <v>257</v>
      </c>
      <c r="F2" s="24" t="s">
        <v>258</v>
      </c>
      <c r="G2" s="23" t="s">
        <v>302</v>
      </c>
      <c r="H2" s="23" t="s">
        <v>303</v>
      </c>
      <c r="I2" s="23" t="s">
        <v>304</v>
      </c>
      <c r="J2" s="23" t="s">
        <v>303</v>
      </c>
      <c r="K2" s="23" t="s">
        <v>305</v>
      </c>
      <c r="L2" s="23" t="s">
        <v>303</v>
      </c>
      <c r="M2" s="24" t="s">
        <v>297</v>
      </c>
      <c r="N2" s="24" t="s">
        <v>275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301</v>
      </c>
      <c r="B4" s="26" t="s">
        <v>306</v>
      </c>
      <c r="C4" s="26" t="s">
        <v>298</v>
      </c>
      <c r="D4" s="26" t="s">
        <v>256</v>
      </c>
      <c r="E4" s="24" t="s">
        <v>257</v>
      </c>
      <c r="F4" s="24" t="s">
        <v>258</v>
      </c>
      <c r="G4" s="23" t="s">
        <v>302</v>
      </c>
      <c r="H4" s="23" t="s">
        <v>303</v>
      </c>
      <c r="I4" s="23" t="s">
        <v>304</v>
      </c>
      <c r="J4" s="23" t="s">
        <v>303</v>
      </c>
      <c r="K4" s="23" t="s">
        <v>305</v>
      </c>
      <c r="L4" s="23" t="s">
        <v>303</v>
      </c>
      <c r="M4" s="24" t="s">
        <v>297</v>
      </c>
      <c r="N4" s="24" t="s">
        <v>275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277</v>
      </c>
      <c r="B11" s="10"/>
      <c r="C11" s="10"/>
      <c r="D11" s="11"/>
      <c r="E11" s="17"/>
      <c r="F11" s="27"/>
      <c r="G11" s="22"/>
      <c r="H11" s="27"/>
      <c r="I11" s="9" t="s">
        <v>278</v>
      </c>
      <c r="J11" s="10"/>
      <c r="K11" s="10"/>
      <c r="L11" s="10"/>
      <c r="M11" s="10"/>
      <c r="N11" s="20"/>
    </row>
    <row r="12" spans="1:14">
      <c r="A12" s="12" t="s">
        <v>307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309</v>
      </c>
      <c r="H2" s="4" t="s">
        <v>310</v>
      </c>
      <c r="I2" s="4" t="s">
        <v>311</v>
      </c>
      <c r="J2" s="4" t="s">
        <v>312</v>
      </c>
      <c r="K2" s="5" t="s">
        <v>297</v>
      </c>
      <c r="L2" s="5" t="s">
        <v>275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277</v>
      </c>
      <c r="B11" s="10"/>
      <c r="C11" s="10"/>
      <c r="D11" s="10"/>
      <c r="E11" s="11"/>
      <c r="F11" s="17"/>
      <c r="G11" s="22"/>
      <c r="H11" s="9" t="s">
        <v>278</v>
      </c>
      <c r="I11" s="10"/>
      <c r="J11" s="10"/>
      <c r="K11" s="10"/>
      <c r="L11" s="20"/>
    </row>
    <row r="12" spans="1:12">
      <c r="A12" s="12" t="s">
        <v>313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253</v>
      </c>
      <c r="B2" s="5" t="s">
        <v>258</v>
      </c>
      <c r="C2" s="5" t="s">
        <v>298</v>
      </c>
      <c r="D2" s="5" t="s">
        <v>256</v>
      </c>
      <c r="E2" s="5" t="s">
        <v>257</v>
      </c>
      <c r="F2" s="4" t="s">
        <v>315</v>
      </c>
      <c r="G2" s="4" t="s">
        <v>283</v>
      </c>
      <c r="H2" s="14" t="s">
        <v>284</v>
      </c>
      <c r="I2" s="18" t="s">
        <v>286</v>
      </c>
    </row>
    <row r="3" s="1" customFormat="1" ht="14.4" spans="1:9">
      <c r="A3" s="4"/>
      <c r="B3" s="6"/>
      <c r="C3" s="6"/>
      <c r="D3" s="6"/>
      <c r="E3" s="6"/>
      <c r="F3" s="4" t="s">
        <v>316</v>
      </c>
      <c r="G3" s="4" t="s">
        <v>287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317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36</v>
      </c>
      <c r="C2" s="324"/>
      <c r="D2" s="324"/>
      <c r="E2" s="324"/>
      <c r="F2" s="324"/>
      <c r="G2" s="324"/>
      <c r="H2" s="324"/>
      <c r="I2" s="338"/>
    </row>
    <row r="3" ht="28" customHeight="1" spans="2:9">
      <c r="B3" s="325"/>
      <c r="C3" s="326"/>
      <c r="D3" s="327" t="s">
        <v>37</v>
      </c>
      <c r="E3" s="332"/>
      <c r="F3" s="333" t="s">
        <v>38</v>
      </c>
      <c r="G3" s="334"/>
      <c r="H3" s="327" t="s">
        <v>39</v>
      </c>
      <c r="I3" s="339"/>
    </row>
    <row r="4" ht="28" customHeight="1" spans="2:9">
      <c r="B4" s="325" t="s">
        <v>40</v>
      </c>
      <c r="C4" s="326" t="s">
        <v>41</v>
      </c>
      <c r="D4" s="326" t="s">
        <v>42</v>
      </c>
      <c r="E4" s="326" t="s">
        <v>43</v>
      </c>
      <c r="F4" s="335" t="s">
        <v>42</v>
      </c>
      <c r="G4" s="335" t="s">
        <v>43</v>
      </c>
      <c r="H4" s="326" t="s">
        <v>42</v>
      </c>
      <c r="I4" s="340" t="s">
        <v>43</v>
      </c>
    </row>
    <row r="5" ht="28" customHeight="1" spans="2:9">
      <c r="B5" s="328" t="s">
        <v>44</v>
      </c>
      <c r="C5" s="7">
        <v>13</v>
      </c>
      <c r="D5" s="7">
        <v>0</v>
      </c>
      <c r="E5" s="7">
        <v>1</v>
      </c>
      <c r="F5" s="336">
        <v>0</v>
      </c>
      <c r="G5" s="336">
        <v>1</v>
      </c>
      <c r="H5" s="7">
        <v>1</v>
      </c>
      <c r="I5" s="341">
        <v>2</v>
      </c>
    </row>
    <row r="6" ht="28" customHeight="1" spans="2:9">
      <c r="B6" s="328" t="s">
        <v>45</v>
      </c>
      <c r="C6" s="7">
        <v>20</v>
      </c>
      <c r="D6" s="7">
        <v>0</v>
      </c>
      <c r="E6" s="7">
        <v>1</v>
      </c>
      <c r="F6" s="336">
        <v>1</v>
      </c>
      <c r="G6" s="336">
        <v>2</v>
      </c>
      <c r="H6" s="7">
        <v>2</v>
      </c>
      <c r="I6" s="341">
        <v>3</v>
      </c>
    </row>
    <row r="7" ht="28" customHeight="1" spans="2:9">
      <c r="B7" s="328" t="s">
        <v>46</v>
      </c>
      <c r="C7" s="7">
        <v>32</v>
      </c>
      <c r="D7" s="7">
        <v>0</v>
      </c>
      <c r="E7" s="7">
        <v>1</v>
      </c>
      <c r="F7" s="336">
        <v>2</v>
      </c>
      <c r="G7" s="336">
        <v>3</v>
      </c>
      <c r="H7" s="7">
        <v>3</v>
      </c>
      <c r="I7" s="341">
        <v>4</v>
      </c>
    </row>
    <row r="8" ht="28" customHeight="1" spans="2:9">
      <c r="B8" s="328" t="s">
        <v>47</v>
      </c>
      <c r="C8" s="7">
        <v>50</v>
      </c>
      <c r="D8" s="7">
        <v>1</v>
      </c>
      <c r="E8" s="7">
        <v>2</v>
      </c>
      <c r="F8" s="336">
        <v>3</v>
      </c>
      <c r="G8" s="336">
        <v>4</v>
      </c>
      <c r="H8" s="7">
        <v>5</v>
      </c>
      <c r="I8" s="341">
        <v>6</v>
      </c>
    </row>
    <row r="9" ht="28" customHeight="1" spans="2:9">
      <c r="B9" s="328" t="s">
        <v>48</v>
      </c>
      <c r="C9" s="7">
        <v>80</v>
      </c>
      <c r="D9" s="7">
        <v>2</v>
      </c>
      <c r="E9" s="7">
        <v>3</v>
      </c>
      <c r="F9" s="336">
        <v>5</v>
      </c>
      <c r="G9" s="336">
        <v>6</v>
      </c>
      <c r="H9" s="7">
        <v>7</v>
      </c>
      <c r="I9" s="341">
        <v>8</v>
      </c>
    </row>
    <row r="10" ht="28" customHeight="1" spans="2:9">
      <c r="B10" s="328" t="s">
        <v>49</v>
      </c>
      <c r="C10" s="7">
        <v>125</v>
      </c>
      <c r="D10" s="7">
        <v>3</v>
      </c>
      <c r="E10" s="7">
        <v>4</v>
      </c>
      <c r="F10" s="336">
        <v>7</v>
      </c>
      <c r="G10" s="336">
        <v>8</v>
      </c>
      <c r="H10" s="7">
        <v>10</v>
      </c>
      <c r="I10" s="341">
        <v>11</v>
      </c>
    </row>
    <row r="11" ht="28" customHeight="1" spans="2:9">
      <c r="B11" s="328" t="s">
        <v>50</v>
      </c>
      <c r="C11" s="7">
        <v>200</v>
      </c>
      <c r="D11" s="7">
        <v>5</v>
      </c>
      <c r="E11" s="7">
        <v>6</v>
      </c>
      <c r="F11" s="336">
        <v>10</v>
      </c>
      <c r="G11" s="336">
        <v>11</v>
      </c>
      <c r="H11" s="7">
        <v>14</v>
      </c>
      <c r="I11" s="341">
        <v>15</v>
      </c>
    </row>
    <row r="12" ht="28" customHeight="1" spans="2:9">
      <c r="B12" s="329" t="s">
        <v>51</v>
      </c>
      <c r="C12" s="330">
        <v>315</v>
      </c>
      <c r="D12" s="330">
        <v>7</v>
      </c>
      <c r="E12" s="330">
        <v>8</v>
      </c>
      <c r="F12" s="337">
        <v>14</v>
      </c>
      <c r="G12" s="337">
        <v>15</v>
      </c>
      <c r="H12" s="330">
        <v>21</v>
      </c>
      <c r="I12" s="342">
        <v>22</v>
      </c>
    </row>
    <row r="14" spans="2:4">
      <c r="B14" s="331" t="s">
        <v>52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3"/>
    <col min="10" max="10" width="8.83035714285714" style="153" customWidth="1"/>
    <col min="11" max="11" width="12" style="153" customWidth="1"/>
    <col min="12" max="16384" width="10.3303571428571" style="153"/>
  </cols>
  <sheetData>
    <row r="1" ht="23.95" spans="1:11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8.35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ht="17.6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ht="16.8" spans="1:11">
      <c r="A4" s="162" t="s">
        <v>60</v>
      </c>
      <c r="B4" s="179"/>
      <c r="C4" s="233"/>
      <c r="D4" s="162" t="s">
        <v>61</v>
      </c>
      <c r="E4" s="218"/>
      <c r="F4" s="219"/>
      <c r="G4" s="220"/>
      <c r="H4" s="162" t="s">
        <v>62</v>
      </c>
      <c r="I4" s="218"/>
      <c r="J4" s="179" t="s">
        <v>63</v>
      </c>
      <c r="K4" s="233" t="s">
        <v>64</v>
      </c>
    </row>
    <row r="5" ht="16.8" spans="1:11">
      <c r="A5" s="165" t="s">
        <v>65</v>
      </c>
      <c r="B5" s="179"/>
      <c r="C5" s="233"/>
      <c r="D5" s="162" t="s">
        <v>66</v>
      </c>
      <c r="E5" s="218"/>
      <c r="F5" s="219"/>
      <c r="G5" s="220"/>
      <c r="H5" s="162" t="s">
        <v>67</v>
      </c>
      <c r="I5" s="218"/>
      <c r="J5" s="179" t="s">
        <v>63</v>
      </c>
      <c r="K5" s="233" t="s">
        <v>64</v>
      </c>
    </row>
    <row r="6" ht="16.8" spans="1:11">
      <c r="A6" s="162" t="s">
        <v>68</v>
      </c>
      <c r="B6" s="168"/>
      <c r="C6" s="169"/>
      <c r="D6" s="165" t="s">
        <v>69</v>
      </c>
      <c r="E6" s="225"/>
      <c r="F6" s="219"/>
      <c r="G6" s="220"/>
      <c r="H6" s="162" t="s">
        <v>70</v>
      </c>
      <c r="I6" s="218"/>
      <c r="J6" s="179" t="s">
        <v>63</v>
      </c>
      <c r="K6" s="233" t="s">
        <v>64</v>
      </c>
    </row>
    <row r="7" ht="17.6" spans="1:11">
      <c r="A7" s="162" t="s">
        <v>71</v>
      </c>
      <c r="B7" s="258"/>
      <c r="C7" s="259"/>
      <c r="D7" s="165" t="s">
        <v>72</v>
      </c>
      <c r="E7" s="180"/>
      <c r="F7" s="219"/>
      <c r="G7" s="220"/>
      <c r="H7" s="162" t="s">
        <v>73</v>
      </c>
      <c r="I7" s="218"/>
      <c r="J7" s="179" t="s">
        <v>63</v>
      </c>
      <c r="K7" s="233" t="s">
        <v>64</v>
      </c>
    </row>
    <row r="8" ht="17.55" spans="1:11">
      <c r="A8" s="260"/>
      <c r="B8" s="171"/>
      <c r="C8" s="172"/>
      <c r="D8" s="170" t="s">
        <v>74</v>
      </c>
      <c r="E8" s="181"/>
      <c r="F8" s="222"/>
      <c r="G8" s="223"/>
      <c r="H8" s="170" t="s">
        <v>75</v>
      </c>
      <c r="I8" s="181"/>
      <c r="J8" s="189" t="s">
        <v>63</v>
      </c>
      <c r="K8" s="235" t="s">
        <v>64</v>
      </c>
    </row>
    <row r="9" ht="17.55" spans="1:11">
      <c r="A9" s="261" t="s">
        <v>76</v>
      </c>
      <c r="B9" s="262"/>
      <c r="C9" s="262"/>
      <c r="D9" s="262"/>
      <c r="E9" s="262"/>
      <c r="F9" s="262"/>
      <c r="G9" s="262"/>
      <c r="H9" s="262"/>
      <c r="I9" s="262"/>
      <c r="J9" s="262"/>
      <c r="K9" s="304"/>
    </row>
    <row r="10" ht="18.35" spans="1:11">
      <c r="A10" s="263" t="s">
        <v>77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5"/>
    </row>
    <row r="11" ht="17.6" spans="1:11">
      <c r="A11" s="265" t="s">
        <v>78</v>
      </c>
      <c r="B11" s="266" t="s">
        <v>79</v>
      </c>
      <c r="C11" s="267" t="s">
        <v>80</v>
      </c>
      <c r="D11" s="268"/>
      <c r="E11" s="293" t="s">
        <v>81</v>
      </c>
      <c r="F11" s="266" t="s">
        <v>79</v>
      </c>
      <c r="G11" s="267" t="s">
        <v>80</v>
      </c>
      <c r="H11" s="267" t="s">
        <v>82</v>
      </c>
      <c r="I11" s="293" t="s">
        <v>83</v>
      </c>
      <c r="J11" s="266" t="s">
        <v>79</v>
      </c>
      <c r="K11" s="306" t="s">
        <v>80</v>
      </c>
    </row>
    <row r="12" ht="17.6" spans="1:11">
      <c r="A12" s="165" t="s">
        <v>84</v>
      </c>
      <c r="B12" s="178" t="s">
        <v>79</v>
      </c>
      <c r="C12" s="179" t="s">
        <v>80</v>
      </c>
      <c r="D12" s="180"/>
      <c r="E12" s="225" t="s">
        <v>85</v>
      </c>
      <c r="F12" s="178" t="s">
        <v>79</v>
      </c>
      <c r="G12" s="179" t="s">
        <v>80</v>
      </c>
      <c r="H12" s="179" t="s">
        <v>82</v>
      </c>
      <c r="I12" s="225" t="s">
        <v>86</v>
      </c>
      <c r="J12" s="178" t="s">
        <v>79</v>
      </c>
      <c r="K12" s="233" t="s">
        <v>80</v>
      </c>
    </row>
    <row r="13" ht="17.6" spans="1:11">
      <c r="A13" s="165" t="s">
        <v>87</v>
      </c>
      <c r="B13" s="178" t="s">
        <v>79</v>
      </c>
      <c r="C13" s="179" t="s">
        <v>80</v>
      </c>
      <c r="D13" s="180"/>
      <c r="E13" s="225" t="s">
        <v>88</v>
      </c>
      <c r="F13" s="179" t="s">
        <v>89</v>
      </c>
      <c r="G13" s="179" t="s">
        <v>90</v>
      </c>
      <c r="H13" s="179" t="s">
        <v>82</v>
      </c>
      <c r="I13" s="225" t="s">
        <v>91</v>
      </c>
      <c r="J13" s="178" t="s">
        <v>79</v>
      </c>
      <c r="K13" s="233" t="s">
        <v>80</v>
      </c>
    </row>
    <row r="14" ht="17.55" spans="1:11">
      <c r="A14" s="170" t="s">
        <v>92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7"/>
    </row>
    <row r="15" ht="18.35" spans="1:11">
      <c r="A15" s="263" t="s">
        <v>93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5"/>
    </row>
    <row r="16" ht="17.6" spans="1:11">
      <c r="A16" s="269" t="s">
        <v>94</v>
      </c>
      <c r="B16" s="267" t="s">
        <v>89</v>
      </c>
      <c r="C16" s="267" t="s">
        <v>90</v>
      </c>
      <c r="D16" s="270"/>
      <c r="E16" s="294" t="s">
        <v>95</v>
      </c>
      <c r="F16" s="267" t="s">
        <v>89</v>
      </c>
      <c r="G16" s="267" t="s">
        <v>90</v>
      </c>
      <c r="H16" s="295"/>
      <c r="I16" s="294" t="s">
        <v>96</v>
      </c>
      <c r="J16" s="267" t="s">
        <v>89</v>
      </c>
      <c r="K16" s="306" t="s">
        <v>90</v>
      </c>
    </row>
    <row r="17" customHeight="1" spans="1:22">
      <c r="A17" s="195" t="s">
        <v>97</v>
      </c>
      <c r="B17" s="179" t="s">
        <v>89</v>
      </c>
      <c r="C17" s="179" t="s">
        <v>90</v>
      </c>
      <c r="D17" s="163"/>
      <c r="E17" s="227" t="s">
        <v>98</v>
      </c>
      <c r="F17" s="179" t="s">
        <v>89</v>
      </c>
      <c r="G17" s="179" t="s">
        <v>90</v>
      </c>
      <c r="H17" s="296"/>
      <c r="I17" s="227" t="s">
        <v>99</v>
      </c>
      <c r="J17" s="179" t="s">
        <v>89</v>
      </c>
      <c r="K17" s="233" t="s">
        <v>90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8"/>
    </row>
    <row r="19" s="256" customFormat="1" ht="18" customHeight="1" spans="1:11">
      <c r="A19" s="263" t="s">
        <v>101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5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9"/>
    </row>
    <row r="21" ht="21.75" customHeight="1" spans="1:11">
      <c r="A21" s="275" t="s">
        <v>103</v>
      </c>
      <c r="B21" s="227" t="s">
        <v>104</v>
      </c>
      <c r="C21" s="227" t="s">
        <v>105</v>
      </c>
      <c r="D21" s="227" t="s">
        <v>106</v>
      </c>
      <c r="E21" s="227" t="s">
        <v>107</v>
      </c>
      <c r="F21" s="227" t="s">
        <v>108</v>
      </c>
      <c r="G21" s="227" t="s">
        <v>109</v>
      </c>
      <c r="H21" s="227" t="s">
        <v>110</v>
      </c>
      <c r="I21" s="227" t="s">
        <v>111</v>
      </c>
      <c r="J21" s="227" t="s">
        <v>112</v>
      </c>
      <c r="K21" s="245" t="s">
        <v>113</v>
      </c>
    </row>
    <row r="22" customHeight="1" spans="1:11">
      <c r="A22" s="221"/>
      <c r="B22" s="276"/>
      <c r="C22" s="276"/>
      <c r="D22" s="276"/>
      <c r="E22" s="276"/>
      <c r="F22" s="276"/>
      <c r="G22" s="276"/>
      <c r="H22" s="276"/>
      <c r="I22" s="276"/>
      <c r="J22" s="276"/>
      <c r="K22" s="310"/>
    </row>
    <row r="23" customHeight="1" spans="1:11">
      <c r="A23" s="221"/>
      <c r="B23" s="276"/>
      <c r="C23" s="276"/>
      <c r="D23" s="276"/>
      <c r="E23" s="276"/>
      <c r="F23" s="276"/>
      <c r="G23" s="276"/>
      <c r="H23" s="276"/>
      <c r="I23" s="276"/>
      <c r="J23" s="276"/>
      <c r="K23" s="311"/>
    </row>
    <row r="24" customHeight="1" spans="1:11">
      <c r="A24" s="221"/>
      <c r="B24" s="276"/>
      <c r="C24" s="276"/>
      <c r="D24" s="276"/>
      <c r="E24" s="276"/>
      <c r="F24" s="276"/>
      <c r="G24" s="276"/>
      <c r="H24" s="276"/>
      <c r="I24" s="276"/>
      <c r="J24" s="276"/>
      <c r="K24" s="311"/>
    </row>
    <row r="25" customHeight="1" spans="1:11">
      <c r="A25" s="221"/>
      <c r="B25" s="276"/>
      <c r="C25" s="276"/>
      <c r="D25" s="276"/>
      <c r="E25" s="276"/>
      <c r="F25" s="276"/>
      <c r="G25" s="276"/>
      <c r="H25" s="276"/>
      <c r="I25" s="276"/>
      <c r="J25" s="276"/>
      <c r="K25" s="312"/>
    </row>
    <row r="26" customHeight="1" spans="1:11">
      <c r="A26" s="221"/>
      <c r="B26" s="276"/>
      <c r="C26" s="276"/>
      <c r="D26" s="276"/>
      <c r="E26" s="276"/>
      <c r="F26" s="276"/>
      <c r="G26" s="276"/>
      <c r="H26" s="276"/>
      <c r="I26" s="276"/>
      <c r="J26" s="276"/>
      <c r="K26" s="312"/>
    </row>
    <row r="27" customHeight="1" spans="1:11">
      <c r="A27" s="221"/>
      <c r="B27" s="276"/>
      <c r="C27" s="276"/>
      <c r="D27" s="276"/>
      <c r="E27" s="276"/>
      <c r="F27" s="276"/>
      <c r="G27" s="276"/>
      <c r="H27" s="276"/>
      <c r="I27" s="276"/>
      <c r="J27" s="276"/>
      <c r="K27" s="312"/>
    </row>
    <row r="28" customHeight="1" spans="1:11">
      <c r="A28" s="221"/>
      <c r="B28" s="276"/>
      <c r="C28" s="276"/>
      <c r="D28" s="276"/>
      <c r="E28" s="276"/>
      <c r="F28" s="276"/>
      <c r="G28" s="276"/>
      <c r="H28" s="276"/>
      <c r="I28" s="276"/>
      <c r="J28" s="276"/>
      <c r="K28" s="312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3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4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5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3"/>
    </row>
    <row r="33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6"/>
    </row>
    <row r="34" ht="17.55" spans="1:11">
      <c r="A34" s="89" t="s">
        <v>117</v>
      </c>
      <c r="B34" s="91"/>
      <c r="C34" s="179" t="s">
        <v>63</v>
      </c>
      <c r="D34" s="179" t="s">
        <v>64</v>
      </c>
      <c r="E34" s="297" t="s">
        <v>118</v>
      </c>
      <c r="F34" s="298"/>
      <c r="G34" s="298"/>
      <c r="H34" s="298"/>
      <c r="I34" s="298"/>
      <c r="J34" s="298"/>
      <c r="K34" s="317"/>
    </row>
    <row r="35" ht="18.75" spans="1:11">
      <c r="A35" s="285" t="s">
        <v>119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ht="16.8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8"/>
    </row>
    <row r="37" ht="16.8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6.8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6.8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6.8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6.8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6.8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55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ht="18.35" spans="1:11">
      <c r="A44" s="263" t="s">
        <v>121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5"/>
    </row>
    <row r="45" ht="16.8" spans="1:11">
      <c r="A45" s="269" t="s">
        <v>122</v>
      </c>
      <c r="B45" s="267" t="s">
        <v>89</v>
      </c>
      <c r="C45" s="267" t="s">
        <v>90</v>
      </c>
      <c r="D45" s="267" t="s">
        <v>82</v>
      </c>
      <c r="E45" s="294" t="s">
        <v>123</v>
      </c>
      <c r="F45" s="267" t="s">
        <v>89</v>
      </c>
      <c r="G45" s="267" t="s">
        <v>90</v>
      </c>
      <c r="H45" s="267" t="s">
        <v>82</v>
      </c>
      <c r="I45" s="294" t="s">
        <v>124</v>
      </c>
      <c r="J45" s="267" t="s">
        <v>89</v>
      </c>
      <c r="K45" s="306" t="s">
        <v>90</v>
      </c>
    </row>
    <row r="46" ht="16.8" spans="1:11">
      <c r="A46" s="195" t="s">
        <v>81</v>
      </c>
      <c r="B46" s="179" t="s">
        <v>89</v>
      </c>
      <c r="C46" s="179" t="s">
        <v>90</v>
      </c>
      <c r="D46" s="179" t="s">
        <v>82</v>
      </c>
      <c r="E46" s="227" t="s">
        <v>88</v>
      </c>
      <c r="F46" s="179" t="s">
        <v>89</v>
      </c>
      <c r="G46" s="179" t="s">
        <v>90</v>
      </c>
      <c r="H46" s="179" t="s">
        <v>82</v>
      </c>
      <c r="I46" s="227" t="s">
        <v>99</v>
      </c>
      <c r="J46" s="179" t="s">
        <v>89</v>
      </c>
      <c r="K46" s="233" t="s">
        <v>90</v>
      </c>
    </row>
    <row r="47" ht="17.55" spans="1:11">
      <c r="A47" s="170" t="s">
        <v>92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37"/>
    </row>
    <row r="48" ht="18.35" spans="1:11">
      <c r="A48" s="285" t="s">
        <v>125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ht="17.55" spans="1:11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318"/>
    </row>
    <row r="50" ht="18.35" spans="1:11">
      <c r="A50" s="288" t="s">
        <v>126</v>
      </c>
      <c r="B50" s="289" t="s">
        <v>127</v>
      </c>
      <c r="C50" s="289"/>
      <c r="D50" s="290" t="s">
        <v>128</v>
      </c>
      <c r="E50" s="299"/>
      <c r="F50" s="300" t="s">
        <v>129</v>
      </c>
      <c r="G50" s="301"/>
      <c r="H50" s="302" t="s">
        <v>130</v>
      </c>
      <c r="I50" s="319"/>
      <c r="J50" s="320"/>
      <c r="K50" s="321"/>
    </row>
    <row r="51" ht="18.35" spans="1:11">
      <c r="A51" s="285" t="s">
        <v>131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ht="17.55" spans="1:11">
      <c r="A52" s="291"/>
      <c r="B52" s="292"/>
      <c r="C52" s="292"/>
      <c r="D52" s="292"/>
      <c r="E52" s="292"/>
      <c r="F52" s="292"/>
      <c r="G52" s="292"/>
      <c r="H52" s="292"/>
      <c r="I52" s="292"/>
      <c r="J52" s="292"/>
      <c r="K52" s="322"/>
    </row>
    <row r="53" ht="18.35" spans="1:11">
      <c r="A53" s="288" t="s">
        <v>126</v>
      </c>
      <c r="B53" s="289" t="s">
        <v>127</v>
      </c>
      <c r="C53" s="289"/>
      <c r="D53" s="290" t="s">
        <v>128</v>
      </c>
      <c r="E53" s="303"/>
      <c r="F53" s="300" t="s">
        <v>132</v>
      </c>
      <c r="G53" s="301"/>
      <c r="H53" s="302" t="s">
        <v>130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3"/>
  </cols>
  <sheetData>
    <row r="1" ht="22.5" customHeight="1" spans="1:11">
      <c r="A1" s="154" t="s">
        <v>133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54</v>
      </c>
      <c r="B2" s="156"/>
      <c r="C2" s="156"/>
      <c r="D2" s="157" t="s">
        <v>55</v>
      </c>
      <c r="E2" s="157"/>
      <c r="F2" s="156"/>
      <c r="G2" s="156"/>
      <c r="H2" s="215" t="s">
        <v>56</v>
      </c>
      <c r="I2" s="231"/>
      <c r="J2" s="231"/>
      <c r="K2" s="232"/>
    </row>
    <row r="3" customHeight="1" spans="1:11">
      <c r="A3" s="158" t="s">
        <v>57</v>
      </c>
      <c r="B3" s="159"/>
      <c r="C3" s="160"/>
      <c r="D3" s="161" t="s">
        <v>58</v>
      </c>
      <c r="E3" s="216"/>
      <c r="F3" s="216"/>
      <c r="G3" s="217"/>
      <c r="H3" s="161" t="s">
        <v>59</v>
      </c>
      <c r="I3" s="216"/>
      <c r="J3" s="216"/>
      <c r="K3" s="217"/>
    </row>
    <row r="4" customHeight="1" spans="1:11">
      <c r="A4" s="162" t="s">
        <v>60</v>
      </c>
      <c r="B4" s="163"/>
      <c r="C4" s="164"/>
      <c r="D4" s="162" t="s">
        <v>61</v>
      </c>
      <c r="E4" s="218"/>
      <c r="F4" s="219"/>
      <c r="G4" s="220"/>
      <c r="H4" s="162" t="s">
        <v>134</v>
      </c>
      <c r="I4" s="218"/>
      <c r="J4" s="179" t="s">
        <v>63</v>
      </c>
      <c r="K4" s="233" t="s">
        <v>64</v>
      </c>
    </row>
    <row r="5" customHeight="1" spans="1:11">
      <c r="A5" s="165" t="s">
        <v>65</v>
      </c>
      <c r="B5" s="166"/>
      <c r="C5" s="167"/>
      <c r="D5" s="162" t="s">
        <v>135</v>
      </c>
      <c r="E5" s="218"/>
      <c r="F5" s="163"/>
      <c r="G5" s="164"/>
      <c r="H5" s="162" t="s">
        <v>136</v>
      </c>
      <c r="I5" s="218"/>
      <c r="J5" s="179" t="s">
        <v>63</v>
      </c>
      <c r="K5" s="233" t="s">
        <v>64</v>
      </c>
    </row>
    <row r="6" customHeight="1" spans="1:11">
      <c r="A6" s="162" t="s">
        <v>68</v>
      </c>
      <c r="B6" s="168"/>
      <c r="C6" s="169"/>
      <c r="D6" s="162" t="s">
        <v>137</v>
      </c>
      <c r="E6" s="218"/>
      <c r="F6" s="163"/>
      <c r="G6" s="164"/>
      <c r="H6" s="195" t="s">
        <v>138</v>
      </c>
      <c r="I6" s="227"/>
      <c r="J6" s="227"/>
      <c r="K6" s="234"/>
    </row>
    <row r="7" customHeight="1" spans="1:11">
      <c r="A7" s="162" t="s">
        <v>71</v>
      </c>
      <c r="B7" s="163"/>
      <c r="C7" s="164"/>
      <c r="D7" s="162" t="s">
        <v>139</v>
      </c>
      <c r="E7" s="218"/>
      <c r="F7" s="163"/>
      <c r="G7" s="164"/>
      <c r="H7" s="221"/>
      <c r="I7" s="179"/>
      <c r="J7" s="179"/>
      <c r="K7" s="233"/>
    </row>
    <row r="8" customHeight="1" spans="1:11">
      <c r="A8" s="170"/>
      <c r="B8" s="171"/>
      <c r="C8" s="172"/>
      <c r="D8" s="170" t="s">
        <v>74</v>
      </c>
      <c r="E8" s="181"/>
      <c r="F8" s="222"/>
      <c r="G8" s="223"/>
      <c r="H8" s="188"/>
      <c r="I8" s="189"/>
      <c r="J8" s="189"/>
      <c r="K8" s="235"/>
    </row>
    <row r="9" customHeight="1" spans="1:11">
      <c r="A9" s="173" t="s">
        <v>140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customHeight="1" spans="1:11">
      <c r="A10" s="174" t="s">
        <v>78</v>
      </c>
      <c r="B10" s="175" t="s">
        <v>79</v>
      </c>
      <c r="C10" s="176" t="s">
        <v>80</v>
      </c>
      <c r="D10" s="177"/>
      <c r="E10" s="224" t="s">
        <v>83</v>
      </c>
      <c r="F10" s="175" t="s">
        <v>79</v>
      </c>
      <c r="G10" s="176" t="s">
        <v>80</v>
      </c>
      <c r="H10" s="175"/>
      <c r="I10" s="224" t="s">
        <v>81</v>
      </c>
      <c r="J10" s="175" t="s">
        <v>79</v>
      </c>
      <c r="K10" s="236" t="s">
        <v>80</v>
      </c>
    </row>
    <row r="11" customHeight="1" spans="1:11">
      <c r="A11" s="165" t="s">
        <v>84</v>
      </c>
      <c r="B11" s="178" t="s">
        <v>79</v>
      </c>
      <c r="C11" s="179" t="s">
        <v>80</v>
      </c>
      <c r="D11" s="180"/>
      <c r="E11" s="225" t="s">
        <v>86</v>
      </c>
      <c r="F11" s="178" t="s">
        <v>79</v>
      </c>
      <c r="G11" s="179" t="s">
        <v>80</v>
      </c>
      <c r="H11" s="178"/>
      <c r="I11" s="225" t="s">
        <v>91</v>
      </c>
      <c r="J11" s="178" t="s">
        <v>79</v>
      </c>
      <c r="K11" s="233" t="s">
        <v>80</v>
      </c>
    </row>
    <row r="12" customHeight="1" spans="1:11">
      <c r="A12" s="170" t="s">
        <v>118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7"/>
    </row>
    <row r="13" customHeight="1" spans="1:11">
      <c r="A13" s="182" t="s">
        <v>141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</row>
    <row r="14" customHeight="1" spans="1:11">
      <c r="A14" s="183"/>
      <c r="B14" s="184"/>
      <c r="C14" s="184"/>
      <c r="D14" s="184"/>
      <c r="E14" s="184"/>
      <c r="F14" s="184"/>
      <c r="G14" s="184"/>
      <c r="H14" s="184"/>
      <c r="I14" s="238"/>
      <c r="J14" s="238"/>
      <c r="K14" s="239"/>
    </row>
    <row r="15" customHeight="1" spans="1:11">
      <c r="A15" s="185"/>
      <c r="B15" s="186"/>
      <c r="C15" s="186"/>
      <c r="D15" s="187"/>
      <c r="E15" s="226"/>
      <c r="F15" s="186"/>
      <c r="G15" s="186"/>
      <c r="H15" s="187"/>
      <c r="I15" s="240"/>
      <c r="J15" s="241"/>
      <c r="K15" s="242"/>
    </row>
    <row r="16" customHeight="1" spans="1:11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235"/>
    </row>
    <row r="17" customHeight="1" spans="1:11">
      <c r="A17" s="182" t="s">
        <v>142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</row>
    <row r="18" customHeight="1" spans="1:11">
      <c r="A18" s="183"/>
      <c r="B18" s="184"/>
      <c r="C18" s="184"/>
      <c r="D18" s="184"/>
      <c r="E18" s="184"/>
      <c r="F18" s="184"/>
      <c r="G18" s="184"/>
      <c r="H18" s="184"/>
      <c r="I18" s="238"/>
      <c r="J18" s="238"/>
      <c r="K18" s="239"/>
    </row>
    <row r="19" customHeight="1" spans="1:11">
      <c r="A19" s="185"/>
      <c r="B19" s="186"/>
      <c r="C19" s="186"/>
      <c r="D19" s="187"/>
      <c r="E19" s="226"/>
      <c r="F19" s="186"/>
      <c r="G19" s="186"/>
      <c r="H19" s="187"/>
      <c r="I19" s="240"/>
      <c r="J19" s="241"/>
      <c r="K19" s="242"/>
    </row>
    <row r="20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35"/>
    </row>
    <row r="21" customHeight="1" spans="1:11">
      <c r="A21" s="190" t="s">
        <v>115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</row>
    <row r="22" customHeight="1" spans="1:11">
      <c r="A22" s="83" t="s">
        <v>116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5"/>
    </row>
    <row r="23" customHeight="1" spans="1:11">
      <c r="A23" s="89" t="s">
        <v>117</v>
      </c>
      <c r="B23" s="91"/>
      <c r="C23" s="179" t="s">
        <v>63</v>
      </c>
      <c r="D23" s="179" t="s">
        <v>64</v>
      </c>
      <c r="E23" s="120"/>
      <c r="F23" s="120"/>
      <c r="G23" s="120"/>
      <c r="H23" s="120"/>
      <c r="I23" s="120"/>
      <c r="J23" s="120"/>
      <c r="K23" s="139"/>
    </row>
    <row r="24" customHeight="1" spans="1:11">
      <c r="A24" s="191" t="s">
        <v>143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243"/>
    </row>
    <row r="25" customHeight="1" spans="1:1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244"/>
    </row>
    <row r="26" customHeight="1" spans="1:11">
      <c r="A26" s="173" t="s">
        <v>121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customHeight="1" spans="1:11">
      <c r="A27" s="158" t="s">
        <v>122</v>
      </c>
      <c r="B27" s="176" t="s">
        <v>89</v>
      </c>
      <c r="C27" s="176" t="s">
        <v>90</v>
      </c>
      <c r="D27" s="176" t="s">
        <v>82</v>
      </c>
      <c r="E27" s="159" t="s">
        <v>123</v>
      </c>
      <c r="F27" s="176" t="s">
        <v>89</v>
      </c>
      <c r="G27" s="176" t="s">
        <v>90</v>
      </c>
      <c r="H27" s="176" t="s">
        <v>82</v>
      </c>
      <c r="I27" s="159" t="s">
        <v>124</v>
      </c>
      <c r="J27" s="176" t="s">
        <v>89</v>
      </c>
      <c r="K27" s="236" t="s">
        <v>90</v>
      </c>
    </row>
    <row r="28" customHeight="1" spans="1:11">
      <c r="A28" s="195" t="s">
        <v>81</v>
      </c>
      <c r="B28" s="179" t="s">
        <v>89</v>
      </c>
      <c r="C28" s="179" t="s">
        <v>90</v>
      </c>
      <c r="D28" s="179" t="s">
        <v>82</v>
      </c>
      <c r="E28" s="227" t="s">
        <v>88</v>
      </c>
      <c r="F28" s="179" t="s">
        <v>89</v>
      </c>
      <c r="G28" s="179" t="s">
        <v>90</v>
      </c>
      <c r="H28" s="179" t="s">
        <v>82</v>
      </c>
      <c r="I28" s="227" t="s">
        <v>99</v>
      </c>
      <c r="J28" s="179" t="s">
        <v>89</v>
      </c>
      <c r="K28" s="233" t="s">
        <v>90</v>
      </c>
    </row>
    <row r="29" customHeight="1" spans="1:11">
      <c r="A29" s="162" t="s">
        <v>92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45"/>
    </row>
    <row r="30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246"/>
    </row>
    <row r="31" customHeight="1" spans="1:11">
      <c r="A31" s="199" t="s">
        <v>144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</row>
    <row r="32" ht="17.25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47"/>
    </row>
    <row r="33" ht="17.25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48"/>
    </row>
    <row r="34" ht="17.25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48"/>
    </row>
    <row r="35" ht="17.25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48"/>
    </row>
    <row r="36" ht="17.25" customHeight="1" spans="1:11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48"/>
    </row>
    <row r="37" ht="17.25" customHeight="1" spans="1:11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48"/>
    </row>
    <row r="38" ht="17.25" customHeight="1" spans="1:11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48"/>
    </row>
    <row r="39" ht="17.25" customHeight="1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48"/>
    </row>
    <row r="40" ht="17.25" customHeight="1" spans="1:11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48"/>
    </row>
    <row r="41" ht="17.25" customHeight="1" spans="1:1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48"/>
    </row>
    <row r="42" ht="17.25" customHeight="1" spans="1:11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48"/>
    </row>
    <row r="43" ht="17.25" customHeight="1" spans="1:11">
      <c r="A43" s="197" t="s">
        <v>120</v>
      </c>
      <c r="B43" s="198"/>
      <c r="C43" s="198"/>
      <c r="D43" s="198"/>
      <c r="E43" s="198"/>
      <c r="F43" s="198"/>
      <c r="G43" s="198"/>
      <c r="H43" s="198"/>
      <c r="I43" s="198"/>
      <c r="J43" s="198"/>
      <c r="K43" s="246"/>
    </row>
    <row r="44" customHeight="1" spans="1:11">
      <c r="A44" s="199" t="s">
        <v>145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</row>
    <row r="45" ht="18" customHeight="1" spans="1:11">
      <c r="A45" s="204" t="s">
        <v>118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49"/>
    </row>
    <row r="46" ht="18" customHeight="1" spans="1:11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49"/>
    </row>
    <row r="47" ht="18" customHeight="1" spans="1:11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244"/>
    </row>
    <row r="48" ht="21" customHeight="1" spans="1:11">
      <c r="A48" s="206" t="s">
        <v>126</v>
      </c>
      <c r="B48" s="207" t="s">
        <v>127</v>
      </c>
      <c r="C48" s="207"/>
      <c r="D48" s="208" t="s">
        <v>128</v>
      </c>
      <c r="E48" s="228"/>
      <c r="F48" s="208" t="s">
        <v>129</v>
      </c>
      <c r="G48" s="229"/>
      <c r="H48" s="230" t="s">
        <v>130</v>
      </c>
      <c r="I48" s="230"/>
      <c r="J48" s="207"/>
      <c r="K48" s="250"/>
    </row>
    <row r="49" customHeight="1" spans="1:11">
      <c r="A49" s="209" t="s">
        <v>131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51"/>
    </row>
    <row r="50" customHeight="1" spans="1:11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52"/>
    </row>
    <row r="51" customHeight="1" spans="1:11">
      <c r="A51" s="213"/>
      <c r="B51" s="214"/>
      <c r="C51" s="214"/>
      <c r="D51" s="214"/>
      <c r="E51" s="214"/>
      <c r="F51" s="214"/>
      <c r="G51" s="214"/>
      <c r="H51" s="214"/>
      <c r="I51" s="214"/>
      <c r="J51" s="214"/>
      <c r="K51" s="253"/>
    </row>
    <row r="52" ht="21" customHeight="1" spans="1:11">
      <c r="A52" s="206" t="s">
        <v>126</v>
      </c>
      <c r="B52" s="207" t="s">
        <v>127</v>
      </c>
      <c r="C52" s="207"/>
      <c r="D52" s="208" t="s">
        <v>128</v>
      </c>
      <c r="E52" s="208"/>
      <c r="F52" s="208" t="s">
        <v>129</v>
      </c>
      <c r="G52" s="208"/>
      <c r="H52" s="230" t="s">
        <v>130</v>
      </c>
      <c r="I52" s="230"/>
      <c r="J52" s="254"/>
      <c r="K52" s="25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13" workbookViewId="0">
      <selection activeCell="A20" sqref="A20:K20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9.16964285714286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146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ht="18.35" spans="1:11">
      <c r="A2" s="83" t="s">
        <v>54</v>
      </c>
      <c r="B2" s="84" t="s">
        <v>147</v>
      </c>
      <c r="C2" s="84"/>
      <c r="D2" s="85" t="s">
        <v>60</v>
      </c>
      <c r="E2" s="56" t="s">
        <v>148</v>
      </c>
      <c r="F2" s="56"/>
      <c r="G2" s="122" t="s">
        <v>149</v>
      </c>
      <c r="H2" s="123"/>
      <c r="I2" s="107" t="s">
        <v>56</v>
      </c>
      <c r="J2" s="137" t="s">
        <v>150</v>
      </c>
      <c r="K2" s="138"/>
    </row>
    <row r="3" spans="1:11">
      <c r="A3" s="86" t="s">
        <v>71</v>
      </c>
      <c r="B3" s="87">
        <v>1290</v>
      </c>
      <c r="C3" s="87"/>
      <c r="D3" s="88" t="s">
        <v>151</v>
      </c>
      <c r="E3" s="124">
        <v>44786</v>
      </c>
      <c r="F3" s="125"/>
      <c r="G3" s="125"/>
      <c r="H3" s="120" t="s">
        <v>152</v>
      </c>
      <c r="I3" s="120"/>
      <c r="J3" s="120"/>
      <c r="K3" s="139"/>
    </row>
    <row r="4" spans="1:11">
      <c r="A4" s="89" t="s">
        <v>68</v>
      </c>
      <c r="B4" s="90">
        <v>2</v>
      </c>
      <c r="C4" s="90">
        <v>6</v>
      </c>
      <c r="D4" s="91" t="s">
        <v>153</v>
      </c>
      <c r="E4" s="125" t="s">
        <v>154</v>
      </c>
      <c r="F4" s="125"/>
      <c r="G4" s="125"/>
      <c r="H4" s="91" t="s">
        <v>155</v>
      </c>
      <c r="I4" s="91"/>
      <c r="J4" s="100" t="s">
        <v>63</v>
      </c>
      <c r="K4" s="140" t="s">
        <v>64</v>
      </c>
    </row>
    <row r="5" spans="1:11">
      <c r="A5" s="89" t="s">
        <v>156</v>
      </c>
      <c r="B5" s="87">
        <v>1</v>
      </c>
      <c r="C5" s="87"/>
      <c r="D5" s="88"/>
      <c r="E5" s="88"/>
      <c r="F5" s="88"/>
      <c r="G5" s="88"/>
      <c r="H5" s="91" t="s">
        <v>157</v>
      </c>
      <c r="I5" s="91"/>
      <c r="J5" s="100" t="s">
        <v>63</v>
      </c>
      <c r="K5" s="140" t="s">
        <v>64</v>
      </c>
    </row>
    <row r="6" ht="40" customHeight="1" spans="1:11">
      <c r="A6" s="92" t="s">
        <v>158</v>
      </c>
      <c r="B6" s="93">
        <v>125</v>
      </c>
      <c r="C6" s="94"/>
      <c r="D6" s="95" t="s">
        <v>159</v>
      </c>
      <c r="E6" s="105">
        <v>1290</v>
      </c>
      <c r="F6" s="104"/>
      <c r="G6" s="95"/>
      <c r="H6" s="126" t="s">
        <v>160</v>
      </c>
      <c r="I6" s="126"/>
      <c r="J6" s="104" t="s">
        <v>63</v>
      </c>
      <c r="K6" s="141" t="s">
        <v>64</v>
      </c>
    </row>
    <row r="7" ht="18.35" spans="1:11">
      <c r="A7" s="96"/>
      <c r="B7" s="97"/>
      <c r="C7" s="97"/>
      <c r="D7" s="96"/>
      <c r="E7" s="97"/>
      <c r="F7" s="127"/>
      <c r="G7" s="96"/>
      <c r="H7" s="127"/>
      <c r="I7" s="97"/>
      <c r="J7" s="97"/>
      <c r="K7" s="97"/>
    </row>
    <row r="8" spans="1:11">
      <c r="A8" s="98" t="s">
        <v>161</v>
      </c>
      <c r="B8" s="99" t="s">
        <v>162</v>
      </c>
      <c r="C8" s="99" t="s">
        <v>163</v>
      </c>
      <c r="D8" s="99" t="s">
        <v>164</v>
      </c>
      <c r="E8" s="99" t="s">
        <v>165</v>
      </c>
      <c r="F8" s="99" t="s">
        <v>166</v>
      </c>
      <c r="G8" s="128"/>
      <c r="H8" s="129"/>
      <c r="I8" s="129"/>
      <c r="J8" s="129"/>
      <c r="K8" s="142"/>
    </row>
    <row r="9" spans="1:11">
      <c r="A9" s="89" t="s">
        <v>167</v>
      </c>
      <c r="B9" s="91"/>
      <c r="C9" s="100" t="s">
        <v>63</v>
      </c>
      <c r="D9" s="100" t="s">
        <v>64</v>
      </c>
      <c r="E9" s="88" t="s">
        <v>168</v>
      </c>
      <c r="F9" s="103" t="s">
        <v>169</v>
      </c>
      <c r="G9" s="130"/>
      <c r="H9" s="131"/>
      <c r="I9" s="131"/>
      <c r="J9" s="131"/>
      <c r="K9" s="143"/>
    </row>
    <row r="10" spans="1:11">
      <c r="A10" s="89" t="s">
        <v>170</v>
      </c>
      <c r="B10" s="91"/>
      <c r="C10" s="100" t="s">
        <v>63</v>
      </c>
      <c r="D10" s="100" t="s">
        <v>64</v>
      </c>
      <c r="E10" s="88" t="s">
        <v>171</v>
      </c>
      <c r="F10" s="103" t="s">
        <v>172</v>
      </c>
      <c r="G10" s="130" t="s">
        <v>173</v>
      </c>
      <c r="H10" s="131"/>
      <c r="I10" s="131"/>
      <c r="J10" s="131"/>
      <c r="K10" s="143"/>
    </row>
    <row r="11" spans="1:11">
      <c r="A11" s="101" t="s">
        <v>140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44"/>
    </row>
    <row r="12" spans="1:11">
      <c r="A12" s="86" t="s">
        <v>83</v>
      </c>
      <c r="B12" s="100" t="s">
        <v>79</v>
      </c>
      <c r="C12" s="100" t="s">
        <v>80</v>
      </c>
      <c r="D12" s="103"/>
      <c r="E12" s="88" t="s">
        <v>81</v>
      </c>
      <c r="F12" s="100" t="s">
        <v>79</v>
      </c>
      <c r="G12" s="100" t="s">
        <v>80</v>
      </c>
      <c r="H12" s="100"/>
      <c r="I12" s="88" t="s">
        <v>174</v>
      </c>
      <c r="J12" s="100" t="s">
        <v>79</v>
      </c>
      <c r="K12" s="140" t="s">
        <v>80</v>
      </c>
    </row>
    <row r="13" spans="1:11">
      <c r="A13" s="86" t="s">
        <v>86</v>
      </c>
      <c r="B13" s="100" t="s">
        <v>79</v>
      </c>
      <c r="C13" s="100" t="s">
        <v>80</v>
      </c>
      <c r="D13" s="103"/>
      <c r="E13" s="88" t="s">
        <v>91</v>
      </c>
      <c r="F13" s="100" t="s">
        <v>79</v>
      </c>
      <c r="G13" s="100" t="s">
        <v>80</v>
      </c>
      <c r="H13" s="100"/>
      <c r="I13" s="88" t="s">
        <v>175</v>
      </c>
      <c r="J13" s="100" t="s">
        <v>79</v>
      </c>
      <c r="K13" s="140" t="s">
        <v>80</v>
      </c>
    </row>
    <row r="14" ht="18.35" spans="1:11">
      <c r="A14" s="92" t="s">
        <v>176</v>
      </c>
      <c r="B14" s="104" t="s">
        <v>79</v>
      </c>
      <c r="C14" s="104" t="s">
        <v>80</v>
      </c>
      <c r="D14" s="105"/>
      <c r="E14" s="95" t="s">
        <v>177</v>
      </c>
      <c r="F14" s="104" t="s">
        <v>79</v>
      </c>
      <c r="G14" s="104" t="s">
        <v>80</v>
      </c>
      <c r="H14" s="104"/>
      <c r="I14" s="95" t="s">
        <v>178</v>
      </c>
      <c r="J14" s="104" t="s">
        <v>79</v>
      </c>
      <c r="K14" s="141" t="s">
        <v>80</v>
      </c>
    </row>
    <row r="15" ht="18.35" spans="1:11">
      <c r="A15" s="96"/>
      <c r="B15" s="106"/>
      <c r="C15" s="106"/>
      <c r="D15" s="97"/>
      <c r="E15" s="96"/>
      <c r="F15" s="106"/>
      <c r="G15" s="106"/>
      <c r="H15" s="106"/>
      <c r="I15" s="96"/>
      <c r="J15" s="106"/>
      <c r="K15" s="106"/>
    </row>
    <row r="16" s="79" customFormat="1" spans="1:11">
      <c r="A16" s="83" t="s">
        <v>179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5"/>
    </row>
    <row r="17" spans="1:11">
      <c r="A17" s="89" t="s">
        <v>180</v>
      </c>
      <c r="B17" s="91"/>
      <c r="C17" s="91"/>
      <c r="D17" s="91"/>
      <c r="E17" s="91"/>
      <c r="F17" s="91"/>
      <c r="G17" s="91"/>
      <c r="H17" s="91"/>
      <c r="I17" s="91"/>
      <c r="J17" s="91"/>
      <c r="K17" s="146"/>
    </row>
    <row r="18" spans="1:11">
      <c r="A18" s="89" t="s">
        <v>181</v>
      </c>
      <c r="B18" s="91"/>
      <c r="C18" s="91"/>
      <c r="D18" s="91"/>
      <c r="E18" s="91"/>
      <c r="F18" s="91"/>
      <c r="G18" s="91"/>
      <c r="H18" s="91"/>
      <c r="I18" s="91"/>
      <c r="J18" s="91"/>
      <c r="K18" s="146"/>
    </row>
    <row r="19" spans="1:11">
      <c r="A19" s="108" t="s">
        <v>182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40"/>
    </row>
    <row r="20" spans="1:11">
      <c r="A20" s="109" t="s">
        <v>183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47"/>
    </row>
    <row r="21" spans="1:1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47"/>
    </row>
    <row r="22" spans="1:11">
      <c r="A22" s="108"/>
      <c r="B22" s="100"/>
      <c r="C22" s="100"/>
      <c r="D22" s="100"/>
      <c r="E22" s="100"/>
      <c r="F22" s="100"/>
      <c r="G22" s="100"/>
      <c r="H22" s="100"/>
      <c r="I22" s="100"/>
      <c r="J22" s="100"/>
      <c r="K22" s="140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7"/>
    </row>
    <row r="24" spans="1:11">
      <c r="A24" s="89" t="s">
        <v>117</v>
      </c>
      <c r="B24" s="91"/>
      <c r="C24" s="100" t="s">
        <v>63</v>
      </c>
      <c r="D24" s="100" t="s">
        <v>64</v>
      </c>
      <c r="E24" s="120"/>
      <c r="F24" s="120"/>
      <c r="G24" s="120"/>
      <c r="H24" s="120"/>
      <c r="I24" s="120"/>
      <c r="J24" s="120"/>
      <c r="K24" s="139"/>
    </row>
    <row r="25" ht="18.35" spans="1:11">
      <c r="A25" s="111" t="s">
        <v>184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48"/>
    </row>
    <row r="26" ht="18.3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185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16" t="s">
        <v>186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50"/>
    </row>
    <row r="29" spans="1:11">
      <c r="A29" s="116" t="s">
        <v>187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50"/>
    </row>
    <row r="30" spans="1:11">
      <c r="A30" s="116" t="s">
        <v>188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50"/>
    </row>
    <row r="31" spans="1:11">
      <c r="A31" s="116" t="s">
        <v>189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50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50"/>
    </row>
    <row r="33" ht="23" customHeight="1" spans="1:1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50"/>
    </row>
    <row r="34" ht="18.75" customHeight="1" spans="1:11">
      <c r="A34" s="118" t="s">
        <v>190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51"/>
    </row>
    <row r="35" s="80" customFormat="1" ht="18.75" customHeight="1" spans="1:11">
      <c r="A35" s="89" t="s">
        <v>191</v>
      </c>
      <c r="B35" s="91"/>
      <c r="C35" s="91"/>
      <c r="D35" s="120" t="s">
        <v>192</v>
      </c>
      <c r="E35" s="120"/>
      <c r="F35" s="132" t="s">
        <v>193</v>
      </c>
      <c r="G35" s="133"/>
      <c r="H35" s="91" t="s">
        <v>194</v>
      </c>
      <c r="I35" s="91"/>
      <c r="J35" s="91" t="s">
        <v>195</v>
      </c>
      <c r="K35" s="146"/>
    </row>
    <row r="36" ht="18.75" customHeight="1" spans="1:13">
      <c r="A36" s="89" t="s">
        <v>118</v>
      </c>
      <c r="B36" s="91"/>
      <c r="C36" s="91"/>
      <c r="D36" s="91"/>
      <c r="E36" s="91"/>
      <c r="F36" s="91"/>
      <c r="G36" s="91"/>
      <c r="H36" s="91"/>
      <c r="I36" s="91"/>
      <c r="J36" s="91"/>
      <c r="K36" s="146"/>
      <c r="M36" s="80"/>
    </row>
    <row r="37" ht="31" customHeight="1" spans="1:11">
      <c r="A37" s="89" t="s">
        <v>196</v>
      </c>
      <c r="B37" s="91"/>
      <c r="C37" s="91"/>
      <c r="D37" s="91"/>
      <c r="E37" s="91"/>
      <c r="F37" s="91"/>
      <c r="G37" s="91"/>
      <c r="H37" s="91"/>
      <c r="I37" s="91"/>
      <c r="J37" s="91"/>
      <c r="K37" s="146"/>
    </row>
    <row r="38" ht="18.75" customHeight="1" spans="1:11">
      <c r="A38" s="89"/>
      <c r="B38" s="91"/>
      <c r="C38" s="91"/>
      <c r="D38" s="91"/>
      <c r="E38" s="91"/>
      <c r="F38" s="91"/>
      <c r="G38" s="91"/>
      <c r="H38" s="91"/>
      <c r="I38" s="91"/>
      <c r="J38" s="91"/>
      <c r="K38" s="146"/>
    </row>
    <row r="39" ht="32" customHeight="1" spans="1:11">
      <c r="A39" s="92" t="s">
        <v>126</v>
      </c>
      <c r="B39" s="121" t="s">
        <v>197</v>
      </c>
      <c r="C39" s="121"/>
      <c r="D39" s="95" t="s">
        <v>198</v>
      </c>
      <c r="E39" s="134" t="s">
        <v>199</v>
      </c>
      <c r="F39" s="95" t="s">
        <v>129</v>
      </c>
      <c r="G39" s="135">
        <v>44785</v>
      </c>
      <c r="H39" s="136" t="s">
        <v>130</v>
      </c>
      <c r="I39" s="136"/>
      <c r="J39" s="121" t="s">
        <v>200</v>
      </c>
      <c r="K39" s="152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8"/>
  <sheetViews>
    <sheetView topLeftCell="A23" workbookViewId="0">
      <selection activeCell="N4" sqref="N4:O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7" t="s">
        <v>65</v>
      </c>
      <c r="E2" s="56" t="s">
        <v>202</v>
      </c>
      <c r="F2" s="56"/>
      <c r="G2" s="56"/>
      <c r="H2" s="56"/>
      <c r="I2" s="70"/>
      <c r="J2" s="57"/>
      <c r="K2" s="56"/>
      <c r="L2" s="56"/>
      <c r="M2" s="56"/>
      <c r="N2" s="56"/>
      <c r="O2" s="78"/>
      <c r="P2" s="52"/>
      <c r="Q2" s="52"/>
      <c r="R2" s="52"/>
      <c r="S2" s="52"/>
      <c r="T2" s="52"/>
    </row>
    <row r="3" s="51" customFormat="1" customHeight="1" spans="1:20">
      <c r="A3" s="58"/>
      <c r="B3" s="59" t="s">
        <v>203</v>
      </c>
      <c r="C3" s="59"/>
      <c r="D3" s="59"/>
      <c r="E3" s="59"/>
      <c r="F3" s="59"/>
      <c r="G3" s="59"/>
      <c r="H3" s="59"/>
      <c r="I3" s="71"/>
      <c r="J3" s="59" t="s">
        <v>204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customHeight="1" spans="1:20">
      <c r="A4" s="58"/>
      <c r="B4" s="60" t="s">
        <v>106</v>
      </c>
      <c r="C4" s="60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60" t="s">
        <v>205</v>
      </c>
      <c r="I4" s="71"/>
      <c r="J4" s="72" t="s">
        <v>206</v>
      </c>
      <c r="K4" s="72" t="s">
        <v>207</v>
      </c>
      <c r="L4" s="72" t="s">
        <v>206</v>
      </c>
      <c r="M4" s="72" t="s">
        <v>206</v>
      </c>
      <c r="N4" s="72" t="s">
        <v>207</v>
      </c>
      <c r="O4" s="72" t="s">
        <v>207</v>
      </c>
      <c r="P4" s="52"/>
      <c r="Q4" s="52"/>
      <c r="R4" s="52"/>
      <c r="S4" s="52"/>
      <c r="T4" s="52"/>
    </row>
    <row r="5" s="51" customFormat="1" customHeight="1" spans="1:20">
      <c r="A5" s="58"/>
      <c r="B5" s="60" t="s">
        <v>208</v>
      </c>
      <c r="C5" s="60" t="s">
        <v>209</v>
      </c>
      <c r="D5" s="60" t="s">
        <v>210</v>
      </c>
      <c r="E5" s="60" t="s">
        <v>211</v>
      </c>
      <c r="F5" s="60" t="s">
        <v>212</v>
      </c>
      <c r="G5" s="60" t="s">
        <v>213</v>
      </c>
      <c r="H5" s="60" t="s">
        <v>214</v>
      </c>
      <c r="I5" s="71"/>
      <c r="J5" s="59" t="s">
        <v>106</v>
      </c>
      <c r="K5" s="59" t="s">
        <v>107</v>
      </c>
      <c r="L5" s="59" t="s">
        <v>108</v>
      </c>
      <c r="M5" s="59" t="s">
        <v>109</v>
      </c>
      <c r="N5" s="59" t="s">
        <v>110</v>
      </c>
      <c r="O5" s="59" t="s">
        <v>111</v>
      </c>
      <c r="P5" s="52"/>
      <c r="Q5" s="52"/>
      <c r="R5" s="52"/>
      <c r="S5" s="52"/>
      <c r="T5" s="52"/>
    </row>
    <row r="6" s="51" customFormat="1" customHeight="1" spans="1:20">
      <c r="A6" s="60" t="s">
        <v>215</v>
      </c>
      <c r="B6" s="60">
        <f>C6-1</f>
        <v>73</v>
      </c>
      <c r="C6" s="60">
        <f>D6-2</f>
        <v>74</v>
      </c>
      <c r="D6" s="60">
        <v>76</v>
      </c>
      <c r="E6" s="60">
        <f>D6+2</f>
        <v>78</v>
      </c>
      <c r="F6" s="60">
        <f>E6+2</f>
        <v>80</v>
      </c>
      <c r="G6" s="60">
        <f>F6+1</f>
        <v>81</v>
      </c>
      <c r="H6" s="60">
        <f>G6+1</f>
        <v>82</v>
      </c>
      <c r="I6" s="71"/>
      <c r="J6" s="73" t="s">
        <v>216</v>
      </c>
      <c r="K6" s="73" t="s">
        <v>217</v>
      </c>
      <c r="L6" s="73" t="s">
        <v>218</v>
      </c>
      <c r="M6" s="73" t="s">
        <v>219</v>
      </c>
      <c r="N6" s="73" t="s">
        <v>218</v>
      </c>
      <c r="O6" s="73" t="s">
        <v>218</v>
      </c>
      <c r="P6" s="52"/>
      <c r="Q6" s="52"/>
      <c r="R6" s="52"/>
      <c r="S6" s="52"/>
      <c r="T6" s="52"/>
    </row>
    <row r="7" s="51" customFormat="1" customHeight="1" spans="1:20">
      <c r="A7" s="60" t="s">
        <v>220</v>
      </c>
      <c r="B7" s="60">
        <f t="shared" ref="B7:B9" si="0">C7-4</f>
        <v>114</v>
      </c>
      <c r="C7" s="60">
        <f t="shared" ref="C7:C9" si="1">D7-4</f>
        <v>118</v>
      </c>
      <c r="D7" s="60">
        <v>122</v>
      </c>
      <c r="E7" s="60">
        <f t="shared" ref="E7:E9" si="2">D7+4</f>
        <v>126</v>
      </c>
      <c r="F7" s="60">
        <f>E7+4</f>
        <v>130</v>
      </c>
      <c r="G7" s="60">
        <f t="shared" ref="G7:G9" si="3">F7+6</f>
        <v>136</v>
      </c>
      <c r="H7" s="60">
        <f>G7+6</f>
        <v>142</v>
      </c>
      <c r="I7" s="71"/>
      <c r="J7" s="73" t="s">
        <v>217</v>
      </c>
      <c r="K7" s="73" t="s">
        <v>221</v>
      </c>
      <c r="L7" s="73" t="s">
        <v>219</v>
      </c>
      <c r="M7" s="73" t="s">
        <v>217</v>
      </c>
      <c r="N7" s="73" t="s">
        <v>217</v>
      </c>
      <c r="O7" s="73" t="s">
        <v>222</v>
      </c>
      <c r="P7" s="52"/>
      <c r="Q7" s="52"/>
      <c r="R7" s="52"/>
      <c r="S7" s="52"/>
      <c r="T7" s="52"/>
    </row>
    <row r="8" s="51" customFormat="1" customHeight="1" spans="1:20">
      <c r="A8" s="60" t="s">
        <v>223</v>
      </c>
      <c r="B8" s="60">
        <f t="shared" si="0"/>
        <v>110</v>
      </c>
      <c r="C8" s="60">
        <f t="shared" si="1"/>
        <v>114</v>
      </c>
      <c r="D8" s="60">
        <v>118</v>
      </c>
      <c r="E8" s="60">
        <f t="shared" si="2"/>
        <v>122</v>
      </c>
      <c r="F8" s="60">
        <f>E8+5</f>
        <v>127</v>
      </c>
      <c r="G8" s="60">
        <f t="shared" si="3"/>
        <v>133</v>
      </c>
      <c r="H8" s="60">
        <f>G8+7</f>
        <v>140</v>
      </c>
      <c r="I8" s="71"/>
      <c r="J8" s="73" t="s">
        <v>221</v>
      </c>
      <c r="K8" s="73" t="s">
        <v>219</v>
      </c>
      <c r="L8" s="73" t="s">
        <v>221</v>
      </c>
      <c r="M8" s="73" t="s">
        <v>221</v>
      </c>
      <c r="N8" s="73" t="s">
        <v>224</v>
      </c>
      <c r="O8" s="73" t="s">
        <v>224</v>
      </c>
      <c r="P8" s="52"/>
      <c r="Q8" s="52"/>
      <c r="R8" s="52"/>
      <c r="S8" s="52"/>
      <c r="T8" s="52"/>
    </row>
    <row r="9" s="51" customFormat="1" customHeight="1" spans="1:20">
      <c r="A9" s="60" t="s">
        <v>225</v>
      </c>
      <c r="B9" s="60">
        <f t="shared" si="0"/>
        <v>110</v>
      </c>
      <c r="C9" s="60">
        <f t="shared" si="1"/>
        <v>114</v>
      </c>
      <c r="D9" s="60">
        <v>118</v>
      </c>
      <c r="E9" s="60">
        <f t="shared" si="2"/>
        <v>122</v>
      </c>
      <c r="F9" s="60">
        <f>E9+5</f>
        <v>127</v>
      </c>
      <c r="G9" s="60">
        <f t="shared" si="3"/>
        <v>133</v>
      </c>
      <c r="H9" s="60">
        <f>G9+7</f>
        <v>140</v>
      </c>
      <c r="I9" s="71"/>
      <c r="J9" s="73" t="s">
        <v>217</v>
      </c>
      <c r="K9" s="73" t="s">
        <v>226</v>
      </c>
      <c r="L9" s="73" t="s">
        <v>217</v>
      </c>
      <c r="M9" s="73" t="s">
        <v>227</v>
      </c>
      <c r="N9" s="73" t="s">
        <v>217</v>
      </c>
      <c r="O9" s="73" t="s">
        <v>217</v>
      </c>
      <c r="P9" s="52"/>
      <c r="Q9" s="52"/>
      <c r="R9" s="52"/>
      <c r="S9" s="52"/>
      <c r="T9" s="52"/>
    </row>
    <row r="10" s="51" customFormat="1" customHeight="1" spans="1:20">
      <c r="A10" s="60" t="s">
        <v>228</v>
      </c>
      <c r="B10" s="60">
        <f>C10-1.2</f>
        <v>47.6</v>
      </c>
      <c r="C10" s="60">
        <f>D10-1.2</f>
        <v>48.8</v>
      </c>
      <c r="D10" s="60">
        <v>50</v>
      </c>
      <c r="E10" s="60">
        <f>D10+1.2</f>
        <v>51.2</v>
      </c>
      <c r="F10" s="60">
        <f>E10+1.2</f>
        <v>52.4</v>
      </c>
      <c r="G10" s="60">
        <f>F10+1.4</f>
        <v>53.8</v>
      </c>
      <c r="H10" s="60">
        <f>G10+1.4</f>
        <v>55.2</v>
      </c>
      <c r="I10" s="71"/>
      <c r="J10" s="73" t="s">
        <v>229</v>
      </c>
      <c r="K10" s="73" t="s">
        <v>226</v>
      </c>
      <c r="L10" s="73" t="s">
        <v>230</v>
      </c>
      <c r="M10" s="73" t="s">
        <v>229</v>
      </c>
      <c r="N10" s="73" t="s">
        <v>231</v>
      </c>
      <c r="O10" s="73" t="s">
        <v>231</v>
      </c>
      <c r="P10" s="52"/>
      <c r="Q10" s="52"/>
      <c r="R10" s="52"/>
      <c r="S10" s="52"/>
      <c r="T10" s="52"/>
    </row>
    <row r="11" s="51" customFormat="1" customHeight="1" spans="1:20">
      <c r="A11" s="60" t="s">
        <v>232</v>
      </c>
      <c r="B11" s="60">
        <f>C11-0.6</f>
        <v>63.2</v>
      </c>
      <c r="C11" s="60">
        <f>D11-1.2</f>
        <v>63.8</v>
      </c>
      <c r="D11" s="60">
        <v>65</v>
      </c>
      <c r="E11" s="60">
        <f>D11+1.2</f>
        <v>66.2</v>
      </c>
      <c r="F11" s="60">
        <f>E11+1.2</f>
        <v>67.4</v>
      </c>
      <c r="G11" s="60">
        <f>F11+0.6</f>
        <v>68</v>
      </c>
      <c r="H11" s="60">
        <f>G11+0.6</f>
        <v>68.6</v>
      </c>
      <c r="I11" s="71"/>
      <c r="J11" s="73" t="s">
        <v>233</v>
      </c>
      <c r="K11" s="73" t="s">
        <v>229</v>
      </c>
      <c r="L11" s="73" t="s">
        <v>234</v>
      </c>
      <c r="M11" s="73" t="s">
        <v>233</v>
      </c>
      <c r="N11" s="73" t="s">
        <v>234</v>
      </c>
      <c r="O11" s="73" t="s">
        <v>235</v>
      </c>
      <c r="P11" s="52"/>
      <c r="Q11" s="52"/>
      <c r="R11" s="52"/>
      <c r="S11" s="52"/>
      <c r="T11" s="52"/>
    </row>
    <row r="12" s="51" customFormat="1" customHeight="1" spans="1:20">
      <c r="A12" s="61" t="s">
        <v>236</v>
      </c>
      <c r="B12" s="61">
        <f>C12-0.8</f>
        <v>23.4</v>
      </c>
      <c r="C12" s="61">
        <f>D12-0.8</f>
        <v>24.2</v>
      </c>
      <c r="D12" s="61">
        <v>25</v>
      </c>
      <c r="E12" s="61">
        <f>D12+0.8</f>
        <v>25.8</v>
      </c>
      <c r="F12" s="61">
        <f>E12+0.8</f>
        <v>26.6</v>
      </c>
      <c r="G12" s="61">
        <f>F12+1.3</f>
        <v>27.9</v>
      </c>
      <c r="H12" s="61">
        <f>G12+1.3</f>
        <v>29.2</v>
      </c>
      <c r="I12" s="71"/>
      <c r="J12" s="73" t="s">
        <v>237</v>
      </c>
      <c r="K12" s="73" t="s">
        <v>238</v>
      </c>
      <c r="L12" s="73" t="s">
        <v>234</v>
      </c>
      <c r="M12" s="73" t="s">
        <v>239</v>
      </c>
      <c r="N12" s="73" t="s">
        <v>240</v>
      </c>
      <c r="O12" s="73" t="s">
        <v>240</v>
      </c>
      <c r="P12" s="52"/>
      <c r="Q12" s="52"/>
      <c r="R12" s="52"/>
      <c r="S12" s="52"/>
      <c r="T12" s="52"/>
    </row>
    <row r="13" s="51" customFormat="1" customHeight="1" spans="1:20">
      <c r="A13" s="60" t="s">
        <v>241</v>
      </c>
      <c r="B13" s="60">
        <f t="shared" ref="B13:B16" si="4">C13-0.5</f>
        <v>13.5</v>
      </c>
      <c r="C13" s="60">
        <f t="shared" ref="C13:C16" si="5">D13-0.5</f>
        <v>14</v>
      </c>
      <c r="D13" s="60">
        <v>14.5</v>
      </c>
      <c r="E13" s="60">
        <f>D13+0.5</f>
        <v>15</v>
      </c>
      <c r="F13" s="60">
        <f>E13+0.5</f>
        <v>15.5</v>
      </c>
      <c r="G13" s="60">
        <f>F13+0.7</f>
        <v>16.2</v>
      </c>
      <c r="H13" s="60">
        <f>G13+0.7</f>
        <v>16.9</v>
      </c>
      <c r="I13" s="71"/>
      <c r="J13" s="73" t="s">
        <v>226</v>
      </c>
      <c r="K13" s="73" t="s">
        <v>242</v>
      </c>
      <c r="L13" s="73" t="s">
        <v>226</v>
      </c>
      <c r="M13" s="73" t="s">
        <v>226</v>
      </c>
      <c r="N13" s="73" t="s">
        <v>226</v>
      </c>
      <c r="O13" s="73" t="s">
        <v>226</v>
      </c>
      <c r="P13" s="52"/>
      <c r="Q13" s="52"/>
      <c r="R13" s="52"/>
      <c r="S13" s="52"/>
      <c r="T13" s="52"/>
    </row>
    <row r="14" s="51" customFormat="1" customHeight="1" spans="1:20">
      <c r="A14" s="60" t="s">
        <v>243</v>
      </c>
      <c r="B14" s="60">
        <f>C14-1</f>
        <v>54</v>
      </c>
      <c r="C14" s="60">
        <f>D14-1</f>
        <v>55</v>
      </c>
      <c r="D14" s="60">
        <v>56</v>
      </c>
      <c r="E14" s="60">
        <f>D14+1</f>
        <v>57</v>
      </c>
      <c r="F14" s="60">
        <f>E14+1</f>
        <v>58</v>
      </c>
      <c r="G14" s="60">
        <f>F14+1.5</f>
        <v>59.5</v>
      </c>
      <c r="H14" s="60">
        <f>G14+1.5</f>
        <v>61</v>
      </c>
      <c r="I14" s="71"/>
      <c r="J14" s="73" t="s">
        <v>244</v>
      </c>
      <c r="K14" s="73" t="s">
        <v>229</v>
      </c>
      <c r="L14" s="73" t="s">
        <v>231</v>
      </c>
      <c r="M14" s="73" t="s">
        <v>229</v>
      </c>
      <c r="N14" s="73" t="s">
        <v>231</v>
      </c>
      <c r="O14" s="73" t="s">
        <v>229</v>
      </c>
      <c r="P14" s="52"/>
      <c r="Q14" s="52"/>
      <c r="R14" s="52"/>
      <c r="S14" s="52"/>
      <c r="T14" s="52"/>
    </row>
    <row r="15" s="51" customFormat="1" customHeight="1" spans="1:20">
      <c r="A15" s="60" t="s">
        <v>245</v>
      </c>
      <c r="B15" s="60">
        <f t="shared" si="4"/>
        <v>36</v>
      </c>
      <c r="C15" s="60">
        <f t="shared" si="5"/>
        <v>36.5</v>
      </c>
      <c r="D15" s="60">
        <v>37</v>
      </c>
      <c r="E15" s="60">
        <f t="shared" ref="E15:G15" si="6">D15+0.5</f>
        <v>37.5</v>
      </c>
      <c r="F15" s="60">
        <f t="shared" si="6"/>
        <v>38</v>
      </c>
      <c r="G15" s="60">
        <f t="shared" si="6"/>
        <v>38.5</v>
      </c>
      <c r="H15" s="60">
        <f>G15</f>
        <v>38.5</v>
      </c>
      <c r="I15" s="71"/>
      <c r="J15" s="73" t="s">
        <v>224</v>
      </c>
      <c r="K15" s="73" t="s">
        <v>227</v>
      </c>
      <c r="L15" s="73" t="s">
        <v>224</v>
      </c>
      <c r="M15" s="73" t="s">
        <v>234</v>
      </c>
      <c r="N15" s="73" t="s">
        <v>234</v>
      </c>
      <c r="O15" s="73" t="s">
        <v>234</v>
      </c>
      <c r="P15" s="52"/>
      <c r="Q15" s="52"/>
      <c r="R15" s="52"/>
      <c r="S15" s="52"/>
      <c r="T15" s="52"/>
    </row>
    <row r="16" s="51" customFormat="1" customHeight="1" spans="1:20">
      <c r="A16" s="60" t="s">
        <v>246</v>
      </c>
      <c r="B16" s="60">
        <f t="shared" si="4"/>
        <v>26</v>
      </c>
      <c r="C16" s="60">
        <f t="shared" si="5"/>
        <v>26.5</v>
      </c>
      <c r="D16" s="60">
        <v>27</v>
      </c>
      <c r="E16" s="60">
        <f>D16+0.5</f>
        <v>27.5</v>
      </c>
      <c r="F16" s="60">
        <f>E16+0.5</f>
        <v>28</v>
      </c>
      <c r="G16" s="60">
        <f>F16+0.75</f>
        <v>28.75</v>
      </c>
      <c r="H16" s="60">
        <f>G16</f>
        <v>28.75</v>
      </c>
      <c r="I16" s="71"/>
      <c r="J16" s="73" t="s">
        <v>247</v>
      </c>
      <c r="K16" s="73" t="s">
        <v>226</v>
      </c>
      <c r="L16" s="73" t="s">
        <v>224</v>
      </c>
      <c r="M16" s="73" t="s">
        <v>247</v>
      </c>
      <c r="N16" s="73" t="s">
        <v>248</v>
      </c>
      <c r="O16" s="73" t="s">
        <v>248</v>
      </c>
      <c r="P16" s="52"/>
      <c r="Q16" s="52"/>
      <c r="R16" s="52"/>
      <c r="S16" s="52"/>
      <c r="T16" s="52"/>
    </row>
    <row r="17" s="51" customFormat="1" customHeight="1" spans="1:20">
      <c r="A17" s="62" t="s">
        <v>249</v>
      </c>
      <c r="B17" s="63"/>
      <c r="C17" s="63"/>
      <c r="D17" s="64"/>
      <c r="E17" s="66"/>
      <c r="F17" s="67"/>
      <c r="G17" s="68"/>
      <c r="H17" s="69"/>
      <c r="I17" s="71"/>
      <c r="J17" s="74"/>
      <c r="K17" s="74"/>
      <c r="L17" s="74"/>
      <c r="M17" s="74"/>
      <c r="N17" s="74"/>
      <c r="O17" s="74"/>
      <c r="P17" s="52"/>
      <c r="Q17" s="52"/>
      <c r="R17" s="52"/>
      <c r="S17" s="52"/>
      <c r="T17" s="52"/>
    </row>
    <row r="18" s="51" customFormat="1" customHeight="1" spans="1:20">
      <c r="A18" s="60" t="s">
        <v>215</v>
      </c>
      <c r="B18" s="60">
        <f>C18-1</f>
        <v>68</v>
      </c>
      <c r="C18" s="60">
        <f>D18-2</f>
        <v>69</v>
      </c>
      <c r="D18" s="60">
        <v>71</v>
      </c>
      <c r="E18" s="60">
        <f>D18+2</f>
        <v>73</v>
      </c>
      <c r="F18" s="60">
        <f>E18+2</f>
        <v>75</v>
      </c>
      <c r="G18" s="60">
        <f>F18+1</f>
        <v>76</v>
      </c>
      <c r="H18" s="60">
        <f>G18+1</f>
        <v>77</v>
      </c>
      <c r="I18" s="71"/>
      <c r="J18" s="73" t="s">
        <v>216</v>
      </c>
      <c r="K18" s="73" t="s">
        <v>217</v>
      </c>
      <c r="L18" s="73" t="s">
        <v>218</v>
      </c>
      <c r="M18" s="73" t="s">
        <v>219</v>
      </c>
      <c r="N18" s="73" t="s">
        <v>218</v>
      </c>
      <c r="O18" s="73" t="s">
        <v>218</v>
      </c>
      <c r="P18" s="52"/>
      <c r="Q18" s="52"/>
      <c r="R18" s="52"/>
      <c r="S18" s="52"/>
      <c r="T18" s="52"/>
    </row>
    <row r="19" s="51" customFormat="1" customHeight="1" spans="1:20">
      <c r="A19" s="60" t="s">
        <v>220</v>
      </c>
      <c r="B19" s="60">
        <f t="shared" ref="B19:B21" si="7">C19-4</f>
        <v>104</v>
      </c>
      <c r="C19" s="60">
        <f t="shared" ref="C19:C21" si="8">D19-4</f>
        <v>108</v>
      </c>
      <c r="D19" s="60">
        <v>112</v>
      </c>
      <c r="E19" s="60">
        <f t="shared" ref="E19:E21" si="9">D19+4</f>
        <v>116</v>
      </c>
      <c r="F19" s="60">
        <f>E19+4</f>
        <v>120</v>
      </c>
      <c r="G19" s="60">
        <f t="shared" ref="G19:G21" si="10">F19+6</f>
        <v>126</v>
      </c>
      <c r="H19" s="60">
        <f>G19+6</f>
        <v>132</v>
      </c>
      <c r="I19" s="71"/>
      <c r="J19" s="73" t="s">
        <v>217</v>
      </c>
      <c r="K19" s="73" t="s">
        <v>221</v>
      </c>
      <c r="L19" s="73" t="s">
        <v>219</v>
      </c>
      <c r="M19" s="73" t="s">
        <v>217</v>
      </c>
      <c r="N19" s="73" t="s">
        <v>217</v>
      </c>
      <c r="O19" s="73" t="s">
        <v>217</v>
      </c>
      <c r="P19" s="52"/>
      <c r="Q19" s="52"/>
      <c r="R19" s="52"/>
      <c r="S19" s="52"/>
      <c r="T19" s="52"/>
    </row>
    <row r="20" s="51" customFormat="1" customHeight="1" spans="1:20">
      <c r="A20" s="60" t="s">
        <v>223</v>
      </c>
      <c r="B20" s="60">
        <f t="shared" si="7"/>
        <v>98</v>
      </c>
      <c r="C20" s="60">
        <f t="shared" si="8"/>
        <v>102</v>
      </c>
      <c r="D20" s="60">
        <v>106</v>
      </c>
      <c r="E20" s="60">
        <f t="shared" si="9"/>
        <v>110</v>
      </c>
      <c r="F20" s="60">
        <f>E20+5</f>
        <v>115</v>
      </c>
      <c r="G20" s="60">
        <f t="shared" si="10"/>
        <v>121</v>
      </c>
      <c r="H20" s="60">
        <f>G20+7</f>
        <v>128</v>
      </c>
      <c r="I20" s="71"/>
      <c r="J20" s="73" t="s">
        <v>221</v>
      </c>
      <c r="K20" s="73" t="s">
        <v>219</v>
      </c>
      <c r="L20" s="73" t="s">
        <v>221</v>
      </c>
      <c r="M20" s="73" t="s">
        <v>221</v>
      </c>
      <c r="N20" s="73" t="s">
        <v>224</v>
      </c>
      <c r="O20" s="73" t="s">
        <v>224</v>
      </c>
      <c r="P20" s="52"/>
      <c r="Q20" s="52"/>
      <c r="R20" s="52"/>
      <c r="S20" s="52"/>
      <c r="T20" s="52"/>
    </row>
    <row r="21" s="51" customFormat="1" customHeight="1" spans="1:20">
      <c r="A21" s="60" t="s">
        <v>225</v>
      </c>
      <c r="B21" s="60">
        <f t="shared" si="7"/>
        <v>98</v>
      </c>
      <c r="C21" s="60">
        <f t="shared" si="8"/>
        <v>102</v>
      </c>
      <c r="D21" s="60">
        <v>106</v>
      </c>
      <c r="E21" s="60">
        <f t="shared" si="9"/>
        <v>110</v>
      </c>
      <c r="F21" s="60">
        <f>E21+5</f>
        <v>115</v>
      </c>
      <c r="G21" s="60">
        <f t="shared" si="10"/>
        <v>121</v>
      </c>
      <c r="H21" s="60">
        <f>G21+7</f>
        <v>128</v>
      </c>
      <c r="I21" s="71"/>
      <c r="J21" s="73" t="s">
        <v>219</v>
      </c>
      <c r="K21" s="73" t="s">
        <v>226</v>
      </c>
      <c r="L21" s="73" t="s">
        <v>217</v>
      </c>
      <c r="M21" s="73" t="s">
        <v>227</v>
      </c>
      <c r="N21" s="73" t="s">
        <v>217</v>
      </c>
      <c r="O21" s="73" t="s">
        <v>217</v>
      </c>
      <c r="P21" s="52"/>
      <c r="Q21" s="52"/>
      <c r="R21" s="52"/>
      <c r="S21" s="52"/>
      <c r="T21" s="52"/>
    </row>
    <row r="22" s="51" customFormat="1" customHeight="1" spans="1:20">
      <c r="A22" s="60" t="s">
        <v>228</v>
      </c>
      <c r="B22" s="60">
        <f>C22-1.2</f>
        <v>44.6</v>
      </c>
      <c r="C22" s="60">
        <f>D22-1.2</f>
        <v>45.8</v>
      </c>
      <c r="D22" s="60">
        <v>47</v>
      </c>
      <c r="E22" s="60">
        <f>D22+1.2</f>
        <v>48.2</v>
      </c>
      <c r="F22" s="60">
        <f>E22+1.2</f>
        <v>49.4</v>
      </c>
      <c r="G22" s="60">
        <f>F22+1.4</f>
        <v>50.8</v>
      </c>
      <c r="H22" s="60">
        <f>G22+1.4</f>
        <v>52.2</v>
      </c>
      <c r="I22" s="71"/>
      <c r="J22" s="73" t="s">
        <v>229</v>
      </c>
      <c r="K22" s="73" t="s">
        <v>226</v>
      </c>
      <c r="L22" s="73" t="s">
        <v>250</v>
      </c>
      <c r="M22" s="73" t="s">
        <v>229</v>
      </c>
      <c r="N22" s="73" t="s">
        <v>231</v>
      </c>
      <c r="O22" s="73" t="s">
        <v>231</v>
      </c>
      <c r="P22" s="52"/>
      <c r="Q22" s="52"/>
      <c r="R22" s="52"/>
      <c r="S22" s="52"/>
      <c r="T22" s="52"/>
    </row>
    <row r="23" s="51" customFormat="1" customHeight="1" spans="1:20">
      <c r="A23" s="60" t="s">
        <v>232</v>
      </c>
      <c r="B23" s="60">
        <f>C23-0.6</f>
        <v>60.2</v>
      </c>
      <c r="C23" s="60">
        <f>D23-1.2</f>
        <v>60.8</v>
      </c>
      <c r="D23" s="60">
        <v>62</v>
      </c>
      <c r="E23" s="60">
        <f>D23+1.2</f>
        <v>63.2</v>
      </c>
      <c r="F23" s="60">
        <f>E23+1.2</f>
        <v>64.4</v>
      </c>
      <c r="G23" s="60">
        <f>F23+0.6</f>
        <v>65</v>
      </c>
      <c r="H23" s="60">
        <f>G23+0.6</f>
        <v>65.6</v>
      </c>
      <c r="I23" s="71"/>
      <c r="J23" s="73" t="s">
        <v>233</v>
      </c>
      <c r="K23" s="73" t="s">
        <v>229</v>
      </c>
      <c r="L23" s="73" t="s">
        <v>234</v>
      </c>
      <c r="M23" s="73" t="s">
        <v>233</v>
      </c>
      <c r="N23" s="73" t="s">
        <v>234</v>
      </c>
      <c r="O23" s="73" t="s">
        <v>234</v>
      </c>
      <c r="P23" s="52"/>
      <c r="Q23" s="52"/>
      <c r="R23" s="52"/>
      <c r="S23" s="52"/>
      <c r="T23" s="52"/>
    </row>
    <row r="24" s="51" customFormat="1" customHeight="1" spans="1:20">
      <c r="A24" s="60" t="s">
        <v>236</v>
      </c>
      <c r="B24" s="60">
        <f>C24-0.8</f>
        <v>20.4</v>
      </c>
      <c r="C24" s="60">
        <f>D24-0.8</f>
        <v>21.2</v>
      </c>
      <c r="D24" s="60">
        <v>22</v>
      </c>
      <c r="E24" s="60">
        <f>D24+0.8</f>
        <v>22.8</v>
      </c>
      <c r="F24" s="60">
        <f>E24+0.8</f>
        <v>23.6</v>
      </c>
      <c r="G24" s="60">
        <f>F24+1.3</f>
        <v>24.9</v>
      </c>
      <c r="H24" s="60">
        <f>G24+1.3</f>
        <v>26.2</v>
      </c>
      <c r="I24" s="71"/>
      <c r="J24" s="73" t="s">
        <v>237</v>
      </c>
      <c r="K24" s="73" t="s">
        <v>238</v>
      </c>
      <c r="L24" s="73" t="s">
        <v>234</v>
      </c>
      <c r="M24" s="73" t="s">
        <v>239</v>
      </c>
      <c r="N24" s="73" t="s">
        <v>240</v>
      </c>
      <c r="O24" s="73" t="s">
        <v>240</v>
      </c>
      <c r="P24" s="52"/>
      <c r="Q24" s="52"/>
      <c r="R24" s="52"/>
      <c r="S24" s="52"/>
      <c r="T24" s="52"/>
    </row>
    <row r="25" s="51" customFormat="1" customHeight="1" spans="1:20">
      <c r="A25" s="60" t="s">
        <v>241</v>
      </c>
      <c r="B25" s="60">
        <f>C25-0.5</f>
        <v>10</v>
      </c>
      <c r="C25" s="60">
        <f>D25-0.5</f>
        <v>10.5</v>
      </c>
      <c r="D25" s="60">
        <v>11</v>
      </c>
      <c r="E25" s="60">
        <f>D25+0.5</f>
        <v>11.5</v>
      </c>
      <c r="F25" s="60">
        <f>E25+0.5</f>
        <v>12</v>
      </c>
      <c r="G25" s="60">
        <f>F25+0.7</f>
        <v>12.7</v>
      </c>
      <c r="H25" s="60">
        <f>G25+0.7</f>
        <v>13.4</v>
      </c>
      <c r="I25" s="71"/>
      <c r="J25" s="73" t="s">
        <v>226</v>
      </c>
      <c r="K25" s="73" t="s">
        <v>242</v>
      </c>
      <c r="L25" s="73" t="s">
        <v>226</v>
      </c>
      <c r="M25" s="73" t="s">
        <v>226</v>
      </c>
      <c r="N25" s="73" t="s">
        <v>226</v>
      </c>
      <c r="O25" s="73" t="s">
        <v>226</v>
      </c>
      <c r="P25" s="52"/>
      <c r="Q25" s="52"/>
      <c r="R25" s="52"/>
      <c r="S25" s="52"/>
      <c r="T25" s="52"/>
    </row>
    <row r="26" s="51" customFormat="1" customHeight="1" spans="1:20">
      <c r="A26" s="60" t="s">
        <v>243</v>
      </c>
      <c r="B26" s="60">
        <f>C26-1</f>
        <v>49</v>
      </c>
      <c r="C26" s="60">
        <f>D26-1</f>
        <v>50</v>
      </c>
      <c r="D26" s="60">
        <v>51</v>
      </c>
      <c r="E26" s="60">
        <f>D26+1</f>
        <v>52</v>
      </c>
      <c r="F26" s="60">
        <f>E26+1</f>
        <v>53</v>
      </c>
      <c r="G26" s="60">
        <f>F26+1.5</f>
        <v>54.5</v>
      </c>
      <c r="H26" s="60">
        <f>G26+1.5</f>
        <v>56</v>
      </c>
      <c r="I26" s="71"/>
      <c r="J26" s="73" t="s">
        <v>251</v>
      </c>
      <c r="K26" s="73" t="s">
        <v>251</v>
      </c>
      <c r="L26" s="73" t="s">
        <v>231</v>
      </c>
      <c r="M26" s="73" t="s">
        <v>229</v>
      </c>
      <c r="N26" s="73" t="s">
        <v>226</v>
      </c>
      <c r="O26" s="73" t="s">
        <v>226</v>
      </c>
      <c r="P26" s="52"/>
      <c r="Q26" s="52"/>
      <c r="R26" s="52"/>
      <c r="S26" s="52"/>
      <c r="T26" s="52"/>
    </row>
    <row r="27" customHeight="1" spans="1:15">
      <c r="A27" s="65"/>
      <c r="B27" s="63"/>
      <c r="C27" s="63"/>
      <c r="D27" s="63"/>
      <c r="E27" s="63"/>
      <c r="F27" s="63"/>
      <c r="G27" s="63"/>
      <c r="H27" s="63"/>
      <c r="I27" s="71"/>
      <c r="J27" s="75"/>
      <c r="K27" s="75"/>
      <c r="L27" s="75"/>
      <c r="M27" s="75"/>
      <c r="N27" s="75"/>
      <c r="O27" s="75"/>
    </row>
    <row r="28" customHeight="1" spans="1:15">
      <c r="A28" s="65"/>
      <c r="B28" s="63"/>
      <c r="C28" s="63"/>
      <c r="D28" s="63"/>
      <c r="E28" s="63"/>
      <c r="F28" s="63"/>
      <c r="G28" s="63"/>
      <c r="H28" s="63"/>
      <c r="I28" s="76"/>
      <c r="J28" s="77"/>
      <c r="K28" s="77"/>
      <c r="L28" s="77"/>
      <c r="M28" s="77"/>
      <c r="N28" s="77"/>
      <c r="O28" s="77"/>
    </row>
  </sheetData>
  <mergeCells count="11">
    <mergeCell ref="A1:O1"/>
    <mergeCell ref="B2:C2"/>
    <mergeCell ref="E2:H2"/>
    <mergeCell ref="K2:O2"/>
    <mergeCell ref="B3:H3"/>
    <mergeCell ref="J3:O3"/>
    <mergeCell ref="B17:C17"/>
    <mergeCell ref="D17:E17"/>
    <mergeCell ref="F17:H17"/>
    <mergeCell ref="A3:A5"/>
    <mergeCell ref="I2:I28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4" t="s">
        <v>266</v>
      </c>
      <c r="O2" s="49" t="s">
        <v>267</v>
      </c>
      <c r="P2" s="4" t="s">
        <v>268</v>
      </c>
      <c r="Q2" s="4" t="s">
        <v>269</v>
      </c>
      <c r="R2" s="5" t="s">
        <v>270</v>
      </c>
      <c r="S2" s="5" t="s">
        <v>271</v>
      </c>
      <c r="T2" s="5" t="s">
        <v>272</v>
      </c>
      <c r="U2" s="5" t="s">
        <v>273</v>
      </c>
      <c r="V2" s="5" t="s">
        <v>274</v>
      </c>
      <c r="W2" s="5" t="s">
        <v>275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4" t="s">
        <v>276</v>
      </c>
      <c r="O3" s="35" t="s">
        <v>276</v>
      </c>
      <c r="P3" s="4" t="s">
        <v>276</v>
      </c>
      <c r="Q3" s="4" t="s">
        <v>276</v>
      </c>
      <c r="R3" s="4" t="s">
        <v>276</v>
      </c>
      <c r="S3" s="4" t="s">
        <v>276</v>
      </c>
      <c r="T3" s="4" t="s">
        <v>276</v>
      </c>
      <c r="U3" s="4" t="s">
        <v>276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277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278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279</v>
      </c>
    </row>
    <row r="15" spans="1:23">
      <c r="A15" s="12" t="s">
        <v>280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14" t="s">
        <v>284</v>
      </c>
      <c r="L2" s="40" t="s">
        <v>285</v>
      </c>
      <c r="M2" s="18" t="s">
        <v>286</v>
      </c>
    </row>
    <row r="3" s="1" customFormat="1" ht="14.4" spans="1:13">
      <c r="A3" s="4"/>
      <c r="B3" s="6"/>
      <c r="C3" s="6"/>
      <c r="D3" s="6"/>
      <c r="E3" s="6"/>
      <c r="F3" s="6"/>
      <c r="G3" s="4" t="s">
        <v>287</v>
      </c>
      <c r="H3" s="4" t="s">
        <v>288</v>
      </c>
      <c r="I3" s="4" t="s">
        <v>287</v>
      </c>
      <c r="J3" s="4" t="s">
        <v>288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277</v>
      </c>
      <c r="B13" s="10"/>
      <c r="C13" s="10"/>
      <c r="D13" s="10"/>
      <c r="E13" s="11"/>
      <c r="F13" s="17"/>
      <c r="G13" s="22"/>
      <c r="H13" s="9" t="s">
        <v>278</v>
      </c>
      <c r="I13" s="10"/>
      <c r="J13" s="10"/>
      <c r="K13" s="11"/>
      <c r="L13" s="42"/>
      <c r="M13" s="20"/>
    </row>
    <row r="14" spans="1:13">
      <c r="A14" s="39" t="s">
        <v>289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5" t="s">
        <v>292</v>
      </c>
      <c r="H2" s="36"/>
      <c r="I2" s="37"/>
      <c r="J2" s="35" t="s">
        <v>293</v>
      </c>
      <c r="K2" s="36"/>
      <c r="L2" s="37"/>
      <c r="M2" s="35" t="s">
        <v>294</v>
      </c>
      <c r="N2" s="36"/>
      <c r="O2" s="37"/>
      <c r="P2" s="35" t="s">
        <v>295</v>
      </c>
      <c r="Q2" s="36"/>
      <c r="R2" s="37"/>
      <c r="S2" s="36" t="s">
        <v>296</v>
      </c>
      <c r="T2" s="36"/>
      <c r="U2" s="37"/>
      <c r="V2" s="24" t="s">
        <v>297</v>
      </c>
      <c r="W2" s="24" t="s">
        <v>275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298</v>
      </c>
      <c r="H3" s="4" t="s">
        <v>65</v>
      </c>
      <c r="I3" s="4" t="s">
        <v>258</v>
      </c>
      <c r="J3" s="4" t="s">
        <v>298</v>
      </c>
      <c r="K3" s="4" t="s">
        <v>65</v>
      </c>
      <c r="L3" s="4" t="s">
        <v>258</v>
      </c>
      <c r="M3" s="4" t="s">
        <v>298</v>
      </c>
      <c r="N3" s="4" t="s">
        <v>65</v>
      </c>
      <c r="O3" s="4" t="s">
        <v>258</v>
      </c>
      <c r="P3" s="4" t="s">
        <v>298</v>
      </c>
      <c r="Q3" s="4" t="s">
        <v>65</v>
      </c>
      <c r="R3" s="4" t="s">
        <v>258</v>
      </c>
      <c r="S3" s="4" t="s">
        <v>298</v>
      </c>
      <c r="T3" s="4" t="s">
        <v>65</v>
      </c>
      <c r="U3" s="4" t="s">
        <v>258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277</v>
      </c>
      <c r="B17" s="10"/>
      <c r="C17" s="10"/>
      <c r="D17" s="10"/>
      <c r="E17" s="11"/>
      <c r="F17" s="17"/>
      <c r="G17" s="22"/>
      <c r="H17" s="27"/>
      <c r="I17" s="27"/>
      <c r="J17" s="9" t="s">
        <v>278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2022-08-15T09:51:26Z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