
<file path=[Content_Types].xml><?xml version="1.0" encoding="utf-8"?>
<Types xmlns="http://schemas.openxmlformats.org/package/2006/content-types">
  <Default Extension="wmf" ContentType="image/x-wmf"/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10740" tabRatio="727" firstSheet="1" activeTab="6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" sheetId="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calcPr calcId="144525" concurrentCalc="0"/>
</workbook>
</file>

<file path=xl/sharedStrings.xml><?xml version="1.0" encoding="utf-8"?>
<sst xmlns="http://schemas.openxmlformats.org/spreadsheetml/2006/main" count="970" uniqueCount="357">
  <si>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</si>
  <si>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</si>
  <si>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</si>
  <si>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</si>
  <si>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</si>
  <si>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</si>
  <si>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</si>
  <si>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</si>
  <si>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</si>
  <si>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</si>
  <si>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</si>
  <si>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</si>
  <si>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</si>
  <si>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</si>
  <si>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</si>
  <si>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</si>
  <si>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</si>
  <si>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</si>
  <si>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</si>
  <si>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</si>
  <si>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</si>
  <si>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</si>
  <si>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</si>
  <si>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</si>
  <si>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</si>
  <si>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</si>
  <si>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</si>
  <si>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</si>
  <si>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</si>
  <si>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</si>
  <si>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</si>
  <si>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</si>
  <si>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</si>
  <si>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</si>
  <si>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</si>
  <si>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</si>
  <si>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</si>
  <si>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</si>
  <si>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</si>
  <si>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</si>
  <si>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</si>
  <si>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</si>
  <si>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</si>
  <si>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</si>
  <si>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</si>
  <si>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</si>
  <si>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</si>
  <si>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</si>
  <si>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</si>
  <si>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</si>
  <si>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</si>
  <si>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</si>
  <si>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</si>
  <si>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</si>
  <si>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徒步外套</t>
  </si>
  <si>
    <t>合同签订方</t>
  </si>
  <si>
    <t>北京喜益祥</t>
  </si>
  <si>
    <t>生产工厂</t>
  </si>
  <si>
    <t>探越天津</t>
  </si>
  <si>
    <t>订单基础信息</t>
  </si>
  <si>
    <t>生产•出货进度</t>
  </si>
  <si>
    <t>指示•确认资料</t>
  </si>
  <si>
    <t>款号</t>
  </si>
  <si>
    <t>TAEEAK91211</t>
  </si>
  <si>
    <t>合同交期</t>
  </si>
  <si>
    <t>7-21/8-20</t>
  </si>
  <si>
    <t>产前确认样</t>
  </si>
  <si>
    <t>有</t>
  </si>
  <si>
    <t>无</t>
  </si>
  <si>
    <t>品名</t>
  </si>
  <si>
    <t>男式徒步外套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</si>
  <si>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</si>
  <si>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</si>
  <si>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</si>
  <si>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</si>
  <si>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</si>
  <si>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</si>
  <si>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</si>
  <si>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</si>
  <si>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</si>
  <si>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</si>
  <si>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</si>
  <si>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</si>
  <si>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</si>
  <si>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</si>
  <si>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</si>
  <si>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</si>
  <si>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</si>
  <si>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</si>
  <si>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</si>
  <si>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</si>
  <si>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</si>
  <si>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</si>
  <si>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</si>
  <si>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</si>
  <si>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</si>
  <si>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</si>
  <si>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</si>
  <si>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</si>
  <si>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</si>
  <si>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</si>
  <si>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</si>
  <si>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</si>
  <si>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</si>
  <si>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</si>
  <si>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</si>
  <si>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</si>
  <si>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</si>
  <si>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</si>
  <si>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</si>
  <si>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</si>
  <si>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</si>
  <si>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</si>
  <si>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</si>
  <si>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</si>
  <si>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</si>
  <si>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</si>
  <si>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</si>
  <si>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</si>
  <si>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</si>
  <si>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</si>
  <si>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黑色3xl/3件。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</si>
  <si>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</si>
  <si>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</si>
  <si>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</si>
  <si>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</si>
  <si>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</si>
  <si>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1.下摆扭，</t>
  </si>
  <si>
    <t>2.包缝线有跳线现象。</t>
  </si>
  <si>
    <t>3.前止口有欠针，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</si>
  <si>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</si>
  <si>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</si>
  <si>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</si>
  <si>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</si>
  <si>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</si>
  <si>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</si>
  <si>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</si>
  <si>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</si>
  <si>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</si>
  <si>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李泽峰</t>
  </si>
  <si>
    <t>查验时间</t>
  </si>
  <si>
    <t>工厂负责人</t>
  </si>
  <si>
    <t>魏永军</t>
  </si>
  <si>
    <t>复核时间</t>
  </si>
  <si>
    <t>李晓龙</t>
  </si>
  <si>
    <t>QC规格测量表</t>
  </si>
  <si>
    <t>部位名称</t>
  </si>
  <si>
    <t>指示规格  FINAL SPEC</t>
  </si>
  <si>
    <t>样品规格  SAMPLE SPEC</t>
  </si>
  <si>
    <t>黑色洗前XXXL</t>
  </si>
  <si>
    <t>黑色洗后XXXL</t>
  </si>
  <si>
    <t>号型</t>
  </si>
  <si>
    <t>165/88B</t>
  </si>
  <si>
    <t>170/92B</t>
  </si>
  <si>
    <t>175/96B</t>
  </si>
  <si>
    <t>180/100B</t>
  </si>
  <si>
    <t>185/104B</t>
  </si>
  <si>
    <t>190/108B</t>
  </si>
  <si>
    <t>后中长</t>
  </si>
  <si>
    <t>-1</t>
  </si>
  <si>
    <t>前中拉链长</t>
  </si>
  <si>
    <t>胸围</t>
  </si>
  <si>
    <t>腰围</t>
  </si>
  <si>
    <t>-0.5</t>
  </si>
  <si>
    <t>摆围（平量）</t>
  </si>
  <si>
    <t>肩宽</t>
  </si>
  <si>
    <t>肩点袖长</t>
  </si>
  <si>
    <t>-1.5</t>
  </si>
  <si>
    <t>袖肥/2（参考值）</t>
  </si>
  <si>
    <t>袖肘围/2</t>
  </si>
  <si>
    <t>袖口围/2(拉量)</t>
  </si>
  <si>
    <t>袖口围/2(平量)</t>
  </si>
  <si>
    <t xml:space="preserve">     初期请洗测2-3件，有问题的另加测量数量。</t>
  </si>
  <si>
    <t>验货时间：2022-4-26</t>
  </si>
  <si>
    <t>跟单QC:</t>
  </si>
  <si>
    <t>工厂负责人：</t>
  </si>
  <si>
    <t>TOREAD-QC中期检验报告书</t>
  </si>
  <si>
    <t>【附属资料确认】</t>
  </si>
  <si>
    <t>【检验明细】：检验明细（要求齐色、齐号至少10件检查）</t>
  </si>
  <si>
    <t>齐色齐号10件。</t>
  </si>
  <si>
    <t>【耐水洗测试】：耐洗水测试明细（要求齐色、齐号）</t>
  </si>
  <si>
    <t>齐色齐号2件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</si>
  <si>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</si>
  <si>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</si>
  <si>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袖头宽窄不一，</t>
  </si>
  <si>
    <t>【整改的严重缺陷及整改复核时间】</t>
  </si>
  <si>
    <t>【整改结果】</t>
  </si>
  <si>
    <t>√√</t>
  </si>
  <si>
    <t>√-1.5</t>
  </si>
  <si>
    <t>-2-0.5</t>
  </si>
  <si>
    <t>-2</t>
  </si>
  <si>
    <t>-1.5-0.6</t>
  </si>
  <si>
    <t>+0.5-0.5</t>
  </si>
  <si>
    <t>-06</t>
  </si>
  <si>
    <t>-06+1</t>
  </si>
  <si>
    <t>-0.5-1</t>
  </si>
  <si>
    <t>-0.5-1.5</t>
  </si>
  <si>
    <t>√</t>
  </si>
  <si>
    <t>√-0.5</t>
  </si>
  <si>
    <t>√-0.4</t>
  </si>
  <si>
    <t xml:space="preserve">     齐色齐码请洗测2-3件，有问题的另加测量数量。</t>
  </si>
  <si>
    <t>验货时间：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</si>
  <si>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</si>
  <si>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</si>
  <si>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</si>
  <si>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</si>
  <si>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</si>
  <si>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</si>
  <si>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</si>
  <si>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</si>
  <si>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</si>
  <si>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</si>
  <si>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</si>
  <si>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</si>
  <si>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</si>
  <si>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</si>
  <si>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</si>
  <si>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</si>
  <si>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</si>
  <si>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</si>
  <si>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</si>
  <si>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</si>
  <si>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</si>
  <si>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</si>
  <si>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</si>
  <si>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</si>
  <si>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</si>
  <si>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</si>
  <si>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</si>
  <si>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</si>
  <si>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</si>
  <si>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</si>
  <si>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</si>
  <si>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</si>
  <si>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</si>
  <si>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</si>
  <si>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</si>
  <si>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</si>
  <si>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齐色齐号1箱。</t>
  </si>
  <si>
    <t>情况说明：</t>
  </si>
  <si>
    <t xml:space="preserve">【问题点描述】  </t>
  </si>
  <si>
    <t>1.袖口宽窄不1件，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</si>
  <si>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</si>
  <si>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</si>
  <si>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</si>
  <si>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</si>
  <si>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</si>
  <si>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</si>
  <si>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</si>
  <si>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</si>
  <si>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</si>
  <si>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√-0.6</t>
  </si>
  <si>
    <t xml:space="preserve">     齐色齐码各2-3件，有问题的另加测量数量。</t>
  </si>
  <si>
    <t>验货时间：22-6-28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</si>
  <si>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</si>
  <si>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</si>
  <si>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</si>
  <si>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</si>
  <si>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</si>
  <si>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</si>
  <si>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</si>
  <si>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</si>
  <si>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</si>
  <si>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</si>
  <si>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</si>
  <si>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</si>
  <si>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</si>
  <si>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</si>
  <si>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</si>
  <si>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</si>
  <si>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</si>
  <si>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FW09970</t>
  </si>
  <si>
    <t>17SS藏蓝/30A//19FW木炭灰</t>
  </si>
  <si>
    <t>江苏南纬</t>
  </si>
  <si>
    <t>YES</t>
  </si>
  <si>
    <t>19SS黑色/E77//19FW木炭灰</t>
  </si>
  <si>
    <t>22FW灰绿色/O09//19FW木炭灰</t>
  </si>
  <si>
    <t>FW09971</t>
  </si>
  <si>
    <t>17SS藏蓝/30A//</t>
  </si>
  <si>
    <t>19SS黑色/E77//</t>
  </si>
  <si>
    <t>22FW灰绿色/O09//</t>
  </si>
  <si>
    <t>制表时间：2022-4-18</t>
  </si>
  <si>
    <t>测试人签名：尹振合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</si>
  <si>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</si>
  <si>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</si>
  <si>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</si>
  <si>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</si>
  <si>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</si>
  <si>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</si>
  <si>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</si>
  <si>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</si>
  <si>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</si>
  <si>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合格</t>
  </si>
  <si>
    <t>测试人签名：魏永军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</si>
  <si>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</si>
  <si>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</si>
  <si>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</si>
  <si>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</si>
  <si>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</si>
  <si>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</si>
  <si>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</si>
  <si>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</si>
  <si>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</si>
  <si>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</si>
  <si>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</si>
  <si>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上海汇良</t>
  </si>
  <si>
    <t>LP00078</t>
  </si>
  <si>
    <t>5#Hypalon拉袢（含铆钉）</t>
  </si>
  <si>
    <t>常熟倍腾</t>
  </si>
  <si>
    <t>BB00003</t>
  </si>
  <si>
    <t xml:space="preserve">弹力包边带 </t>
  </si>
  <si>
    <t>东莞泰丰</t>
  </si>
  <si>
    <t>YK00021</t>
  </si>
  <si>
    <t xml:space="preserve">5#尼龙开尾反装，DABLH拉头，含注塑上止金属下止 </t>
  </si>
  <si>
    <t>YK</t>
  </si>
  <si>
    <t>物料6</t>
  </si>
  <si>
    <t>物料7</t>
  </si>
  <si>
    <t>物料8</t>
  </si>
  <si>
    <t>物料9</t>
  </si>
  <si>
    <t>物料10</t>
  </si>
  <si>
    <t>G14FWMS015-775</t>
  </si>
  <si>
    <t>魔术贴勾面</t>
  </si>
  <si>
    <t>百和</t>
  </si>
  <si>
    <t>G14FWMS016-746</t>
  </si>
  <si>
    <t>魔术贴毛面</t>
  </si>
  <si>
    <t>洗测2次</t>
  </si>
  <si>
    <t>洗测3次</t>
  </si>
  <si>
    <t>洗测4次</t>
  </si>
  <si>
    <t>洗测5次</t>
  </si>
  <si>
    <t>制表时间：2022-4-6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</si>
  <si>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</si>
  <si>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</si>
  <si>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</si>
  <si>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</si>
  <si>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</si>
  <si>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</si>
  <si>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</si>
  <si>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</si>
  <si>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</si>
  <si>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</si>
  <si>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</si>
  <si>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</si>
  <si>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</si>
  <si>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</si>
  <si>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</si>
  <si>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</si>
  <si>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制表时间：2022-4-12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</si>
  <si>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</si>
  <si>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</si>
  <si>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</si>
  <si>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</si>
  <si>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上海锦湾</t>
  </si>
  <si>
    <t>19SS黑色/E77</t>
  </si>
  <si>
    <t>XJ00002</t>
  </si>
  <si>
    <t>19FW木炭灰/G16</t>
  </si>
  <si>
    <t>制表时间：2022-4-8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</si>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</sst>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56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8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sz val="8"/>
      <color rgb="FF000000"/>
      <name val="微软雅黑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sz val="12"/>
      <name val="宋体"/>
      <charset val="134"/>
      <scheme val="major"/>
    </font>
    <font>
      <sz val="11"/>
      <name val="微软雅黑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sz val="11"/>
      <color theme="1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sz val="9"/>
      <color rgb="FF000000"/>
      <name val="宋体"/>
      <charset val="134"/>
    </font>
    <font>
      <sz val="11"/>
      <color rgb="FF000000"/>
      <name val="微软雅黑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42" fontId="33" fillId="0" borderId="0" applyFont="0" applyFill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73" applyNumberFormat="0" applyAlignment="0" applyProtection="0">
      <alignment vertical="center"/>
    </xf>
    <xf numFmtId="44" fontId="33" fillId="0" borderId="0" applyFont="0" applyFill="0" applyBorder="0" applyAlignment="0" applyProtection="0">
      <alignment vertical="center"/>
    </xf>
    <xf numFmtId="41" fontId="33" fillId="0" borderId="0" applyFont="0" applyFill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43" fontId="33" fillId="0" borderId="0" applyFont="0" applyFill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9" fontId="33" fillId="0" borderId="0" applyFon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3" fillId="14" borderId="74" applyNumberFormat="0" applyFont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75" applyNumberFormat="0" applyFill="0" applyAlignment="0" applyProtection="0">
      <alignment vertical="center"/>
    </xf>
    <xf numFmtId="0" fontId="45" fillId="0" borderId="75" applyNumberFormat="0" applyFill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40" fillId="0" borderId="76" applyNumberFormat="0" applyFill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46" fillId="18" borderId="77" applyNumberFormat="0" applyAlignment="0" applyProtection="0">
      <alignment vertical="center"/>
    </xf>
    <xf numFmtId="0" fontId="47" fillId="18" borderId="73" applyNumberFormat="0" applyAlignment="0" applyProtection="0">
      <alignment vertical="center"/>
    </xf>
    <xf numFmtId="0" fontId="48" fillId="19" borderId="78" applyNumberFormat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49" fillId="0" borderId="79" applyNumberFormat="0" applyFill="0" applyAlignment="0" applyProtection="0">
      <alignment vertical="center"/>
    </xf>
    <xf numFmtId="0" fontId="50" fillId="0" borderId="80" applyNumberFormat="0" applyFill="0" applyAlignment="0" applyProtection="0">
      <alignment vertical="center"/>
    </xf>
    <xf numFmtId="0" fontId="51" fillId="22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7" fillId="36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/>
    <xf numFmtId="0" fontId="33" fillId="0" borderId="0">
      <alignment vertical="center"/>
    </xf>
    <xf numFmtId="0" fontId="53" fillId="0" borderId="0">
      <alignment vertical="center"/>
    </xf>
    <xf numFmtId="0" fontId="54" fillId="0" borderId="0">
      <alignment horizontal="center" vertical="center"/>
    </xf>
    <xf numFmtId="0" fontId="55" fillId="0" borderId="0">
      <alignment horizontal="center" vertical="center"/>
    </xf>
    <xf numFmtId="0" fontId="16" fillId="0" borderId="0"/>
    <xf numFmtId="0" fontId="54" fillId="0" borderId="0">
      <alignment horizontal="center" vertical="center"/>
    </xf>
  </cellStyleXfs>
  <cellXfs count="371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8" fillId="0" borderId="8" xfId="54" applyFont="1" applyBorder="1" applyAlignment="1">
      <alignment horizontal="center" vertical="center" wrapText="1"/>
    </xf>
    <xf numFmtId="0" fontId="8" fillId="0" borderId="0" xfId="54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0" fillId="3" borderId="0" xfId="0" applyFill="1"/>
    <xf numFmtId="0" fontId="2" fillId="3" borderId="1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8" fillId="3" borderId="10" xfId="57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8" fillId="3" borderId="0" xfId="57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8" fillId="3" borderId="11" xfId="57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2" xfId="0" applyFill="1" applyBorder="1"/>
    <xf numFmtId="0" fontId="5" fillId="3" borderId="7" xfId="0" applyFont="1" applyFill="1" applyBorder="1" applyAlignment="1">
      <alignment horizontal="left" vertical="center"/>
    </xf>
    <xf numFmtId="0" fontId="7" fillId="3" borderId="2" xfId="0" applyFont="1" applyFill="1" applyBorder="1" applyAlignment="1">
      <alignment horizontal="left" vertical="top"/>
    </xf>
    <xf numFmtId="0" fontId="3" fillId="2" borderId="7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10" fillId="0" borderId="0" xfId="55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top"/>
    </xf>
    <xf numFmtId="0" fontId="11" fillId="3" borderId="0" xfId="51" applyFont="1" applyFill="1"/>
    <xf numFmtId="0" fontId="12" fillId="3" borderId="0" xfId="51" applyFont="1" applyFill="1" applyBorder="1" applyAlignment="1">
      <alignment horizontal="center"/>
    </xf>
    <xf numFmtId="0" fontId="11" fillId="3" borderId="0" xfId="51" applyFont="1" applyFill="1" applyBorder="1" applyAlignment="1">
      <alignment horizontal="center"/>
    </xf>
    <xf numFmtId="0" fontId="12" fillId="3" borderId="12" xfId="50" applyFont="1" applyFill="1" applyBorder="1" applyAlignment="1">
      <alignment horizontal="left" vertical="center"/>
    </xf>
    <xf numFmtId="0" fontId="11" fillId="3" borderId="13" xfId="50" applyFont="1" applyFill="1" applyBorder="1" applyAlignment="1">
      <alignment horizontal="center" vertical="center"/>
    </xf>
    <xf numFmtId="0" fontId="12" fillId="3" borderId="13" xfId="50" applyFont="1" applyFill="1" applyBorder="1" applyAlignment="1">
      <alignment vertical="center"/>
    </xf>
    <xf numFmtId="0" fontId="11" fillId="3" borderId="13" xfId="51" applyFont="1" applyFill="1" applyBorder="1" applyAlignment="1">
      <alignment horizontal="center"/>
    </xf>
    <xf numFmtId="0" fontId="12" fillId="3" borderId="14" xfId="51" applyFont="1" applyFill="1" applyBorder="1" applyAlignment="1" applyProtection="1">
      <alignment horizontal="center" vertical="center"/>
    </xf>
    <xf numFmtId="0" fontId="12" fillId="3" borderId="2" xfId="51" applyFont="1" applyFill="1" applyBorder="1" applyAlignment="1">
      <alignment horizontal="center" vertical="center"/>
    </xf>
    <xf numFmtId="0" fontId="11" fillId="3" borderId="2" xfId="51" applyFont="1" applyFill="1" applyBorder="1" applyAlignment="1">
      <alignment horizontal="center"/>
    </xf>
    <xf numFmtId="176" fontId="0" fillId="3" borderId="2" xfId="0" applyNumberFormat="1" applyFont="1" applyFill="1" applyBorder="1" applyAlignment="1">
      <alignment horizontal="center"/>
    </xf>
    <xf numFmtId="176" fontId="13" fillId="3" borderId="2" xfId="0" applyNumberFormat="1" applyFont="1" applyFill="1" applyBorder="1" applyAlignment="1">
      <alignment horizontal="center"/>
    </xf>
    <xf numFmtId="0" fontId="14" fillId="0" borderId="2" xfId="56" applyFont="1" applyFill="1" applyBorder="1" applyAlignment="1">
      <alignment horizontal="center"/>
    </xf>
    <xf numFmtId="0" fontId="14" fillId="0" borderId="2" xfId="56" applyFont="1" applyFill="1" applyBorder="1" applyAlignment="1">
      <alignment horizontal="left"/>
    </xf>
    <xf numFmtId="0" fontId="11" fillId="3" borderId="15" xfId="51" applyFont="1" applyFill="1" applyBorder="1" applyAlignment="1">
      <alignment horizontal="center"/>
    </xf>
    <xf numFmtId="0" fontId="11" fillId="3" borderId="0" xfId="51" applyFont="1" applyFill="1" applyAlignment="1">
      <alignment horizontal="center"/>
    </xf>
    <xf numFmtId="0" fontId="12" fillId="3" borderId="0" xfId="51" applyFont="1" applyFill="1"/>
    <xf numFmtId="0" fontId="0" fillId="3" borderId="0" xfId="52" applyFont="1" applyFill="1">
      <alignment vertical="center"/>
    </xf>
    <xf numFmtId="0" fontId="12" fillId="3" borderId="13" xfId="50" applyFont="1" applyFill="1" applyBorder="1" applyAlignment="1">
      <alignment horizontal="left" vertical="center"/>
    </xf>
    <xf numFmtId="0" fontId="11" fillId="3" borderId="16" xfId="50" applyFont="1" applyFill="1" applyBorder="1" applyAlignment="1">
      <alignment horizontal="center" vertical="center"/>
    </xf>
    <xf numFmtId="0" fontId="12" fillId="3" borderId="2" xfId="51" applyFont="1" applyFill="1" applyBorder="1" applyAlignment="1" applyProtection="1">
      <alignment horizontal="center" vertical="center"/>
    </xf>
    <xf numFmtId="0" fontId="12" fillId="3" borderId="17" xfId="51" applyFont="1" applyFill="1" applyBorder="1" applyAlignment="1" applyProtection="1">
      <alignment horizontal="center" vertical="center"/>
    </xf>
    <xf numFmtId="49" fontId="15" fillId="0" borderId="2" xfId="53" applyNumberFormat="1" applyFont="1" applyFill="1" applyBorder="1" applyAlignment="1">
      <alignment horizontal="center"/>
    </xf>
    <xf numFmtId="49" fontId="11" fillId="3" borderId="2" xfId="52" applyNumberFormat="1" applyFont="1" applyFill="1" applyBorder="1" applyAlignment="1">
      <alignment horizontal="center" vertical="center"/>
    </xf>
    <xf numFmtId="14" fontId="12" fillId="3" borderId="0" xfId="51" applyNumberFormat="1" applyFont="1" applyFill="1"/>
    <xf numFmtId="0" fontId="16" fillId="0" borderId="0" xfId="50" applyFill="1" applyBorder="1" applyAlignment="1">
      <alignment horizontal="left" vertical="center"/>
    </xf>
    <xf numFmtId="0" fontId="16" fillId="0" borderId="0" xfId="50" applyFont="1" applyFill="1" applyAlignment="1">
      <alignment horizontal="left" vertical="center"/>
    </xf>
    <xf numFmtId="0" fontId="16" fillId="0" borderId="0" xfId="50" applyFill="1" applyAlignment="1">
      <alignment horizontal="left" vertical="center"/>
    </xf>
    <xf numFmtId="0" fontId="17" fillId="0" borderId="18" xfId="50" applyFont="1" applyFill="1" applyBorder="1" applyAlignment="1">
      <alignment horizontal="center" vertical="top"/>
    </xf>
    <xf numFmtId="0" fontId="18" fillId="0" borderId="19" xfId="50" applyFont="1" applyFill="1" applyBorder="1" applyAlignment="1">
      <alignment horizontal="left" vertical="center"/>
    </xf>
    <xf numFmtId="0" fontId="19" fillId="0" borderId="20" xfId="50" applyFont="1" applyFill="1" applyBorder="1" applyAlignment="1">
      <alignment horizontal="center" vertical="center"/>
    </xf>
    <xf numFmtId="0" fontId="18" fillId="0" borderId="20" xfId="50" applyFont="1" applyFill="1" applyBorder="1" applyAlignment="1">
      <alignment horizontal="center" vertical="center"/>
    </xf>
    <xf numFmtId="0" fontId="20" fillId="0" borderId="20" xfId="50" applyFont="1" applyFill="1" applyBorder="1" applyAlignment="1">
      <alignment vertical="center"/>
    </xf>
    <xf numFmtId="0" fontId="18" fillId="0" borderId="20" xfId="50" applyFont="1" applyFill="1" applyBorder="1" applyAlignment="1">
      <alignment vertical="center"/>
    </xf>
    <xf numFmtId="0" fontId="20" fillId="0" borderId="20" xfId="50" applyFont="1" applyFill="1" applyBorder="1" applyAlignment="1">
      <alignment horizontal="center" vertical="center"/>
    </xf>
    <xf numFmtId="0" fontId="18" fillId="0" borderId="21" xfId="50" applyFont="1" applyFill="1" applyBorder="1" applyAlignment="1">
      <alignment vertical="center"/>
    </xf>
    <xf numFmtId="0" fontId="19" fillId="0" borderId="22" xfId="50" applyFont="1" applyFill="1" applyBorder="1" applyAlignment="1">
      <alignment horizontal="center" vertical="center"/>
    </xf>
    <xf numFmtId="0" fontId="18" fillId="0" borderId="22" xfId="50" applyFont="1" applyFill="1" applyBorder="1" applyAlignment="1">
      <alignment vertical="center"/>
    </xf>
    <xf numFmtId="58" fontId="20" fillId="0" borderId="22" xfId="50" applyNumberFormat="1" applyFont="1" applyFill="1" applyBorder="1" applyAlignment="1">
      <alignment horizontal="center" vertical="center"/>
    </xf>
    <xf numFmtId="0" fontId="20" fillId="0" borderId="22" xfId="50" applyFont="1" applyFill="1" applyBorder="1" applyAlignment="1">
      <alignment horizontal="center" vertical="center"/>
    </xf>
    <xf numFmtId="0" fontId="18" fillId="0" borderId="22" xfId="50" applyFont="1" applyFill="1" applyBorder="1" applyAlignment="1">
      <alignment horizontal="center" vertical="center"/>
    </xf>
    <xf numFmtId="0" fontId="18" fillId="0" borderId="21" xfId="50" applyFont="1" applyFill="1" applyBorder="1" applyAlignment="1">
      <alignment horizontal="left" vertical="center"/>
    </xf>
    <xf numFmtId="0" fontId="19" fillId="0" borderId="22" xfId="50" applyFont="1" applyBorder="1" applyAlignment="1">
      <alignment vertical="center"/>
    </xf>
    <xf numFmtId="0" fontId="19" fillId="0" borderId="23" xfId="50" applyFont="1" applyBorder="1" applyAlignment="1">
      <alignment vertical="center"/>
    </xf>
    <xf numFmtId="0" fontId="18" fillId="0" borderId="22" xfId="50" applyFont="1" applyFill="1" applyBorder="1" applyAlignment="1">
      <alignment horizontal="left" vertical="center"/>
    </xf>
    <xf numFmtId="0" fontId="19" fillId="0" borderId="24" xfId="50" applyFont="1" applyBorder="1" applyAlignment="1">
      <alignment horizontal="left" vertical="center"/>
    </xf>
    <xf numFmtId="0" fontId="19" fillId="0" borderId="25" xfId="50" applyFont="1" applyBorder="1" applyAlignment="1">
      <alignment horizontal="left" vertical="center"/>
    </xf>
    <xf numFmtId="0" fontId="18" fillId="0" borderId="26" xfId="50" applyFont="1" applyFill="1" applyBorder="1" applyAlignment="1">
      <alignment vertical="center"/>
    </xf>
    <xf numFmtId="0" fontId="19" fillId="0" borderId="27" xfId="50" applyFont="1" applyFill="1" applyBorder="1" applyAlignment="1">
      <alignment horizontal="right" vertical="center"/>
    </xf>
    <xf numFmtId="0" fontId="18" fillId="0" borderId="27" xfId="50" applyFont="1" applyFill="1" applyBorder="1" applyAlignment="1">
      <alignment vertical="center"/>
    </xf>
    <xf numFmtId="0" fontId="20" fillId="0" borderId="27" xfId="50" applyFont="1" applyFill="1" applyBorder="1" applyAlignment="1">
      <alignment vertical="center"/>
    </xf>
    <xf numFmtId="0" fontId="20" fillId="0" borderId="27" xfId="50" applyFont="1" applyFill="1" applyBorder="1" applyAlignment="1">
      <alignment horizontal="left" vertical="center"/>
    </xf>
    <xf numFmtId="0" fontId="18" fillId="0" borderId="27" xfId="50" applyFont="1" applyFill="1" applyBorder="1" applyAlignment="1">
      <alignment horizontal="left" vertical="center"/>
    </xf>
    <xf numFmtId="0" fontId="18" fillId="0" borderId="0" xfId="50" applyFont="1" applyFill="1" applyBorder="1" applyAlignment="1">
      <alignment vertical="center"/>
    </xf>
    <xf numFmtId="0" fontId="20" fillId="0" borderId="0" xfId="50" applyFont="1" applyFill="1" applyBorder="1" applyAlignment="1">
      <alignment vertical="center"/>
    </xf>
    <xf numFmtId="0" fontId="20" fillId="0" borderId="0" xfId="50" applyFont="1" applyFill="1" applyAlignment="1">
      <alignment horizontal="left" vertical="center"/>
    </xf>
    <xf numFmtId="0" fontId="18" fillId="0" borderId="19" xfId="50" applyFont="1" applyFill="1" applyBorder="1" applyAlignment="1">
      <alignment vertical="center"/>
    </xf>
    <xf numFmtId="0" fontId="18" fillId="0" borderId="28" xfId="50" applyFont="1" applyFill="1" applyBorder="1" applyAlignment="1">
      <alignment horizontal="left" vertical="center"/>
    </xf>
    <xf numFmtId="0" fontId="18" fillId="0" borderId="29" xfId="50" applyFont="1" applyFill="1" applyBorder="1" applyAlignment="1">
      <alignment horizontal="left" vertical="center"/>
    </xf>
    <xf numFmtId="0" fontId="20" fillId="0" borderId="22" xfId="50" applyFont="1" applyFill="1" applyBorder="1" applyAlignment="1">
      <alignment horizontal="left" vertical="center"/>
    </xf>
    <xf numFmtId="0" fontId="20" fillId="0" borderId="22" xfId="50" applyFont="1" applyFill="1" applyBorder="1" applyAlignment="1">
      <alignment vertical="center"/>
    </xf>
    <xf numFmtId="0" fontId="20" fillId="0" borderId="24" xfId="50" applyFont="1" applyFill="1" applyBorder="1" applyAlignment="1">
      <alignment horizontal="center" vertical="center"/>
    </xf>
    <xf numFmtId="0" fontId="20" fillId="0" borderId="30" xfId="50" applyFont="1" applyFill="1" applyBorder="1" applyAlignment="1">
      <alignment horizontal="center" vertical="center"/>
    </xf>
    <xf numFmtId="0" fontId="13" fillId="0" borderId="31" xfId="50" applyFont="1" applyFill="1" applyBorder="1" applyAlignment="1">
      <alignment horizontal="left" vertical="center"/>
    </xf>
    <xf numFmtId="0" fontId="13" fillId="0" borderId="30" xfId="50" applyFont="1" applyFill="1" applyBorder="1" applyAlignment="1">
      <alignment horizontal="left" vertical="center"/>
    </xf>
    <xf numFmtId="0" fontId="20" fillId="0" borderId="0" xfId="50" applyFont="1" applyFill="1" applyBorder="1" applyAlignment="1">
      <alignment horizontal="left" vertical="center"/>
    </xf>
    <xf numFmtId="0" fontId="18" fillId="0" borderId="20" xfId="50" applyFont="1" applyFill="1" applyBorder="1" applyAlignment="1">
      <alignment horizontal="left" vertical="center"/>
    </xf>
    <xf numFmtId="0" fontId="20" fillId="0" borderId="21" xfId="50" applyFont="1" applyFill="1" applyBorder="1" applyAlignment="1">
      <alignment horizontal="left" vertical="center"/>
    </xf>
    <xf numFmtId="0" fontId="20" fillId="0" borderId="31" xfId="50" applyFont="1" applyFill="1" applyBorder="1" applyAlignment="1">
      <alignment horizontal="left" vertical="center"/>
    </xf>
    <xf numFmtId="0" fontId="20" fillId="0" borderId="30" xfId="50" applyFont="1" applyFill="1" applyBorder="1" applyAlignment="1">
      <alignment horizontal="left" vertical="center"/>
    </xf>
    <xf numFmtId="0" fontId="20" fillId="0" borderId="21" xfId="50" applyFont="1" applyFill="1" applyBorder="1" applyAlignment="1">
      <alignment horizontal="left" vertical="center" wrapText="1"/>
    </xf>
    <xf numFmtId="0" fontId="20" fillId="0" borderId="22" xfId="50" applyFont="1" applyFill="1" applyBorder="1" applyAlignment="1">
      <alignment horizontal="left" vertical="center" wrapText="1"/>
    </xf>
    <xf numFmtId="0" fontId="18" fillId="0" borderId="26" xfId="50" applyFont="1" applyFill="1" applyBorder="1" applyAlignment="1">
      <alignment horizontal="left" vertical="center"/>
    </xf>
    <xf numFmtId="0" fontId="16" fillId="0" borderId="27" xfId="50" applyFill="1" applyBorder="1" applyAlignment="1">
      <alignment horizontal="center" vertical="center"/>
    </xf>
    <xf numFmtId="0" fontId="18" fillId="0" borderId="32" xfId="50" applyFont="1" applyFill="1" applyBorder="1" applyAlignment="1">
      <alignment horizontal="center" vertical="center"/>
    </xf>
    <xf numFmtId="0" fontId="18" fillId="0" borderId="33" xfId="50" applyFont="1" applyFill="1" applyBorder="1" applyAlignment="1">
      <alignment horizontal="left" vertical="center"/>
    </xf>
    <xf numFmtId="0" fontId="16" fillId="0" borderId="31" xfId="50" applyFont="1" applyFill="1" applyBorder="1" applyAlignment="1">
      <alignment horizontal="left" vertical="center"/>
    </xf>
    <xf numFmtId="0" fontId="16" fillId="0" borderId="30" xfId="50" applyFont="1" applyFill="1" applyBorder="1" applyAlignment="1">
      <alignment horizontal="left" vertical="center"/>
    </xf>
    <xf numFmtId="0" fontId="21" fillId="0" borderId="31" xfId="50" applyFont="1" applyFill="1" applyBorder="1" applyAlignment="1">
      <alignment horizontal="left" vertical="center"/>
    </xf>
    <xf numFmtId="0" fontId="20" fillId="0" borderId="34" xfId="50" applyFont="1" applyFill="1" applyBorder="1" applyAlignment="1">
      <alignment horizontal="left" vertical="center"/>
    </xf>
    <xf numFmtId="0" fontId="20" fillId="0" borderId="35" xfId="50" applyFont="1" applyFill="1" applyBorder="1" applyAlignment="1">
      <alignment horizontal="left" vertical="center"/>
    </xf>
    <xf numFmtId="0" fontId="13" fillId="0" borderId="19" xfId="50" applyFont="1" applyFill="1" applyBorder="1" applyAlignment="1">
      <alignment horizontal="left" vertical="center"/>
    </xf>
    <xf numFmtId="0" fontId="13" fillId="0" borderId="20" xfId="50" applyFont="1" applyFill="1" applyBorder="1" applyAlignment="1">
      <alignment horizontal="left" vertical="center"/>
    </xf>
    <xf numFmtId="0" fontId="18" fillId="0" borderId="24" xfId="50" applyFont="1" applyFill="1" applyBorder="1" applyAlignment="1">
      <alignment horizontal="left" vertical="center"/>
    </xf>
    <xf numFmtId="0" fontId="18" fillId="0" borderId="36" xfId="50" applyFont="1" applyFill="1" applyBorder="1" applyAlignment="1">
      <alignment horizontal="left" vertical="center"/>
    </xf>
    <xf numFmtId="0" fontId="20" fillId="0" borderId="27" xfId="50" applyFont="1" applyFill="1" applyBorder="1" applyAlignment="1">
      <alignment horizontal="center" vertical="center"/>
    </xf>
    <xf numFmtId="58" fontId="20" fillId="0" borderId="27" xfId="50" applyNumberFormat="1" applyFont="1" applyFill="1" applyBorder="1" applyAlignment="1">
      <alignment vertical="center"/>
    </xf>
    <xf numFmtId="0" fontId="18" fillId="0" borderId="27" xfId="50" applyFont="1" applyFill="1" applyBorder="1" applyAlignment="1">
      <alignment horizontal="center" vertical="center"/>
    </xf>
    <xf numFmtId="0" fontId="20" fillId="0" borderId="37" xfId="50" applyFont="1" applyFill="1" applyBorder="1" applyAlignment="1">
      <alignment horizontal="center" vertical="center"/>
    </xf>
    <xf numFmtId="0" fontId="18" fillId="0" borderId="23" xfId="50" applyFont="1" applyFill="1" applyBorder="1" applyAlignment="1">
      <alignment horizontal="center" vertical="center"/>
    </xf>
    <xf numFmtId="0" fontId="20" fillId="0" borderId="23" xfId="50" applyFont="1" applyFill="1" applyBorder="1" applyAlignment="1">
      <alignment horizontal="left" vertical="center"/>
    </xf>
    <xf numFmtId="0" fontId="20" fillId="0" borderId="38" xfId="50" applyFont="1" applyFill="1" applyBorder="1" applyAlignment="1">
      <alignment horizontal="left" vertical="center"/>
    </xf>
    <xf numFmtId="0" fontId="18" fillId="0" borderId="39" xfId="50" applyFont="1" applyFill="1" applyBorder="1" applyAlignment="1">
      <alignment horizontal="left" vertical="center"/>
    </xf>
    <xf numFmtId="0" fontId="20" fillId="0" borderId="25" xfId="50" applyFont="1" applyFill="1" applyBorder="1" applyAlignment="1">
      <alignment horizontal="center" vertical="center"/>
    </xf>
    <xf numFmtId="0" fontId="13" fillId="0" borderId="25" xfId="50" applyFont="1" applyFill="1" applyBorder="1" applyAlignment="1">
      <alignment horizontal="left" vertical="center"/>
    </xf>
    <xf numFmtId="0" fontId="18" fillId="0" borderId="37" xfId="50" applyFont="1" applyFill="1" applyBorder="1" applyAlignment="1">
      <alignment horizontal="left" vertical="center"/>
    </xf>
    <xf numFmtId="0" fontId="18" fillId="0" borderId="23" xfId="50" applyFont="1" applyFill="1" applyBorder="1" applyAlignment="1">
      <alignment horizontal="left" vertical="center"/>
    </xf>
    <xf numFmtId="0" fontId="20" fillId="0" borderId="25" xfId="50" applyFont="1" applyFill="1" applyBorder="1" applyAlignment="1">
      <alignment horizontal="left" vertical="center"/>
    </xf>
    <xf numFmtId="0" fontId="20" fillId="0" borderId="23" xfId="50" applyFont="1" applyFill="1" applyBorder="1" applyAlignment="1">
      <alignment horizontal="left" vertical="center" wrapText="1"/>
    </xf>
    <xf numFmtId="0" fontId="16" fillId="0" borderId="38" xfId="50" applyFill="1" applyBorder="1" applyAlignment="1">
      <alignment horizontal="center" vertical="center"/>
    </xf>
    <xf numFmtId="0" fontId="16" fillId="0" borderId="25" xfId="50" applyFont="1" applyFill="1" applyBorder="1" applyAlignment="1">
      <alignment horizontal="left" vertical="center"/>
    </xf>
    <xf numFmtId="0" fontId="20" fillId="0" borderId="40" xfId="50" applyFont="1" applyFill="1" applyBorder="1" applyAlignment="1">
      <alignment horizontal="left" vertical="center"/>
    </xf>
    <xf numFmtId="0" fontId="13" fillId="0" borderId="37" xfId="50" applyFont="1" applyFill="1" applyBorder="1" applyAlignment="1">
      <alignment horizontal="left" vertical="center"/>
    </xf>
    <xf numFmtId="0" fontId="20" fillId="0" borderId="38" xfId="50" applyFont="1" applyFill="1" applyBorder="1" applyAlignment="1">
      <alignment horizontal="center" vertical="center"/>
    </xf>
    <xf numFmtId="0" fontId="16" fillId="0" borderId="0" xfId="50" applyFont="1" applyAlignment="1">
      <alignment horizontal="left" vertical="center"/>
    </xf>
    <xf numFmtId="0" fontId="22" fillId="0" borderId="18" xfId="50" applyFont="1" applyBorder="1" applyAlignment="1">
      <alignment horizontal="center" vertical="top"/>
    </xf>
    <xf numFmtId="0" fontId="21" fillId="0" borderId="41" xfId="50" applyFont="1" applyBorder="1" applyAlignment="1">
      <alignment horizontal="left" vertical="center"/>
    </xf>
    <xf numFmtId="0" fontId="19" fillId="0" borderId="42" xfId="50" applyFont="1" applyBorder="1" applyAlignment="1">
      <alignment horizontal="center" vertical="center"/>
    </xf>
    <xf numFmtId="0" fontId="21" fillId="0" borderId="42" xfId="50" applyFont="1" applyBorder="1" applyAlignment="1">
      <alignment horizontal="center" vertical="center"/>
    </xf>
    <xf numFmtId="0" fontId="13" fillId="0" borderId="42" xfId="50" applyFont="1" applyBorder="1" applyAlignment="1">
      <alignment horizontal="left" vertical="center"/>
    </xf>
    <xf numFmtId="0" fontId="13" fillId="0" borderId="19" xfId="50" applyFont="1" applyBorder="1" applyAlignment="1">
      <alignment horizontal="center" vertical="center"/>
    </xf>
    <xf numFmtId="0" fontId="13" fillId="0" borderId="20" xfId="50" applyFont="1" applyBorder="1" applyAlignment="1">
      <alignment horizontal="center" vertical="center"/>
    </xf>
    <xf numFmtId="0" fontId="13" fillId="0" borderId="37" xfId="50" applyFont="1" applyBorder="1" applyAlignment="1">
      <alignment horizontal="center" vertical="center"/>
    </xf>
    <xf numFmtId="0" fontId="21" fillId="0" borderId="19" xfId="50" applyFont="1" applyBorder="1" applyAlignment="1">
      <alignment horizontal="center" vertical="center"/>
    </xf>
    <xf numFmtId="0" fontId="21" fillId="0" borderId="20" xfId="50" applyFont="1" applyBorder="1" applyAlignment="1">
      <alignment horizontal="center" vertical="center"/>
    </xf>
    <xf numFmtId="0" fontId="21" fillId="0" borderId="37" xfId="50" applyFont="1" applyBorder="1" applyAlignment="1">
      <alignment horizontal="center" vertical="center"/>
    </xf>
    <xf numFmtId="0" fontId="13" fillId="0" borderId="21" xfId="50" applyFont="1" applyBorder="1" applyAlignment="1">
      <alignment horizontal="left" vertical="center"/>
    </xf>
    <xf numFmtId="0" fontId="19" fillId="0" borderId="22" xfId="50" applyFont="1" applyBorder="1" applyAlignment="1">
      <alignment horizontal="left" vertical="center"/>
    </xf>
    <xf numFmtId="0" fontId="19" fillId="0" borderId="23" xfId="50" applyFont="1" applyBorder="1" applyAlignment="1">
      <alignment horizontal="left" vertical="center"/>
    </xf>
    <xf numFmtId="0" fontId="13" fillId="0" borderId="22" xfId="50" applyFont="1" applyBorder="1" applyAlignment="1">
      <alignment horizontal="left" vertical="center"/>
    </xf>
    <xf numFmtId="14" fontId="19" fillId="0" borderId="22" xfId="50" applyNumberFormat="1" applyFont="1" applyBorder="1" applyAlignment="1">
      <alignment horizontal="center" vertical="center"/>
    </xf>
    <xf numFmtId="14" fontId="19" fillId="0" borderId="23" xfId="50" applyNumberFormat="1" applyFont="1" applyBorder="1" applyAlignment="1">
      <alignment horizontal="center" vertical="center"/>
    </xf>
    <xf numFmtId="0" fontId="13" fillId="0" borderId="21" xfId="50" applyFont="1" applyBorder="1" applyAlignment="1">
      <alignment vertical="center"/>
    </xf>
    <xf numFmtId="0" fontId="13" fillId="0" borderId="22" xfId="50" applyFont="1" applyBorder="1" applyAlignment="1">
      <alignment vertical="center"/>
    </xf>
    <xf numFmtId="0" fontId="16" fillId="0" borderId="22" xfId="50" applyFont="1" applyBorder="1" applyAlignment="1">
      <alignment vertical="center"/>
    </xf>
    <xf numFmtId="0" fontId="23" fillId="0" borderId="26" xfId="50" applyFont="1" applyBorder="1" applyAlignment="1">
      <alignment vertical="center"/>
    </xf>
    <xf numFmtId="0" fontId="19" fillId="0" borderId="27" xfId="50" applyFont="1" applyBorder="1" applyAlignment="1">
      <alignment horizontal="center" vertical="center"/>
    </xf>
    <xf numFmtId="0" fontId="19" fillId="0" borderId="38" xfId="50" applyFont="1" applyBorder="1" applyAlignment="1">
      <alignment horizontal="center" vertical="center"/>
    </xf>
    <xf numFmtId="0" fontId="13" fillId="0" borderId="26" xfId="50" applyFont="1" applyBorder="1" applyAlignment="1">
      <alignment horizontal="left" vertical="center"/>
    </xf>
    <xf numFmtId="0" fontId="13" fillId="0" borderId="27" xfId="50" applyFont="1" applyBorder="1" applyAlignment="1">
      <alignment horizontal="left" vertical="center"/>
    </xf>
    <xf numFmtId="14" fontId="19" fillId="0" borderId="27" xfId="50" applyNumberFormat="1" applyFont="1" applyBorder="1" applyAlignment="1">
      <alignment horizontal="center" vertical="center"/>
    </xf>
    <xf numFmtId="14" fontId="19" fillId="0" borderId="38" xfId="50" applyNumberFormat="1" applyFont="1" applyBorder="1" applyAlignment="1">
      <alignment horizontal="center" vertical="center"/>
    </xf>
    <xf numFmtId="0" fontId="21" fillId="0" borderId="0" xfId="50" applyFont="1" applyBorder="1" applyAlignment="1">
      <alignment horizontal="left" vertical="center"/>
    </xf>
    <xf numFmtId="0" fontId="13" fillId="0" borderId="19" xfId="50" applyFont="1" applyBorder="1" applyAlignment="1">
      <alignment vertical="center"/>
    </xf>
    <xf numFmtId="0" fontId="16" fillId="0" borderId="20" xfId="50" applyFont="1" applyBorder="1" applyAlignment="1">
      <alignment horizontal="left" vertical="center"/>
    </xf>
    <xf numFmtId="0" fontId="19" fillId="0" borderId="20" xfId="50" applyFont="1" applyBorder="1" applyAlignment="1">
      <alignment horizontal="left" vertical="center"/>
    </xf>
    <xf numFmtId="0" fontId="16" fillId="0" borderId="20" xfId="50" applyFont="1" applyBorder="1" applyAlignment="1">
      <alignment vertical="center"/>
    </xf>
    <xf numFmtId="0" fontId="13" fillId="0" borderId="20" xfId="50" applyFont="1" applyBorder="1" applyAlignment="1">
      <alignment vertical="center"/>
    </xf>
    <xf numFmtId="0" fontId="16" fillId="0" borderId="22" xfId="50" applyFont="1" applyBorder="1" applyAlignment="1">
      <alignment horizontal="left" vertical="center"/>
    </xf>
    <xf numFmtId="0" fontId="13" fillId="0" borderId="0" xfId="50" applyFont="1" applyBorder="1" applyAlignment="1">
      <alignment horizontal="left" vertical="center"/>
    </xf>
    <xf numFmtId="0" fontId="20" fillId="0" borderId="19" xfId="50" applyFont="1" applyBorder="1" applyAlignment="1">
      <alignment horizontal="left" vertical="center"/>
    </xf>
    <xf numFmtId="0" fontId="20" fillId="0" borderId="20" xfId="50" applyFont="1" applyBorder="1" applyAlignment="1">
      <alignment horizontal="left" vertical="center"/>
    </xf>
    <xf numFmtId="0" fontId="20" fillId="0" borderId="31" xfId="50" applyFont="1" applyBorder="1" applyAlignment="1">
      <alignment horizontal="left" vertical="center"/>
    </xf>
    <xf numFmtId="0" fontId="20" fillId="0" borderId="30" xfId="50" applyFont="1" applyBorder="1" applyAlignment="1">
      <alignment horizontal="left" vertical="center"/>
    </xf>
    <xf numFmtId="0" fontId="20" fillId="0" borderId="36" xfId="50" applyFont="1" applyBorder="1" applyAlignment="1">
      <alignment horizontal="left" vertical="center"/>
    </xf>
    <xf numFmtId="0" fontId="20" fillId="0" borderId="24" xfId="50" applyFont="1" applyBorder="1" applyAlignment="1">
      <alignment horizontal="left" vertical="center"/>
    </xf>
    <xf numFmtId="0" fontId="19" fillId="0" borderId="26" xfId="50" applyFont="1" applyBorder="1" applyAlignment="1">
      <alignment horizontal="left" vertical="center"/>
    </xf>
    <xf numFmtId="0" fontId="19" fillId="0" borderId="27" xfId="5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13" fillId="0" borderId="21" xfId="50" applyFont="1" applyFill="1" applyBorder="1" applyAlignment="1">
      <alignment horizontal="left" vertical="center"/>
    </xf>
    <xf numFmtId="0" fontId="19" fillId="0" borderId="22" xfId="50" applyFont="1" applyFill="1" applyBorder="1" applyAlignment="1">
      <alignment horizontal="left" vertical="center"/>
    </xf>
    <xf numFmtId="0" fontId="13" fillId="0" borderId="26" xfId="50" applyFont="1" applyBorder="1" applyAlignment="1">
      <alignment horizontal="center" vertical="center"/>
    </xf>
    <xf numFmtId="0" fontId="13" fillId="0" borderId="27" xfId="50" applyFont="1" applyBorder="1" applyAlignment="1">
      <alignment horizontal="center" vertical="center"/>
    </xf>
    <xf numFmtId="0" fontId="13" fillId="0" borderId="21" xfId="50" applyFont="1" applyBorder="1" applyAlignment="1">
      <alignment horizontal="center" vertical="center"/>
    </xf>
    <xf numFmtId="0" fontId="13" fillId="0" borderId="22" xfId="50" applyFont="1" applyBorder="1" applyAlignment="1">
      <alignment horizontal="center" vertical="center"/>
    </xf>
    <xf numFmtId="0" fontId="18" fillId="0" borderId="22" xfId="50" applyFont="1" applyBorder="1" applyAlignment="1">
      <alignment horizontal="left" vertical="center"/>
    </xf>
    <xf numFmtId="0" fontId="13" fillId="0" borderId="34" xfId="50" applyFont="1" applyFill="1" applyBorder="1" applyAlignment="1">
      <alignment horizontal="left" vertical="center"/>
    </xf>
    <xf numFmtId="0" fontId="13" fillId="0" borderId="35" xfId="50" applyFont="1" applyFill="1" applyBorder="1" applyAlignment="1">
      <alignment horizontal="left" vertical="center"/>
    </xf>
    <xf numFmtId="0" fontId="21" fillId="0" borderId="0" xfId="50" applyFont="1" applyFill="1" applyBorder="1" applyAlignment="1">
      <alignment horizontal="left" vertical="center"/>
    </xf>
    <xf numFmtId="0" fontId="19" fillId="0" borderId="33" xfId="50" applyFont="1" applyFill="1" applyBorder="1" applyAlignment="1">
      <alignment horizontal="left" vertical="center"/>
    </xf>
    <xf numFmtId="0" fontId="19" fillId="0" borderId="29" xfId="50" applyFont="1" applyFill="1" applyBorder="1" applyAlignment="1">
      <alignment horizontal="left" vertical="center"/>
    </xf>
    <xf numFmtId="0" fontId="19" fillId="0" borderId="31" xfId="50" applyFont="1" applyFill="1" applyBorder="1" applyAlignment="1">
      <alignment horizontal="left" vertical="center"/>
    </xf>
    <xf numFmtId="0" fontId="19" fillId="0" borderId="30" xfId="50" applyFont="1" applyFill="1" applyBorder="1" applyAlignment="1">
      <alignment horizontal="left" vertical="center"/>
    </xf>
    <xf numFmtId="0" fontId="13" fillId="0" borderId="31" xfId="50" applyFont="1" applyBorder="1" applyAlignment="1">
      <alignment horizontal="left" vertical="center"/>
    </xf>
    <xf numFmtId="0" fontId="13" fillId="0" borderId="30" xfId="50" applyFont="1" applyBorder="1" applyAlignment="1">
      <alignment horizontal="left" vertical="center"/>
    </xf>
    <xf numFmtId="0" fontId="21" fillId="0" borderId="43" xfId="50" applyFont="1" applyBorder="1" applyAlignment="1">
      <alignment vertical="center"/>
    </xf>
    <xf numFmtId="0" fontId="19" fillId="0" borderId="44" xfId="50" applyFont="1" applyBorder="1" applyAlignment="1">
      <alignment horizontal="center" vertical="center"/>
    </xf>
    <xf numFmtId="0" fontId="21" fillId="0" borderId="44" xfId="50" applyFont="1" applyBorder="1" applyAlignment="1">
      <alignment vertical="center"/>
    </xf>
    <xf numFmtId="0" fontId="19" fillId="0" borderId="44" xfId="50" applyFont="1" applyBorder="1" applyAlignment="1">
      <alignment vertical="center"/>
    </xf>
    <xf numFmtId="58" fontId="16" fillId="0" borderId="44" xfId="50" applyNumberFormat="1" applyFont="1" applyBorder="1" applyAlignment="1">
      <alignment vertical="center"/>
    </xf>
    <xf numFmtId="0" fontId="21" fillId="0" borderId="44" xfId="50" applyFont="1" applyBorder="1" applyAlignment="1">
      <alignment horizontal="center" vertical="center"/>
    </xf>
    <xf numFmtId="0" fontId="21" fillId="0" borderId="45" xfId="50" applyFont="1" applyFill="1" applyBorder="1" applyAlignment="1">
      <alignment horizontal="left" vertical="center"/>
    </xf>
    <xf numFmtId="0" fontId="21" fillId="0" borderId="44" xfId="50" applyFont="1" applyFill="1" applyBorder="1" applyAlignment="1">
      <alignment horizontal="left" vertical="center"/>
    </xf>
    <xf numFmtId="0" fontId="21" fillId="0" borderId="46" xfId="50" applyFont="1" applyFill="1" applyBorder="1" applyAlignment="1">
      <alignment horizontal="center" vertical="center"/>
    </xf>
    <xf numFmtId="0" fontId="21" fillId="0" borderId="47" xfId="50" applyFont="1" applyFill="1" applyBorder="1" applyAlignment="1">
      <alignment horizontal="center" vertical="center"/>
    </xf>
    <xf numFmtId="0" fontId="21" fillId="0" borderId="26" xfId="50" applyFont="1" applyFill="1" applyBorder="1" applyAlignment="1">
      <alignment horizontal="center" vertical="center"/>
    </xf>
    <xf numFmtId="0" fontId="21" fillId="0" borderId="27" xfId="50" applyFont="1" applyFill="1" applyBorder="1" applyAlignment="1">
      <alignment horizontal="center" vertical="center"/>
    </xf>
    <xf numFmtId="58" fontId="21" fillId="0" borderId="44" xfId="50" applyNumberFormat="1" applyFont="1" applyBorder="1" applyAlignment="1">
      <alignment vertical="center"/>
    </xf>
    <xf numFmtId="0" fontId="16" fillId="0" borderId="42" xfId="50" applyFont="1" applyBorder="1" applyAlignment="1">
      <alignment horizontal="center" vertical="center"/>
    </xf>
    <xf numFmtId="0" fontId="16" fillId="0" borderId="48" xfId="50" applyFont="1" applyBorder="1" applyAlignment="1">
      <alignment horizontal="center" vertical="center"/>
    </xf>
    <xf numFmtId="0" fontId="19" fillId="0" borderId="38" xfId="50" applyFont="1" applyBorder="1" applyAlignment="1">
      <alignment horizontal="left" vertical="center"/>
    </xf>
    <xf numFmtId="0" fontId="19" fillId="0" borderId="37" xfId="50" applyFont="1" applyBorder="1" applyAlignment="1">
      <alignment horizontal="left" vertical="center"/>
    </xf>
    <xf numFmtId="0" fontId="13" fillId="0" borderId="38" xfId="50" applyFont="1" applyBorder="1" applyAlignment="1">
      <alignment horizontal="left" vertical="center"/>
    </xf>
    <xf numFmtId="0" fontId="18" fillId="0" borderId="20" xfId="50" applyFont="1" applyBorder="1" applyAlignment="1">
      <alignment horizontal="left" vertical="center"/>
    </xf>
    <xf numFmtId="0" fontId="18" fillId="0" borderId="37" xfId="50" applyFont="1" applyBorder="1" applyAlignment="1">
      <alignment horizontal="left" vertical="center"/>
    </xf>
    <xf numFmtId="0" fontId="18" fillId="0" borderId="24" xfId="50" applyFont="1" applyBorder="1" applyAlignment="1">
      <alignment horizontal="left" vertical="center"/>
    </xf>
    <xf numFmtId="0" fontId="18" fillId="0" borderId="30" xfId="50" applyFont="1" applyBorder="1" applyAlignment="1">
      <alignment horizontal="left" vertical="center"/>
    </xf>
    <xf numFmtId="0" fontId="18" fillId="0" borderId="25" xfId="50" applyFont="1" applyBorder="1" applyAlignment="1">
      <alignment horizontal="left" vertical="center"/>
    </xf>
    <xf numFmtId="0" fontId="19" fillId="0" borderId="23" xfId="50" applyFont="1" applyFill="1" applyBorder="1" applyAlignment="1">
      <alignment horizontal="left" vertical="center"/>
    </xf>
    <xf numFmtId="0" fontId="13" fillId="0" borderId="38" xfId="50" applyFont="1" applyBorder="1" applyAlignment="1">
      <alignment horizontal="center" vertical="center"/>
    </xf>
    <xf numFmtId="0" fontId="18" fillId="0" borderId="23" xfId="50" applyFont="1" applyBorder="1" applyAlignment="1">
      <alignment horizontal="left" vertical="center"/>
    </xf>
    <xf numFmtId="0" fontId="13" fillId="0" borderId="40" xfId="50" applyFont="1" applyFill="1" applyBorder="1" applyAlignment="1">
      <alignment horizontal="left" vertical="center"/>
    </xf>
    <xf numFmtId="0" fontId="19" fillId="0" borderId="39" xfId="50" applyFont="1" applyFill="1" applyBorder="1" applyAlignment="1">
      <alignment horizontal="left" vertical="center"/>
    </xf>
    <xf numFmtId="0" fontId="19" fillId="0" borderId="25" xfId="50" applyFont="1" applyFill="1" applyBorder="1" applyAlignment="1">
      <alignment horizontal="left" vertical="center"/>
    </xf>
    <xf numFmtId="0" fontId="13" fillId="0" borderId="25" xfId="50" applyFont="1" applyBorder="1" applyAlignment="1">
      <alignment horizontal="left" vertical="center"/>
    </xf>
    <xf numFmtId="0" fontId="19" fillId="0" borderId="49" xfId="50" applyFont="1" applyBorder="1" applyAlignment="1">
      <alignment horizontal="center" vertical="center"/>
    </xf>
    <xf numFmtId="0" fontId="21" fillId="0" borderId="50" xfId="50" applyFont="1" applyFill="1" applyBorder="1" applyAlignment="1">
      <alignment horizontal="left" vertical="center"/>
    </xf>
    <xf numFmtId="0" fontId="21" fillId="0" borderId="51" xfId="50" applyFont="1" applyFill="1" applyBorder="1" applyAlignment="1">
      <alignment horizontal="center" vertical="center"/>
    </xf>
    <xf numFmtId="0" fontId="21" fillId="0" borderId="38" xfId="50" applyFont="1" applyFill="1" applyBorder="1" applyAlignment="1">
      <alignment horizontal="center" vertical="center"/>
    </xf>
    <xf numFmtId="0" fontId="16" fillId="0" borderId="44" xfId="50" applyFont="1" applyBorder="1" applyAlignment="1">
      <alignment horizontal="center" vertical="center"/>
    </xf>
    <xf numFmtId="0" fontId="16" fillId="0" borderId="49" xfId="50" applyFont="1" applyBorder="1" applyAlignment="1">
      <alignment horizontal="center" vertical="center"/>
    </xf>
    <xf numFmtId="0" fontId="14" fillId="4" borderId="2" xfId="56" applyFont="1" applyFill="1" applyBorder="1" applyAlignment="1">
      <alignment horizontal="left"/>
    </xf>
    <xf numFmtId="0" fontId="14" fillId="4" borderId="2" xfId="56" applyFont="1" applyFill="1" applyBorder="1" applyAlignment="1">
      <alignment horizontal="center"/>
    </xf>
    <xf numFmtId="0" fontId="11" fillId="3" borderId="2" xfId="51" applyFont="1" applyFill="1" applyBorder="1" applyAlignment="1" applyProtection="1">
      <alignment horizontal="center" vertical="center"/>
    </xf>
    <xf numFmtId="0" fontId="11" fillId="3" borderId="7" xfId="51" applyFont="1" applyFill="1" applyBorder="1" applyAlignment="1" applyProtection="1">
      <alignment horizontal="center" vertical="center"/>
    </xf>
    <xf numFmtId="0" fontId="24" fillId="0" borderId="2" xfId="0" applyFont="1" applyFill="1" applyBorder="1" applyAlignment="1">
      <alignment horizontal="center"/>
    </xf>
    <xf numFmtId="49" fontId="12" fillId="3" borderId="2" xfId="52" applyNumberFormat="1" applyFont="1" applyFill="1" applyBorder="1" applyAlignment="1">
      <alignment horizontal="center" vertical="center"/>
    </xf>
    <xf numFmtId="49" fontId="12" fillId="3" borderId="52" xfId="52" applyNumberFormat="1" applyFont="1" applyFill="1" applyBorder="1" applyAlignment="1">
      <alignment horizontal="center" vertical="center"/>
    </xf>
    <xf numFmtId="49" fontId="11" fillId="3" borderId="53" xfId="52" applyNumberFormat="1" applyFont="1" applyFill="1" applyBorder="1" applyAlignment="1">
      <alignment horizontal="center" vertical="center"/>
    </xf>
    <xf numFmtId="49" fontId="11" fillId="3" borderId="54" xfId="52" applyNumberFormat="1" applyFont="1" applyFill="1" applyBorder="1" applyAlignment="1">
      <alignment horizontal="center" vertical="center"/>
    </xf>
    <xf numFmtId="49" fontId="12" fillId="3" borderId="54" xfId="52" applyNumberFormat="1" applyFont="1" applyFill="1" applyBorder="1" applyAlignment="1">
      <alignment horizontal="center" vertical="center"/>
    </xf>
    <xf numFmtId="0" fontId="16" fillId="0" borderId="0" xfId="50" applyFont="1" applyBorder="1" applyAlignment="1">
      <alignment horizontal="left" vertical="center"/>
    </xf>
    <xf numFmtId="0" fontId="25" fillId="0" borderId="18" xfId="50" applyFont="1" applyBorder="1" applyAlignment="1">
      <alignment horizontal="center" vertical="top"/>
    </xf>
    <xf numFmtId="0" fontId="13" fillId="0" borderId="55" xfId="50" applyFont="1" applyBorder="1" applyAlignment="1">
      <alignment horizontal="left" vertical="center"/>
    </xf>
    <xf numFmtId="0" fontId="13" fillId="0" borderId="32" xfId="50" applyFont="1" applyBorder="1" applyAlignment="1">
      <alignment horizontal="left" vertical="center"/>
    </xf>
    <xf numFmtId="0" fontId="21" fillId="0" borderId="45" xfId="50" applyFont="1" applyBorder="1" applyAlignment="1">
      <alignment horizontal="left" vertical="center"/>
    </xf>
    <xf numFmtId="0" fontId="21" fillId="0" borderId="44" xfId="50" applyFont="1" applyBorder="1" applyAlignment="1">
      <alignment horizontal="left" vertical="center"/>
    </xf>
    <xf numFmtId="0" fontId="13" fillId="0" borderId="46" xfId="50" applyFont="1" applyBorder="1" applyAlignment="1">
      <alignment vertical="center"/>
    </xf>
    <xf numFmtId="0" fontId="16" fillId="0" borderId="47" xfId="50" applyFont="1" applyBorder="1" applyAlignment="1">
      <alignment horizontal="left" vertical="center"/>
    </xf>
    <xf numFmtId="0" fontId="19" fillId="0" borderId="47" xfId="50" applyFont="1" applyBorder="1" applyAlignment="1">
      <alignment horizontal="left" vertical="center"/>
    </xf>
    <xf numFmtId="0" fontId="16" fillId="0" borderId="47" xfId="50" applyFont="1" applyBorder="1" applyAlignment="1">
      <alignment vertical="center"/>
    </xf>
    <xf numFmtId="0" fontId="13" fillId="0" borderId="47" xfId="50" applyFont="1" applyBorder="1" applyAlignment="1">
      <alignment vertical="center"/>
    </xf>
    <xf numFmtId="0" fontId="13" fillId="0" borderId="46" xfId="50" applyFont="1" applyBorder="1" applyAlignment="1">
      <alignment horizontal="center" vertical="center"/>
    </xf>
    <xf numFmtId="0" fontId="19" fillId="0" borderId="47" xfId="50" applyFont="1" applyBorder="1" applyAlignment="1">
      <alignment horizontal="center" vertical="center"/>
    </xf>
    <xf numFmtId="0" fontId="13" fillId="0" borderId="47" xfId="50" applyFont="1" applyBorder="1" applyAlignment="1">
      <alignment horizontal="center" vertical="center"/>
    </xf>
    <xf numFmtId="0" fontId="16" fillId="0" borderId="47" xfId="50" applyFont="1" applyBorder="1" applyAlignment="1">
      <alignment horizontal="center" vertical="center"/>
    </xf>
    <xf numFmtId="0" fontId="19" fillId="0" borderId="22" xfId="50" applyFont="1" applyBorder="1" applyAlignment="1">
      <alignment horizontal="center" vertical="center"/>
    </xf>
    <xf numFmtId="0" fontId="16" fillId="0" borderId="22" xfId="50" applyFont="1" applyBorder="1" applyAlignment="1">
      <alignment horizontal="center" vertical="center"/>
    </xf>
    <xf numFmtId="0" fontId="13" fillId="0" borderId="34" xfId="50" applyFont="1" applyBorder="1" applyAlignment="1">
      <alignment horizontal="left" vertical="center" wrapText="1"/>
    </xf>
    <xf numFmtId="0" fontId="13" fillId="0" borderId="35" xfId="50" applyFont="1" applyBorder="1" applyAlignment="1">
      <alignment horizontal="left" vertical="center" wrapText="1"/>
    </xf>
    <xf numFmtId="0" fontId="13" fillId="0" borderId="46" xfId="50" applyFont="1" applyBorder="1" applyAlignment="1">
      <alignment horizontal="left" vertical="center"/>
    </xf>
    <xf numFmtId="0" fontId="13" fillId="0" borderId="47" xfId="50" applyFont="1" applyBorder="1" applyAlignment="1">
      <alignment horizontal="left" vertical="center"/>
    </xf>
    <xf numFmtId="0" fontId="26" fillId="0" borderId="56" xfId="50" applyFont="1" applyBorder="1" applyAlignment="1">
      <alignment horizontal="left" vertical="center" wrapText="1"/>
    </xf>
    <xf numFmtId="0" fontId="19" fillId="0" borderId="21" xfId="50" applyFont="1" applyBorder="1" applyAlignment="1">
      <alignment horizontal="left" vertical="center"/>
    </xf>
    <xf numFmtId="9" fontId="19" fillId="0" borderId="22" xfId="50" applyNumberFormat="1" applyFont="1" applyBorder="1" applyAlignment="1">
      <alignment horizontal="center" vertical="center"/>
    </xf>
    <xf numFmtId="0" fontId="21" fillId="0" borderId="45" xfId="0" applyFont="1" applyBorder="1" applyAlignment="1">
      <alignment horizontal="left" vertical="center"/>
    </xf>
    <xf numFmtId="0" fontId="21" fillId="0" borderId="44" xfId="0" applyFont="1" applyBorder="1" applyAlignment="1">
      <alignment horizontal="left" vertical="center"/>
    </xf>
    <xf numFmtId="9" fontId="19" fillId="0" borderId="33" xfId="50" applyNumberFormat="1" applyFont="1" applyBorder="1" applyAlignment="1">
      <alignment horizontal="left" vertical="center"/>
    </xf>
    <xf numFmtId="9" fontId="19" fillId="0" borderId="29" xfId="50" applyNumberFormat="1" applyFont="1" applyBorder="1" applyAlignment="1">
      <alignment horizontal="left" vertical="center"/>
    </xf>
    <xf numFmtId="9" fontId="19" fillId="0" borderId="34" xfId="50" applyNumberFormat="1" applyFont="1" applyBorder="1" applyAlignment="1">
      <alignment horizontal="left" vertical="center"/>
    </xf>
    <xf numFmtId="9" fontId="19" fillId="0" borderId="35" xfId="50" applyNumberFormat="1" applyFont="1" applyBorder="1" applyAlignment="1">
      <alignment horizontal="left" vertical="center"/>
    </xf>
    <xf numFmtId="0" fontId="18" fillId="0" borderId="46" xfId="50" applyFont="1" applyFill="1" applyBorder="1" applyAlignment="1">
      <alignment horizontal="left" vertical="center"/>
    </xf>
    <xf numFmtId="0" fontId="18" fillId="0" borderId="47" xfId="50" applyFont="1" applyFill="1" applyBorder="1" applyAlignment="1">
      <alignment horizontal="left" vertical="center"/>
    </xf>
    <xf numFmtId="0" fontId="18" fillId="0" borderId="57" xfId="50" applyFont="1" applyFill="1" applyBorder="1" applyAlignment="1">
      <alignment horizontal="left" vertical="center"/>
    </xf>
    <xf numFmtId="0" fontId="18" fillId="0" borderId="35" xfId="50" applyFont="1" applyFill="1" applyBorder="1" applyAlignment="1">
      <alignment horizontal="left" vertical="center"/>
    </xf>
    <xf numFmtId="0" fontId="21" fillId="0" borderId="32" xfId="50" applyFont="1" applyFill="1" applyBorder="1" applyAlignment="1">
      <alignment horizontal="left" vertical="center"/>
    </xf>
    <xf numFmtId="0" fontId="19" fillId="0" borderId="58" xfId="50" applyFont="1" applyFill="1" applyBorder="1" applyAlignment="1">
      <alignment horizontal="left" vertical="center"/>
    </xf>
    <xf numFmtId="0" fontId="19" fillId="0" borderId="59" xfId="50" applyFont="1" applyFill="1" applyBorder="1" applyAlignment="1">
      <alignment horizontal="left" vertical="center"/>
    </xf>
    <xf numFmtId="0" fontId="21" fillId="0" borderId="41" xfId="50" applyFont="1" applyBorder="1" applyAlignment="1">
      <alignment vertical="center"/>
    </xf>
    <xf numFmtId="0" fontId="24" fillId="0" borderId="44" xfId="50" applyFont="1" applyBorder="1" applyAlignment="1">
      <alignment horizontal="center" vertical="center"/>
    </xf>
    <xf numFmtId="0" fontId="21" fillId="0" borderId="42" xfId="50" applyFont="1" applyBorder="1" applyAlignment="1">
      <alignment vertical="center"/>
    </xf>
    <xf numFmtId="0" fontId="19" fillId="0" borderId="60" xfId="50" applyFont="1" applyBorder="1" applyAlignment="1">
      <alignment vertical="center"/>
    </xf>
    <xf numFmtId="0" fontId="21" fillId="0" borderId="60" xfId="50" applyFont="1" applyBorder="1" applyAlignment="1">
      <alignment vertical="center"/>
    </xf>
    <xf numFmtId="58" fontId="16" fillId="0" borderId="42" xfId="50" applyNumberFormat="1" applyFont="1" applyBorder="1" applyAlignment="1">
      <alignment vertical="center"/>
    </xf>
    <xf numFmtId="0" fontId="21" fillId="0" borderId="32" xfId="50" applyFont="1" applyBorder="1" applyAlignment="1">
      <alignment horizontal="center" vertical="center"/>
    </xf>
    <xf numFmtId="0" fontId="19" fillId="0" borderId="55" xfId="50" applyFont="1" applyFill="1" applyBorder="1" applyAlignment="1">
      <alignment horizontal="left" vertical="center"/>
    </xf>
    <xf numFmtId="0" fontId="19" fillId="0" borderId="32" xfId="50" applyFont="1" applyFill="1" applyBorder="1" applyAlignment="1">
      <alignment horizontal="left" vertical="center"/>
    </xf>
    <xf numFmtId="0" fontId="16" fillId="0" borderId="60" xfId="50" applyFont="1" applyBorder="1" applyAlignment="1">
      <alignment vertical="center"/>
    </xf>
    <xf numFmtId="0" fontId="13" fillId="0" borderId="61" xfId="50" applyFont="1" applyBorder="1" applyAlignment="1">
      <alignment horizontal="left" vertical="center"/>
    </xf>
    <xf numFmtId="0" fontId="21" fillId="0" borderId="50" xfId="50" applyFont="1" applyBorder="1" applyAlignment="1">
      <alignment horizontal="left" vertical="center"/>
    </xf>
    <xf numFmtId="0" fontId="19" fillId="0" borderId="51" xfId="50" applyFont="1" applyBorder="1" applyAlignment="1">
      <alignment horizontal="left" vertical="center"/>
    </xf>
    <xf numFmtId="0" fontId="13" fillId="0" borderId="0" xfId="50" applyFont="1" applyBorder="1" applyAlignment="1">
      <alignment vertical="center"/>
    </xf>
    <xf numFmtId="0" fontId="13" fillId="0" borderId="40" xfId="50" applyFont="1" applyBorder="1" applyAlignment="1">
      <alignment horizontal="left" vertical="center" wrapText="1"/>
    </xf>
    <xf numFmtId="0" fontId="13" fillId="0" borderId="51" xfId="50" applyFont="1" applyBorder="1" applyAlignment="1">
      <alignment horizontal="left" vertical="center"/>
    </xf>
    <xf numFmtId="0" fontId="27" fillId="0" borderId="23" xfId="50" applyFont="1" applyBorder="1" applyAlignment="1">
      <alignment horizontal="left" vertical="center" wrapText="1"/>
    </xf>
    <xf numFmtId="0" fontId="27" fillId="0" borderId="23" xfId="50" applyFont="1" applyBorder="1" applyAlignment="1">
      <alignment horizontal="left" vertical="center"/>
    </xf>
    <xf numFmtId="0" fontId="20" fillId="0" borderId="23" xfId="50" applyFont="1" applyBorder="1" applyAlignment="1">
      <alignment horizontal="left" vertical="center"/>
    </xf>
    <xf numFmtId="0" fontId="21" fillId="0" borderId="50" xfId="0" applyFont="1" applyBorder="1" applyAlignment="1">
      <alignment horizontal="left" vertical="center"/>
    </xf>
    <xf numFmtId="9" fontId="19" fillId="0" borderId="39" xfId="50" applyNumberFormat="1" applyFont="1" applyBorder="1" applyAlignment="1">
      <alignment horizontal="left" vertical="center"/>
    </xf>
    <xf numFmtId="9" fontId="19" fillId="0" borderId="40" xfId="50" applyNumberFormat="1" applyFont="1" applyBorder="1" applyAlignment="1">
      <alignment horizontal="left" vertical="center"/>
    </xf>
    <xf numFmtId="0" fontId="18" fillId="0" borderId="51" xfId="50" applyFont="1" applyFill="1" applyBorder="1" applyAlignment="1">
      <alignment horizontal="left" vertical="center"/>
    </xf>
    <xf numFmtId="0" fontId="18" fillId="0" borderId="40" xfId="50" applyFont="1" applyFill="1" applyBorder="1" applyAlignment="1">
      <alignment horizontal="left" vertical="center"/>
    </xf>
    <xf numFmtId="0" fontId="19" fillId="0" borderId="62" xfId="50" applyFont="1" applyFill="1" applyBorder="1" applyAlignment="1">
      <alignment horizontal="left" vertical="center"/>
    </xf>
    <xf numFmtId="0" fontId="21" fillId="0" borderId="63" xfId="50" applyFont="1" applyBorder="1" applyAlignment="1">
      <alignment horizontal="center" vertical="center"/>
    </xf>
    <xf numFmtId="0" fontId="19" fillId="0" borderId="60" xfId="50" applyFont="1" applyBorder="1" applyAlignment="1">
      <alignment horizontal="center" vertical="center"/>
    </xf>
    <xf numFmtId="0" fontId="19" fillId="0" borderId="61" xfId="50" applyFont="1" applyBorder="1" applyAlignment="1">
      <alignment horizontal="center" vertical="center"/>
    </xf>
    <xf numFmtId="0" fontId="19" fillId="0" borderId="61" xfId="50" applyFont="1" applyFill="1" applyBorder="1" applyAlignment="1">
      <alignment horizontal="left" vertical="center"/>
    </xf>
    <xf numFmtId="0" fontId="28" fillId="0" borderId="64" xfId="0" applyFont="1" applyBorder="1" applyAlignment="1">
      <alignment horizontal="center" vertical="center" wrapText="1"/>
    </xf>
    <xf numFmtId="0" fontId="28" fillId="0" borderId="65" xfId="0" applyFont="1" applyBorder="1" applyAlignment="1">
      <alignment horizontal="center" vertical="center" wrapText="1"/>
    </xf>
    <xf numFmtId="0" fontId="29" fillId="0" borderId="66" xfId="0" applyFont="1" applyBorder="1"/>
    <xf numFmtId="0" fontId="29" fillId="0" borderId="2" xfId="0" applyFont="1" applyBorder="1"/>
    <xf numFmtId="0" fontId="29" fillId="0" borderId="5" xfId="0" applyFont="1" applyBorder="1" applyAlignment="1">
      <alignment horizontal="center" vertical="center"/>
    </xf>
    <xf numFmtId="0" fontId="29" fillId="0" borderId="7" xfId="0" applyFont="1" applyBorder="1" applyAlignment="1">
      <alignment horizontal="center" vertical="center"/>
    </xf>
    <xf numFmtId="0" fontId="29" fillId="5" borderId="5" xfId="0" applyFont="1" applyFill="1" applyBorder="1" applyAlignment="1">
      <alignment horizontal="center" vertical="center"/>
    </xf>
    <xf numFmtId="0" fontId="29" fillId="5" borderId="7" xfId="0" applyFont="1" applyFill="1" applyBorder="1" applyAlignment="1">
      <alignment horizontal="center" vertical="center"/>
    </xf>
    <xf numFmtId="0" fontId="29" fillId="5" borderId="2" xfId="0" applyFont="1" applyFill="1" applyBorder="1"/>
    <xf numFmtId="0" fontId="0" fillId="0" borderId="66" xfId="0" applyBorder="1"/>
    <xf numFmtId="0" fontId="0" fillId="5" borderId="2" xfId="0" applyFill="1" applyBorder="1"/>
    <xf numFmtId="0" fontId="0" fillId="0" borderId="67" xfId="0" applyBorder="1"/>
    <xf numFmtId="0" fontId="0" fillId="0" borderId="68" xfId="0" applyBorder="1"/>
    <xf numFmtId="0" fontId="0" fillId="5" borderId="68" xfId="0" applyFill="1" applyBorder="1"/>
    <xf numFmtId="0" fontId="0" fillId="6" borderId="0" xfId="0" applyFill="1"/>
    <xf numFmtId="0" fontId="28" fillId="0" borderId="69" xfId="0" applyFont="1" applyBorder="1" applyAlignment="1">
      <alignment horizontal="center" vertical="center" wrapText="1"/>
    </xf>
    <xf numFmtId="0" fontId="29" fillId="0" borderId="70" xfId="0" applyFont="1" applyBorder="1" applyAlignment="1">
      <alignment horizontal="center" vertical="center"/>
    </xf>
    <xf numFmtId="0" fontId="29" fillId="0" borderId="71" xfId="0" applyFont="1" applyBorder="1"/>
    <xf numFmtId="0" fontId="0" fillId="0" borderId="71" xfId="0" applyBorder="1"/>
    <xf numFmtId="0" fontId="0" fillId="0" borderId="72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30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29" fillId="7" borderId="2" xfId="0" applyFont="1" applyFill="1" applyBorder="1" applyAlignment="1">
      <alignment vertical="top" wrapText="1"/>
    </xf>
    <xf numFmtId="0" fontId="31" fillId="0" borderId="2" xfId="0" applyFont="1" applyBorder="1" applyAlignment="1">
      <alignment vertical="top" wrapText="1"/>
    </xf>
    <xf numFmtId="0" fontId="0" fillId="8" borderId="2" xfId="0" applyFont="1" applyFill="1" applyBorder="1" applyAlignment="1">
      <alignment vertical="top" wrapText="1"/>
    </xf>
    <xf numFmtId="0" fontId="0" fillId="8" borderId="2" xfId="0" applyFill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2" fillId="0" borderId="0" xfId="0" applyFont="1"/>
    <xf numFmtId="0" fontId="32" fillId="0" borderId="0" xfId="0" applyFont="1" applyAlignment="1">
      <alignment vertical="top" wrapText="1"/>
    </xf>
    <xf numFmtId="0" fontId="0" fillId="0" borderId="2" xfId="0" applyBorder="1" applyAlignment="1" quotePrefix="1">
      <alignment horizontal="center"/>
    </xf>
    <xf numFmtId="0" fontId="8" fillId="3" borderId="10" xfId="57" applyFont="1" applyFill="1" applyBorder="1" applyAlignment="1" quotePrefix="1">
      <alignment horizontal="center" vertical="center" wrapText="1"/>
    </xf>
    <xf numFmtId="0" fontId="8" fillId="3" borderId="0" xfId="57" applyFont="1" applyFill="1" applyBorder="1" applyAlignment="1" quotePrefix="1">
      <alignment horizontal="center" vertical="center" wrapText="1"/>
    </xf>
    <xf numFmtId="0" fontId="8" fillId="3" borderId="11" xfId="57" applyFont="1" applyFill="1" applyBorder="1" applyAlignment="1" quotePrefix="1">
      <alignment horizontal="center" vertical="center" wrapText="1"/>
    </xf>
    <xf numFmtId="0" fontId="0" fillId="0" borderId="3" xfId="0" applyBorder="1" applyAlignment="1" quotePrefix="1">
      <alignment horizontal="center"/>
    </xf>
    <xf numFmtId="0" fontId="0" fillId="0" borderId="2" xfId="0" applyBorder="1" quotePrefix="1"/>
  </cellXfs>
  <cellStyles count="5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  <cellStyle name="常规 4" xfId="52"/>
    <cellStyle name="常规 10 10" xfId="53"/>
    <cellStyle name="S13" xfId="54"/>
    <cellStyle name="S10" xfId="55"/>
    <cellStyle name="常规 23" xfId="56"/>
    <cellStyle name="S15" xfId="57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checked="Checked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checked="Checked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checked="Checked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checked="Checked" noThreeD="1" val="0"/>
</file>

<file path=xl/ctrlProps/ctrlProp147.xml><?xml version="1.0" encoding="utf-8"?>
<formControlPr xmlns="http://schemas.microsoft.com/office/spreadsheetml/2009/9/main" objectType="CheckBox" checked="Checked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checked="Checked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2290" y="211455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497190" y="9734550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87290" y="2060575"/>
              <a:ext cx="393700" cy="298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4890" y="211455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22590" y="2060575"/>
              <a:ext cx="393700" cy="298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2290" y="19335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12700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497190" y="9734550"/>
              <a:ext cx="393700" cy="2032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12590" y="193357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87290" y="19208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99890" y="211455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4890" y="19335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24090" y="193357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09890" y="1857375"/>
              <a:ext cx="393700" cy="320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36790" y="211455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50290" y="28702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50290" y="30511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4990" y="30384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7690" y="28575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87190" y="30384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74490" y="285750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87290" y="30384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87290" y="28575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49490" y="30384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35290" y="303847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49490" y="28575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35290" y="28575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10795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87590" y="1181100"/>
              <a:ext cx="393700" cy="19177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10795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87590" y="1362075"/>
              <a:ext cx="393700" cy="20129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87590" y="100012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4</xdr:row>
          <xdr:rowOff>158750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74890" y="803275"/>
              <a:ext cx="393700" cy="1746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4</xdr:row>
          <xdr:rowOff>22225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62190" y="635000"/>
              <a:ext cx="393700" cy="2063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4</xdr:row>
          <xdr:rowOff>9525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09890" y="596900"/>
              <a:ext cx="393700" cy="231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4</xdr:row>
          <xdr:rowOff>174625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22590" y="790575"/>
              <a:ext cx="39370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35290" y="100012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13970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35290" y="1181100"/>
              <a:ext cx="393700" cy="1949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35290" y="136207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2290" y="229552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4890" y="229552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12590" y="229552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87290" y="229552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55690" y="229552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50290" y="88138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50290" y="89820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7690" y="898207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7690" y="88011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37990" y="89820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25290" y="880110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61890" y="898207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61890" y="880110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49490" y="89820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35290" y="89820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36790" y="880110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35290" y="880110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55690" y="89820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55690" y="88011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6090" y="89820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6090" y="88011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22590" y="2254250"/>
              <a:ext cx="393700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24090" y="229552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55690" y="211455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55690" y="19335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55690" y="89820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7690" y="6772275"/>
              <a:ext cx="39370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5090" y="677227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16</xdr:row>
      <xdr:rowOff>0</xdr:rowOff>
    </xdr:from>
    <xdr:to>
      <xdr:col>8</xdr:col>
      <xdr:colOff>1143000</xdr:colOff>
      <xdr:row>16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5905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8</xdr:col>
      <xdr:colOff>1143000</xdr:colOff>
      <xdr:row>16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5905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1060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263525</xdr:colOff>
          <xdr:row>9</xdr:row>
          <xdr:rowOff>169545</xdr:rowOff>
        </xdr:from>
        <xdr:to>
          <xdr:col>6</xdr:col>
          <xdr:colOff>657225</xdr:colOff>
          <xdr:row>11</xdr:row>
          <xdr:rowOff>67945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2200" y="2141220"/>
              <a:ext cx="393700" cy="317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313055</xdr:colOff>
          <xdr:row>9</xdr:row>
          <xdr:rowOff>3175</xdr:rowOff>
        </xdr:from>
        <xdr:to>
          <xdr:col>2</xdr:col>
          <xdr:colOff>724535</xdr:colOff>
          <xdr:row>10</xdr:row>
          <xdr:rowOff>1905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3730" y="1974850"/>
              <a:ext cx="411480" cy="20828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306070</xdr:colOff>
          <xdr:row>10</xdr:row>
          <xdr:rowOff>30480</xdr:rowOff>
        </xdr:from>
        <xdr:to>
          <xdr:col>2</xdr:col>
          <xdr:colOff>735330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6745" y="2211705"/>
              <a:ext cx="42926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361315</xdr:colOff>
          <xdr:row>8</xdr:row>
          <xdr:rowOff>201295</xdr:rowOff>
        </xdr:from>
        <xdr:to>
          <xdr:col>6</xdr:col>
          <xdr:colOff>10795</xdr:colOff>
          <xdr:row>10</xdr:row>
          <xdr:rowOff>43180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7990" y="1963420"/>
              <a:ext cx="411480" cy="2609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269240</xdr:colOff>
          <xdr:row>8</xdr:row>
          <xdr:rowOff>163195</xdr:rowOff>
        </xdr:from>
        <xdr:to>
          <xdr:col>6</xdr:col>
          <xdr:colOff>662940</xdr:colOff>
          <xdr:row>10</xdr:row>
          <xdr:rowOff>48895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7915" y="1925320"/>
              <a:ext cx="393700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26035</xdr:rowOff>
        </xdr:from>
        <xdr:to>
          <xdr:col>6</xdr:col>
          <xdr:colOff>5080</xdr:colOff>
          <xdr:row>11</xdr:row>
          <xdr:rowOff>24130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32275" y="2207260"/>
              <a:ext cx="41148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348615</xdr:colOff>
          <xdr:row>9</xdr:row>
          <xdr:rowOff>2540</xdr:rowOff>
        </xdr:from>
        <xdr:to>
          <xdr:col>1</xdr:col>
          <xdr:colOff>760095</xdr:colOff>
          <xdr:row>10</xdr:row>
          <xdr:rowOff>2540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7290" y="1974215"/>
              <a:ext cx="41148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354330</xdr:colOff>
          <xdr:row>10</xdr:row>
          <xdr:rowOff>33020</xdr:rowOff>
        </xdr:from>
        <xdr:to>
          <xdr:col>2</xdr:col>
          <xdr:colOff>15240</xdr:colOff>
          <xdr:row>11</xdr:row>
          <xdr:rowOff>35560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3005" y="2214245"/>
              <a:ext cx="422910" cy="21209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353695</xdr:colOff>
          <xdr:row>8</xdr:row>
          <xdr:rowOff>208915</xdr:rowOff>
        </xdr:from>
        <xdr:to>
          <xdr:col>10</xdr:col>
          <xdr:colOff>3175</xdr:colOff>
          <xdr:row>10</xdr:row>
          <xdr:rowOff>37465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8370" y="1971040"/>
              <a:ext cx="411480" cy="2476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180340</xdr:rowOff>
        </xdr:from>
        <xdr:to>
          <xdr:col>10</xdr:col>
          <xdr:colOff>722630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997825" y="1942465"/>
              <a:ext cx="411480" cy="3022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353695</xdr:colOff>
          <xdr:row>10</xdr:row>
          <xdr:rowOff>20955</xdr:rowOff>
        </xdr:from>
        <xdr:to>
          <xdr:col>10</xdr:col>
          <xdr:colOff>3175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8370" y="2202180"/>
              <a:ext cx="41148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316865</xdr:colOff>
          <xdr:row>9</xdr:row>
          <xdr:rowOff>174625</xdr:rowOff>
        </xdr:from>
        <xdr:to>
          <xdr:col>10</xdr:col>
          <xdr:colOff>728345</xdr:colOff>
          <xdr:row>11</xdr:row>
          <xdr:rowOff>36830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3540" y="2146300"/>
              <a:ext cx="411480" cy="28130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305435</xdr:colOff>
          <xdr:row>2</xdr:row>
          <xdr:rowOff>176530</xdr:rowOff>
        </xdr:from>
        <xdr:to>
          <xdr:col>9</xdr:col>
          <xdr:colOff>716915</xdr:colOff>
          <xdr:row>4</xdr:row>
          <xdr:rowOff>37465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30110" y="681355"/>
              <a:ext cx="411480" cy="28003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17145</xdr:rowOff>
        </xdr:from>
        <xdr:to>
          <xdr:col>10</xdr:col>
          <xdr:colOff>748030</xdr:colOff>
          <xdr:row>4</xdr:row>
          <xdr:rowOff>24130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3225" y="731520"/>
              <a:ext cx="411480" cy="21653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312420</xdr:colOff>
          <xdr:row>3</xdr:row>
          <xdr:rowOff>170815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7095" y="885190"/>
              <a:ext cx="411480" cy="2863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3810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9475"/>
              <a:ext cx="441960" cy="292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4075"/>
              <a:ext cx="393700" cy="2540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4075"/>
              <a:ext cx="393700" cy="2413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31875" y="55467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8475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8475" y="55467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9875" y="5724525"/>
              <a:ext cx="393700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9875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41875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0575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9875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7875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9875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97575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97575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9575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9575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97575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6</xdr:row>
          <xdr:rowOff>191770</xdr:rowOff>
        </xdr:to>
        <xdr:sp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7165975" y="1343025"/>
              <a:ext cx="393700" cy="19177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7</xdr:row>
          <xdr:rowOff>201295</xdr:rowOff>
        </xdr:to>
        <xdr:sp>
          <xdr:nvSpPr>
            <xdr:cNvPr id="7207" name="Check Box 39" hidden="1">
              <a:extLst>
                <a:ext uri="{63B3BB69-23CF-44E3-9099-C40C66FF867C}">
                  <a14:compatExt spid="_x0000_s7207"/>
                </a:ext>
              </a:extLst>
            </xdr:cNvPr>
            <xdr:cNvSpPr/>
          </xdr:nvSpPr>
          <xdr:spPr>
            <a:xfrm>
              <a:off x="7165975" y="1552575"/>
              <a:ext cx="393700" cy="20129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5</xdr:row>
          <xdr:rowOff>190500</xdr:rowOff>
        </xdr:to>
        <xdr:sp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7165975" y="1133475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4</xdr:row>
          <xdr:rowOff>130175</xdr:rowOff>
        </xdr:to>
        <xdr:sp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7153275" y="879475"/>
              <a:ext cx="393700" cy="1746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3</xdr:row>
          <xdr:rowOff>174625</xdr:rowOff>
        </xdr:to>
        <xdr:sp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7140575" y="682625"/>
              <a:ext cx="393700" cy="2063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3</xdr:row>
          <xdr:rowOff>161925</xdr:rowOff>
        </xdr:to>
        <xdr:sp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7877175" y="644525"/>
              <a:ext cx="393700" cy="2317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4</xdr:row>
          <xdr:rowOff>146050</xdr:rowOff>
        </xdr:to>
        <xdr:sp>
          <xdr:nvSpPr>
            <xdr:cNvPr id="7212" name="Check Box 44" hidden="1">
              <a:extLst>
                <a:ext uri="{63B3BB69-23CF-44E3-9099-C40C66FF867C}">
                  <a14:compatExt spid="_x0000_s7212"/>
                </a:ext>
              </a:extLst>
            </xdr:cNvPr>
            <xdr:cNvSpPr/>
          </xdr:nvSpPr>
          <xdr:spPr>
            <a:xfrm>
              <a:off x="7889875" y="866775"/>
              <a:ext cx="393700" cy="2032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5</xdr:row>
          <xdr:rowOff>193675</xdr:rowOff>
        </xdr:to>
        <xdr:sp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7902575" y="1133475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6</xdr:row>
          <xdr:rowOff>194945</xdr:rowOff>
        </xdr:to>
        <xdr:sp>
          <xdr:nvSpPr>
            <xdr:cNvPr id="7214" name="Check Box 46" hidden="1">
              <a:extLst>
                <a:ext uri="{63B3BB69-23CF-44E3-9099-C40C66FF867C}">
                  <a14:compatExt spid="_x0000_s7214"/>
                </a:ext>
              </a:extLst>
            </xdr:cNvPr>
            <xdr:cNvSpPr/>
          </xdr:nvSpPr>
          <xdr:spPr>
            <a:xfrm>
              <a:off x="7902575" y="1343025"/>
              <a:ext cx="393700" cy="19494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7902575" y="1552575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12</xdr:row>
      <xdr:rowOff>0</xdr:rowOff>
    </xdr:from>
    <xdr:to>
      <xdr:col>9</xdr:col>
      <xdr:colOff>238125</xdr:colOff>
      <xdr:row>12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238125</xdr:colOff>
      <xdr:row>8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238125</xdr:colOff>
      <xdr:row>8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238125</xdr:colOff>
      <xdr:row>9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238125</xdr:colOff>
      <xdr:row>12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5800" y="2162175"/>
              <a:ext cx="7874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0000" y="740727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464185</xdr:colOff>
          <xdr:row>6</xdr:row>
          <xdr:rowOff>173355</xdr:rowOff>
        </xdr:from>
        <xdr:to>
          <xdr:col>2</xdr:col>
          <xdr:colOff>24765</xdr:colOff>
          <xdr:row>8</xdr:row>
          <xdr:rowOff>74295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785" y="1421130"/>
              <a:ext cx="411480" cy="27241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546600" y="740727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007100" y="740727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404100" y="7419975"/>
              <a:ext cx="393700" cy="177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8500" y="2524125"/>
              <a:ext cx="7874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76700" y="2162175"/>
              <a:ext cx="4064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914900" y="2044700"/>
              <a:ext cx="635000" cy="3746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914900" y="2225675"/>
              <a:ext cx="635000" cy="3492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076700" y="2524125"/>
              <a:ext cx="40640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914900" y="2432050"/>
              <a:ext cx="635000" cy="2825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759700" y="2032000"/>
              <a:ext cx="355600" cy="3873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759700" y="2225675"/>
              <a:ext cx="355600" cy="3492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908800" y="2524125"/>
              <a:ext cx="40640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759700" y="2368550"/>
              <a:ext cx="355600" cy="485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9525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769100" y="1069975"/>
              <a:ext cx="393700" cy="1873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569200" y="708025"/>
              <a:ext cx="393700" cy="168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569200" y="889000"/>
              <a:ext cx="393700" cy="168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5800" y="1619250"/>
              <a:ext cx="7874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16200" y="1631950"/>
              <a:ext cx="596900" cy="168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16200" y="1812925"/>
              <a:ext cx="596900" cy="168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03600" y="1438275"/>
              <a:ext cx="774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17800" y="1438275"/>
              <a:ext cx="6604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191000" y="1438275"/>
              <a:ext cx="3429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27300" y="4337050"/>
              <a:ext cx="393700" cy="168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08800" y="2162175"/>
              <a:ext cx="40640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908800" y="2343150"/>
              <a:ext cx="40640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9525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569200" y="1069975"/>
              <a:ext cx="393700" cy="1873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769100" y="889000"/>
              <a:ext cx="393700" cy="168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769100" y="708025"/>
              <a:ext cx="393700" cy="168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407670</xdr:colOff>
          <xdr:row>11</xdr:row>
          <xdr:rowOff>159385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4270" y="2321560"/>
              <a:ext cx="519430" cy="2533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5300" y="4156075"/>
              <a:ext cx="1028700" cy="5937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5800" y="2314575"/>
              <a:ext cx="7874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398145</xdr:colOff>
          <xdr:row>12</xdr:row>
          <xdr:rowOff>188595</xdr:rowOff>
        </xdr:from>
        <xdr:to>
          <xdr:col>2</xdr:col>
          <xdr:colOff>182245</xdr:colOff>
          <xdr:row>14</xdr:row>
          <xdr:rowOff>10795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4745" y="2524125"/>
              <a:ext cx="635000" cy="20129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0300" y="2159000"/>
              <a:ext cx="6350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051300" y="2327275"/>
              <a:ext cx="6985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412115</xdr:colOff>
          <xdr:row>6</xdr:row>
          <xdr:rowOff>152400</xdr:rowOff>
        </xdr:from>
        <xdr:to>
          <xdr:col>3</xdr:col>
          <xdr:colOff>122555</xdr:colOff>
          <xdr:row>8</xdr:row>
          <xdr:rowOff>57785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9615" y="1400175"/>
              <a:ext cx="408940" cy="27686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375285</xdr:colOff>
          <xdr:row>8</xdr:row>
          <xdr:rowOff>191770</xdr:rowOff>
        </xdr:from>
        <xdr:to>
          <xdr:col>3</xdr:col>
          <xdr:colOff>85725</xdr:colOff>
          <xdr:row>10</xdr:row>
          <xdr:rowOff>23495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62785" y="1800225"/>
              <a:ext cx="408940" cy="20447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247650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247650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247650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247650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247650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247650</xdr:colOff>
      <xdr:row>12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247650</xdr:colOff>
      <xdr:row>8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247650</xdr:colOff>
      <xdr:row>8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247650</xdr:colOff>
      <xdr:row>9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247650</xdr:colOff>
      <xdr:row>12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9" Type="http://schemas.openxmlformats.org/officeDocument/2006/relationships/ctrlProp" Target="../ctrlProps/ctrlProp111.xml"/><Relationship Id="rId48" Type="http://schemas.openxmlformats.org/officeDocument/2006/relationships/ctrlProp" Target="../ctrlProps/ctrlProp110.xml"/><Relationship Id="rId47" Type="http://schemas.openxmlformats.org/officeDocument/2006/relationships/ctrlProp" Target="../ctrlProps/ctrlProp109.xml"/><Relationship Id="rId46" Type="http://schemas.openxmlformats.org/officeDocument/2006/relationships/ctrlProp" Target="../ctrlProps/ctrlProp108.xml"/><Relationship Id="rId45" Type="http://schemas.openxmlformats.org/officeDocument/2006/relationships/ctrlProp" Target="../ctrlProps/ctrlProp107.xml"/><Relationship Id="rId44" Type="http://schemas.openxmlformats.org/officeDocument/2006/relationships/ctrlProp" Target="../ctrlProps/ctrlProp106.xml"/><Relationship Id="rId43" Type="http://schemas.openxmlformats.org/officeDocument/2006/relationships/ctrlProp" Target="../ctrlProps/ctrlProp105.xml"/><Relationship Id="rId42" Type="http://schemas.openxmlformats.org/officeDocument/2006/relationships/ctrlProp" Target="../ctrlProps/ctrlProp104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18.xml"/><Relationship Id="rId8" Type="http://schemas.openxmlformats.org/officeDocument/2006/relationships/ctrlProp" Target="../ctrlProps/ctrlProp117.xml"/><Relationship Id="rId7" Type="http://schemas.openxmlformats.org/officeDocument/2006/relationships/ctrlProp" Target="../ctrlProps/ctrlProp116.xml"/><Relationship Id="rId6" Type="http://schemas.openxmlformats.org/officeDocument/2006/relationships/ctrlProp" Target="../ctrlProps/ctrlProp115.xml"/><Relationship Id="rId5" Type="http://schemas.openxmlformats.org/officeDocument/2006/relationships/ctrlProp" Target="../ctrlProps/ctrlProp114.xml"/><Relationship Id="rId41" Type="http://schemas.openxmlformats.org/officeDocument/2006/relationships/ctrlProp" Target="../ctrlProps/ctrlProp150.xml"/><Relationship Id="rId40" Type="http://schemas.openxmlformats.org/officeDocument/2006/relationships/ctrlProp" Target="../ctrlProps/ctrlProp149.xml"/><Relationship Id="rId4" Type="http://schemas.openxmlformats.org/officeDocument/2006/relationships/ctrlProp" Target="../ctrlProps/ctrlProp113.xml"/><Relationship Id="rId39" Type="http://schemas.openxmlformats.org/officeDocument/2006/relationships/ctrlProp" Target="../ctrlProps/ctrlProp148.xml"/><Relationship Id="rId38" Type="http://schemas.openxmlformats.org/officeDocument/2006/relationships/ctrlProp" Target="../ctrlProps/ctrlProp147.xml"/><Relationship Id="rId37" Type="http://schemas.openxmlformats.org/officeDocument/2006/relationships/ctrlProp" Target="../ctrlProps/ctrlProp146.xml"/><Relationship Id="rId36" Type="http://schemas.openxmlformats.org/officeDocument/2006/relationships/ctrlProp" Target="../ctrlProps/ctrlProp145.xml"/><Relationship Id="rId35" Type="http://schemas.openxmlformats.org/officeDocument/2006/relationships/ctrlProp" Target="../ctrlProps/ctrlProp144.xml"/><Relationship Id="rId34" Type="http://schemas.openxmlformats.org/officeDocument/2006/relationships/ctrlProp" Target="../ctrlProps/ctrlProp143.xml"/><Relationship Id="rId33" Type="http://schemas.openxmlformats.org/officeDocument/2006/relationships/ctrlProp" Target="../ctrlProps/ctrlProp142.xml"/><Relationship Id="rId32" Type="http://schemas.openxmlformats.org/officeDocument/2006/relationships/ctrlProp" Target="../ctrlProps/ctrlProp141.xml"/><Relationship Id="rId31" Type="http://schemas.openxmlformats.org/officeDocument/2006/relationships/ctrlProp" Target="../ctrlProps/ctrlProp140.xml"/><Relationship Id="rId30" Type="http://schemas.openxmlformats.org/officeDocument/2006/relationships/ctrlProp" Target="../ctrlProps/ctrlProp139.xml"/><Relationship Id="rId3" Type="http://schemas.openxmlformats.org/officeDocument/2006/relationships/ctrlProp" Target="../ctrlProps/ctrlProp112.xml"/><Relationship Id="rId29" Type="http://schemas.openxmlformats.org/officeDocument/2006/relationships/ctrlProp" Target="../ctrlProps/ctrlProp138.xml"/><Relationship Id="rId28" Type="http://schemas.openxmlformats.org/officeDocument/2006/relationships/ctrlProp" Target="../ctrlProps/ctrlProp137.xml"/><Relationship Id="rId27" Type="http://schemas.openxmlformats.org/officeDocument/2006/relationships/ctrlProp" Target="../ctrlProps/ctrlProp136.xml"/><Relationship Id="rId26" Type="http://schemas.openxmlformats.org/officeDocument/2006/relationships/ctrlProp" Target="../ctrlProps/ctrlProp135.xml"/><Relationship Id="rId25" Type="http://schemas.openxmlformats.org/officeDocument/2006/relationships/ctrlProp" Target="../ctrlProps/ctrlProp134.xml"/><Relationship Id="rId24" Type="http://schemas.openxmlformats.org/officeDocument/2006/relationships/ctrlProp" Target="../ctrlProps/ctrlProp133.xml"/><Relationship Id="rId23" Type="http://schemas.openxmlformats.org/officeDocument/2006/relationships/ctrlProp" Target="../ctrlProps/ctrlProp132.xml"/><Relationship Id="rId22" Type="http://schemas.openxmlformats.org/officeDocument/2006/relationships/ctrlProp" Target="../ctrlProps/ctrlProp131.xml"/><Relationship Id="rId21" Type="http://schemas.openxmlformats.org/officeDocument/2006/relationships/ctrlProp" Target="../ctrlProps/ctrlProp130.xml"/><Relationship Id="rId20" Type="http://schemas.openxmlformats.org/officeDocument/2006/relationships/ctrlProp" Target="../ctrlProps/ctrlProp12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28.xml"/><Relationship Id="rId18" Type="http://schemas.openxmlformats.org/officeDocument/2006/relationships/ctrlProp" Target="../ctrlProps/ctrlProp127.xml"/><Relationship Id="rId17" Type="http://schemas.openxmlformats.org/officeDocument/2006/relationships/ctrlProp" Target="../ctrlProps/ctrlProp126.xml"/><Relationship Id="rId16" Type="http://schemas.openxmlformats.org/officeDocument/2006/relationships/ctrlProp" Target="../ctrlProps/ctrlProp125.xml"/><Relationship Id="rId15" Type="http://schemas.openxmlformats.org/officeDocument/2006/relationships/ctrlProp" Target="../ctrlProps/ctrlProp124.xml"/><Relationship Id="rId14" Type="http://schemas.openxmlformats.org/officeDocument/2006/relationships/ctrlProp" Target="../ctrlProps/ctrlProp123.xml"/><Relationship Id="rId13" Type="http://schemas.openxmlformats.org/officeDocument/2006/relationships/ctrlProp" Target="../ctrlProps/ctrlProp122.xml"/><Relationship Id="rId12" Type="http://schemas.openxmlformats.org/officeDocument/2006/relationships/ctrlProp" Target="../ctrlProps/ctrlProp121.xml"/><Relationship Id="rId11" Type="http://schemas.openxmlformats.org/officeDocument/2006/relationships/ctrlProp" Target="../ctrlProps/ctrlProp120.xml"/><Relationship Id="rId10" Type="http://schemas.openxmlformats.org/officeDocument/2006/relationships/ctrlProp" Target="../ctrlProps/ctrlProp11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topLeftCell="A16" workbookViewId="0">
      <selection activeCell="C21" sqref="C21"/>
    </sheetView>
  </sheetViews>
  <sheetFormatPr defaultColWidth="11" defaultRowHeight="14.25" outlineLevelCol="1"/>
  <cols>
    <col min="1" max="1" width="5.5" customWidth="1"/>
    <col min="2" max="2" width="96.3333333333333" style="358" customWidth="1"/>
    <col min="3" max="3" width="10.1666666666667" customWidth="1"/>
  </cols>
  <sheetData>
    <row r="1" ht="21" customHeight="1" spans="1:2">
      <c r="A1" s="359"/>
      <c r="B1" s="360" t="s">
        <v>0</v>
      </c>
    </row>
    <row r="2" spans="1:2">
      <c r="A2" s="9">
        <v>1</v>
      </c>
      <c r="B2" s="361" t="s">
        <v>1</v>
      </c>
    </row>
    <row r="3" spans="1:2">
      <c r="A3" s="9">
        <v>2</v>
      </c>
      <c r="B3" s="361" t="s">
        <v>2</v>
      </c>
    </row>
    <row r="4" spans="1:2">
      <c r="A4" s="9">
        <v>3</v>
      </c>
      <c r="B4" s="361" t="s">
        <v>3</v>
      </c>
    </row>
    <row r="5" spans="1:2">
      <c r="A5" s="9">
        <v>4</v>
      </c>
      <c r="B5" s="361" t="s">
        <v>4</v>
      </c>
    </row>
    <row r="6" spans="1:2">
      <c r="A6" s="9">
        <v>5</v>
      </c>
      <c r="B6" s="361" t="s">
        <v>5</v>
      </c>
    </row>
    <row r="7" spans="1:2">
      <c r="A7" s="9">
        <v>6</v>
      </c>
      <c r="B7" s="361" t="s">
        <v>6</v>
      </c>
    </row>
    <row r="8" s="357" customFormat="1" ht="15" customHeight="1" spans="1:2">
      <c r="A8" s="362">
        <v>7</v>
      </c>
      <c r="B8" s="363" t="s">
        <v>7</v>
      </c>
    </row>
    <row r="9" ht="19" customHeight="1" spans="1:2">
      <c r="A9" s="359"/>
      <c r="B9" s="364" t="s">
        <v>8</v>
      </c>
    </row>
    <row r="10" ht="16" customHeight="1" spans="1:2">
      <c r="A10" s="9">
        <v>1</v>
      </c>
      <c r="B10" s="365" t="s">
        <v>9</v>
      </c>
    </row>
    <row r="11" spans="1:2">
      <c r="A11" s="9">
        <v>2</v>
      </c>
      <c r="B11" s="361" t="s">
        <v>10</v>
      </c>
    </row>
    <row r="12" spans="1:2">
      <c r="A12" s="9">
        <v>3</v>
      </c>
      <c r="B12" s="366" t="s">
        <v>11</v>
      </c>
    </row>
    <row r="13" spans="1:2">
      <c r="A13" s="9">
        <v>4</v>
      </c>
      <c r="B13" s="367" t="s">
        <v>12</v>
      </c>
    </row>
    <row r="14" spans="1:2">
      <c r="A14" s="9">
        <v>5</v>
      </c>
      <c r="B14" s="367" t="s">
        <v>13</v>
      </c>
    </row>
    <row r="15" spans="1:2">
      <c r="A15" s="9">
        <v>6</v>
      </c>
      <c r="B15" s="367" t="s">
        <v>14</v>
      </c>
    </row>
    <row r="16" spans="1:2">
      <c r="A16" s="9">
        <v>7</v>
      </c>
      <c r="B16" s="367" t="s">
        <v>15</v>
      </c>
    </row>
    <row r="17" spans="1:2">
      <c r="A17" s="9">
        <v>8</v>
      </c>
      <c r="B17" s="367" t="s">
        <v>16</v>
      </c>
    </row>
    <row r="18" spans="1:2">
      <c r="A18" s="9">
        <v>9</v>
      </c>
      <c r="B18" s="361" t="s">
        <v>17</v>
      </c>
    </row>
    <row r="19" spans="1:2">
      <c r="A19" s="9"/>
      <c r="B19" s="361"/>
    </row>
    <row r="20" ht="20.25" spans="1:2">
      <c r="A20" s="359"/>
      <c r="B20" s="360" t="s">
        <v>18</v>
      </c>
    </row>
    <row r="21" spans="1:2">
      <c r="A21" s="9">
        <v>1</v>
      </c>
      <c r="B21" s="368" t="s">
        <v>19</v>
      </c>
    </row>
    <row r="22" spans="1:2">
      <c r="A22" s="9">
        <v>2</v>
      </c>
      <c r="B22" s="361" t="s">
        <v>20</v>
      </c>
    </row>
    <row r="23" spans="1:2">
      <c r="A23" s="9">
        <v>3</v>
      </c>
      <c r="B23" s="361" t="s">
        <v>21</v>
      </c>
    </row>
    <row r="24" spans="1:2">
      <c r="A24" s="9">
        <v>4</v>
      </c>
      <c r="B24" s="361" t="s">
        <v>22</v>
      </c>
    </row>
    <row r="25" spans="1:2">
      <c r="A25" s="9">
        <v>5</v>
      </c>
      <c r="B25" s="367" t="s">
        <v>23</v>
      </c>
    </row>
    <row r="26" spans="1:2">
      <c r="A26" s="9">
        <v>6</v>
      </c>
      <c r="B26" s="367" t="s">
        <v>24</v>
      </c>
    </row>
    <row r="27" customFormat="1" spans="1:2">
      <c r="A27" s="9">
        <v>7</v>
      </c>
      <c r="B27" s="361" t="s">
        <v>25</v>
      </c>
    </row>
    <row r="28" spans="1:2">
      <c r="A28" s="9"/>
      <c r="B28" s="361"/>
    </row>
    <row r="29" ht="20.25" spans="1:2">
      <c r="A29" s="359"/>
      <c r="B29" s="360" t="s">
        <v>26</v>
      </c>
    </row>
    <row r="30" spans="1:2">
      <c r="A30" s="9">
        <v>1</v>
      </c>
      <c r="B30" s="368" t="s">
        <v>27</v>
      </c>
    </row>
    <row r="31" spans="1:2">
      <c r="A31" s="9">
        <v>2</v>
      </c>
      <c r="B31" s="361" t="s">
        <v>28</v>
      </c>
    </row>
    <row r="32" spans="1:2">
      <c r="A32" s="9">
        <v>3</v>
      </c>
      <c r="B32" s="361" t="s">
        <v>29</v>
      </c>
    </row>
    <row r="33" ht="28.5" spans="1:2">
      <c r="A33" s="9">
        <v>4</v>
      </c>
      <c r="B33" s="361" t="s">
        <v>30</v>
      </c>
    </row>
    <row r="34" spans="1:2">
      <c r="A34" s="9">
        <v>5</v>
      </c>
      <c r="B34" s="361" t="s">
        <v>31</v>
      </c>
    </row>
    <row r="35" spans="1:2">
      <c r="A35" s="9">
        <v>6</v>
      </c>
      <c r="B35" s="361" t="s">
        <v>32</v>
      </c>
    </row>
    <row r="36" customFormat="1" spans="1:2">
      <c r="A36" s="9">
        <v>7</v>
      </c>
      <c r="B36" s="361" t="s">
        <v>33</v>
      </c>
    </row>
    <row r="37" spans="1:2">
      <c r="A37" s="9"/>
      <c r="B37" s="361"/>
    </row>
    <row r="39" spans="1:2">
      <c r="A39" s="369" t="s">
        <v>34</v>
      </c>
      <c r="B39" s="370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zoomScale="125" zoomScaleNormal="125" workbookViewId="0">
      <selection activeCell="E2" sqref="E$1:E$1048576"/>
    </sheetView>
  </sheetViews>
  <sheetFormatPr defaultColWidth="9" defaultRowHeight="14.25"/>
  <cols>
    <col min="1" max="2" width="7" customWidth="1"/>
    <col min="3" max="3" width="12.1666666666667" customWidth="1"/>
    <col min="4" max="4" width="12.8333333333333" customWidth="1"/>
    <col min="5" max="5" width="12.1666666666667" style="28" customWidth="1"/>
    <col min="6" max="6" width="14.3333333333333" customWidth="1"/>
    <col min="7" max="10" width="10" customWidth="1"/>
    <col min="11" max="11" width="9.16666666666667" customWidth="1"/>
    <col min="12" max="13" width="10.6666666666667" customWidth="1"/>
  </cols>
  <sheetData>
    <row r="1" ht="29.25" spans="1:13">
      <c r="A1" s="3" t="s">
        <v>284</v>
      </c>
      <c r="B1" s="3"/>
      <c r="C1" s="3"/>
      <c r="D1" s="3"/>
      <c r="E1" s="29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255</v>
      </c>
      <c r="B2" s="5" t="s">
        <v>260</v>
      </c>
      <c r="C2" s="5" t="s">
        <v>256</v>
      </c>
      <c r="D2" s="5" t="s">
        <v>257</v>
      </c>
      <c r="E2" s="30" t="s">
        <v>258</v>
      </c>
      <c r="F2" s="5" t="s">
        <v>259</v>
      </c>
      <c r="G2" s="4" t="s">
        <v>285</v>
      </c>
      <c r="H2" s="4"/>
      <c r="I2" s="4" t="s">
        <v>286</v>
      </c>
      <c r="J2" s="4"/>
      <c r="K2" s="6" t="s">
        <v>287</v>
      </c>
      <c r="L2" s="54" t="s">
        <v>288</v>
      </c>
      <c r="M2" s="17" t="s">
        <v>289</v>
      </c>
    </row>
    <row r="3" s="1" customFormat="1" ht="16.5" spans="1:13">
      <c r="A3" s="4"/>
      <c r="B3" s="7"/>
      <c r="C3" s="7"/>
      <c r="D3" s="7"/>
      <c r="E3" s="51"/>
      <c r="F3" s="7"/>
      <c r="G3" s="4" t="s">
        <v>290</v>
      </c>
      <c r="H3" s="4" t="s">
        <v>291</v>
      </c>
      <c r="I3" s="4" t="s">
        <v>290</v>
      </c>
      <c r="J3" s="4" t="s">
        <v>291</v>
      </c>
      <c r="K3" s="8"/>
      <c r="L3" s="55"/>
      <c r="M3" s="18"/>
    </row>
    <row r="4" ht="31.5" spans="1:13">
      <c r="A4" s="9">
        <v>1</v>
      </c>
      <c r="B4" s="52" t="s">
        <v>273</v>
      </c>
      <c r="C4" s="10">
        <v>2104</v>
      </c>
      <c r="D4" s="371" t="s">
        <v>271</v>
      </c>
      <c r="E4" s="372" t="s">
        <v>272</v>
      </c>
      <c r="F4" s="10" t="s">
        <v>63</v>
      </c>
      <c r="G4" s="10">
        <v>0.2</v>
      </c>
      <c r="H4" s="10">
        <v>0.2</v>
      </c>
      <c r="I4" s="10">
        <v>0.3</v>
      </c>
      <c r="J4" s="10">
        <v>0.5</v>
      </c>
      <c r="K4" s="10">
        <f t="shared" ref="K4:K9" si="0">SUM(G4:J4)</f>
        <v>1.2</v>
      </c>
      <c r="L4" s="10" t="s">
        <v>292</v>
      </c>
      <c r="M4" s="10" t="s">
        <v>274</v>
      </c>
    </row>
    <row r="5" ht="31.5" spans="1:13">
      <c r="A5" s="9">
        <v>2</v>
      </c>
      <c r="B5" s="52" t="s">
        <v>273</v>
      </c>
      <c r="C5" s="10">
        <v>11</v>
      </c>
      <c r="D5" s="371" t="s">
        <v>271</v>
      </c>
      <c r="E5" s="373" t="s">
        <v>275</v>
      </c>
      <c r="F5" s="10" t="s">
        <v>63</v>
      </c>
      <c r="G5" s="10">
        <v>0.3</v>
      </c>
      <c r="H5" s="10">
        <v>0.2</v>
      </c>
      <c r="I5" s="10">
        <v>0.5</v>
      </c>
      <c r="J5" s="10">
        <v>0.5</v>
      </c>
      <c r="K5" s="10">
        <f t="shared" si="0"/>
        <v>1.5</v>
      </c>
      <c r="L5" s="10" t="s">
        <v>292</v>
      </c>
      <c r="M5" s="10" t="s">
        <v>274</v>
      </c>
    </row>
    <row r="6" ht="31.5" spans="1:13">
      <c r="A6" s="9">
        <v>3</v>
      </c>
      <c r="B6" s="52" t="s">
        <v>273</v>
      </c>
      <c r="C6" s="10">
        <v>2030</v>
      </c>
      <c r="D6" s="371" t="s">
        <v>271</v>
      </c>
      <c r="E6" s="372" t="s">
        <v>276</v>
      </c>
      <c r="F6" s="10" t="s">
        <v>63</v>
      </c>
      <c r="G6" s="10">
        <v>0.2</v>
      </c>
      <c r="H6" s="10">
        <v>0.2</v>
      </c>
      <c r="I6" s="10">
        <v>0.2</v>
      </c>
      <c r="J6" s="10">
        <v>0.5</v>
      </c>
      <c r="K6" s="10">
        <f t="shared" si="0"/>
        <v>1.1</v>
      </c>
      <c r="L6" s="10" t="s">
        <v>292</v>
      </c>
      <c r="M6" s="10" t="s">
        <v>274</v>
      </c>
    </row>
    <row r="7" spans="1:13">
      <c r="A7" s="9">
        <v>4</v>
      </c>
      <c r="B7" s="52" t="s">
        <v>273</v>
      </c>
      <c r="C7" s="10">
        <v>16</v>
      </c>
      <c r="D7" s="10" t="s">
        <v>277</v>
      </c>
      <c r="E7" s="373" t="s">
        <v>278</v>
      </c>
      <c r="F7" s="10" t="s">
        <v>63</v>
      </c>
      <c r="G7" s="10">
        <v>0.2</v>
      </c>
      <c r="H7" s="10">
        <v>0.2</v>
      </c>
      <c r="I7" s="10">
        <v>0.4</v>
      </c>
      <c r="J7" s="10">
        <v>0.5</v>
      </c>
      <c r="K7" s="10">
        <f t="shared" si="0"/>
        <v>1.3</v>
      </c>
      <c r="L7" s="10" t="s">
        <v>292</v>
      </c>
      <c r="M7" s="10" t="s">
        <v>274</v>
      </c>
    </row>
    <row r="8" spans="1:13">
      <c r="A8" s="9">
        <v>5</v>
      </c>
      <c r="B8" s="52" t="s">
        <v>273</v>
      </c>
      <c r="C8" s="10">
        <v>17</v>
      </c>
      <c r="D8" s="10" t="s">
        <v>277</v>
      </c>
      <c r="E8" s="372" t="s">
        <v>279</v>
      </c>
      <c r="F8" s="10" t="s">
        <v>63</v>
      </c>
      <c r="G8" s="10">
        <v>0.3</v>
      </c>
      <c r="H8" s="10">
        <v>0.1</v>
      </c>
      <c r="I8" s="10">
        <v>0.2</v>
      </c>
      <c r="J8" s="10">
        <v>0.5</v>
      </c>
      <c r="K8" s="9">
        <f t="shared" si="0"/>
        <v>1.1</v>
      </c>
      <c r="L8" s="10" t="s">
        <v>292</v>
      </c>
      <c r="M8" s="9" t="s">
        <v>274</v>
      </c>
    </row>
    <row r="9" ht="21" spans="1:13">
      <c r="A9" s="9">
        <v>6</v>
      </c>
      <c r="B9" s="52" t="s">
        <v>273</v>
      </c>
      <c r="C9" s="10">
        <v>18</v>
      </c>
      <c r="D9" s="10" t="s">
        <v>277</v>
      </c>
      <c r="E9" s="374" t="s">
        <v>280</v>
      </c>
      <c r="F9" s="10" t="s">
        <v>63</v>
      </c>
      <c r="G9" s="10">
        <v>0.3</v>
      </c>
      <c r="H9" s="10">
        <v>0.2</v>
      </c>
      <c r="I9" s="10">
        <v>0.5</v>
      </c>
      <c r="J9" s="10">
        <v>0.2</v>
      </c>
      <c r="K9" s="9">
        <f t="shared" si="0"/>
        <v>1.2</v>
      </c>
      <c r="L9" s="10" t="s">
        <v>292</v>
      </c>
      <c r="M9" s="9" t="s">
        <v>274</v>
      </c>
    </row>
    <row r="10" spans="1:13">
      <c r="A10" s="9"/>
      <c r="B10" s="9"/>
      <c r="C10" s="9"/>
      <c r="D10" s="9"/>
      <c r="E10" s="46"/>
      <c r="F10" s="9"/>
      <c r="G10" s="9"/>
      <c r="H10" s="9"/>
      <c r="I10" s="9"/>
      <c r="J10" s="9"/>
      <c r="K10" s="9"/>
      <c r="L10" s="9"/>
      <c r="M10" s="9"/>
    </row>
    <row r="11" spans="1:13">
      <c r="A11" s="9"/>
      <c r="B11" s="9"/>
      <c r="C11" s="9"/>
      <c r="D11" s="9"/>
      <c r="E11" s="46"/>
      <c r="F11" s="9"/>
      <c r="G11" s="9"/>
      <c r="H11" s="9"/>
      <c r="I11" s="9"/>
      <c r="J11" s="9"/>
      <c r="K11" s="9"/>
      <c r="L11" s="9"/>
      <c r="M11" s="9"/>
    </row>
    <row r="12" s="2" customFormat="1" ht="18.75" spans="1:13">
      <c r="A12" s="11" t="s">
        <v>281</v>
      </c>
      <c r="B12" s="12"/>
      <c r="C12" s="12"/>
      <c r="D12" s="12"/>
      <c r="E12" s="47"/>
      <c r="F12" s="14"/>
      <c r="G12" s="22"/>
      <c r="H12" s="11" t="s">
        <v>293</v>
      </c>
      <c r="I12" s="12"/>
      <c r="J12" s="12"/>
      <c r="K12" s="13"/>
      <c r="L12" s="56"/>
      <c r="M12" s="19"/>
    </row>
    <row r="13" ht="16.5" spans="1:13">
      <c r="A13" s="53" t="s">
        <v>294</v>
      </c>
      <c r="B13" s="53"/>
      <c r="C13" s="16"/>
      <c r="D13" s="16"/>
      <c r="E13" s="48"/>
      <c r="F13" s="16"/>
      <c r="G13" s="16"/>
      <c r="H13" s="16"/>
      <c r="I13" s="16"/>
      <c r="J13" s="16"/>
      <c r="K13" s="16"/>
      <c r="L13" s="16"/>
      <c r="M13" s="16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="125" zoomScaleNormal="125" workbookViewId="0">
      <selection activeCell="E2" sqref="E$1:E$1048576"/>
    </sheetView>
  </sheetViews>
  <sheetFormatPr defaultColWidth="9" defaultRowHeight="14.25"/>
  <cols>
    <col min="1" max="2" width="8.66666666666667" customWidth="1"/>
    <col min="3" max="3" width="12.1666666666667" customWidth="1"/>
    <col min="4" max="4" width="12.8333333333333" customWidth="1"/>
    <col min="5" max="5" width="12.1666666666667" style="28" customWidth="1"/>
    <col min="6" max="6" width="14.3333333333333" customWidth="1"/>
    <col min="7" max="7" width="7.5" customWidth="1"/>
    <col min="8" max="9" width="6.33333333333333" customWidth="1"/>
    <col min="10" max="20" width="8.16666666666667" customWidth="1"/>
    <col min="21" max="21" width="7.83333333333333" customWidth="1"/>
    <col min="22" max="22" width="7" customWidth="1"/>
    <col min="23" max="23" width="8.5" customWidth="1"/>
  </cols>
  <sheetData>
    <row r="1" ht="29.25" spans="1:23">
      <c r="A1" s="3" t="s">
        <v>295</v>
      </c>
      <c r="B1" s="3"/>
      <c r="C1" s="3"/>
      <c r="D1" s="3"/>
      <c r="E1" s="29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6" customHeight="1" spans="1:23">
      <c r="A2" s="5" t="s">
        <v>296</v>
      </c>
      <c r="B2" s="5" t="s">
        <v>260</v>
      </c>
      <c r="C2" s="5" t="s">
        <v>256</v>
      </c>
      <c r="D2" s="5" t="s">
        <v>257</v>
      </c>
      <c r="E2" s="30" t="s">
        <v>258</v>
      </c>
      <c r="F2" s="5" t="s">
        <v>259</v>
      </c>
      <c r="G2" s="31" t="s">
        <v>297</v>
      </c>
      <c r="H2" s="32"/>
      <c r="I2" s="49"/>
      <c r="J2" s="31" t="s">
        <v>298</v>
      </c>
      <c r="K2" s="32"/>
      <c r="L2" s="49"/>
      <c r="M2" s="31" t="s">
        <v>299</v>
      </c>
      <c r="N2" s="32"/>
      <c r="O2" s="49"/>
      <c r="P2" s="31" t="s">
        <v>300</v>
      </c>
      <c r="Q2" s="32"/>
      <c r="R2" s="49"/>
      <c r="S2" s="32" t="s">
        <v>301</v>
      </c>
      <c r="T2" s="32"/>
      <c r="U2" s="49"/>
      <c r="V2" s="24" t="s">
        <v>302</v>
      </c>
      <c r="W2" s="24" t="s">
        <v>269</v>
      </c>
    </row>
    <row r="3" s="1" customFormat="1" ht="16.5" spans="1:23">
      <c r="A3" s="7"/>
      <c r="B3" s="33"/>
      <c r="C3" s="33"/>
      <c r="D3" s="33"/>
      <c r="E3" s="34"/>
      <c r="F3" s="33"/>
      <c r="G3" s="4" t="s">
        <v>303</v>
      </c>
      <c r="H3" s="4" t="s">
        <v>69</v>
      </c>
      <c r="I3" s="4" t="s">
        <v>260</v>
      </c>
      <c r="J3" s="4" t="s">
        <v>303</v>
      </c>
      <c r="K3" s="4" t="s">
        <v>69</v>
      </c>
      <c r="L3" s="4" t="s">
        <v>260</v>
      </c>
      <c r="M3" s="4" t="s">
        <v>303</v>
      </c>
      <c r="N3" s="4" t="s">
        <v>69</v>
      </c>
      <c r="O3" s="4" t="s">
        <v>260</v>
      </c>
      <c r="P3" s="4" t="s">
        <v>303</v>
      </c>
      <c r="Q3" s="4" t="s">
        <v>69</v>
      </c>
      <c r="R3" s="4" t="s">
        <v>260</v>
      </c>
      <c r="S3" s="4" t="s">
        <v>303</v>
      </c>
      <c r="T3" s="4" t="s">
        <v>69</v>
      </c>
      <c r="U3" s="4" t="s">
        <v>260</v>
      </c>
      <c r="V3" s="50"/>
      <c r="W3" s="50"/>
    </row>
    <row r="4" ht="31.5" spans="1:23">
      <c r="A4" s="35" t="s">
        <v>304</v>
      </c>
      <c r="B4" s="375" t="s">
        <v>305</v>
      </c>
      <c r="C4" s="10">
        <v>2104</v>
      </c>
      <c r="D4" s="371" t="s">
        <v>271</v>
      </c>
      <c r="E4" s="372" t="s">
        <v>272</v>
      </c>
      <c r="F4" s="36" t="s">
        <v>63</v>
      </c>
      <c r="G4" s="371" t="s">
        <v>306</v>
      </c>
      <c r="H4" s="371" t="s">
        <v>307</v>
      </c>
      <c r="I4" s="371" t="s">
        <v>308</v>
      </c>
      <c r="J4" s="371" t="s">
        <v>309</v>
      </c>
      <c r="K4" s="10" t="s">
        <v>310</v>
      </c>
      <c r="L4" s="371" t="s">
        <v>311</v>
      </c>
      <c r="M4" s="371" t="s">
        <v>312</v>
      </c>
      <c r="N4" s="371" t="s">
        <v>313</v>
      </c>
      <c r="O4" s="371" t="s">
        <v>314</v>
      </c>
      <c r="P4" s="10"/>
      <c r="Q4" s="10"/>
      <c r="R4" s="10"/>
      <c r="S4" s="10"/>
      <c r="T4" s="10"/>
      <c r="U4" s="10"/>
      <c r="V4" s="10"/>
      <c r="W4" s="10"/>
    </row>
    <row r="5" ht="31.5" spans="1:23">
      <c r="A5" s="38"/>
      <c r="B5" s="39"/>
      <c r="C5" s="10">
        <v>11</v>
      </c>
      <c r="D5" s="371" t="s">
        <v>271</v>
      </c>
      <c r="E5" s="373" t="s">
        <v>275</v>
      </c>
      <c r="F5" s="39"/>
      <c r="G5" s="31" t="s">
        <v>315</v>
      </c>
      <c r="H5" s="32"/>
      <c r="I5" s="49"/>
      <c r="J5" s="31" t="s">
        <v>316</v>
      </c>
      <c r="K5" s="32"/>
      <c r="L5" s="49"/>
      <c r="M5" s="31" t="s">
        <v>317</v>
      </c>
      <c r="N5" s="32"/>
      <c r="O5" s="49"/>
      <c r="P5" s="31" t="s">
        <v>318</v>
      </c>
      <c r="Q5" s="32"/>
      <c r="R5" s="49"/>
      <c r="S5" s="32" t="s">
        <v>319</v>
      </c>
      <c r="T5" s="32"/>
      <c r="U5" s="49"/>
      <c r="V5" s="10"/>
      <c r="W5" s="10"/>
    </row>
    <row r="6" ht="31.5" spans="1:23">
      <c r="A6" s="38"/>
      <c r="B6" s="39"/>
      <c r="C6" s="10">
        <v>2030</v>
      </c>
      <c r="D6" s="371" t="s">
        <v>271</v>
      </c>
      <c r="E6" s="372" t="s">
        <v>276</v>
      </c>
      <c r="F6" s="39"/>
      <c r="G6" s="4" t="s">
        <v>303</v>
      </c>
      <c r="H6" s="4" t="s">
        <v>69</v>
      </c>
      <c r="I6" s="4" t="s">
        <v>260</v>
      </c>
      <c r="J6" s="4" t="s">
        <v>303</v>
      </c>
      <c r="K6" s="4" t="s">
        <v>69</v>
      </c>
      <c r="L6" s="4" t="s">
        <v>260</v>
      </c>
      <c r="M6" s="4" t="s">
        <v>303</v>
      </c>
      <c r="N6" s="4" t="s">
        <v>69</v>
      </c>
      <c r="O6" s="4" t="s">
        <v>260</v>
      </c>
      <c r="P6" s="4" t="s">
        <v>303</v>
      </c>
      <c r="Q6" s="4" t="s">
        <v>69</v>
      </c>
      <c r="R6" s="4" t="s">
        <v>260</v>
      </c>
      <c r="S6" s="4" t="s">
        <v>303</v>
      </c>
      <c r="T6" s="4" t="s">
        <v>69</v>
      </c>
      <c r="U6" s="4" t="s">
        <v>260</v>
      </c>
      <c r="V6" s="10"/>
      <c r="W6" s="10"/>
    </row>
    <row r="7" spans="1:23">
      <c r="A7" s="41"/>
      <c r="B7" s="42"/>
      <c r="C7" s="10">
        <v>16</v>
      </c>
      <c r="D7" s="10" t="s">
        <v>277</v>
      </c>
      <c r="E7" s="373" t="s">
        <v>278</v>
      </c>
      <c r="F7" s="42"/>
      <c r="G7" s="10" t="s">
        <v>320</v>
      </c>
      <c r="H7" s="10" t="s">
        <v>321</v>
      </c>
      <c r="I7" s="10" t="s">
        <v>322</v>
      </c>
      <c r="J7" s="10" t="s">
        <v>323</v>
      </c>
      <c r="K7" s="10" t="s">
        <v>324</v>
      </c>
      <c r="L7" s="10" t="s">
        <v>322</v>
      </c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</row>
    <row r="8" spans="1:23">
      <c r="A8" s="36" t="s">
        <v>325</v>
      </c>
      <c r="B8" s="375" t="s">
        <v>305</v>
      </c>
      <c r="C8" s="10">
        <v>17</v>
      </c>
      <c r="D8" s="10" t="s">
        <v>277</v>
      </c>
      <c r="E8" s="372" t="s">
        <v>279</v>
      </c>
      <c r="F8" s="36" t="s">
        <v>63</v>
      </c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ht="21" spans="1:23">
      <c r="A9" s="42"/>
      <c r="B9" s="42"/>
      <c r="C9" s="10">
        <v>18</v>
      </c>
      <c r="D9" s="10" t="s">
        <v>277</v>
      </c>
      <c r="E9" s="374" t="s">
        <v>280</v>
      </c>
      <c r="F9" s="42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>
      <c r="A10" s="36" t="s">
        <v>326</v>
      </c>
      <c r="B10" s="36"/>
      <c r="C10" s="36"/>
      <c r="D10" s="36"/>
      <c r="E10" s="44"/>
      <c r="F10" s="36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spans="1:23">
      <c r="A11" s="42"/>
      <c r="B11" s="42"/>
      <c r="C11" s="42"/>
      <c r="D11" s="42"/>
      <c r="E11" s="45"/>
      <c r="F11" s="42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</row>
    <row r="12" spans="1:23">
      <c r="A12" s="36" t="s">
        <v>327</v>
      </c>
      <c r="B12" s="36"/>
      <c r="C12" s="36"/>
      <c r="D12" s="36"/>
      <c r="E12" s="44"/>
      <c r="F12" s="36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</row>
    <row r="13" spans="1:23">
      <c r="A13" s="42"/>
      <c r="B13" s="42"/>
      <c r="C13" s="42"/>
      <c r="D13" s="42"/>
      <c r="E13" s="45"/>
      <c r="F13" s="42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</row>
    <row r="14" spans="1:23">
      <c r="A14" s="36" t="s">
        <v>328</v>
      </c>
      <c r="B14" s="36"/>
      <c r="C14" s="36"/>
      <c r="D14" s="36"/>
      <c r="E14" s="44"/>
      <c r="F14" s="36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>
      <c r="A15" s="42"/>
      <c r="B15" s="42"/>
      <c r="C15" s="42"/>
      <c r="D15" s="42"/>
      <c r="E15" s="45"/>
      <c r="F15" s="42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>
      <c r="A16" s="9"/>
      <c r="B16" s="9"/>
      <c r="C16" s="9"/>
      <c r="D16" s="9"/>
      <c r="E16" s="46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="2" customFormat="1" ht="18.75" spans="1:23">
      <c r="A17" s="11" t="s">
        <v>329</v>
      </c>
      <c r="B17" s="12"/>
      <c r="C17" s="12"/>
      <c r="D17" s="12"/>
      <c r="E17" s="47"/>
      <c r="F17" s="14"/>
      <c r="G17" s="22"/>
      <c r="H17" s="27"/>
      <c r="I17" s="27"/>
      <c r="J17" s="11" t="s">
        <v>293</v>
      </c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3"/>
      <c r="V17" s="12"/>
      <c r="W17" s="19"/>
    </row>
    <row r="18" ht="16.5" spans="1:23">
      <c r="A18" s="15" t="s">
        <v>330</v>
      </c>
      <c r="B18" s="15"/>
      <c r="C18" s="16"/>
      <c r="D18" s="16"/>
      <c r="E18" s="48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</row>
  </sheetData>
  <mergeCells count="47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10:C11"/>
    <mergeCell ref="C12:C13"/>
    <mergeCell ref="C14:C15"/>
    <mergeCell ref="D2:D3"/>
    <mergeCell ref="D10:D11"/>
    <mergeCell ref="D12:D13"/>
    <mergeCell ref="D14:D15"/>
    <mergeCell ref="E2:E3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17" sqref="I17"/>
    </sheetView>
  </sheetViews>
  <sheetFormatPr defaultColWidth="9" defaultRowHeight="14.25"/>
  <cols>
    <col min="1" max="1" width="7" customWidth="1"/>
    <col min="2" max="2" width="8.33333333333333" customWidth="1"/>
    <col min="3" max="3" width="12.8333333333333" customWidth="1"/>
    <col min="4" max="4" width="9.83333333333333" customWidth="1"/>
    <col min="5" max="6" width="13.5" customWidth="1"/>
    <col min="7" max="7" width="11.6666666666667" customWidth="1"/>
    <col min="8" max="8" width="14" customWidth="1"/>
    <col min="9" max="9" width="11.5" customWidth="1"/>
    <col min="10" max="13" width="10" customWidth="1"/>
    <col min="14" max="14" width="10.6666666666667" customWidth="1"/>
  </cols>
  <sheetData>
    <row r="1" ht="29.25" spans="1:14">
      <c r="A1" s="3" t="s">
        <v>331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3" t="s">
        <v>332</v>
      </c>
      <c r="B2" s="24" t="s">
        <v>256</v>
      </c>
      <c r="C2" s="24" t="s">
        <v>257</v>
      </c>
      <c r="D2" s="24" t="s">
        <v>258</v>
      </c>
      <c r="E2" s="24" t="s">
        <v>259</v>
      </c>
      <c r="F2" s="24" t="s">
        <v>260</v>
      </c>
      <c r="G2" s="23" t="s">
        <v>333</v>
      </c>
      <c r="H2" s="23" t="s">
        <v>334</v>
      </c>
      <c r="I2" s="23" t="s">
        <v>335</v>
      </c>
      <c r="J2" s="23" t="s">
        <v>334</v>
      </c>
      <c r="K2" s="23" t="s">
        <v>336</v>
      </c>
      <c r="L2" s="23" t="s">
        <v>334</v>
      </c>
      <c r="M2" s="24" t="s">
        <v>302</v>
      </c>
      <c r="N2" s="24" t="s">
        <v>269</v>
      </c>
    </row>
    <row r="3" spans="1:14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ht="16.5" spans="1:14">
      <c r="A4" s="25" t="s">
        <v>332</v>
      </c>
      <c r="B4" s="26" t="s">
        <v>337</v>
      </c>
      <c r="C4" s="26" t="s">
        <v>303</v>
      </c>
      <c r="D4" s="26" t="s">
        <v>258</v>
      </c>
      <c r="E4" s="24" t="s">
        <v>259</v>
      </c>
      <c r="F4" s="24" t="s">
        <v>260</v>
      </c>
      <c r="G4" s="23" t="s">
        <v>333</v>
      </c>
      <c r="H4" s="23" t="s">
        <v>334</v>
      </c>
      <c r="I4" s="23" t="s">
        <v>335</v>
      </c>
      <c r="J4" s="23" t="s">
        <v>334</v>
      </c>
      <c r="K4" s="23" t="s">
        <v>336</v>
      </c>
      <c r="L4" s="23" t="s">
        <v>334</v>
      </c>
      <c r="M4" s="24" t="s">
        <v>302</v>
      </c>
      <c r="N4" s="24" t="s">
        <v>269</v>
      </c>
    </row>
    <row r="5" spans="1:14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8.75" spans="1:14">
      <c r="A11" s="11" t="s">
        <v>338</v>
      </c>
      <c r="B11" s="12"/>
      <c r="C11" s="12"/>
      <c r="D11" s="13"/>
      <c r="E11" s="14"/>
      <c r="F11" s="27"/>
      <c r="G11" s="22"/>
      <c r="H11" s="27"/>
      <c r="I11" s="11" t="s">
        <v>339</v>
      </c>
      <c r="J11" s="12"/>
      <c r="K11" s="12"/>
      <c r="L11" s="12"/>
      <c r="M11" s="12"/>
      <c r="N11" s="19"/>
    </row>
    <row r="12" ht="16.5" spans="1:14">
      <c r="A12" s="15" t="s">
        <v>340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D18" sqref="D18"/>
    </sheetView>
  </sheetViews>
  <sheetFormatPr defaultColWidth="9" defaultRowHeight="14.25"/>
  <cols>
    <col min="1" max="2" width="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11.6666666666667" customWidth="1"/>
    <col min="8" max="9" width="14" customWidth="1"/>
    <col min="10" max="10" width="11.5" customWidth="1"/>
  </cols>
  <sheetData>
    <row r="1" ht="29.25" spans="1:10">
      <c r="A1" s="3" t="s">
        <v>341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296</v>
      </c>
      <c r="B2" s="5" t="s">
        <v>260</v>
      </c>
      <c r="C2" s="5" t="s">
        <v>256</v>
      </c>
      <c r="D2" s="5" t="s">
        <v>257</v>
      </c>
      <c r="E2" s="5" t="s">
        <v>258</v>
      </c>
      <c r="F2" s="5" t="s">
        <v>259</v>
      </c>
      <c r="G2" s="4" t="s">
        <v>342</v>
      </c>
      <c r="H2" s="4" t="s">
        <v>343</v>
      </c>
      <c r="I2" s="4" t="s">
        <v>344</v>
      </c>
      <c r="J2" s="4" t="s">
        <v>345</v>
      </c>
      <c r="K2" s="5" t="s">
        <v>302</v>
      </c>
      <c r="L2" s="5" t="s">
        <v>269</v>
      </c>
    </row>
    <row r="3" spans="1:12">
      <c r="A3" s="9"/>
      <c r="B3" s="9"/>
      <c r="C3" s="10"/>
      <c r="D3" s="10"/>
      <c r="E3" s="20"/>
      <c r="F3" s="10"/>
      <c r="G3" s="10"/>
      <c r="H3" s="10"/>
      <c r="I3" s="10"/>
      <c r="J3" s="10"/>
      <c r="K3" s="10"/>
      <c r="L3" s="10"/>
    </row>
    <row r="4" spans="1:12">
      <c r="A4" s="9"/>
      <c r="B4" s="9"/>
      <c r="C4" s="10"/>
      <c r="D4" s="10"/>
      <c r="E4" s="21"/>
      <c r="F4" s="10"/>
      <c r="G4" s="10"/>
      <c r="H4" s="10"/>
      <c r="I4" s="10"/>
      <c r="J4" s="10"/>
      <c r="K4" s="10"/>
      <c r="L4" s="10"/>
    </row>
    <row r="5" spans="1:12">
      <c r="A5" s="9"/>
      <c r="B5" s="9"/>
      <c r="C5" s="10"/>
      <c r="D5" s="10"/>
      <c r="E5" s="20"/>
      <c r="F5" s="10"/>
      <c r="G5" s="10"/>
      <c r="H5" s="10"/>
      <c r="I5" s="10"/>
      <c r="J5" s="10"/>
      <c r="K5" s="10"/>
      <c r="L5" s="10"/>
    </row>
    <row r="6" spans="1:12">
      <c r="A6" s="9"/>
      <c r="B6" s="9"/>
      <c r="C6" s="10"/>
      <c r="D6" s="10"/>
      <c r="E6" s="20"/>
      <c r="F6" s="10"/>
      <c r="G6" s="10"/>
      <c r="H6" s="10"/>
      <c r="I6" s="10"/>
      <c r="J6" s="10"/>
      <c r="K6" s="10"/>
      <c r="L6" s="10"/>
    </row>
    <row r="7" spans="1:12">
      <c r="A7" s="9"/>
      <c r="B7" s="9"/>
      <c r="C7" s="10"/>
      <c r="D7" s="10"/>
      <c r="E7" s="21"/>
      <c r="F7" s="10"/>
      <c r="G7" s="10"/>
      <c r="H7" s="10"/>
      <c r="I7" s="9"/>
      <c r="J7" s="9"/>
      <c r="K7" s="9"/>
      <c r="L7" s="9"/>
    </row>
    <row r="8" spans="1:12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</row>
    <row r="9" spans="1:1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</row>
    <row r="10" spans="1:12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</row>
    <row r="11" s="2" customFormat="1" ht="18.75" spans="1:12">
      <c r="A11" s="11" t="s">
        <v>346</v>
      </c>
      <c r="B11" s="12"/>
      <c r="C11" s="12"/>
      <c r="D11" s="12"/>
      <c r="E11" s="13"/>
      <c r="F11" s="14"/>
      <c r="G11" s="22"/>
      <c r="H11" s="11" t="s">
        <v>293</v>
      </c>
      <c r="I11" s="12"/>
      <c r="J11" s="12"/>
      <c r="K11" s="12"/>
      <c r="L11" s="19"/>
    </row>
    <row r="12" ht="16.5" spans="1:12">
      <c r="A12" s="15" t="s">
        <v>347</v>
      </c>
      <c r="B12" s="15"/>
      <c r="C12" s="16"/>
      <c r="D12" s="16"/>
      <c r="E12" s="16"/>
      <c r="F12" s="16"/>
      <c r="G12" s="16"/>
      <c r="H12" s="16"/>
      <c r="I12" s="16"/>
      <c r="J12" s="16"/>
      <c r="K12" s="16"/>
      <c r="L12" s="16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E8" sqref="E8"/>
    </sheetView>
  </sheetViews>
  <sheetFormatPr defaultColWidth="9" defaultRowHeight="14.25"/>
  <cols>
    <col min="1" max="1" width="7" customWidth="1"/>
    <col min="2" max="2" width="10" customWidth="1"/>
    <col min="3" max="3" width="16.1666666666667" customWidth="1"/>
    <col min="4" max="4" width="12.1666666666667" customWidth="1"/>
    <col min="5" max="5" width="14.3333333333333" customWidth="1"/>
    <col min="6" max="6" width="12.8333333333333" customWidth="1"/>
    <col min="7" max="7" width="12" customWidth="1"/>
    <col min="8" max="8" width="12.6666666666667" customWidth="1"/>
    <col min="9" max="9" width="13.3333333333333" customWidth="1"/>
  </cols>
  <sheetData>
    <row r="1" ht="29.25" spans="1:9">
      <c r="A1" s="3" t="s">
        <v>348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255</v>
      </c>
      <c r="B2" s="5" t="s">
        <v>260</v>
      </c>
      <c r="C2" s="5" t="s">
        <v>303</v>
      </c>
      <c r="D2" s="5" t="s">
        <v>258</v>
      </c>
      <c r="E2" s="5" t="s">
        <v>259</v>
      </c>
      <c r="F2" s="4" t="s">
        <v>349</v>
      </c>
      <c r="G2" s="4" t="s">
        <v>286</v>
      </c>
      <c r="H2" s="6" t="s">
        <v>287</v>
      </c>
      <c r="I2" s="17" t="s">
        <v>289</v>
      </c>
    </row>
    <row r="3" s="1" customFormat="1" ht="16.5" spans="1:9">
      <c r="A3" s="4"/>
      <c r="B3" s="7"/>
      <c r="C3" s="7"/>
      <c r="D3" s="7"/>
      <c r="E3" s="7"/>
      <c r="F3" s="4" t="s">
        <v>350</v>
      </c>
      <c r="G3" s="4" t="s">
        <v>290</v>
      </c>
      <c r="H3" s="8"/>
      <c r="I3" s="18"/>
    </row>
    <row r="4" spans="1:9">
      <c r="A4" s="9"/>
      <c r="B4" s="376" t="s">
        <v>351</v>
      </c>
      <c r="C4" s="10" t="s">
        <v>309</v>
      </c>
      <c r="D4" s="371" t="s">
        <v>352</v>
      </c>
      <c r="E4" s="10" t="s">
        <v>63</v>
      </c>
      <c r="F4" s="10">
        <v>0.3</v>
      </c>
      <c r="G4" s="10">
        <v>0.5</v>
      </c>
      <c r="H4" s="10">
        <f>SUM(F4:G4)</f>
        <v>0.8</v>
      </c>
      <c r="I4" s="10" t="s">
        <v>274</v>
      </c>
    </row>
    <row r="5" spans="1:9">
      <c r="A5" s="9"/>
      <c r="B5" s="376" t="s">
        <v>311</v>
      </c>
      <c r="C5" s="10" t="s">
        <v>353</v>
      </c>
      <c r="D5" s="371" t="s">
        <v>354</v>
      </c>
      <c r="E5" s="10" t="s">
        <v>63</v>
      </c>
      <c r="F5" s="10">
        <v>0.4</v>
      </c>
      <c r="G5" s="10">
        <v>0.6</v>
      </c>
      <c r="H5" s="10">
        <f>SUM(F5:G5)</f>
        <v>1</v>
      </c>
      <c r="I5" s="10" t="s">
        <v>274</v>
      </c>
    </row>
    <row r="6" spans="1:9">
      <c r="A6" s="9"/>
      <c r="B6" s="9"/>
      <c r="C6" s="10"/>
      <c r="D6" s="10"/>
      <c r="E6" s="10"/>
      <c r="F6" s="10"/>
      <c r="G6" s="10"/>
      <c r="H6" s="10"/>
      <c r="I6" s="10"/>
    </row>
    <row r="7" spans="1:9">
      <c r="A7" s="9"/>
      <c r="B7" s="9"/>
      <c r="D7" s="10"/>
      <c r="E7" s="10"/>
      <c r="F7" s="10"/>
      <c r="G7" s="10"/>
      <c r="H7" s="10"/>
      <c r="I7" s="10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1" t="s">
        <v>355</v>
      </c>
      <c r="B12" s="12"/>
      <c r="C12" s="12"/>
      <c r="D12" s="13"/>
      <c r="E12" s="14"/>
      <c r="F12" s="11" t="s">
        <v>293</v>
      </c>
      <c r="G12" s="12"/>
      <c r="H12" s="13"/>
      <c r="I12" s="19"/>
    </row>
    <row r="13" ht="16.5" spans="1:9">
      <c r="A13" s="15" t="s">
        <v>356</v>
      </c>
      <c r="B13" s="15"/>
      <c r="C13" s="16"/>
      <c r="D13" s="16"/>
      <c r="E13" s="16"/>
      <c r="F13" s="16"/>
      <c r="G13" s="16"/>
      <c r="H13" s="16"/>
      <c r="I13" s="16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L6" sqref="L6"/>
    </sheetView>
  </sheetViews>
  <sheetFormatPr defaultColWidth="11" defaultRowHeight="14.2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"/>
    <row r="2" ht="41" customHeight="1" spans="2:9">
      <c r="B2" s="337" t="s">
        <v>35</v>
      </c>
      <c r="C2" s="338"/>
      <c r="D2" s="338"/>
      <c r="E2" s="338"/>
      <c r="F2" s="338"/>
      <c r="G2" s="338"/>
      <c r="H2" s="338"/>
      <c r="I2" s="352"/>
    </row>
    <row r="3" ht="28" customHeight="1" spans="2:9">
      <c r="B3" s="339"/>
      <c r="C3" s="340"/>
      <c r="D3" s="341" t="s">
        <v>36</v>
      </c>
      <c r="E3" s="342"/>
      <c r="F3" s="343" t="s">
        <v>37</v>
      </c>
      <c r="G3" s="344"/>
      <c r="H3" s="341" t="s">
        <v>38</v>
      </c>
      <c r="I3" s="353"/>
    </row>
    <row r="4" ht="28" customHeight="1" spans="2:9">
      <c r="B4" s="339" t="s">
        <v>39</v>
      </c>
      <c r="C4" s="340" t="s">
        <v>40</v>
      </c>
      <c r="D4" s="340" t="s">
        <v>41</v>
      </c>
      <c r="E4" s="340" t="s">
        <v>42</v>
      </c>
      <c r="F4" s="345" t="s">
        <v>41</v>
      </c>
      <c r="G4" s="345" t="s">
        <v>42</v>
      </c>
      <c r="H4" s="340" t="s">
        <v>41</v>
      </c>
      <c r="I4" s="354" t="s">
        <v>42</v>
      </c>
    </row>
    <row r="5" ht="28" customHeight="1" spans="2:9">
      <c r="B5" s="346" t="s">
        <v>43</v>
      </c>
      <c r="C5" s="9">
        <v>13</v>
      </c>
      <c r="D5" s="9">
        <v>0</v>
      </c>
      <c r="E5" s="9">
        <v>1</v>
      </c>
      <c r="F5" s="347">
        <v>0</v>
      </c>
      <c r="G5" s="347">
        <v>1</v>
      </c>
      <c r="H5" s="9">
        <v>1</v>
      </c>
      <c r="I5" s="355">
        <v>2</v>
      </c>
    </row>
    <row r="6" ht="28" customHeight="1" spans="2:9">
      <c r="B6" s="346" t="s">
        <v>44</v>
      </c>
      <c r="C6" s="9">
        <v>20</v>
      </c>
      <c r="D6" s="9">
        <v>0</v>
      </c>
      <c r="E6" s="9">
        <v>1</v>
      </c>
      <c r="F6" s="347">
        <v>1</v>
      </c>
      <c r="G6" s="347">
        <v>2</v>
      </c>
      <c r="H6" s="9">
        <v>2</v>
      </c>
      <c r="I6" s="355">
        <v>3</v>
      </c>
    </row>
    <row r="7" ht="28" customHeight="1" spans="2:9">
      <c r="B7" s="346" t="s">
        <v>45</v>
      </c>
      <c r="C7" s="9">
        <v>32</v>
      </c>
      <c r="D7" s="9">
        <v>0</v>
      </c>
      <c r="E7" s="9">
        <v>1</v>
      </c>
      <c r="F7" s="347">
        <v>2</v>
      </c>
      <c r="G7" s="347">
        <v>3</v>
      </c>
      <c r="H7" s="9">
        <v>3</v>
      </c>
      <c r="I7" s="355">
        <v>4</v>
      </c>
    </row>
    <row r="8" ht="28" customHeight="1" spans="2:9">
      <c r="B8" s="346" t="s">
        <v>46</v>
      </c>
      <c r="C8" s="9">
        <v>50</v>
      </c>
      <c r="D8" s="9">
        <v>1</v>
      </c>
      <c r="E8" s="9">
        <v>2</v>
      </c>
      <c r="F8" s="347">
        <v>3</v>
      </c>
      <c r="G8" s="347">
        <v>4</v>
      </c>
      <c r="H8" s="9">
        <v>5</v>
      </c>
      <c r="I8" s="355">
        <v>6</v>
      </c>
    </row>
    <row r="9" ht="28" customHeight="1" spans="2:9">
      <c r="B9" s="346" t="s">
        <v>47</v>
      </c>
      <c r="C9" s="9">
        <v>80</v>
      </c>
      <c r="D9" s="9">
        <v>2</v>
      </c>
      <c r="E9" s="9">
        <v>3</v>
      </c>
      <c r="F9" s="347">
        <v>5</v>
      </c>
      <c r="G9" s="347">
        <v>6</v>
      </c>
      <c r="H9" s="9">
        <v>7</v>
      </c>
      <c r="I9" s="355">
        <v>8</v>
      </c>
    </row>
    <row r="10" ht="28" customHeight="1" spans="2:9">
      <c r="B10" s="346" t="s">
        <v>48</v>
      </c>
      <c r="C10" s="9">
        <v>125</v>
      </c>
      <c r="D10" s="9">
        <v>3</v>
      </c>
      <c r="E10" s="9">
        <v>4</v>
      </c>
      <c r="F10" s="347">
        <v>7</v>
      </c>
      <c r="G10" s="347">
        <v>8</v>
      </c>
      <c r="H10" s="9">
        <v>10</v>
      </c>
      <c r="I10" s="355">
        <v>11</v>
      </c>
    </row>
    <row r="11" ht="28" customHeight="1" spans="2:9">
      <c r="B11" s="346" t="s">
        <v>49</v>
      </c>
      <c r="C11" s="9">
        <v>200</v>
      </c>
      <c r="D11" s="9">
        <v>5</v>
      </c>
      <c r="E11" s="9">
        <v>6</v>
      </c>
      <c r="F11" s="347">
        <v>10</v>
      </c>
      <c r="G11" s="347">
        <v>11</v>
      </c>
      <c r="H11" s="9">
        <v>14</v>
      </c>
      <c r="I11" s="355">
        <v>15</v>
      </c>
    </row>
    <row r="12" ht="28" customHeight="1" spans="2:9">
      <c r="B12" s="348" t="s">
        <v>50</v>
      </c>
      <c r="C12" s="349">
        <v>315</v>
      </c>
      <c r="D12" s="349">
        <v>7</v>
      </c>
      <c r="E12" s="349">
        <v>8</v>
      </c>
      <c r="F12" s="350">
        <v>14</v>
      </c>
      <c r="G12" s="350">
        <v>15</v>
      </c>
      <c r="H12" s="349">
        <v>21</v>
      </c>
      <c r="I12" s="356">
        <v>22</v>
      </c>
    </row>
    <row r="14" spans="2:4">
      <c r="B14" s="351" t="s">
        <v>51</v>
      </c>
      <c r="C14" s="351"/>
      <c r="D14" s="351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zoomScale="125" zoomScaleNormal="125" workbookViewId="0">
      <selection activeCell="B6" sqref="B6:C7"/>
    </sheetView>
  </sheetViews>
  <sheetFormatPr defaultColWidth="10.3333333333333" defaultRowHeight="16.5" customHeight="1"/>
  <cols>
    <col min="1" max="1" width="11.1166666666667" style="164" customWidth="1"/>
    <col min="2" max="9" width="10.3333333333333" style="164"/>
    <col min="10" max="10" width="8.83333333333333" style="164" customWidth="1"/>
    <col min="11" max="11" width="12" style="164" customWidth="1"/>
    <col min="12" max="16384" width="10.3333333333333" style="164"/>
  </cols>
  <sheetData>
    <row r="1" ht="21" spans="1:11">
      <c r="A1" s="272" t="s">
        <v>52</v>
      </c>
      <c r="B1" s="272"/>
      <c r="C1" s="272"/>
      <c r="D1" s="272"/>
      <c r="E1" s="272"/>
      <c r="F1" s="272"/>
      <c r="G1" s="272"/>
      <c r="H1" s="272"/>
      <c r="I1" s="272"/>
      <c r="J1" s="272"/>
      <c r="K1" s="272"/>
    </row>
    <row r="2" ht="15" spans="1:11">
      <c r="A2" s="166" t="s">
        <v>53</v>
      </c>
      <c r="B2" s="167" t="s">
        <v>54</v>
      </c>
      <c r="C2" s="167"/>
      <c r="D2" s="168" t="s">
        <v>55</v>
      </c>
      <c r="E2" s="168"/>
      <c r="F2" s="167" t="s">
        <v>56</v>
      </c>
      <c r="G2" s="167"/>
      <c r="H2" s="169" t="s">
        <v>57</v>
      </c>
      <c r="I2" s="238" t="s">
        <v>58</v>
      </c>
      <c r="J2" s="238"/>
      <c r="K2" s="239"/>
    </row>
    <row r="3" ht="14.25" spans="1:11">
      <c r="A3" s="170" t="s">
        <v>59</v>
      </c>
      <c r="B3" s="171"/>
      <c r="C3" s="172"/>
      <c r="D3" s="173" t="s">
        <v>60</v>
      </c>
      <c r="E3" s="174"/>
      <c r="F3" s="174"/>
      <c r="G3" s="175"/>
      <c r="H3" s="173" t="s">
        <v>61</v>
      </c>
      <c r="I3" s="174"/>
      <c r="J3" s="174"/>
      <c r="K3" s="175"/>
    </row>
    <row r="4" ht="14.25" spans="1:11">
      <c r="A4" s="176" t="s">
        <v>62</v>
      </c>
      <c r="B4" s="177" t="s">
        <v>63</v>
      </c>
      <c r="C4" s="178"/>
      <c r="D4" s="176" t="s">
        <v>64</v>
      </c>
      <c r="E4" s="179"/>
      <c r="F4" s="180" t="s">
        <v>65</v>
      </c>
      <c r="G4" s="181"/>
      <c r="H4" s="176" t="s">
        <v>66</v>
      </c>
      <c r="I4" s="179"/>
      <c r="J4" s="177" t="s">
        <v>67</v>
      </c>
      <c r="K4" s="178" t="s">
        <v>68</v>
      </c>
    </row>
    <row r="5" ht="14.25" spans="1:11">
      <c r="A5" s="182" t="s">
        <v>69</v>
      </c>
      <c r="B5" s="177" t="s">
        <v>70</v>
      </c>
      <c r="C5" s="178"/>
      <c r="D5" s="176" t="s">
        <v>71</v>
      </c>
      <c r="E5" s="179"/>
      <c r="F5" s="180">
        <v>44674</v>
      </c>
      <c r="G5" s="181"/>
      <c r="H5" s="176" t="s">
        <v>72</v>
      </c>
      <c r="I5" s="179"/>
      <c r="J5" s="177" t="s">
        <v>67</v>
      </c>
      <c r="K5" s="178" t="s">
        <v>68</v>
      </c>
    </row>
    <row r="6" ht="14.25" spans="1:11">
      <c r="A6" s="176" t="s">
        <v>73</v>
      </c>
      <c r="B6" s="102">
        <v>3</v>
      </c>
      <c r="C6" s="103">
        <v>6</v>
      </c>
      <c r="D6" s="182" t="s">
        <v>74</v>
      </c>
      <c r="E6" s="183"/>
      <c r="F6" s="180">
        <v>44774</v>
      </c>
      <c r="G6" s="181"/>
      <c r="H6" s="176" t="s">
        <v>75</v>
      </c>
      <c r="I6" s="179"/>
      <c r="J6" s="177" t="s">
        <v>67</v>
      </c>
      <c r="K6" s="178" t="s">
        <v>68</v>
      </c>
    </row>
    <row r="7" ht="14.25" spans="1:11">
      <c r="A7" s="176" t="s">
        <v>76</v>
      </c>
      <c r="B7" s="105">
        <v>19105</v>
      </c>
      <c r="C7" s="106"/>
      <c r="D7" s="182" t="s">
        <v>77</v>
      </c>
      <c r="E7" s="184"/>
      <c r="F7" s="180">
        <v>44783</v>
      </c>
      <c r="G7" s="181"/>
      <c r="H7" s="176" t="s">
        <v>78</v>
      </c>
      <c r="I7" s="179"/>
      <c r="J7" s="177" t="s">
        <v>67</v>
      </c>
      <c r="K7" s="178" t="s">
        <v>68</v>
      </c>
    </row>
    <row r="8" ht="15" spans="1:11">
      <c r="A8" s="185" t="s">
        <v>79</v>
      </c>
      <c r="B8" s="186"/>
      <c r="C8" s="187"/>
      <c r="D8" s="188" t="s">
        <v>80</v>
      </c>
      <c r="E8" s="189"/>
      <c r="F8" s="190">
        <v>44783</v>
      </c>
      <c r="G8" s="191"/>
      <c r="H8" s="188" t="s">
        <v>81</v>
      </c>
      <c r="I8" s="189"/>
      <c r="J8" s="207" t="s">
        <v>67</v>
      </c>
      <c r="K8" s="240" t="s">
        <v>68</v>
      </c>
    </row>
    <row r="9" ht="15" spans="1:11">
      <c r="A9" s="273" t="s">
        <v>82</v>
      </c>
      <c r="B9" s="274"/>
      <c r="C9" s="274"/>
      <c r="D9" s="274"/>
      <c r="E9" s="274"/>
      <c r="F9" s="274"/>
      <c r="G9" s="274"/>
      <c r="H9" s="274"/>
      <c r="I9" s="274"/>
      <c r="J9" s="274"/>
      <c r="K9" s="318"/>
    </row>
    <row r="10" ht="15" spans="1:11">
      <c r="A10" s="275" t="s">
        <v>83</v>
      </c>
      <c r="B10" s="276"/>
      <c r="C10" s="276"/>
      <c r="D10" s="276"/>
      <c r="E10" s="276"/>
      <c r="F10" s="276"/>
      <c r="G10" s="276"/>
      <c r="H10" s="276"/>
      <c r="I10" s="276"/>
      <c r="J10" s="276"/>
      <c r="K10" s="319"/>
    </row>
    <row r="11" ht="14.25" spans="1:11">
      <c r="A11" s="277" t="s">
        <v>84</v>
      </c>
      <c r="B11" s="278" t="s">
        <v>85</v>
      </c>
      <c r="C11" s="279" t="s">
        <v>86</v>
      </c>
      <c r="D11" s="280"/>
      <c r="E11" s="281" t="s">
        <v>87</v>
      </c>
      <c r="F11" s="278" t="s">
        <v>85</v>
      </c>
      <c r="G11" s="279" t="s">
        <v>86</v>
      </c>
      <c r="H11" s="279" t="s">
        <v>88</v>
      </c>
      <c r="I11" s="281" t="s">
        <v>89</v>
      </c>
      <c r="J11" s="278" t="s">
        <v>85</v>
      </c>
      <c r="K11" s="320" t="s">
        <v>86</v>
      </c>
    </row>
    <row r="12" ht="14.25" spans="1:11">
      <c r="A12" s="182" t="s">
        <v>90</v>
      </c>
      <c r="B12" s="198" t="s">
        <v>85</v>
      </c>
      <c r="C12" s="177" t="s">
        <v>86</v>
      </c>
      <c r="D12" s="184"/>
      <c r="E12" s="183" t="s">
        <v>91</v>
      </c>
      <c r="F12" s="198" t="s">
        <v>85</v>
      </c>
      <c r="G12" s="177" t="s">
        <v>86</v>
      </c>
      <c r="H12" s="177" t="s">
        <v>88</v>
      </c>
      <c r="I12" s="183" t="s">
        <v>92</v>
      </c>
      <c r="J12" s="198" t="s">
        <v>85</v>
      </c>
      <c r="K12" s="178" t="s">
        <v>86</v>
      </c>
    </row>
    <row r="13" ht="14.25" spans="1:11">
      <c r="A13" s="182" t="s">
        <v>93</v>
      </c>
      <c r="B13" s="198" t="s">
        <v>85</v>
      </c>
      <c r="C13" s="177" t="s">
        <v>86</v>
      </c>
      <c r="D13" s="184"/>
      <c r="E13" s="183" t="s">
        <v>94</v>
      </c>
      <c r="F13" s="177" t="s">
        <v>95</v>
      </c>
      <c r="G13" s="177" t="s">
        <v>96</v>
      </c>
      <c r="H13" s="177" t="s">
        <v>88</v>
      </c>
      <c r="I13" s="183" t="s">
        <v>97</v>
      </c>
      <c r="J13" s="198" t="s">
        <v>85</v>
      </c>
      <c r="K13" s="178" t="s">
        <v>86</v>
      </c>
    </row>
    <row r="14" ht="15" spans="1:11">
      <c r="A14" s="188" t="s">
        <v>98</v>
      </c>
      <c r="B14" s="189"/>
      <c r="C14" s="189"/>
      <c r="D14" s="189"/>
      <c r="E14" s="189"/>
      <c r="F14" s="189"/>
      <c r="G14" s="189"/>
      <c r="H14" s="189"/>
      <c r="I14" s="189"/>
      <c r="J14" s="189"/>
      <c r="K14" s="242"/>
    </row>
    <row r="15" ht="15" spans="1:11">
      <c r="A15" s="275" t="s">
        <v>99</v>
      </c>
      <c r="B15" s="276"/>
      <c r="C15" s="276"/>
      <c r="D15" s="276"/>
      <c r="E15" s="276"/>
      <c r="F15" s="276"/>
      <c r="G15" s="276"/>
      <c r="H15" s="276"/>
      <c r="I15" s="276"/>
      <c r="J15" s="276"/>
      <c r="K15" s="319"/>
    </row>
    <row r="16" ht="14.25" spans="1:11">
      <c r="A16" s="282" t="s">
        <v>100</v>
      </c>
      <c r="B16" s="279" t="s">
        <v>95</v>
      </c>
      <c r="C16" s="279" t="s">
        <v>96</v>
      </c>
      <c r="D16" s="283"/>
      <c r="E16" s="284" t="s">
        <v>101</v>
      </c>
      <c r="F16" s="279" t="s">
        <v>95</v>
      </c>
      <c r="G16" s="279" t="s">
        <v>96</v>
      </c>
      <c r="H16" s="285"/>
      <c r="I16" s="284" t="s">
        <v>102</v>
      </c>
      <c r="J16" s="279" t="s">
        <v>95</v>
      </c>
      <c r="K16" s="320" t="s">
        <v>96</v>
      </c>
    </row>
    <row r="17" customHeight="1" spans="1:22">
      <c r="A17" s="213" t="s">
        <v>103</v>
      </c>
      <c r="B17" s="177" t="s">
        <v>95</v>
      </c>
      <c r="C17" s="177" t="s">
        <v>96</v>
      </c>
      <c r="D17" s="286"/>
      <c r="E17" s="214" t="s">
        <v>104</v>
      </c>
      <c r="F17" s="177" t="s">
        <v>95</v>
      </c>
      <c r="G17" s="177" t="s">
        <v>96</v>
      </c>
      <c r="H17" s="287"/>
      <c r="I17" s="214" t="s">
        <v>105</v>
      </c>
      <c r="J17" s="177" t="s">
        <v>95</v>
      </c>
      <c r="K17" s="178" t="s">
        <v>96</v>
      </c>
      <c r="L17" s="321"/>
      <c r="M17" s="321"/>
      <c r="N17" s="321"/>
      <c r="O17" s="321"/>
      <c r="P17" s="321"/>
      <c r="Q17" s="321"/>
      <c r="R17" s="321"/>
      <c r="S17" s="321"/>
      <c r="T17" s="321"/>
      <c r="U17" s="321"/>
      <c r="V17" s="321"/>
    </row>
    <row r="18" ht="18" customHeight="1" spans="1:11">
      <c r="A18" s="288" t="s">
        <v>106</v>
      </c>
      <c r="B18" s="289"/>
      <c r="C18" s="289"/>
      <c r="D18" s="289"/>
      <c r="E18" s="289"/>
      <c r="F18" s="289"/>
      <c r="G18" s="289"/>
      <c r="H18" s="289"/>
      <c r="I18" s="289"/>
      <c r="J18" s="289"/>
      <c r="K18" s="322"/>
    </row>
    <row r="19" s="271" customFormat="1" ht="18" customHeight="1" spans="1:11">
      <c r="A19" s="275" t="s">
        <v>107</v>
      </c>
      <c r="B19" s="276"/>
      <c r="C19" s="276"/>
      <c r="D19" s="276"/>
      <c r="E19" s="276"/>
      <c r="F19" s="276"/>
      <c r="G19" s="276"/>
      <c r="H19" s="276"/>
      <c r="I19" s="276"/>
      <c r="J19" s="276"/>
      <c r="K19" s="319"/>
    </row>
    <row r="20" customHeight="1" spans="1:11">
      <c r="A20" s="290" t="s">
        <v>108</v>
      </c>
      <c r="B20" s="291"/>
      <c r="C20" s="291"/>
      <c r="D20" s="291"/>
      <c r="E20" s="291"/>
      <c r="F20" s="291"/>
      <c r="G20" s="291"/>
      <c r="H20" s="291"/>
      <c r="I20" s="291"/>
      <c r="J20" s="291"/>
      <c r="K20" s="323"/>
    </row>
    <row r="21" ht="21.75" customHeight="1" spans="1:11">
      <c r="A21" s="292" t="s">
        <v>109</v>
      </c>
      <c r="B21" s="214" t="s">
        <v>110</v>
      </c>
      <c r="C21" s="214" t="s">
        <v>111</v>
      </c>
      <c r="D21" s="214" t="s">
        <v>112</v>
      </c>
      <c r="E21" s="214" t="s">
        <v>113</v>
      </c>
      <c r="F21" s="214" t="s">
        <v>114</v>
      </c>
      <c r="G21" s="214" t="s">
        <v>115</v>
      </c>
      <c r="H21" s="214" t="s">
        <v>116</v>
      </c>
      <c r="I21" s="214" t="s">
        <v>117</v>
      </c>
      <c r="J21" s="214" t="s">
        <v>118</v>
      </c>
      <c r="K21" s="250" t="s">
        <v>119</v>
      </c>
    </row>
    <row r="22" customHeight="1" spans="1:11">
      <c r="A22" s="293"/>
      <c r="B22" s="294"/>
      <c r="C22" s="294"/>
      <c r="D22" s="294">
        <v>0.5</v>
      </c>
      <c r="E22" s="294">
        <v>0.5</v>
      </c>
      <c r="F22" s="294">
        <v>0.5</v>
      </c>
      <c r="G22" s="294">
        <v>0.5</v>
      </c>
      <c r="H22" s="294">
        <v>0.5</v>
      </c>
      <c r="I22" s="294">
        <v>0.5</v>
      </c>
      <c r="J22" s="294"/>
      <c r="K22" s="324"/>
    </row>
    <row r="23" customHeight="1" spans="1:11">
      <c r="A23" s="293"/>
      <c r="B23" s="294"/>
      <c r="C23" s="294"/>
      <c r="D23" s="294"/>
      <c r="E23" s="294"/>
      <c r="F23" s="294"/>
      <c r="G23" s="294"/>
      <c r="H23" s="294"/>
      <c r="I23" s="294"/>
      <c r="J23" s="294"/>
      <c r="K23" s="325"/>
    </row>
    <row r="24" customHeight="1" spans="1:11">
      <c r="A24" s="293"/>
      <c r="B24" s="294"/>
      <c r="C24" s="294"/>
      <c r="D24" s="294"/>
      <c r="E24" s="294"/>
      <c r="F24" s="294"/>
      <c r="G24" s="294"/>
      <c r="H24" s="294"/>
      <c r="I24" s="294"/>
      <c r="J24" s="294"/>
      <c r="K24" s="325"/>
    </row>
    <row r="25" customHeight="1" spans="1:11">
      <c r="A25" s="293"/>
      <c r="B25" s="294"/>
      <c r="C25" s="294"/>
      <c r="D25" s="294"/>
      <c r="E25" s="294"/>
      <c r="F25" s="294"/>
      <c r="G25" s="294"/>
      <c r="H25" s="294"/>
      <c r="I25" s="294"/>
      <c r="J25" s="294"/>
      <c r="K25" s="326"/>
    </row>
    <row r="26" customHeight="1" spans="1:11">
      <c r="A26" s="293"/>
      <c r="B26" s="294"/>
      <c r="C26" s="294"/>
      <c r="D26" s="294"/>
      <c r="E26" s="294"/>
      <c r="F26" s="294"/>
      <c r="G26" s="294"/>
      <c r="H26" s="294"/>
      <c r="I26" s="294"/>
      <c r="J26" s="294"/>
      <c r="K26" s="326"/>
    </row>
    <row r="27" customHeight="1" spans="1:11">
      <c r="A27" s="293"/>
      <c r="B27" s="294"/>
      <c r="C27" s="294"/>
      <c r="D27" s="294"/>
      <c r="E27" s="294"/>
      <c r="F27" s="294"/>
      <c r="G27" s="294"/>
      <c r="H27" s="294"/>
      <c r="I27" s="294"/>
      <c r="J27" s="294"/>
      <c r="K27" s="326"/>
    </row>
    <row r="28" customHeight="1" spans="1:11">
      <c r="A28" s="293"/>
      <c r="B28" s="294"/>
      <c r="C28" s="294"/>
      <c r="D28" s="294"/>
      <c r="E28" s="294"/>
      <c r="F28" s="294"/>
      <c r="G28" s="294"/>
      <c r="H28" s="294"/>
      <c r="I28" s="294"/>
      <c r="J28" s="294"/>
      <c r="K28" s="326"/>
    </row>
    <row r="29" ht="18" customHeight="1" spans="1:11">
      <c r="A29" s="295" t="s">
        <v>120</v>
      </c>
      <c r="B29" s="296"/>
      <c r="C29" s="296"/>
      <c r="D29" s="296"/>
      <c r="E29" s="296"/>
      <c r="F29" s="296"/>
      <c r="G29" s="296"/>
      <c r="H29" s="296"/>
      <c r="I29" s="296"/>
      <c r="J29" s="296"/>
      <c r="K29" s="327"/>
    </row>
    <row r="30" ht="18.75" customHeight="1" spans="1:11">
      <c r="A30" s="297" t="s">
        <v>121</v>
      </c>
      <c r="B30" s="298"/>
      <c r="C30" s="298"/>
      <c r="D30" s="298"/>
      <c r="E30" s="298"/>
      <c r="F30" s="298"/>
      <c r="G30" s="298"/>
      <c r="H30" s="298"/>
      <c r="I30" s="298"/>
      <c r="J30" s="298"/>
      <c r="K30" s="328"/>
    </row>
    <row r="31" ht="18.75" customHeight="1" spans="1:11">
      <c r="A31" s="299"/>
      <c r="B31" s="300"/>
      <c r="C31" s="300"/>
      <c r="D31" s="300"/>
      <c r="E31" s="300"/>
      <c r="F31" s="300"/>
      <c r="G31" s="300"/>
      <c r="H31" s="300"/>
      <c r="I31" s="300"/>
      <c r="J31" s="300"/>
      <c r="K31" s="329"/>
    </row>
    <row r="32" ht="18" customHeight="1" spans="1:11">
      <c r="A32" s="295" t="s">
        <v>122</v>
      </c>
      <c r="B32" s="296"/>
      <c r="C32" s="296"/>
      <c r="D32" s="296"/>
      <c r="E32" s="296"/>
      <c r="F32" s="296"/>
      <c r="G32" s="296"/>
      <c r="H32" s="296"/>
      <c r="I32" s="296"/>
      <c r="J32" s="296"/>
      <c r="K32" s="327"/>
    </row>
    <row r="33" ht="14.25" spans="1:11">
      <c r="A33" s="301" t="s">
        <v>123</v>
      </c>
      <c r="B33" s="302"/>
      <c r="C33" s="302"/>
      <c r="D33" s="302"/>
      <c r="E33" s="302"/>
      <c r="F33" s="302"/>
      <c r="G33" s="302"/>
      <c r="H33" s="302"/>
      <c r="I33" s="302"/>
      <c r="J33" s="302"/>
      <c r="K33" s="330"/>
    </row>
    <row r="34" ht="15" spans="1:11">
      <c r="A34" s="101" t="s">
        <v>124</v>
      </c>
      <c r="B34" s="104"/>
      <c r="C34" s="177" t="s">
        <v>67</v>
      </c>
      <c r="D34" s="177" t="s">
        <v>68</v>
      </c>
      <c r="E34" s="303" t="s">
        <v>125</v>
      </c>
      <c r="F34" s="304"/>
      <c r="G34" s="304"/>
      <c r="H34" s="304"/>
      <c r="I34" s="304"/>
      <c r="J34" s="304"/>
      <c r="K34" s="331"/>
    </row>
    <row r="35" ht="15" spans="1:11">
      <c r="A35" s="305" t="s">
        <v>126</v>
      </c>
      <c r="B35" s="305"/>
      <c r="C35" s="305"/>
      <c r="D35" s="305"/>
      <c r="E35" s="305"/>
      <c r="F35" s="305"/>
      <c r="G35" s="305"/>
      <c r="H35" s="305"/>
      <c r="I35" s="305"/>
      <c r="J35" s="305"/>
      <c r="K35" s="305"/>
    </row>
    <row r="36" ht="14.25" spans="1:11">
      <c r="A36" s="306" t="s">
        <v>127</v>
      </c>
      <c r="B36" s="307"/>
      <c r="C36" s="307"/>
      <c r="D36" s="307"/>
      <c r="E36" s="307"/>
      <c r="F36" s="307"/>
      <c r="G36" s="307"/>
      <c r="H36" s="307"/>
      <c r="I36" s="307"/>
      <c r="J36" s="307"/>
      <c r="K36" s="332"/>
    </row>
    <row r="37" ht="14.25" spans="1:11">
      <c r="A37" s="221" t="s">
        <v>128</v>
      </c>
      <c r="B37" s="222"/>
      <c r="C37" s="222"/>
      <c r="D37" s="222"/>
      <c r="E37" s="222"/>
      <c r="F37" s="222"/>
      <c r="G37" s="222"/>
      <c r="H37" s="222"/>
      <c r="I37" s="222"/>
      <c r="J37" s="222"/>
      <c r="K37" s="253"/>
    </row>
    <row r="38" ht="14.25" spans="1:11">
      <c r="A38" s="221" t="s">
        <v>129</v>
      </c>
      <c r="B38" s="222"/>
      <c r="C38" s="222"/>
      <c r="D38" s="222"/>
      <c r="E38" s="222"/>
      <c r="F38" s="222"/>
      <c r="G38" s="222"/>
      <c r="H38" s="222"/>
      <c r="I38" s="222"/>
      <c r="J38" s="222"/>
      <c r="K38" s="253"/>
    </row>
    <row r="39" ht="14.25" spans="1:11">
      <c r="A39" s="221"/>
      <c r="B39" s="222"/>
      <c r="C39" s="222"/>
      <c r="D39" s="222"/>
      <c r="E39" s="222"/>
      <c r="F39" s="222"/>
      <c r="G39" s="222"/>
      <c r="H39" s="222"/>
      <c r="I39" s="222"/>
      <c r="J39" s="222"/>
      <c r="K39" s="253"/>
    </row>
    <row r="40" ht="14.25" spans="1:11">
      <c r="A40" s="221"/>
      <c r="B40" s="222"/>
      <c r="C40" s="222"/>
      <c r="D40" s="222"/>
      <c r="E40" s="222"/>
      <c r="F40" s="222"/>
      <c r="G40" s="222"/>
      <c r="H40" s="222"/>
      <c r="I40" s="222"/>
      <c r="J40" s="222"/>
      <c r="K40" s="253"/>
    </row>
    <row r="41" ht="14.25" spans="1:11">
      <c r="A41" s="221"/>
      <c r="B41" s="222"/>
      <c r="C41" s="222"/>
      <c r="D41" s="222"/>
      <c r="E41" s="222"/>
      <c r="F41" s="222"/>
      <c r="G41" s="222"/>
      <c r="H41" s="222"/>
      <c r="I41" s="222"/>
      <c r="J41" s="222"/>
      <c r="K41" s="253"/>
    </row>
    <row r="42" ht="14.25" spans="1:11">
      <c r="A42" s="221"/>
      <c r="B42" s="222"/>
      <c r="C42" s="222"/>
      <c r="D42" s="222"/>
      <c r="E42" s="222"/>
      <c r="F42" s="222"/>
      <c r="G42" s="222"/>
      <c r="H42" s="222"/>
      <c r="I42" s="222"/>
      <c r="J42" s="222"/>
      <c r="K42" s="253"/>
    </row>
    <row r="43" ht="15" spans="1:11">
      <c r="A43" s="216" t="s">
        <v>130</v>
      </c>
      <c r="B43" s="217"/>
      <c r="C43" s="217"/>
      <c r="D43" s="217"/>
      <c r="E43" s="217"/>
      <c r="F43" s="217"/>
      <c r="G43" s="217"/>
      <c r="H43" s="217"/>
      <c r="I43" s="217"/>
      <c r="J43" s="217"/>
      <c r="K43" s="251"/>
    </row>
    <row r="44" ht="15" spans="1:11">
      <c r="A44" s="275" t="s">
        <v>131</v>
      </c>
      <c r="B44" s="276"/>
      <c r="C44" s="276"/>
      <c r="D44" s="276"/>
      <c r="E44" s="276"/>
      <c r="F44" s="276"/>
      <c r="G44" s="276"/>
      <c r="H44" s="276"/>
      <c r="I44" s="276"/>
      <c r="J44" s="276"/>
      <c r="K44" s="319"/>
    </row>
    <row r="45" ht="14.25" spans="1:11">
      <c r="A45" s="282" t="s">
        <v>132</v>
      </c>
      <c r="B45" s="279" t="s">
        <v>95</v>
      </c>
      <c r="C45" s="279" t="s">
        <v>96</v>
      </c>
      <c r="D45" s="279" t="s">
        <v>88</v>
      </c>
      <c r="E45" s="284" t="s">
        <v>133</v>
      </c>
      <c r="F45" s="279" t="s">
        <v>95</v>
      </c>
      <c r="G45" s="279" t="s">
        <v>96</v>
      </c>
      <c r="H45" s="279" t="s">
        <v>88</v>
      </c>
      <c r="I45" s="284" t="s">
        <v>134</v>
      </c>
      <c r="J45" s="279" t="s">
        <v>95</v>
      </c>
      <c r="K45" s="320" t="s">
        <v>96</v>
      </c>
    </row>
    <row r="46" ht="14.25" spans="1:11">
      <c r="A46" s="213" t="s">
        <v>87</v>
      </c>
      <c r="B46" s="177" t="s">
        <v>95</v>
      </c>
      <c r="C46" s="177" t="s">
        <v>96</v>
      </c>
      <c r="D46" s="177" t="s">
        <v>88</v>
      </c>
      <c r="E46" s="214" t="s">
        <v>94</v>
      </c>
      <c r="F46" s="177" t="s">
        <v>95</v>
      </c>
      <c r="G46" s="177" t="s">
        <v>96</v>
      </c>
      <c r="H46" s="177" t="s">
        <v>88</v>
      </c>
      <c r="I46" s="214" t="s">
        <v>105</v>
      </c>
      <c r="J46" s="177" t="s">
        <v>95</v>
      </c>
      <c r="K46" s="178" t="s">
        <v>96</v>
      </c>
    </row>
    <row r="47" ht="15" spans="1:11">
      <c r="A47" s="188" t="s">
        <v>98</v>
      </c>
      <c r="B47" s="189"/>
      <c r="C47" s="189"/>
      <c r="D47" s="189"/>
      <c r="E47" s="189"/>
      <c r="F47" s="189"/>
      <c r="G47" s="189"/>
      <c r="H47" s="189"/>
      <c r="I47" s="189"/>
      <c r="J47" s="189"/>
      <c r="K47" s="242"/>
    </row>
    <row r="48" ht="15" spans="1:11">
      <c r="A48" s="305" t="s">
        <v>135</v>
      </c>
      <c r="B48" s="305"/>
      <c r="C48" s="305"/>
      <c r="D48" s="305"/>
      <c r="E48" s="305"/>
      <c r="F48" s="305"/>
      <c r="G48" s="305"/>
      <c r="H48" s="305"/>
      <c r="I48" s="305"/>
      <c r="J48" s="305"/>
      <c r="K48" s="305"/>
    </row>
    <row r="49" ht="15" spans="1:11">
      <c r="A49" s="306"/>
      <c r="B49" s="307"/>
      <c r="C49" s="307"/>
      <c r="D49" s="307"/>
      <c r="E49" s="307"/>
      <c r="F49" s="307"/>
      <c r="G49" s="307"/>
      <c r="H49" s="307"/>
      <c r="I49" s="307"/>
      <c r="J49" s="307"/>
      <c r="K49" s="332"/>
    </row>
    <row r="50" ht="15" spans="1:11">
      <c r="A50" s="308" t="s">
        <v>136</v>
      </c>
      <c r="B50" s="309" t="s">
        <v>137</v>
      </c>
      <c r="C50" s="309"/>
      <c r="D50" s="310" t="s">
        <v>138</v>
      </c>
      <c r="E50" s="311" t="s">
        <v>139</v>
      </c>
      <c r="F50" s="312" t="s">
        <v>140</v>
      </c>
      <c r="G50" s="313"/>
      <c r="H50" s="314" t="s">
        <v>141</v>
      </c>
      <c r="I50" s="333"/>
      <c r="J50" s="334"/>
      <c r="K50" s="335"/>
    </row>
    <row r="51" ht="15" spans="1:11">
      <c r="A51" s="305"/>
      <c r="B51" s="305"/>
      <c r="C51" s="305"/>
      <c r="D51" s="305"/>
      <c r="E51" s="305"/>
      <c r="F51" s="305"/>
      <c r="G51" s="305"/>
      <c r="H51" s="305"/>
      <c r="I51" s="305"/>
      <c r="J51" s="305"/>
      <c r="K51" s="305"/>
    </row>
    <row r="52" ht="15" spans="1:11">
      <c r="A52" s="315"/>
      <c r="B52" s="316"/>
      <c r="C52" s="316"/>
      <c r="D52" s="316"/>
      <c r="E52" s="316"/>
      <c r="F52" s="316"/>
      <c r="G52" s="316"/>
      <c r="H52" s="316"/>
      <c r="I52" s="316"/>
      <c r="J52" s="316"/>
      <c r="K52" s="336"/>
    </row>
    <row r="53" ht="15" spans="1:11">
      <c r="A53" s="308" t="s">
        <v>136</v>
      </c>
      <c r="B53" s="309" t="s">
        <v>137</v>
      </c>
      <c r="C53" s="309"/>
      <c r="D53" s="310" t="s">
        <v>138</v>
      </c>
      <c r="E53" s="317" t="s">
        <v>142</v>
      </c>
      <c r="F53" s="312" t="s">
        <v>143</v>
      </c>
      <c r="G53" s="313"/>
      <c r="H53" s="314" t="s">
        <v>141</v>
      </c>
      <c r="I53" s="333"/>
      <c r="J53" s="334" t="s">
        <v>144</v>
      </c>
      <c r="K53" s="335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4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4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4</xdr:row>
                    <xdr:rowOff>174625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13970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9"/>
  <sheetViews>
    <sheetView workbookViewId="0">
      <selection activeCell="A6" sqref="A6:A16"/>
    </sheetView>
  </sheetViews>
  <sheetFormatPr defaultColWidth="9" defaultRowHeight="26" customHeight="1"/>
  <cols>
    <col min="1" max="1" width="17.1666666666667" style="60" customWidth="1"/>
    <col min="2" max="7" width="9.33333333333333" style="60" customWidth="1"/>
    <col min="8" max="8" width="1.33333333333333" style="60" customWidth="1"/>
    <col min="9" max="10" width="19.125" style="60" customWidth="1"/>
    <col min="11" max="11" width="18.5" style="60" customWidth="1"/>
    <col min="12" max="12" width="16.6666666666667" style="60" customWidth="1"/>
    <col min="13" max="13" width="14.1666666666667" style="60" customWidth="1"/>
    <col min="14" max="14" width="16.3333333333333" style="60" customWidth="1"/>
    <col min="15" max="16384" width="9" style="60"/>
  </cols>
  <sheetData>
    <row r="1" ht="30" customHeight="1" spans="1:14">
      <c r="A1" s="61" t="s">
        <v>145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</row>
    <row r="2" ht="29" customHeight="1" spans="1:14">
      <c r="A2" s="63" t="s">
        <v>62</v>
      </c>
      <c r="B2" s="64" t="s">
        <v>63</v>
      </c>
      <c r="C2" s="64"/>
      <c r="D2" s="65" t="s">
        <v>69</v>
      </c>
      <c r="E2" s="64" t="s">
        <v>70</v>
      </c>
      <c r="F2" s="64"/>
      <c r="G2" s="64"/>
      <c r="H2" s="66"/>
      <c r="I2" s="78" t="s">
        <v>57</v>
      </c>
      <c r="J2" s="64" t="s">
        <v>58</v>
      </c>
      <c r="K2" s="64"/>
      <c r="L2" s="64"/>
      <c r="M2" s="64"/>
      <c r="N2" s="79"/>
    </row>
    <row r="3" ht="29" customHeight="1" spans="1:14">
      <c r="A3" s="67" t="s">
        <v>146</v>
      </c>
      <c r="B3" s="68" t="s">
        <v>147</v>
      </c>
      <c r="C3" s="68"/>
      <c r="D3" s="68"/>
      <c r="E3" s="68"/>
      <c r="F3" s="68"/>
      <c r="G3" s="68"/>
      <c r="H3" s="69"/>
      <c r="I3" s="80" t="s">
        <v>148</v>
      </c>
      <c r="J3" s="80"/>
      <c r="K3" s="80"/>
      <c r="L3" s="80"/>
      <c r="M3" s="80"/>
      <c r="N3" s="81"/>
    </row>
    <row r="4" ht="29" customHeight="1" spans="1:14">
      <c r="A4" s="67"/>
      <c r="B4" s="72" t="s">
        <v>112</v>
      </c>
      <c r="C4" s="72" t="s">
        <v>113</v>
      </c>
      <c r="D4" s="72" t="s">
        <v>114</v>
      </c>
      <c r="E4" s="72" t="s">
        <v>115</v>
      </c>
      <c r="F4" s="72" t="s">
        <v>116</v>
      </c>
      <c r="G4" s="72" t="s">
        <v>117</v>
      </c>
      <c r="H4" s="69"/>
      <c r="I4" s="263" t="s">
        <v>149</v>
      </c>
      <c r="J4" s="263" t="s">
        <v>150</v>
      </c>
      <c r="K4" s="263"/>
      <c r="L4" s="263"/>
      <c r="M4" s="263"/>
      <c r="N4" s="264"/>
    </row>
    <row r="5" ht="29" customHeight="1" spans="1:14">
      <c r="A5" s="73" t="s">
        <v>151</v>
      </c>
      <c r="B5" s="72" t="s">
        <v>152</v>
      </c>
      <c r="C5" s="72" t="s">
        <v>153</v>
      </c>
      <c r="D5" s="72" t="s">
        <v>154</v>
      </c>
      <c r="E5" s="72" t="s">
        <v>155</v>
      </c>
      <c r="F5" s="72" t="s">
        <v>156</v>
      </c>
      <c r="G5" s="72" t="s">
        <v>157</v>
      </c>
      <c r="H5" s="69"/>
      <c r="I5" s="265" t="s">
        <v>157</v>
      </c>
      <c r="J5" s="265" t="s">
        <v>157</v>
      </c>
      <c r="K5" s="266"/>
      <c r="L5" s="266"/>
      <c r="M5" s="266"/>
      <c r="N5" s="267"/>
    </row>
    <row r="6" ht="29" customHeight="1" spans="1:14">
      <c r="A6" s="73" t="s">
        <v>158</v>
      </c>
      <c r="B6" s="72">
        <f>C6-1</f>
        <v>68</v>
      </c>
      <c r="C6" s="72">
        <f>D6-2</f>
        <v>69</v>
      </c>
      <c r="D6" s="72">
        <v>71</v>
      </c>
      <c r="E6" s="72">
        <f>D6+2</f>
        <v>73</v>
      </c>
      <c r="F6" s="72">
        <f>E6+2</f>
        <v>75</v>
      </c>
      <c r="G6" s="72">
        <f>F6+1</f>
        <v>76</v>
      </c>
      <c r="H6" s="69"/>
      <c r="I6" s="82" t="s">
        <v>159</v>
      </c>
      <c r="J6" s="82" t="s">
        <v>159</v>
      </c>
      <c r="K6" s="83"/>
      <c r="L6" s="83"/>
      <c r="M6" s="83"/>
      <c r="N6" s="268"/>
    </row>
    <row r="7" ht="29" customHeight="1" spans="1:14">
      <c r="A7" s="261" t="s">
        <v>160</v>
      </c>
      <c r="B7" s="262">
        <f>C7-1</f>
        <v>63.5</v>
      </c>
      <c r="C7" s="262">
        <f>D7-2</f>
        <v>64.5</v>
      </c>
      <c r="D7" s="262">
        <v>66.5</v>
      </c>
      <c r="E7" s="262">
        <f>D7+2</f>
        <v>68.5</v>
      </c>
      <c r="F7" s="262">
        <f>E7+2</f>
        <v>70.5</v>
      </c>
      <c r="G7" s="262">
        <f>F7+1</f>
        <v>71.5</v>
      </c>
      <c r="H7" s="69"/>
      <c r="I7" s="82"/>
      <c r="J7" s="82"/>
      <c r="K7" s="83"/>
      <c r="L7" s="83"/>
      <c r="M7" s="83"/>
      <c r="N7" s="269"/>
    </row>
    <row r="8" ht="29" customHeight="1" spans="1:14">
      <c r="A8" s="73" t="s">
        <v>161</v>
      </c>
      <c r="B8" s="72">
        <f t="shared" ref="B8:B10" si="0">C8-4</f>
        <v>106</v>
      </c>
      <c r="C8" s="72">
        <f>D8-4</f>
        <v>110</v>
      </c>
      <c r="D8" s="72">
        <v>114</v>
      </c>
      <c r="E8" s="72">
        <f t="shared" ref="E8:E10" si="1">D8+4</f>
        <v>118</v>
      </c>
      <c r="F8" s="72">
        <f>E8+4</f>
        <v>122</v>
      </c>
      <c r="G8" s="72">
        <f t="shared" ref="G8:G10" si="2">F8+6</f>
        <v>128</v>
      </c>
      <c r="H8" s="69"/>
      <c r="I8" s="82"/>
      <c r="J8" s="82"/>
      <c r="K8" s="266"/>
      <c r="L8" s="266"/>
      <c r="M8" s="266"/>
      <c r="N8" s="270"/>
    </row>
    <row r="9" ht="29" customHeight="1" spans="1:14">
      <c r="A9" s="73" t="s">
        <v>162</v>
      </c>
      <c r="B9" s="72">
        <f t="shared" si="0"/>
        <v>102</v>
      </c>
      <c r="C9" s="72">
        <f t="shared" ref="C8:C10" si="3">D9-4</f>
        <v>106</v>
      </c>
      <c r="D9" s="72">
        <v>110</v>
      </c>
      <c r="E9" s="72">
        <f t="shared" si="1"/>
        <v>114</v>
      </c>
      <c r="F9" s="72">
        <f>E9+5</f>
        <v>119</v>
      </c>
      <c r="G9" s="72">
        <f t="shared" si="2"/>
        <v>125</v>
      </c>
      <c r="H9" s="69"/>
      <c r="I9" s="82" t="s">
        <v>163</v>
      </c>
      <c r="J9" s="82" t="s">
        <v>159</v>
      </c>
      <c r="K9" s="83"/>
      <c r="L9" s="83"/>
      <c r="M9" s="83"/>
      <c r="N9" s="269"/>
    </row>
    <row r="10" ht="29" customHeight="1" spans="1:14">
      <c r="A10" s="73" t="s">
        <v>164</v>
      </c>
      <c r="B10" s="72">
        <f t="shared" si="0"/>
        <v>102</v>
      </c>
      <c r="C10" s="72">
        <f t="shared" si="3"/>
        <v>106</v>
      </c>
      <c r="D10" s="72">
        <v>110</v>
      </c>
      <c r="E10" s="72">
        <f t="shared" si="1"/>
        <v>114</v>
      </c>
      <c r="F10" s="72">
        <f>E10+5</f>
        <v>119</v>
      </c>
      <c r="G10" s="72">
        <f t="shared" si="2"/>
        <v>125</v>
      </c>
      <c r="H10" s="69"/>
      <c r="I10" s="82" t="s">
        <v>163</v>
      </c>
      <c r="J10" s="82" t="s">
        <v>159</v>
      </c>
      <c r="K10" s="83"/>
      <c r="L10" s="83"/>
      <c r="M10" s="83"/>
      <c r="N10" s="269"/>
    </row>
    <row r="11" ht="29" customHeight="1" spans="1:14">
      <c r="A11" s="73" t="s">
        <v>165</v>
      </c>
      <c r="B11" s="72">
        <f>C11-1.2</f>
        <v>44.6</v>
      </c>
      <c r="C11" s="72">
        <f>D11-1.2</f>
        <v>45.8</v>
      </c>
      <c r="D11" s="72">
        <v>47</v>
      </c>
      <c r="E11" s="72">
        <f>D11+1.2</f>
        <v>48.2</v>
      </c>
      <c r="F11" s="72">
        <f>E11+1.2</f>
        <v>49.4</v>
      </c>
      <c r="G11" s="72">
        <f>F11+1.4</f>
        <v>50.8</v>
      </c>
      <c r="H11" s="69"/>
      <c r="I11" s="82"/>
      <c r="J11" s="82"/>
      <c r="K11" s="83"/>
      <c r="L11" s="83"/>
      <c r="M11" s="83"/>
      <c r="N11" s="269"/>
    </row>
    <row r="12" ht="29" customHeight="1" spans="1:14">
      <c r="A12" s="73" t="s">
        <v>166</v>
      </c>
      <c r="B12" s="72">
        <f>C12-0.6</f>
        <v>60.2</v>
      </c>
      <c r="C12" s="72">
        <f>D12-1.2</f>
        <v>60.8</v>
      </c>
      <c r="D12" s="72">
        <v>62</v>
      </c>
      <c r="E12" s="72">
        <f>D12+1.2</f>
        <v>63.2</v>
      </c>
      <c r="F12" s="72">
        <f>E12+1.2</f>
        <v>64.4</v>
      </c>
      <c r="G12" s="72">
        <f t="shared" ref="G12:G16" si="4">F12+0.6</f>
        <v>65</v>
      </c>
      <c r="H12" s="69"/>
      <c r="I12" s="82" t="s">
        <v>159</v>
      </c>
      <c r="J12" s="82" t="s">
        <v>167</v>
      </c>
      <c r="K12" s="83"/>
      <c r="L12" s="83"/>
      <c r="M12" s="83"/>
      <c r="N12" s="269"/>
    </row>
    <row r="13" ht="29" customHeight="1" spans="1:14">
      <c r="A13" s="73" t="s">
        <v>168</v>
      </c>
      <c r="B13" s="72">
        <f>C13-0.8</f>
        <v>20.4</v>
      </c>
      <c r="C13" s="72">
        <f>D13-0.8</f>
        <v>21.2</v>
      </c>
      <c r="D13" s="72">
        <v>22</v>
      </c>
      <c r="E13" s="72">
        <f>D13+0.8</f>
        <v>22.8</v>
      </c>
      <c r="F13" s="72">
        <f>E13+0.8</f>
        <v>23.6</v>
      </c>
      <c r="G13" s="72">
        <f>F13+1.1</f>
        <v>24.7</v>
      </c>
      <c r="H13" s="69"/>
      <c r="I13" s="82"/>
      <c r="J13" s="82"/>
      <c r="K13" s="83"/>
      <c r="L13" s="83"/>
      <c r="M13" s="83"/>
      <c r="N13" s="269"/>
    </row>
    <row r="14" ht="29" customHeight="1" spans="1:14">
      <c r="A14" s="73" t="s">
        <v>169</v>
      </c>
      <c r="B14" s="72">
        <f>C14-0.6</f>
        <v>16.8</v>
      </c>
      <c r="C14" s="72">
        <f>D14-0.6</f>
        <v>17.4</v>
      </c>
      <c r="D14" s="72">
        <v>18</v>
      </c>
      <c r="E14" s="72">
        <f>D14+0.6</f>
        <v>18.6</v>
      </c>
      <c r="F14" s="72">
        <f>E14+0.6</f>
        <v>19.2</v>
      </c>
      <c r="G14" s="72">
        <f>F14+0.95</f>
        <v>20.15</v>
      </c>
      <c r="H14" s="69"/>
      <c r="I14" s="82"/>
      <c r="J14" s="82"/>
      <c r="K14" s="83"/>
      <c r="L14" s="83"/>
      <c r="M14" s="83"/>
      <c r="N14" s="269"/>
    </row>
    <row r="15" ht="29" customHeight="1" spans="1:14">
      <c r="A15" s="73" t="s">
        <v>170</v>
      </c>
      <c r="B15" s="72">
        <f>C15-0.4</f>
        <v>12.2</v>
      </c>
      <c r="C15" s="72">
        <f>D15-0.4</f>
        <v>12.6</v>
      </c>
      <c r="D15" s="72">
        <v>13</v>
      </c>
      <c r="E15" s="72">
        <f>D15+0.4</f>
        <v>13.4</v>
      </c>
      <c r="F15" s="72">
        <f>E15+0.4</f>
        <v>13.8</v>
      </c>
      <c r="G15" s="72">
        <f t="shared" si="4"/>
        <v>14.4</v>
      </c>
      <c r="H15" s="69"/>
      <c r="I15" s="82"/>
      <c r="J15" s="82"/>
      <c r="K15" s="83"/>
      <c r="L15" s="83"/>
      <c r="M15" s="83"/>
      <c r="N15" s="269"/>
    </row>
    <row r="16" ht="29" customHeight="1" spans="1:14">
      <c r="A16" s="73" t="s">
        <v>171</v>
      </c>
      <c r="B16" s="72">
        <f>C16-0.4</f>
        <v>10.2</v>
      </c>
      <c r="C16" s="72">
        <f>D16-0.4</f>
        <v>10.6</v>
      </c>
      <c r="D16" s="72">
        <v>11</v>
      </c>
      <c r="E16" s="72">
        <f>D16+0.4</f>
        <v>11.4</v>
      </c>
      <c r="F16" s="72">
        <f>E16+0.4</f>
        <v>11.8</v>
      </c>
      <c r="G16" s="72">
        <f t="shared" si="4"/>
        <v>12.4</v>
      </c>
      <c r="H16" s="69"/>
      <c r="I16" s="82"/>
      <c r="J16" s="82"/>
      <c r="K16" s="83"/>
      <c r="L16" s="83"/>
      <c r="M16" s="83"/>
      <c r="N16" s="269"/>
    </row>
    <row r="17" ht="14.25" spans="1:14">
      <c r="A17" s="76" t="s">
        <v>125</v>
      </c>
      <c r="D17" s="77"/>
      <c r="E17" s="77"/>
      <c r="F17" s="77"/>
      <c r="G17" s="77"/>
      <c r="H17" s="77"/>
      <c r="I17" s="77"/>
      <c r="J17" s="77"/>
      <c r="K17" s="77"/>
      <c r="L17" s="77"/>
      <c r="M17" s="77"/>
      <c r="N17" s="77"/>
    </row>
    <row r="18" ht="14.25" spans="1:14">
      <c r="A18" s="60" t="s">
        <v>172</v>
      </c>
      <c r="D18" s="77"/>
      <c r="E18" s="77"/>
      <c r="F18" s="77"/>
      <c r="G18" s="77"/>
      <c r="H18" s="77"/>
      <c r="I18" s="77"/>
      <c r="J18" s="77"/>
      <c r="K18" s="77"/>
      <c r="L18" s="77"/>
      <c r="M18" s="77"/>
      <c r="N18" s="77"/>
    </row>
    <row r="19" ht="14.25" spans="1:13">
      <c r="A19" s="77"/>
      <c r="B19" s="77"/>
      <c r="C19" s="77"/>
      <c r="D19" s="77"/>
      <c r="E19" s="77"/>
      <c r="F19" s="77"/>
      <c r="G19" s="77"/>
      <c r="H19" s="77"/>
      <c r="I19" s="76" t="s">
        <v>173</v>
      </c>
      <c r="J19" s="84"/>
      <c r="K19" s="76" t="s">
        <v>174</v>
      </c>
      <c r="L19" s="76"/>
      <c r="M19" s="76" t="s">
        <v>175</v>
      </c>
    </row>
  </sheetData>
  <mergeCells count="8">
    <mergeCell ref="A1:N1"/>
    <mergeCell ref="B2:C2"/>
    <mergeCell ref="E2:G2"/>
    <mergeCell ref="J2:N2"/>
    <mergeCell ref="B3:G3"/>
    <mergeCell ref="I3:N3"/>
    <mergeCell ref="A3:A4"/>
    <mergeCell ref="H2:H16"/>
  </mergeCells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25" zoomScaleNormal="125" topLeftCell="A25" workbookViewId="0">
      <selection activeCell="B4" sqref="B4:C4"/>
    </sheetView>
  </sheetViews>
  <sheetFormatPr defaultColWidth="10" defaultRowHeight="16.5" customHeight="1"/>
  <cols>
    <col min="1" max="1" width="10.875" style="164" customWidth="1"/>
    <col min="2" max="16384" width="10" style="164"/>
  </cols>
  <sheetData>
    <row r="1" ht="22.5" customHeight="1" spans="1:11">
      <c r="A1" s="165" t="s">
        <v>176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</row>
    <row r="2" ht="17.25" customHeight="1" spans="1:11">
      <c r="A2" s="166" t="s">
        <v>53</v>
      </c>
      <c r="B2" s="167" t="s">
        <v>54</v>
      </c>
      <c r="C2" s="167"/>
      <c r="D2" s="168" t="s">
        <v>55</v>
      </c>
      <c r="E2" s="168"/>
      <c r="F2" s="167" t="s">
        <v>56</v>
      </c>
      <c r="G2" s="167"/>
      <c r="H2" s="169" t="s">
        <v>57</v>
      </c>
      <c r="I2" s="238" t="s">
        <v>58</v>
      </c>
      <c r="J2" s="238"/>
      <c r="K2" s="239"/>
    </row>
    <row r="3" customHeight="1" spans="1:11">
      <c r="A3" s="170" t="s">
        <v>59</v>
      </c>
      <c r="B3" s="171"/>
      <c r="C3" s="172"/>
      <c r="D3" s="173" t="s">
        <v>60</v>
      </c>
      <c r="E3" s="174"/>
      <c r="F3" s="174"/>
      <c r="G3" s="175"/>
      <c r="H3" s="173" t="s">
        <v>61</v>
      </c>
      <c r="I3" s="174"/>
      <c r="J3" s="174"/>
      <c r="K3" s="175"/>
    </row>
    <row r="4" customHeight="1" spans="1:11">
      <c r="A4" s="176" t="s">
        <v>62</v>
      </c>
      <c r="B4" s="177" t="s">
        <v>63</v>
      </c>
      <c r="C4" s="178"/>
      <c r="D4" s="176" t="s">
        <v>64</v>
      </c>
      <c r="E4" s="179"/>
      <c r="F4" s="180" t="s">
        <v>65</v>
      </c>
      <c r="G4" s="181"/>
      <c r="H4" s="176" t="s">
        <v>66</v>
      </c>
      <c r="I4" s="179"/>
      <c r="J4" s="177" t="s">
        <v>67</v>
      </c>
      <c r="K4" s="178" t="s">
        <v>68</v>
      </c>
    </row>
    <row r="5" customHeight="1" spans="1:11">
      <c r="A5" s="182" t="s">
        <v>69</v>
      </c>
      <c r="B5" s="177" t="s">
        <v>70</v>
      </c>
      <c r="C5" s="178"/>
      <c r="D5" s="176" t="s">
        <v>71</v>
      </c>
      <c r="E5" s="179"/>
      <c r="F5" s="180">
        <v>44674</v>
      </c>
      <c r="G5" s="181"/>
      <c r="H5" s="176" t="s">
        <v>72</v>
      </c>
      <c r="I5" s="179"/>
      <c r="J5" s="177" t="s">
        <v>67</v>
      </c>
      <c r="K5" s="178" t="s">
        <v>68</v>
      </c>
    </row>
    <row r="6" customHeight="1" spans="1:11">
      <c r="A6" s="176" t="s">
        <v>73</v>
      </c>
      <c r="B6" s="102">
        <v>3</v>
      </c>
      <c r="C6" s="103">
        <v>6</v>
      </c>
      <c r="D6" s="182" t="s">
        <v>74</v>
      </c>
      <c r="E6" s="183"/>
      <c r="F6" s="180">
        <v>44762</v>
      </c>
      <c r="G6" s="181"/>
      <c r="H6" s="176" t="s">
        <v>75</v>
      </c>
      <c r="I6" s="179"/>
      <c r="J6" s="177" t="s">
        <v>67</v>
      </c>
      <c r="K6" s="178" t="s">
        <v>68</v>
      </c>
    </row>
    <row r="7" customHeight="1" spans="1:11">
      <c r="A7" s="176" t="s">
        <v>76</v>
      </c>
      <c r="B7" s="105">
        <v>19105</v>
      </c>
      <c r="C7" s="106"/>
      <c r="D7" s="182" t="s">
        <v>77</v>
      </c>
      <c r="E7" s="184"/>
      <c r="F7" s="180">
        <v>44767</v>
      </c>
      <c r="G7" s="181"/>
      <c r="H7" s="176" t="s">
        <v>78</v>
      </c>
      <c r="I7" s="179"/>
      <c r="J7" s="177" t="s">
        <v>67</v>
      </c>
      <c r="K7" s="178" t="s">
        <v>68</v>
      </c>
    </row>
    <row r="8" customHeight="1" spans="1:11">
      <c r="A8" s="185" t="s">
        <v>79</v>
      </c>
      <c r="B8" s="186"/>
      <c r="C8" s="187"/>
      <c r="D8" s="188" t="s">
        <v>80</v>
      </c>
      <c r="E8" s="189"/>
      <c r="F8" s="190">
        <v>44783</v>
      </c>
      <c r="G8" s="191"/>
      <c r="H8" s="188" t="s">
        <v>81</v>
      </c>
      <c r="I8" s="189"/>
      <c r="J8" s="207" t="s">
        <v>67</v>
      </c>
      <c r="K8" s="240" t="s">
        <v>68</v>
      </c>
    </row>
    <row r="9" customHeight="1" spans="1:11">
      <c r="A9" s="192" t="s">
        <v>177</v>
      </c>
      <c r="B9" s="192"/>
      <c r="C9" s="192"/>
      <c r="D9" s="192"/>
      <c r="E9" s="192"/>
      <c r="F9" s="192"/>
      <c r="G9" s="192"/>
      <c r="H9" s="192"/>
      <c r="I9" s="192"/>
      <c r="J9" s="192"/>
      <c r="K9" s="192"/>
    </row>
    <row r="10" customHeight="1" spans="1:11">
      <c r="A10" s="193" t="s">
        <v>84</v>
      </c>
      <c r="B10" s="194" t="s">
        <v>85</v>
      </c>
      <c r="C10" s="195" t="s">
        <v>86</v>
      </c>
      <c r="D10" s="196"/>
      <c r="E10" s="197" t="s">
        <v>89</v>
      </c>
      <c r="F10" s="194" t="s">
        <v>85</v>
      </c>
      <c r="G10" s="195" t="s">
        <v>86</v>
      </c>
      <c r="H10" s="194"/>
      <c r="I10" s="197" t="s">
        <v>87</v>
      </c>
      <c r="J10" s="194" t="s">
        <v>85</v>
      </c>
      <c r="K10" s="241" t="s">
        <v>86</v>
      </c>
    </row>
    <row r="11" customHeight="1" spans="1:11">
      <c r="A11" s="182" t="s">
        <v>90</v>
      </c>
      <c r="B11" s="198" t="s">
        <v>85</v>
      </c>
      <c r="C11" s="177" t="s">
        <v>86</v>
      </c>
      <c r="D11" s="184"/>
      <c r="E11" s="183" t="s">
        <v>92</v>
      </c>
      <c r="F11" s="198" t="s">
        <v>85</v>
      </c>
      <c r="G11" s="177" t="s">
        <v>86</v>
      </c>
      <c r="H11" s="198"/>
      <c r="I11" s="183" t="s">
        <v>97</v>
      </c>
      <c r="J11" s="198" t="s">
        <v>85</v>
      </c>
      <c r="K11" s="178" t="s">
        <v>86</v>
      </c>
    </row>
    <row r="12" customHeight="1" spans="1:11">
      <c r="A12" s="188" t="s">
        <v>125</v>
      </c>
      <c r="B12" s="189"/>
      <c r="C12" s="189"/>
      <c r="D12" s="189"/>
      <c r="E12" s="189"/>
      <c r="F12" s="189"/>
      <c r="G12" s="189"/>
      <c r="H12" s="189"/>
      <c r="I12" s="189"/>
      <c r="J12" s="189"/>
      <c r="K12" s="242"/>
    </row>
    <row r="13" customHeight="1" spans="1:11">
      <c r="A13" s="199" t="s">
        <v>178</v>
      </c>
      <c r="B13" s="199"/>
      <c r="C13" s="199"/>
      <c r="D13" s="199"/>
      <c r="E13" s="199"/>
      <c r="F13" s="199"/>
      <c r="G13" s="199"/>
      <c r="H13" s="199"/>
      <c r="I13" s="199"/>
      <c r="J13" s="199"/>
      <c r="K13" s="199"/>
    </row>
    <row r="14" customHeight="1" spans="1:11">
      <c r="A14" s="200" t="s">
        <v>179</v>
      </c>
      <c r="B14" s="201"/>
      <c r="C14" s="201"/>
      <c r="D14" s="201"/>
      <c r="E14" s="201"/>
      <c r="F14" s="201"/>
      <c r="G14" s="201"/>
      <c r="H14" s="201"/>
      <c r="I14" s="243"/>
      <c r="J14" s="243"/>
      <c r="K14" s="244"/>
    </row>
    <row r="15" customHeight="1" spans="1:11">
      <c r="A15" s="202"/>
      <c r="B15" s="203"/>
      <c r="C15" s="203"/>
      <c r="D15" s="204"/>
      <c r="E15" s="205"/>
      <c r="F15" s="203"/>
      <c r="G15" s="203"/>
      <c r="H15" s="204"/>
      <c r="I15" s="245"/>
      <c r="J15" s="246"/>
      <c r="K15" s="247"/>
    </row>
    <row r="16" customHeight="1" spans="1:11">
      <c r="A16" s="206"/>
      <c r="B16" s="207"/>
      <c r="C16" s="207"/>
      <c r="D16" s="207"/>
      <c r="E16" s="207"/>
      <c r="F16" s="207"/>
      <c r="G16" s="207"/>
      <c r="H16" s="207"/>
      <c r="I16" s="207"/>
      <c r="J16" s="207"/>
      <c r="K16" s="240"/>
    </row>
    <row r="17" customHeight="1" spans="1:11">
      <c r="A17" s="199" t="s">
        <v>180</v>
      </c>
      <c r="B17" s="199"/>
      <c r="C17" s="199"/>
      <c r="D17" s="199"/>
      <c r="E17" s="199"/>
      <c r="F17" s="199"/>
      <c r="G17" s="199"/>
      <c r="H17" s="199"/>
      <c r="I17" s="199"/>
      <c r="J17" s="199"/>
      <c r="K17" s="199"/>
    </row>
    <row r="18" customHeight="1" spans="1:11">
      <c r="A18" s="200" t="s">
        <v>181</v>
      </c>
      <c r="B18" s="201"/>
      <c r="C18" s="201"/>
      <c r="D18" s="201"/>
      <c r="E18" s="201"/>
      <c r="F18" s="201"/>
      <c r="G18" s="201"/>
      <c r="H18" s="201"/>
      <c r="I18" s="243"/>
      <c r="J18" s="243"/>
      <c r="K18" s="244"/>
    </row>
    <row r="19" customHeight="1" spans="1:11">
      <c r="A19" s="202"/>
      <c r="B19" s="203"/>
      <c r="C19" s="203"/>
      <c r="D19" s="204"/>
      <c r="E19" s="205"/>
      <c r="F19" s="203"/>
      <c r="G19" s="203"/>
      <c r="H19" s="204"/>
      <c r="I19" s="245"/>
      <c r="J19" s="246"/>
      <c r="K19" s="247"/>
    </row>
    <row r="20" customHeight="1" spans="1:11">
      <c r="A20" s="206"/>
      <c r="B20" s="207"/>
      <c r="C20" s="207"/>
      <c r="D20" s="207"/>
      <c r="E20" s="207"/>
      <c r="F20" s="207"/>
      <c r="G20" s="207"/>
      <c r="H20" s="207"/>
      <c r="I20" s="207"/>
      <c r="J20" s="207"/>
      <c r="K20" s="240"/>
    </row>
    <row r="21" customHeight="1" spans="1:11">
      <c r="A21" s="208" t="s">
        <v>122</v>
      </c>
      <c r="B21" s="208"/>
      <c r="C21" s="208"/>
      <c r="D21" s="208"/>
      <c r="E21" s="208"/>
      <c r="F21" s="208"/>
      <c r="G21" s="208"/>
      <c r="H21" s="208"/>
      <c r="I21" s="208"/>
      <c r="J21" s="208"/>
      <c r="K21" s="208"/>
    </row>
    <row r="22" customHeight="1" spans="1:11">
      <c r="A22" s="89" t="s">
        <v>123</v>
      </c>
      <c r="B22" s="126"/>
      <c r="C22" s="126"/>
      <c r="D22" s="126"/>
      <c r="E22" s="126"/>
      <c r="F22" s="126"/>
      <c r="G22" s="126"/>
      <c r="H22" s="126"/>
      <c r="I22" s="126"/>
      <c r="J22" s="126"/>
      <c r="K22" s="155"/>
    </row>
    <row r="23" customHeight="1" spans="1:11">
      <c r="A23" s="101" t="s">
        <v>124</v>
      </c>
      <c r="B23" s="104"/>
      <c r="C23" s="177" t="s">
        <v>67</v>
      </c>
      <c r="D23" s="177" t="s">
        <v>68</v>
      </c>
      <c r="E23" s="100"/>
      <c r="F23" s="100"/>
      <c r="G23" s="100"/>
      <c r="H23" s="100"/>
      <c r="I23" s="100"/>
      <c r="J23" s="100"/>
      <c r="K23" s="149"/>
    </row>
    <row r="24" customHeight="1" spans="1:11">
      <c r="A24" s="209" t="s">
        <v>182</v>
      </c>
      <c r="B24" s="210"/>
      <c r="C24" s="210"/>
      <c r="D24" s="210"/>
      <c r="E24" s="210"/>
      <c r="F24" s="210"/>
      <c r="G24" s="210"/>
      <c r="H24" s="210"/>
      <c r="I24" s="210"/>
      <c r="J24" s="210"/>
      <c r="K24" s="248"/>
    </row>
    <row r="25" customHeight="1" spans="1:11">
      <c r="A25" s="211"/>
      <c r="B25" s="212"/>
      <c r="C25" s="212"/>
      <c r="D25" s="212"/>
      <c r="E25" s="212"/>
      <c r="F25" s="212"/>
      <c r="G25" s="212"/>
      <c r="H25" s="212"/>
      <c r="I25" s="212"/>
      <c r="J25" s="212"/>
      <c r="K25" s="249"/>
    </row>
    <row r="26" customHeight="1" spans="1:11">
      <c r="A26" s="192" t="s">
        <v>131</v>
      </c>
      <c r="B26" s="192"/>
      <c r="C26" s="192"/>
      <c r="D26" s="192"/>
      <c r="E26" s="192"/>
      <c r="F26" s="192"/>
      <c r="G26" s="192"/>
      <c r="H26" s="192"/>
      <c r="I26" s="192"/>
      <c r="J26" s="192"/>
      <c r="K26" s="192"/>
    </row>
    <row r="27" customHeight="1" spans="1:11">
      <c r="A27" s="170" t="s">
        <v>132</v>
      </c>
      <c r="B27" s="195" t="s">
        <v>95</v>
      </c>
      <c r="C27" s="195" t="s">
        <v>96</v>
      </c>
      <c r="D27" s="195" t="s">
        <v>88</v>
      </c>
      <c r="E27" s="171" t="s">
        <v>133</v>
      </c>
      <c r="F27" s="195" t="s">
        <v>95</v>
      </c>
      <c r="G27" s="195" t="s">
        <v>96</v>
      </c>
      <c r="H27" s="195" t="s">
        <v>88</v>
      </c>
      <c r="I27" s="171" t="s">
        <v>134</v>
      </c>
      <c r="J27" s="195" t="s">
        <v>95</v>
      </c>
      <c r="K27" s="241" t="s">
        <v>96</v>
      </c>
    </row>
    <row r="28" customHeight="1" spans="1:11">
      <c r="A28" s="213" t="s">
        <v>87</v>
      </c>
      <c r="B28" s="177" t="s">
        <v>95</v>
      </c>
      <c r="C28" s="177" t="s">
        <v>96</v>
      </c>
      <c r="D28" s="177" t="s">
        <v>88</v>
      </c>
      <c r="E28" s="214" t="s">
        <v>94</v>
      </c>
      <c r="F28" s="177" t="s">
        <v>95</v>
      </c>
      <c r="G28" s="177" t="s">
        <v>96</v>
      </c>
      <c r="H28" s="177" t="s">
        <v>88</v>
      </c>
      <c r="I28" s="214" t="s">
        <v>105</v>
      </c>
      <c r="J28" s="177" t="s">
        <v>95</v>
      </c>
      <c r="K28" s="178" t="s">
        <v>96</v>
      </c>
    </row>
    <row r="29" customHeight="1" spans="1:11">
      <c r="A29" s="176" t="s">
        <v>98</v>
      </c>
      <c r="B29" s="215"/>
      <c r="C29" s="215"/>
      <c r="D29" s="215"/>
      <c r="E29" s="215"/>
      <c r="F29" s="215"/>
      <c r="G29" s="215"/>
      <c r="H29" s="215"/>
      <c r="I29" s="215"/>
      <c r="J29" s="215"/>
      <c r="K29" s="250"/>
    </row>
    <row r="30" customHeight="1" spans="1:11">
      <c r="A30" s="216"/>
      <c r="B30" s="217"/>
      <c r="C30" s="217"/>
      <c r="D30" s="217"/>
      <c r="E30" s="217"/>
      <c r="F30" s="217"/>
      <c r="G30" s="217"/>
      <c r="H30" s="217"/>
      <c r="I30" s="217"/>
      <c r="J30" s="217"/>
      <c r="K30" s="251"/>
    </row>
    <row r="31" customHeight="1" spans="1:11">
      <c r="A31" s="218" t="s">
        <v>183</v>
      </c>
      <c r="B31" s="218"/>
      <c r="C31" s="218"/>
      <c r="D31" s="218"/>
      <c r="E31" s="218"/>
      <c r="F31" s="218"/>
      <c r="G31" s="218"/>
      <c r="H31" s="218"/>
      <c r="I31" s="218"/>
      <c r="J31" s="218"/>
      <c r="K31" s="218"/>
    </row>
    <row r="32" ht="17.25" customHeight="1" spans="1:11">
      <c r="A32" s="219" t="s">
        <v>184</v>
      </c>
      <c r="B32" s="220"/>
      <c r="C32" s="220"/>
      <c r="D32" s="220"/>
      <c r="E32" s="220"/>
      <c r="F32" s="220"/>
      <c r="G32" s="220"/>
      <c r="H32" s="220"/>
      <c r="I32" s="220"/>
      <c r="J32" s="220"/>
      <c r="K32" s="252"/>
    </row>
    <row r="33" ht="17.25" customHeight="1" spans="1:11">
      <c r="A33" s="221"/>
      <c r="B33" s="222"/>
      <c r="C33" s="222"/>
      <c r="D33" s="222"/>
      <c r="E33" s="222"/>
      <c r="F33" s="222"/>
      <c r="G33" s="222"/>
      <c r="H33" s="222"/>
      <c r="I33" s="222"/>
      <c r="J33" s="222"/>
      <c r="K33" s="253"/>
    </row>
    <row r="34" ht="17.25" customHeight="1" spans="1:11">
      <c r="A34" s="221"/>
      <c r="B34" s="222"/>
      <c r="C34" s="222"/>
      <c r="D34" s="222"/>
      <c r="E34" s="222"/>
      <c r="F34" s="222"/>
      <c r="G34" s="222"/>
      <c r="H34" s="222"/>
      <c r="I34" s="222"/>
      <c r="J34" s="222"/>
      <c r="K34" s="253"/>
    </row>
    <row r="35" ht="17.25" customHeight="1" spans="1:11">
      <c r="A35" s="221"/>
      <c r="B35" s="222"/>
      <c r="C35" s="222"/>
      <c r="D35" s="222"/>
      <c r="E35" s="222"/>
      <c r="F35" s="222"/>
      <c r="G35" s="222"/>
      <c r="H35" s="222"/>
      <c r="I35" s="222"/>
      <c r="J35" s="222"/>
      <c r="K35" s="253"/>
    </row>
    <row r="36" ht="17.25" customHeight="1" spans="1:11">
      <c r="A36" s="221"/>
      <c r="B36" s="222"/>
      <c r="C36" s="222"/>
      <c r="D36" s="222"/>
      <c r="E36" s="222"/>
      <c r="F36" s="222"/>
      <c r="G36" s="222"/>
      <c r="H36" s="222"/>
      <c r="I36" s="222"/>
      <c r="J36" s="222"/>
      <c r="K36" s="253"/>
    </row>
    <row r="37" ht="17.25" customHeight="1" spans="1:11">
      <c r="A37" s="221"/>
      <c r="B37" s="222"/>
      <c r="C37" s="222"/>
      <c r="D37" s="222"/>
      <c r="E37" s="222"/>
      <c r="F37" s="222"/>
      <c r="G37" s="222"/>
      <c r="H37" s="222"/>
      <c r="I37" s="222"/>
      <c r="J37" s="222"/>
      <c r="K37" s="253"/>
    </row>
    <row r="38" ht="17.25" customHeight="1" spans="1:11">
      <c r="A38" s="221"/>
      <c r="B38" s="222"/>
      <c r="C38" s="222"/>
      <c r="D38" s="222"/>
      <c r="E38" s="222"/>
      <c r="F38" s="222"/>
      <c r="G38" s="222"/>
      <c r="H38" s="222"/>
      <c r="I38" s="222"/>
      <c r="J38" s="222"/>
      <c r="K38" s="253"/>
    </row>
    <row r="39" ht="17.25" customHeight="1" spans="1:11">
      <c r="A39" s="221"/>
      <c r="B39" s="222"/>
      <c r="C39" s="222"/>
      <c r="D39" s="222"/>
      <c r="E39" s="222"/>
      <c r="F39" s="222"/>
      <c r="G39" s="222"/>
      <c r="H39" s="222"/>
      <c r="I39" s="222"/>
      <c r="J39" s="222"/>
      <c r="K39" s="253"/>
    </row>
    <row r="40" ht="17.25" customHeight="1" spans="1:11">
      <c r="A40" s="221"/>
      <c r="B40" s="222"/>
      <c r="C40" s="222"/>
      <c r="D40" s="222"/>
      <c r="E40" s="222"/>
      <c r="F40" s="222"/>
      <c r="G40" s="222"/>
      <c r="H40" s="222"/>
      <c r="I40" s="222"/>
      <c r="J40" s="222"/>
      <c r="K40" s="253"/>
    </row>
    <row r="41" ht="17.25" customHeight="1" spans="1:11">
      <c r="A41" s="221"/>
      <c r="B41" s="222"/>
      <c r="C41" s="222"/>
      <c r="D41" s="222"/>
      <c r="E41" s="222"/>
      <c r="F41" s="222"/>
      <c r="G41" s="222"/>
      <c r="H41" s="222"/>
      <c r="I41" s="222"/>
      <c r="J41" s="222"/>
      <c r="K41" s="253"/>
    </row>
    <row r="42" ht="17.25" customHeight="1" spans="1:11">
      <c r="A42" s="221"/>
      <c r="B42" s="222"/>
      <c r="C42" s="222"/>
      <c r="D42" s="222"/>
      <c r="E42" s="222"/>
      <c r="F42" s="222"/>
      <c r="G42" s="222"/>
      <c r="H42" s="222"/>
      <c r="I42" s="222"/>
      <c r="J42" s="222"/>
      <c r="K42" s="253"/>
    </row>
    <row r="43" ht="17.25" customHeight="1" spans="1:11">
      <c r="A43" s="216" t="s">
        <v>130</v>
      </c>
      <c r="B43" s="217"/>
      <c r="C43" s="217"/>
      <c r="D43" s="217"/>
      <c r="E43" s="217"/>
      <c r="F43" s="217"/>
      <c r="G43" s="217"/>
      <c r="H43" s="217"/>
      <c r="I43" s="217"/>
      <c r="J43" s="217"/>
      <c r="K43" s="251"/>
    </row>
    <row r="44" customHeight="1" spans="1:11">
      <c r="A44" s="218" t="s">
        <v>185</v>
      </c>
      <c r="B44" s="218"/>
      <c r="C44" s="218"/>
      <c r="D44" s="218"/>
      <c r="E44" s="218"/>
      <c r="F44" s="218"/>
      <c r="G44" s="218"/>
      <c r="H44" s="218"/>
      <c r="I44" s="218"/>
      <c r="J44" s="218"/>
      <c r="K44" s="218"/>
    </row>
    <row r="45" ht="18" customHeight="1" spans="1:11">
      <c r="A45" s="223" t="s">
        <v>125</v>
      </c>
      <c r="B45" s="224"/>
      <c r="C45" s="224"/>
      <c r="D45" s="224"/>
      <c r="E45" s="224"/>
      <c r="F45" s="224"/>
      <c r="G45" s="224"/>
      <c r="H45" s="224"/>
      <c r="I45" s="224"/>
      <c r="J45" s="224"/>
      <c r="K45" s="254"/>
    </row>
    <row r="46" ht="18" customHeight="1" spans="1:11">
      <c r="A46" s="223"/>
      <c r="B46" s="224"/>
      <c r="C46" s="224"/>
      <c r="D46" s="224"/>
      <c r="E46" s="224"/>
      <c r="F46" s="224"/>
      <c r="G46" s="224"/>
      <c r="H46" s="224"/>
      <c r="I46" s="224"/>
      <c r="J46" s="224"/>
      <c r="K46" s="254"/>
    </row>
    <row r="47" ht="18" customHeight="1" spans="1:11">
      <c r="A47" s="211"/>
      <c r="B47" s="212"/>
      <c r="C47" s="212"/>
      <c r="D47" s="212"/>
      <c r="E47" s="212"/>
      <c r="F47" s="212"/>
      <c r="G47" s="212"/>
      <c r="H47" s="212"/>
      <c r="I47" s="212"/>
      <c r="J47" s="212"/>
      <c r="K47" s="249"/>
    </row>
    <row r="48" ht="21" customHeight="1" spans="1:11">
      <c r="A48" s="225" t="s">
        <v>136</v>
      </c>
      <c r="B48" s="226" t="s">
        <v>137</v>
      </c>
      <c r="C48" s="226"/>
      <c r="D48" s="227" t="s">
        <v>138</v>
      </c>
      <c r="E48" s="228"/>
      <c r="F48" s="227" t="s">
        <v>140</v>
      </c>
      <c r="G48" s="229"/>
      <c r="H48" s="230" t="s">
        <v>141</v>
      </c>
      <c r="I48" s="230"/>
      <c r="J48" s="226"/>
      <c r="K48" s="255"/>
    </row>
    <row r="49" customHeight="1" spans="1:11">
      <c r="A49" s="231" t="s">
        <v>186</v>
      </c>
      <c r="B49" s="232"/>
      <c r="C49" s="232"/>
      <c r="D49" s="232"/>
      <c r="E49" s="232"/>
      <c r="F49" s="232"/>
      <c r="G49" s="232"/>
      <c r="H49" s="232"/>
      <c r="I49" s="232"/>
      <c r="J49" s="232"/>
      <c r="K49" s="256"/>
    </row>
    <row r="50" customHeight="1" spans="1:11">
      <c r="A50" s="233"/>
      <c r="B50" s="234"/>
      <c r="C50" s="234"/>
      <c r="D50" s="234"/>
      <c r="E50" s="234"/>
      <c r="F50" s="234"/>
      <c r="G50" s="234"/>
      <c r="H50" s="234"/>
      <c r="I50" s="234"/>
      <c r="J50" s="234"/>
      <c r="K50" s="257"/>
    </row>
    <row r="51" customHeight="1" spans="1:11">
      <c r="A51" s="235"/>
      <c r="B51" s="236"/>
      <c r="C51" s="236"/>
      <c r="D51" s="236"/>
      <c r="E51" s="236"/>
      <c r="F51" s="236"/>
      <c r="G51" s="236"/>
      <c r="H51" s="236"/>
      <c r="I51" s="236"/>
      <c r="J51" s="236"/>
      <c r="K51" s="258"/>
    </row>
    <row r="52" ht="21" customHeight="1" spans="1:11">
      <c r="A52" s="225" t="s">
        <v>136</v>
      </c>
      <c r="B52" s="226" t="s">
        <v>137</v>
      </c>
      <c r="C52" s="226"/>
      <c r="D52" s="227" t="s">
        <v>138</v>
      </c>
      <c r="E52" s="227"/>
      <c r="F52" s="227" t="s">
        <v>140</v>
      </c>
      <c r="G52" s="237">
        <v>44713</v>
      </c>
      <c r="H52" s="230" t="s">
        <v>141</v>
      </c>
      <c r="I52" s="230"/>
      <c r="J52" s="259" t="s">
        <v>144</v>
      </c>
      <c r="K52" s="260"/>
    </row>
  </sheetData>
  <mergeCells count="82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263525</xdr:colOff>
                    <xdr:row>9</xdr:row>
                    <xdr:rowOff>169545</xdr:rowOff>
                  </from>
                  <to>
                    <xdr:col>6</xdr:col>
                    <xdr:colOff>657225</xdr:colOff>
                    <xdr:row>11</xdr:row>
                    <xdr:rowOff>67945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313055</xdr:colOff>
                    <xdr:row>9</xdr:row>
                    <xdr:rowOff>3175</xdr:rowOff>
                  </from>
                  <to>
                    <xdr:col>2</xdr:col>
                    <xdr:colOff>724535</xdr:colOff>
                    <xdr:row>10</xdr:row>
                    <xdr:rowOff>1905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306070</xdr:colOff>
                    <xdr:row>10</xdr:row>
                    <xdr:rowOff>30480</xdr:rowOff>
                  </from>
                  <to>
                    <xdr:col>2</xdr:col>
                    <xdr:colOff>735330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361315</xdr:colOff>
                    <xdr:row>8</xdr:row>
                    <xdr:rowOff>201295</xdr:rowOff>
                  </from>
                  <to>
                    <xdr:col>6</xdr:col>
                    <xdr:colOff>10795</xdr:colOff>
                    <xdr:row>10</xdr:row>
                    <xdr:rowOff>43180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269240</xdr:colOff>
                    <xdr:row>8</xdr:row>
                    <xdr:rowOff>163195</xdr:rowOff>
                  </from>
                  <to>
                    <xdr:col>6</xdr:col>
                    <xdr:colOff>662940</xdr:colOff>
                    <xdr:row>10</xdr:row>
                    <xdr:rowOff>48895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26035</xdr:rowOff>
                  </from>
                  <to>
                    <xdr:col>6</xdr:col>
                    <xdr:colOff>5080</xdr:colOff>
                    <xdr:row>11</xdr:row>
                    <xdr:rowOff>24130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348615</xdr:colOff>
                    <xdr:row>9</xdr:row>
                    <xdr:rowOff>2540</xdr:rowOff>
                  </from>
                  <to>
                    <xdr:col>1</xdr:col>
                    <xdr:colOff>760095</xdr:colOff>
                    <xdr:row>10</xdr:row>
                    <xdr:rowOff>2540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354330</xdr:colOff>
                    <xdr:row>10</xdr:row>
                    <xdr:rowOff>33020</xdr:rowOff>
                  </from>
                  <to>
                    <xdr:col>2</xdr:col>
                    <xdr:colOff>15240</xdr:colOff>
                    <xdr:row>11</xdr:row>
                    <xdr:rowOff>35560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353695</xdr:colOff>
                    <xdr:row>8</xdr:row>
                    <xdr:rowOff>208915</xdr:rowOff>
                  </from>
                  <to>
                    <xdr:col>10</xdr:col>
                    <xdr:colOff>3175</xdr:colOff>
                    <xdr:row>10</xdr:row>
                    <xdr:rowOff>37465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180340</xdr:rowOff>
                  </from>
                  <to>
                    <xdr:col>10</xdr:col>
                    <xdr:colOff>722630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353695</xdr:colOff>
                    <xdr:row>10</xdr:row>
                    <xdr:rowOff>20955</xdr:rowOff>
                  </from>
                  <to>
                    <xdr:col>10</xdr:col>
                    <xdr:colOff>3175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316865</xdr:colOff>
                    <xdr:row>9</xdr:row>
                    <xdr:rowOff>174625</xdr:rowOff>
                  </from>
                  <to>
                    <xdr:col>10</xdr:col>
                    <xdr:colOff>728345</xdr:colOff>
                    <xdr:row>11</xdr:row>
                    <xdr:rowOff>36830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305435</xdr:colOff>
                    <xdr:row>2</xdr:row>
                    <xdr:rowOff>176530</xdr:rowOff>
                  </from>
                  <to>
                    <xdr:col>9</xdr:col>
                    <xdr:colOff>716915</xdr:colOff>
                    <xdr:row>4</xdr:row>
                    <xdr:rowOff>37465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17145</xdr:rowOff>
                  </from>
                  <to>
                    <xdr:col>10</xdr:col>
                    <xdr:colOff>748030</xdr:colOff>
                    <xdr:row>4</xdr:row>
                    <xdr:rowOff>24130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312420</xdr:colOff>
                    <xdr:row>3</xdr:row>
                    <xdr:rowOff>170815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3810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name="Check Box 38" r:id="rId40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6</xdr:row>
                    <xdr:rowOff>191770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name="Check Box 39" r:id="rId41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7</xdr:row>
                    <xdr:rowOff>201295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name="Check Box 40" r:id="rId42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name="Check Box 41" r:id="rId4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4</xdr:row>
                    <xdr:rowOff>130175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name="Check Box 42" r:id="rId44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3</xdr:row>
                    <xdr:rowOff>174625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name="Check Box 43" r:id="rId45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name="Check Box 44" r:id="rId46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4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name="Check Box 45" r:id="rId47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193675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name="Check Box 46" r:id="rId48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194945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name="Check Box 47" r:id="rId49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I19" sqref="I18:I19"/>
    </sheetView>
  </sheetViews>
  <sheetFormatPr defaultColWidth="9" defaultRowHeight="26" customHeight="1"/>
  <cols>
    <col min="1" max="1" width="17.1666666666667" style="60" customWidth="1"/>
    <col min="2" max="7" width="9.33333333333333" style="60" customWidth="1"/>
    <col min="8" max="8" width="1.33333333333333" style="60" customWidth="1"/>
    <col min="9" max="14" width="11.875" style="60" customWidth="1"/>
    <col min="15" max="16384" width="9" style="60"/>
  </cols>
  <sheetData>
    <row r="1" ht="30" customHeight="1" spans="1:14">
      <c r="A1" s="61" t="s">
        <v>145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</row>
    <row r="2" ht="29" customHeight="1" spans="1:14">
      <c r="A2" s="63" t="s">
        <v>62</v>
      </c>
      <c r="B2" s="64" t="s">
        <v>63</v>
      </c>
      <c r="C2" s="64"/>
      <c r="D2" s="65" t="s">
        <v>69</v>
      </c>
      <c r="E2" s="64" t="s">
        <v>70</v>
      </c>
      <c r="F2" s="64"/>
      <c r="G2" s="64"/>
      <c r="H2" s="66"/>
      <c r="I2" s="78" t="s">
        <v>57</v>
      </c>
      <c r="J2" s="64" t="s">
        <v>58</v>
      </c>
      <c r="K2" s="64"/>
      <c r="L2" s="64"/>
      <c r="M2" s="64"/>
      <c r="N2" s="79"/>
    </row>
    <row r="3" ht="29" customHeight="1" spans="1:14">
      <c r="A3" s="67" t="s">
        <v>146</v>
      </c>
      <c r="B3" s="68" t="s">
        <v>147</v>
      </c>
      <c r="C3" s="68"/>
      <c r="D3" s="68"/>
      <c r="E3" s="68"/>
      <c r="F3" s="68"/>
      <c r="G3" s="68"/>
      <c r="H3" s="69"/>
      <c r="I3" s="80" t="s">
        <v>148</v>
      </c>
      <c r="J3" s="80"/>
      <c r="K3" s="80"/>
      <c r="L3" s="80"/>
      <c r="M3" s="80"/>
      <c r="N3" s="81"/>
    </row>
    <row r="4" ht="29" customHeight="1" spans="1:14">
      <c r="A4" s="67"/>
      <c r="B4" s="70" t="s">
        <v>112</v>
      </c>
      <c r="C4" s="70" t="s">
        <v>113</v>
      </c>
      <c r="D4" s="71" t="s">
        <v>114</v>
      </c>
      <c r="E4" s="70" t="s">
        <v>115</v>
      </c>
      <c r="F4" s="70" t="s">
        <v>116</v>
      </c>
      <c r="G4" s="70" t="s">
        <v>117</v>
      </c>
      <c r="H4" s="69"/>
      <c r="I4" s="70" t="s">
        <v>112</v>
      </c>
      <c r="J4" s="70" t="s">
        <v>113</v>
      </c>
      <c r="K4" s="71" t="s">
        <v>114</v>
      </c>
      <c r="L4" s="70" t="s">
        <v>115</v>
      </c>
      <c r="M4" s="70" t="s">
        <v>116</v>
      </c>
      <c r="N4" s="70" t="s">
        <v>117</v>
      </c>
    </row>
    <row r="5" ht="29" customHeight="1" spans="1:14">
      <c r="A5" s="67"/>
      <c r="B5" s="72" t="s">
        <v>152</v>
      </c>
      <c r="C5" s="72" t="s">
        <v>153</v>
      </c>
      <c r="D5" s="72" t="s">
        <v>154</v>
      </c>
      <c r="E5" s="72" t="s">
        <v>155</v>
      </c>
      <c r="F5" s="72" t="s">
        <v>156</v>
      </c>
      <c r="G5" s="72" t="s">
        <v>157</v>
      </c>
      <c r="H5" s="69"/>
      <c r="I5" s="72" t="s">
        <v>152</v>
      </c>
      <c r="J5" s="72" t="s">
        <v>153</v>
      </c>
      <c r="K5" s="72" t="s">
        <v>154</v>
      </c>
      <c r="L5" s="72" t="s">
        <v>155</v>
      </c>
      <c r="M5" s="72" t="s">
        <v>156</v>
      </c>
      <c r="N5" s="72" t="s">
        <v>157</v>
      </c>
    </row>
    <row r="6" ht="29" customHeight="1" spans="1:14">
      <c r="A6" s="73" t="s">
        <v>158</v>
      </c>
      <c r="B6" s="72">
        <f>C6-1</f>
        <v>68</v>
      </c>
      <c r="C6" s="72">
        <f>D6-2</f>
        <v>69</v>
      </c>
      <c r="D6" s="72">
        <v>71</v>
      </c>
      <c r="E6" s="72">
        <f>D6+2</f>
        <v>73</v>
      </c>
      <c r="F6" s="72">
        <f>E6+2</f>
        <v>75</v>
      </c>
      <c r="G6" s="72">
        <f>F6+1</f>
        <v>76</v>
      </c>
      <c r="H6" s="69"/>
      <c r="I6" s="82" t="s">
        <v>187</v>
      </c>
      <c r="J6" s="82" t="s">
        <v>188</v>
      </c>
      <c r="K6" s="83" t="s">
        <v>189</v>
      </c>
      <c r="L6" s="83" t="s">
        <v>190</v>
      </c>
      <c r="M6" s="83" t="s">
        <v>191</v>
      </c>
      <c r="N6" s="83" t="s">
        <v>192</v>
      </c>
    </row>
    <row r="7" ht="29" customHeight="1" spans="1:14">
      <c r="A7" s="73" t="s">
        <v>161</v>
      </c>
      <c r="B7" s="72">
        <f t="shared" ref="B7:B9" si="0">C7-4</f>
        <v>106</v>
      </c>
      <c r="C7" s="72">
        <f t="shared" ref="C7:C9" si="1">D7-4</f>
        <v>110</v>
      </c>
      <c r="D7" s="72">
        <v>114</v>
      </c>
      <c r="E7" s="72">
        <f t="shared" ref="E7:E9" si="2">D7+4</f>
        <v>118</v>
      </c>
      <c r="F7" s="72">
        <f>E7+4</f>
        <v>122</v>
      </c>
      <c r="G7" s="72">
        <f t="shared" ref="G7:G9" si="3">F7+6</f>
        <v>128</v>
      </c>
      <c r="H7" s="69"/>
      <c r="I7" s="82" t="s">
        <v>193</v>
      </c>
      <c r="J7" s="82" t="s">
        <v>194</v>
      </c>
      <c r="K7" s="83" t="s">
        <v>163</v>
      </c>
      <c r="L7" s="83" t="s">
        <v>163</v>
      </c>
      <c r="M7" s="83" t="s">
        <v>195</v>
      </c>
      <c r="N7" s="83" t="s">
        <v>196</v>
      </c>
    </row>
    <row r="8" ht="29" customHeight="1" spans="1:14">
      <c r="A8" s="73" t="s">
        <v>162</v>
      </c>
      <c r="B8" s="72">
        <f t="shared" si="0"/>
        <v>102</v>
      </c>
      <c r="C8" s="72">
        <f t="shared" si="1"/>
        <v>106</v>
      </c>
      <c r="D8" s="72">
        <v>110</v>
      </c>
      <c r="E8" s="72">
        <f t="shared" si="2"/>
        <v>114</v>
      </c>
      <c r="F8" s="72">
        <f>E8+5</f>
        <v>119</v>
      </c>
      <c r="G8" s="72">
        <f t="shared" si="3"/>
        <v>125</v>
      </c>
      <c r="H8" s="69"/>
      <c r="I8" s="82" t="s">
        <v>197</v>
      </c>
      <c r="J8" s="82" t="s">
        <v>187</v>
      </c>
      <c r="K8" s="83" t="s">
        <v>187</v>
      </c>
      <c r="L8" s="83" t="s">
        <v>198</v>
      </c>
      <c r="M8" s="83" t="s">
        <v>187</v>
      </c>
      <c r="N8" s="83" t="s">
        <v>197</v>
      </c>
    </row>
    <row r="9" ht="29" customHeight="1" spans="1:14">
      <c r="A9" s="73" t="s">
        <v>164</v>
      </c>
      <c r="B9" s="72">
        <f t="shared" si="0"/>
        <v>102</v>
      </c>
      <c r="C9" s="72">
        <f t="shared" si="1"/>
        <v>106</v>
      </c>
      <c r="D9" s="72">
        <v>110</v>
      </c>
      <c r="E9" s="72">
        <f t="shared" si="2"/>
        <v>114</v>
      </c>
      <c r="F9" s="72">
        <f>E9+5</f>
        <v>119</v>
      </c>
      <c r="G9" s="72">
        <f t="shared" si="3"/>
        <v>125</v>
      </c>
      <c r="H9" s="69"/>
      <c r="I9" s="82" t="s">
        <v>163</v>
      </c>
      <c r="J9" s="82" t="s">
        <v>163</v>
      </c>
      <c r="K9" s="83" t="s">
        <v>187</v>
      </c>
      <c r="L9" s="83" t="s">
        <v>187</v>
      </c>
      <c r="M9" s="83" t="s">
        <v>187</v>
      </c>
      <c r="N9" s="83" t="s">
        <v>197</v>
      </c>
    </row>
    <row r="10" ht="29" customHeight="1" spans="1:14">
      <c r="A10" s="73" t="s">
        <v>165</v>
      </c>
      <c r="B10" s="72">
        <f>C10-1.2</f>
        <v>44.6</v>
      </c>
      <c r="C10" s="72">
        <f>D10-1.2</f>
        <v>45.8</v>
      </c>
      <c r="D10" s="72">
        <v>47</v>
      </c>
      <c r="E10" s="72">
        <f>D10+1.2</f>
        <v>48.2</v>
      </c>
      <c r="F10" s="72">
        <f>E10+1.2</f>
        <v>49.4</v>
      </c>
      <c r="G10" s="72">
        <f>F10+1.4</f>
        <v>50.8</v>
      </c>
      <c r="H10" s="69"/>
      <c r="I10" s="82" t="s">
        <v>187</v>
      </c>
      <c r="J10" s="82" t="s">
        <v>187</v>
      </c>
      <c r="K10" s="83" t="s">
        <v>187</v>
      </c>
      <c r="L10" s="83" t="s">
        <v>187</v>
      </c>
      <c r="M10" s="83" t="s">
        <v>187</v>
      </c>
      <c r="N10" s="83" t="s">
        <v>197</v>
      </c>
    </row>
    <row r="11" ht="29" customHeight="1" spans="1:14">
      <c r="A11" s="73" t="s">
        <v>166</v>
      </c>
      <c r="B11" s="72">
        <f>C11-0.6</f>
        <v>60.2</v>
      </c>
      <c r="C11" s="72">
        <f>D11-1.2</f>
        <v>60.8</v>
      </c>
      <c r="D11" s="72">
        <v>62</v>
      </c>
      <c r="E11" s="72">
        <f>D11+1.2</f>
        <v>63.2</v>
      </c>
      <c r="F11" s="72">
        <f>E11+1.2</f>
        <v>64.4</v>
      </c>
      <c r="G11" s="72">
        <f>F11+0.6</f>
        <v>65</v>
      </c>
      <c r="H11" s="69"/>
      <c r="I11" s="82" t="s">
        <v>187</v>
      </c>
      <c r="J11" s="82" t="s">
        <v>187</v>
      </c>
      <c r="K11" s="83" t="s">
        <v>187</v>
      </c>
      <c r="L11" s="83" t="s">
        <v>163</v>
      </c>
      <c r="M11" s="83" t="s">
        <v>197</v>
      </c>
      <c r="N11" s="83" t="s">
        <v>163</v>
      </c>
    </row>
    <row r="12" ht="29" customHeight="1" spans="1:14">
      <c r="A12" s="73" t="s">
        <v>168</v>
      </c>
      <c r="B12" s="72">
        <f>C12-0.8</f>
        <v>20.4</v>
      </c>
      <c r="C12" s="72">
        <f>D12-0.8</f>
        <v>21.2</v>
      </c>
      <c r="D12" s="72">
        <v>22</v>
      </c>
      <c r="E12" s="72">
        <f>D12+0.8</f>
        <v>22.8</v>
      </c>
      <c r="F12" s="72">
        <f>E12+0.8</f>
        <v>23.6</v>
      </c>
      <c r="G12" s="72">
        <f>F12+1.1</f>
        <v>24.7</v>
      </c>
      <c r="H12" s="69"/>
      <c r="I12" s="82" t="s">
        <v>199</v>
      </c>
      <c r="J12" s="82" t="s">
        <v>197</v>
      </c>
      <c r="K12" s="83" t="s">
        <v>187</v>
      </c>
      <c r="L12" s="83" t="s">
        <v>197</v>
      </c>
      <c r="M12" s="83" t="s">
        <v>197</v>
      </c>
      <c r="N12" s="83" t="s">
        <v>197</v>
      </c>
    </row>
    <row r="13" ht="29" customHeight="1" spans="1:14">
      <c r="A13" s="73" t="s">
        <v>169</v>
      </c>
      <c r="B13" s="72">
        <f>C13-0.6</f>
        <v>16.8</v>
      </c>
      <c r="C13" s="72">
        <f>D13-0.6</f>
        <v>17.4</v>
      </c>
      <c r="D13" s="72">
        <v>18</v>
      </c>
      <c r="E13" s="72">
        <f>D13+0.6</f>
        <v>18.6</v>
      </c>
      <c r="F13" s="72">
        <f>E13+0.6</f>
        <v>19.2</v>
      </c>
      <c r="G13" s="72">
        <f>F13+0.95</f>
        <v>20.15</v>
      </c>
      <c r="H13" s="69"/>
      <c r="I13" s="82" t="s">
        <v>197</v>
      </c>
      <c r="J13" s="82" t="s">
        <v>197</v>
      </c>
      <c r="K13" s="83" t="s">
        <v>197</v>
      </c>
      <c r="L13" s="83" t="s">
        <v>197</v>
      </c>
      <c r="M13" s="83" t="s">
        <v>197</v>
      </c>
      <c r="N13" s="83" t="s">
        <v>197</v>
      </c>
    </row>
    <row r="14" ht="29" customHeight="1" spans="1:14">
      <c r="A14" s="73" t="s">
        <v>170</v>
      </c>
      <c r="B14" s="72">
        <f>C14-0.4</f>
        <v>12.2</v>
      </c>
      <c r="C14" s="72">
        <f>D14-0.4</f>
        <v>12.6</v>
      </c>
      <c r="D14" s="72">
        <v>13</v>
      </c>
      <c r="E14" s="72">
        <f>D14+0.4</f>
        <v>13.4</v>
      </c>
      <c r="F14" s="72">
        <f>E14+0.4</f>
        <v>13.8</v>
      </c>
      <c r="G14" s="72">
        <f>F14+0.6</f>
        <v>14.4</v>
      </c>
      <c r="H14" s="74"/>
      <c r="I14" s="82" t="s">
        <v>197</v>
      </c>
      <c r="J14" s="82" t="s">
        <v>197</v>
      </c>
      <c r="K14" s="83" t="s">
        <v>197</v>
      </c>
      <c r="L14" s="83" t="s">
        <v>197</v>
      </c>
      <c r="M14" s="83" t="s">
        <v>197</v>
      </c>
      <c r="N14" s="83" t="s">
        <v>197</v>
      </c>
    </row>
    <row r="15" ht="29" customHeight="1" spans="1:14">
      <c r="A15" s="73" t="s">
        <v>171</v>
      </c>
      <c r="B15" s="72">
        <f>C15-0.4</f>
        <v>10.2</v>
      </c>
      <c r="C15" s="72">
        <f>D15-0.4</f>
        <v>10.6</v>
      </c>
      <c r="D15" s="72">
        <v>11</v>
      </c>
      <c r="E15" s="72">
        <f>D15+0.4</f>
        <v>11.4</v>
      </c>
      <c r="F15" s="72">
        <f>E15+0.4</f>
        <v>11.8</v>
      </c>
      <c r="G15" s="72">
        <f>F15+0.6</f>
        <v>12.4</v>
      </c>
      <c r="H15" s="75"/>
      <c r="I15" s="82" t="s">
        <v>197</v>
      </c>
      <c r="J15" s="82" t="s">
        <v>197</v>
      </c>
      <c r="K15" s="83" t="s">
        <v>197</v>
      </c>
      <c r="L15" s="83" t="s">
        <v>197</v>
      </c>
      <c r="M15" s="83" t="s">
        <v>197</v>
      </c>
      <c r="N15" s="83" t="s">
        <v>197</v>
      </c>
    </row>
    <row r="16" ht="14.25" spans="1:14">
      <c r="A16" s="76" t="s">
        <v>125</v>
      </c>
      <c r="H16" s="77"/>
      <c r="I16" s="77"/>
      <c r="J16" s="77"/>
      <c r="K16" s="77"/>
      <c r="L16" s="77"/>
      <c r="M16" s="77"/>
      <c r="N16" s="77"/>
    </row>
    <row r="17" ht="14.25" spans="1:14">
      <c r="A17" s="60" t="s">
        <v>200</v>
      </c>
      <c r="D17" s="77"/>
      <c r="E17" s="77"/>
      <c r="F17" s="77"/>
      <c r="G17" s="77"/>
      <c r="H17" s="77"/>
      <c r="I17" s="77"/>
      <c r="J17" s="77"/>
      <c r="K17" s="77"/>
      <c r="L17" s="77"/>
      <c r="M17" s="77"/>
      <c r="N17" s="77"/>
    </row>
    <row r="18" ht="14.25" spans="1:13">
      <c r="A18" s="77"/>
      <c r="B18" s="77"/>
      <c r="C18" s="77"/>
      <c r="D18" s="77"/>
      <c r="E18" s="77"/>
      <c r="F18" s="77"/>
      <c r="G18" s="77"/>
      <c r="H18" s="77"/>
      <c r="I18" s="76" t="s">
        <v>201</v>
      </c>
      <c r="J18" s="84"/>
      <c r="K18" s="76" t="s">
        <v>174</v>
      </c>
      <c r="L18" s="76"/>
      <c r="M18" s="76" t="s">
        <v>175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4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zoomScale="125" zoomScaleNormal="125" workbookViewId="0">
      <selection activeCell="A33" sqref="A33:K33"/>
    </sheetView>
  </sheetViews>
  <sheetFormatPr defaultColWidth="10.1666666666667" defaultRowHeight="14.25"/>
  <cols>
    <col min="1" max="1" width="9.66666666666667" style="87" customWidth="1"/>
    <col min="2" max="2" width="11.1666666666667" style="87" customWidth="1"/>
    <col min="3" max="3" width="9.16666666666667" style="87" customWidth="1"/>
    <col min="4" max="4" width="9.5" style="87" customWidth="1"/>
    <col min="5" max="5" width="9.16666666666667" style="87" customWidth="1"/>
    <col min="6" max="6" width="10.3333333333333" style="87" customWidth="1"/>
    <col min="7" max="7" width="9.5" style="87" customWidth="1"/>
    <col min="8" max="8" width="9.16666666666667" style="87" customWidth="1"/>
    <col min="9" max="9" width="8.16666666666667" style="87" customWidth="1"/>
    <col min="10" max="10" width="10.5" style="87" customWidth="1"/>
    <col min="11" max="11" width="12.1666666666667" style="87" customWidth="1"/>
    <col min="12" max="16384" width="10.1666666666667" style="87"/>
  </cols>
  <sheetData>
    <row r="1" ht="26.25" spans="1:11">
      <c r="A1" s="88" t="s">
        <v>202</v>
      </c>
      <c r="B1" s="88"/>
      <c r="C1" s="88"/>
      <c r="D1" s="88"/>
      <c r="E1" s="88"/>
      <c r="F1" s="88"/>
      <c r="G1" s="88"/>
      <c r="H1" s="88"/>
      <c r="I1" s="88"/>
      <c r="J1" s="88"/>
      <c r="K1" s="88"/>
    </row>
    <row r="2" spans="1:11">
      <c r="A2" s="89" t="s">
        <v>53</v>
      </c>
      <c r="B2" s="90" t="s">
        <v>63</v>
      </c>
      <c r="C2" s="90"/>
      <c r="D2" s="91" t="s">
        <v>62</v>
      </c>
      <c r="E2" s="92"/>
      <c r="F2" s="93" t="s">
        <v>203</v>
      </c>
      <c r="G2" s="94" t="s">
        <v>70</v>
      </c>
      <c r="H2" s="94"/>
      <c r="I2" s="126" t="s">
        <v>57</v>
      </c>
      <c r="J2" s="94" t="s">
        <v>58</v>
      </c>
      <c r="K2" s="148"/>
    </row>
    <row r="3" spans="1:11">
      <c r="A3" s="95" t="s">
        <v>76</v>
      </c>
      <c r="B3" s="96">
        <v>19105</v>
      </c>
      <c r="C3" s="96"/>
      <c r="D3" s="97" t="s">
        <v>204</v>
      </c>
      <c r="E3" s="98"/>
      <c r="F3" s="99"/>
      <c r="G3" s="99"/>
      <c r="H3" s="100" t="s">
        <v>205</v>
      </c>
      <c r="I3" s="100"/>
      <c r="J3" s="100"/>
      <c r="K3" s="149"/>
    </row>
    <row r="4" spans="1:11">
      <c r="A4" s="101" t="s">
        <v>73</v>
      </c>
      <c r="B4" s="102">
        <v>3</v>
      </c>
      <c r="C4" s="103">
        <v>6</v>
      </c>
      <c r="D4" s="104" t="s">
        <v>206</v>
      </c>
      <c r="E4" s="99"/>
      <c r="F4" s="99"/>
      <c r="G4" s="99"/>
      <c r="H4" s="104" t="s">
        <v>207</v>
      </c>
      <c r="I4" s="104"/>
      <c r="J4" s="119" t="s">
        <v>67</v>
      </c>
      <c r="K4" s="150" t="s">
        <v>68</v>
      </c>
    </row>
    <row r="5" spans="1:11">
      <c r="A5" s="101" t="s">
        <v>208</v>
      </c>
      <c r="B5" s="105">
        <v>2</v>
      </c>
      <c r="C5" s="106"/>
      <c r="D5" s="97" t="s">
        <v>209</v>
      </c>
      <c r="E5" s="97" t="s">
        <v>210</v>
      </c>
      <c r="F5" s="97" t="s">
        <v>211</v>
      </c>
      <c r="G5" s="97" t="s">
        <v>212</v>
      </c>
      <c r="H5" s="104" t="s">
        <v>213</v>
      </c>
      <c r="I5" s="104"/>
      <c r="J5" s="119" t="s">
        <v>67</v>
      </c>
      <c r="K5" s="150" t="s">
        <v>68</v>
      </c>
    </row>
    <row r="6" ht="15" spans="1:11">
      <c r="A6" s="107" t="s">
        <v>214</v>
      </c>
      <c r="B6" s="108">
        <v>200</v>
      </c>
      <c r="C6" s="108"/>
      <c r="D6" s="109" t="s">
        <v>215</v>
      </c>
      <c r="E6" s="110"/>
      <c r="F6" s="111">
        <v>1633</v>
      </c>
      <c r="G6" s="109"/>
      <c r="H6" s="112" t="s">
        <v>216</v>
      </c>
      <c r="I6" s="112"/>
      <c r="J6" s="111" t="s">
        <v>67</v>
      </c>
      <c r="K6" s="151" t="s">
        <v>68</v>
      </c>
    </row>
    <row r="7" ht="15" spans="1:11">
      <c r="A7" s="113"/>
      <c r="B7" s="114"/>
      <c r="C7" s="114"/>
      <c r="D7" s="113"/>
      <c r="E7" s="114"/>
      <c r="F7" s="115"/>
      <c r="G7" s="113"/>
      <c r="H7" s="115"/>
      <c r="I7" s="114"/>
      <c r="J7" s="114"/>
      <c r="K7" s="114"/>
    </row>
    <row r="8" spans="1:11">
      <c r="A8" s="116" t="s">
        <v>217</v>
      </c>
      <c r="B8" s="93" t="s">
        <v>218</v>
      </c>
      <c r="C8" s="93" t="s">
        <v>219</v>
      </c>
      <c r="D8" s="93" t="s">
        <v>220</v>
      </c>
      <c r="E8" s="93" t="s">
        <v>221</v>
      </c>
      <c r="F8" s="93" t="s">
        <v>222</v>
      </c>
      <c r="G8" s="117" t="s">
        <v>79</v>
      </c>
      <c r="H8" s="118"/>
      <c r="I8" s="118"/>
      <c r="J8" s="118"/>
      <c r="K8" s="152"/>
    </row>
    <row r="9" spans="1:11">
      <c r="A9" s="101" t="s">
        <v>223</v>
      </c>
      <c r="B9" s="104"/>
      <c r="C9" s="119" t="s">
        <v>67</v>
      </c>
      <c r="D9" s="119" t="s">
        <v>68</v>
      </c>
      <c r="E9" s="97" t="s">
        <v>224</v>
      </c>
      <c r="F9" s="120" t="s">
        <v>225</v>
      </c>
      <c r="G9" s="121"/>
      <c r="H9" s="122"/>
      <c r="I9" s="122"/>
      <c r="J9" s="122"/>
      <c r="K9" s="153"/>
    </row>
    <row r="10" spans="1:11">
      <c r="A10" s="101" t="s">
        <v>226</v>
      </c>
      <c r="B10" s="104"/>
      <c r="C10" s="119" t="s">
        <v>67</v>
      </c>
      <c r="D10" s="119" t="s">
        <v>68</v>
      </c>
      <c r="E10" s="97" t="s">
        <v>227</v>
      </c>
      <c r="F10" s="120" t="s">
        <v>228</v>
      </c>
      <c r="G10" s="121" t="s">
        <v>229</v>
      </c>
      <c r="H10" s="122"/>
      <c r="I10" s="122"/>
      <c r="J10" s="122"/>
      <c r="K10" s="153"/>
    </row>
    <row r="11" spans="1:11">
      <c r="A11" s="123" t="s">
        <v>177</v>
      </c>
      <c r="B11" s="124"/>
      <c r="C11" s="124"/>
      <c r="D11" s="124"/>
      <c r="E11" s="124"/>
      <c r="F11" s="124"/>
      <c r="G11" s="124"/>
      <c r="H11" s="124"/>
      <c r="I11" s="124"/>
      <c r="J11" s="124"/>
      <c r="K11" s="154"/>
    </row>
    <row r="12" spans="1:11">
      <c r="A12" s="95" t="s">
        <v>89</v>
      </c>
      <c r="B12" s="119" t="s">
        <v>85</v>
      </c>
      <c r="C12" s="119" t="s">
        <v>86</v>
      </c>
      <c r="D12" s="120"/>
      <c r="E12" s="97" t="s">
        <v>87</v>
      </c>
      <c r="F12" s="119" t="s">
        <v>85</v>
      </c>
      <c r="G12" s="119" t="s">
        <v>86</v>
      </c>
      <c r="H12" s="119"/>
      <c r="I12" s="97" t="s">
        <v>230</v>
      </c>
      <c r="J12" s="119" t="s">
        <v>85</v>
      </c>
      <c r="K12" s="150" t="s">
        <v>86</v>
      </c>
    </row>
    <row r="13" spans="1:11">
      <c r="A13" s="95" t="s">
        <v>92</v>
      </c>
      <c r="B13" s="119" t="s">
        <v>85</v>
      </c>
      <c r="C13" s="119" t="s">
        <v>86</v>
      </c>
      <c r="D13" s="120"/>
      <c r="E13" s="97" t="s">
        <v>97</v>
      </c>
      <c r="F13" s="119" t="s">
        <v>85</v>
      </c>
      <c r="G13" s="119" t="s">
        <v>86</v>
      </c>
      <c r="H13" s="119"/>
      <c r="I13" s="97" t="s">
        <v>231</v>
      </c>
      <c r="J13" s="119" t="s">
        <v>85</v>
      </c>
      <c r="K13" s="150" t="s">
        <v>86</v>
      </c>
    </row>
    <row r="14" ht="15" spans="1:11">
      <c r="A14" s="107" t="s">
        <v>232</v>
      </c>
      <c r="B14" s="111" t="s">
        <v>85</v>
      </c>
      <c r="C14" s="111" t="s">
        <v>86</v>
      </c>
      <c r="D14" s="110"/>
      <c r="E14" s="109" t="s">
        <v>233</v>
      </c>
      <c r="F14" s="111" t="s">
        <v>85</v>
      </c>
      <c r="G14" s="111" t="s">
        <v>86</v>
      </c>
      <c r="H14" s="111"/>
      <c r="I14" s="109" t="s">
        <v>234</v>
      </c>
      <c r="J14" s="111" t="s">
        <v>85</v>
      </c>
      <c r="K14" s="151" t="s">
        <v>86</v>
      </c>
    </row>
    <row r="15" ht="15" spans="1:11">
      <c r="A15" s="113"/>
      <c r="B15" s="125"/>
      <c r="C15" s="125"/>
      <c r="D15" s="114"/>
      <c r="E15" s="113"/>
      <c r="F15" s="125"/>
      <c r="G15" s="125"/>
      <c r="H15" s="125"/>
      <c r="I15" s="113"/>
      <c r="J15" s="125"/>
      <c r="K15" s="125"/>
    </row>
    <row r="16" s="85" customFormat="1" spans="1:11">
      <c r="A16" s="89" t="s">
        <v>235</v>
      </c>
      <c r="B16" s="126"/>
      <c r="C16" s="126"/>
      <c r="D16" s="126"/>
      <c r="E16" s="126"/>
      <c r="F16" s="126"/>
      <c r="G16" s="126"/>
      <c r="H16" s="126"/>
      <c r="I16" s="126"/>
      <c r="J16" s="126"/>
      <c r="K16" s="155"/>
    </row>
    <row r="17" spans="1:11">
      <c r="A17" s="101" t="s">
        <v>236</v>
      </c>
      <c r="B17" s="104"/>
      <c r="C17" s="104"/>
      <c r="D17" s="104"/>
      <c r="E17" s="104"/>
      <c r="F17" s="104"/>
      <c r="G17" s="104"/>
      <c r="H17" s="104"/>
      <c r="I17" s="104"/>
      <c r="J17" s="104"/>
      <c r="K17" s="156"/>
    </row>
    <row r="18" spans="1:11">
      <c r="A18" s="101" t="s">
        <v>237</v>
      </c>
      <c r="B18" s="104"/>
      <c r="C18" s="104"/>
      <c r="D18" s="104"/>
      <c r="E18" s="104"/>
      <c r="F18" s="104"/>
      <c r="G18" s="104"/>
      <c r="H18" s="104"/>
      <c r="I18" s="104"/>
      <c r="J18" s="104"/>
      <c r="K18" s="156"/>
    </row>
    <row r="19" spans="1:11">
      <c r="A19" s="127" t="s">
        <v>238</v>
      </c>
      <c r="B19" s="119"/>
      <c r="C19" s="119"/>
      <c r="D19" s="119"/>
      <c r="E19" s="119"/>
      <c r="F19" s="119"/>
      <c r="G19" s="119"/>
      <c r="H19" s="119"/>
      <c r="I19" s="119"/>
      <c r="J19" s="119"/>
      <c r="K19" s="150"/>
    </row>
    <row r="20" spans="1:11">
      <c r="A20" s="128"/>
      <c r="B20" s="129"/>
      <c r="C20" s="129"/>
      <c r="D20" s="129"/>
      <c r="E20" s="129"/>
      <c r="F20" s="129"/>
      <c r="G20" s="129"/>
      <c r="H20" s="129"/>
      <c r="I20" s="129"/>
      <c r="J20" s="129"/>
      <c r="K20" s="157"/>
    </row>
    <row r="21" spans="1:11">
      <c r="A21" s="128"/>
      <c r="B21" s="129"/>
      <c r="C21" s="129"/>
      <c r="D21" s="129"/>
      <c r="E21" s="129"/>
      <c r="F21" s="129"/>
      <c r="G21" s="129"/>
      <c r="H21" s="129"/>
      <c r="I21" s="129"/>
      <c r="J21" s="129"/>
      <c r="K21" s="157"/>
    </row>
    <row r="22" spans="1:11">
      <c r="A22" s="128"/>
      <c r="B22" s="129"/>
      <c r="C22" s="129"/>
      <c r="D22" s="129"/>
      <c r="E22" s="129"/>
      <c r="F22" s="129"/>
      <c r="G22" s="129"/>
      <c r="H22" s="129"/>
      <c r="I22" s="129"/>
      <c r="J22" s="129"/>
      <c r="K22" s="157"/>
    </row>
    <row r="23" spans="1:11">
      <c r="A23" s="130"/>
      <c r="B23" s="131"/>
      <c r="C23" s="131"/>
      <c r="D23" s="131"/>
      <c r="E23" s="131"/>
      <c r="F23" s="131"/>
      <c r="G23" s="131"/>
      <c r="H23" s="131"/>
      <c r="I23" s="131"/>
      <c r="J23" s="131"/>
      <c r="K23" s="158"/>
    </row>
    <row r="24" spans="1:11">
      <c r="A24" s="101" t="s">
        <v>124</v>
      </c>
      <c r="B24" s="104"/>
      <c r="C24" s="119" t="s">
        <v>67</v>
      </c>
      <c r="D24" s="119" t="s">
        <v>68</v>
      </c>
      <c r="E24" s="100"/>
      <c r="F24" s="100"/>
      <c r="G24" s="100"/>
      <c r="H24" s="100"/>
      <c r="I24" s="100"/>
      <c r="J24" s="100"/>
      <c r="K24" s="149"/>
    </row>
    <row r="25" ht="15" spans="1:11">
      <c r="A25" s="132" t="s">
        <v>239</v>
      </c>
      <c r="B25" s="133"/>
      <c r="C25" s="133"/>
      <c r="D25" s="133"/>
      <c r="E25" s="133"/>
      <c r="F25" s="133"/>
      <c r="G25" s="133"/>
      <c r="H25" s="133"/>
      <c r="I25" s="133"/>
      <c r="J25" s="133"/>
      <c r="K25" s="159"/>
    </row>
    <row r="26" ht="15" spans="1:11">
      <c r="A26" s="134"/>
      <c r="B26" s="134"/>
      <c r="C26" s="134"/>
      <c r="D26" s="134"/>
      <c r="E26" s="134"/>
      <c r="F26" s="134"/>
      <c r="G26" s="134"/>
      <c r="H26" s="134"/>
      <c r="I26" s="134"/>
      <c r="J26" s="134"/>
      <c r="K26" s="134"/>
    </row>
    <row r="27" spans="1:11">
      <c r="A27" s="135" t="s">
        <v>240</v>
      </c>
      <c r="B27" s="118"/>
      <c r="C27" s="118"/>
      <c r="D27" s="118"/>
      <c r="E27" s="118"/>
      <c r="F27" s="118"/>
      <c r="G27" s="118"/>
      <c r="H27" s="118"/>
      <c r="I27" s="118"/>
      <c r="J27" s="118"/>
      <c r="K27" s="152"/>
    </row>
    <row r="28" spans="1:11">
      <c r="A28" s="136" t="s">
        <v>241</v>
      </c>
      <c r="B28" s="137"/>
      <c r="C28" s="137"/>
      <c r="D28" s="137"/>
      <c r="E28" s="137"/>
      <c r="F28" s="137"/>
      <c r="G28" s="137"/>
      <c r="H28" s="137"/>
      <c r="I28" s="137"/>
      <c r="J28" s="137"/>
      <c r="K28" s="160"/>
    </row>
    <row r="29" spans="1:11">
      <c r="A29" s="136"/>
      <c r="B29" s="137"/>
      <c r="C29" s="137"/>
      <c r="D29" s="137"/>
      <c r="E29" s="137"/>
      <c r="F29" s="137"/>
      <c r="G29" s="137"/>
      <c r="H29" s="137"/>
      <c r="I29" s="137"/>
      <c r="J29" s="137"/>
      <c r="K29" s="160"/>
    </row>
    <row r="30" spans="1:11">
      <c r="A30" s="136"/>
      <c r="B30" s="137"/>
      <c r="C30" s="137"/>
      <c r="D30" s="137"/>
      <c r="E30" s="137"/>
      <c r="F30" s="137"/>
      <c r="G30" s="137"/>
      <c r="H30" s="137"/>
      <c r="I30" s="137"/>
      <c r="J30" s="137"/>
      <c r="K30" s="160"/>
    </row>
    <row r="31" spans="1:11">
      <c r="A31" s="136"/>
      <c r="B31" s="137"/>
      <c r="C31" s="137"/>
      <c r="D31" s="137"/>
      <c r="E31" s="137"/>
      <c r="F31" s="137"/>
      <c r="G31" s="137"/>
      <c r="H31" s="137"/>
      <c r="I31" s="137"/>
      <c r="J31" s="137"/>
      <c r="K31" s="160"/>
    </row>
    <row r="32" spans="1:11">
      <c r="A32" s="136"/>
      <c r="B32" s="137"/>
      <c r="C32" s="137"/>
      <c r="D32" s="137"/>
      <c r="E32" s="137"/>
      <c r="F32" s="137"/>
      <c r="G32" s="137"/>
      <c r="H32" s="137"/>
      <c r="I32" s="137"/>
      <c r="J32" s="137"/>
      <c r="K32" s="160"/>
    </row>
    <row r="33" ht="23" customHeight="1" spans="1:11">
      <c r="A33" s="136"/>
      <c r="B33" s="137"/>
      <c r="C33" s="137"/>
      <c r="D33" s="137"/>
      <c r="E33" s="137"/>
      <c r="F33" s="137"/>
      <c r="G33" s="137"/>
      <c r="H33" s="137"/>
      <c r="I33" s="137"/>
      <c r="J33" s="137"/>
      <c r="K33" s="160"/>
    </row>
    <row r="34" ht="23" customHeight="1" spans="1:11">
      <c r="A34" s="128"/>
      <c r="B34" s="129"/>
      <c r="C34" s="129"/>
      <c r="D34" s="129"/>
      <c r="E34" s="129"/>
      <c r="F34" s="129"/>
      <c r="G34" s="129"/>
      <c r="H34" s="129"/>
      <c r="I34" s="129"/>
      <c r="J34" s="129"/>
      <c r="K34" s="157"/>
    </row>
    <row r="35" ht="23" customHeight="1" spans="1:11">
      <c r="A35" s="138"/>
      <c r="B35" s="129"/>
      <c r="C35" s="129"/>
      <c r="D35" s="129"/>
      <c r="E35" s="129"/>
      <c r="F35" s="129"/>
      <c r="G35" s="129"/>
      <c r="H35" s="129"/>
      <c r="I35" s="129"/>
      <c r="J35" s="129"/>
      <c r="K35" s="157"/>
    </row>
    <row r="36" ht="23" customHeight="1" spans="1:11">
      <c r="A36" s="139"/>
      <c r="B36" s="140"/>
      <c r="C36" s="140"/>
      <c r="D36" s="140"/>
      <c r="E36" s="140"/>
      <c r="F36" s="140"/>
      <c r="G36" s="140"/>
      <c r="H36" s="140"/>
      <c r="I36" s="140"/>
      <c r="J36" s="140"/>
      <c r="K36" s="161"/>
    </row>
    <row r="37" ht="18.75" customHeight="1" spans="1:11">
      <c r="A37" s="141" t="s">
        <v>242</v>
      </c>
      <c r="B37" s="142"/>
      <c r="C37" s="142"/>
      <c r="D37" s="142"/>
      <c r="E37" s="142"/>
      <c r="F37" s="142"/>
      <c r="G37" s="142"/>
      <c r="H37" s="142"/>
      <c r="I37" s="142"/>
      <c r="J37" s="142"/>
      <c r="K37" s="162"/>
    </row>
    <row r="38" s="86" customFormat="1" ht="18.75" customHeight="1" spans="1:11">
      <c r="A38" s="101" t="s">
        <v>243</v>
      </c>
      <c r="B38" s="104"/>
      <c r="C38" s="104"/>
      <c r="D38" s="100" t="s">
        <v>244</v>
      </c>
      <c r="E38" s="100"/>
      <c r="F38" s="143" t="s">
        <v>245</v>
      </c>
      <c r="G38" s="144"/>
      <c r="H38" s="104" t="s">
        <v>246</v>
      </c>
      <c r="I38" s="104"/>
      <c r="J38" s="104" t="s">
        <v>247</v>
      </c>
      <c r="K38" s="156"/>
    </row>
    <row r="39" ht="18.75" customHeight="1" spans="1:13">
      <c r="A39" s="101" t="s">
        <v>125</v>
      </c>
      <c r="B39" s="104" t="s">
        <v>248</v>
      </c>
      <c r="C39" s="104"/>
      <c r="D39" s="104"/>
      <c r="E39" s="104"/>
      <c r="F39" s="104"/>
      <c r="G39" s="104"/>
      <c r="H39" s="104"/>
      <c r="I39" s="104"/>
      <c r="J39" s="104"/>
      <c r="K39" s="156"/>
      <c r="M39" s="86"/>
    </row>
    <row r="40" ht="31" customHeight="1" spans="1:11">
      <c r="A40" s="101"/>
      <c r="B40" s="104"/>
      <c r="C40" s="104"/>
      <c r="D40" s="104"/>
      <c r="E40" s="104"/>
      <c r="F40" s="104"/>
      <c r="G40" s="104"/>
      <c r="H40" s="104"/>
      <c r="I40" s="104"/>
      <c r="J40" s="104"/>
      <c r="K40" s="156"/>
    </row>
    <row r="41" ht="18.75" customHeight="1" spans="1:11">
      <c r="A41" s="101"/>
      <c r="B41" s="104"/>
      <c r="C41" s="104"/>
      <c r="D41" s="104"/>
      <c r="E41" s="104"/>
      <c r="F41" s="104"/>
      <c r="G41" s="104"/>
      <c r="H41" s="104"/>
      <c r="I41" s="104"/>
      <c r="J41" s="104"/>
      <c r="K41" s="156"/>
    </row>
    <row r="42" ht="32" customHeight="1" spans="1:11">
      <c r="A42" s="107" t="s">
        <v>136</v>
      </c>
      <c r="B42" s="145" t="s">
        <v>249</v>
      </c>
      <c r="C42" s="145"/>
      <c r="D42" s="109" t="s">
        <v>250</v>
      </c>
      <c r="E42" s="110"/>
      <c r="F42" s="109" t="s">
        <v>140</v>
      </c>
      <c r="G42" s="146">
        <v>44785</v>
      </c>
      <c r="H42" s="147" t="s">
        <v>141</v>
      </c>
      <c r="I42" s="147"/>
      <c r="J42" s="145" t="s">
        <v>144</v>
      </c>
      <c r="K42" s="163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464185</xdr:colOff>
                    <xdr:row>6</xdr:row>
                    <xdr:rowOff>173355</xdr:rowOff>
                  </from>
                  <to>
                    <xdr:col>2</xdr:col>
                    <xdr:colOff>24765</xdr:colOff>
                    <xdr:row>8</xdr:row>
                    <xdr:rowOff>74295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407670</xdr:colOff>
                    <xdr:row>11</xdr:row>
                    <xdr:rowOff>159385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398145</xdr:colOff>
                    <xdr:row>12</xdr:row>
                    <xdr:rowOff>188595</xdr:rowOff>
                  </from>
                  <to>
                    <xdr:col>2</xdr:col>
                    <xdr:colOff>182245</xdr:colOff>
                    <xdr:row>14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412115</xdr:colOff>
                    <xdr:row>6</xdr:row>
                    <xdr:rowOff>152400</xdr:rowOff>
                  </from>
                  <to>
                    <xdr:col>3</xdr:col>
                    <xdr:colOff>122555</xdr:colOff>
                    <xdr:row>8</xdr:row>
                    <xdr:rowOff>57785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375285</xdr:colOff>
                    <xdr:row>8</xdr:row>
                    <xdr:rowOff>191770</xdr:rowOff>
                  </from>
                  <to>
                    <xdr:col>3</xdr:col>
                    <xdr:colOff>85725</xdr:colOff>
                    <xdr:row>10</xdr:row>
                    <xdr:rowOff>23495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H21" sqref="H21"/>
    </sheetView>
  </sheetViews>
  <sheetFormatPr defaultColWidth="9" defaultRowHeight="26" customHeight="1"/>
  <cols>
    <col min="1" max="1" width="17.1666666666667" style="60" customWidth="1"/>
    <col min="2" max="7" width="9.33333333333333" style="60" customWidth="1"/>
    <col min="8" max="8" width="1.33333333333333" style="60" customWidth="1"/>
    <col min="9" max="14" width="11.75" style="60" customWidth="1"/>
    <col min="15" max="16384" width="9" style="60"/>
  </cols>
  <sheetData>
    <row r="1" ht="30" customHeight="1" spans="1:14">
      <c r="A1" s="61" t="s">
        <v>145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</row>
    <row r="2" ht="29" customHeight="1" spans="1:14">
      <c r="A2" s="63" t="s">
        <v>62</v>
      </c>
      <c r="B2" s="64" t="s">
        <v>63</v>
      </c>
      <c r="C2" s="64"/>
      <c r="D2" s="65" t="s">
        <v>69</v>
      </c>
      <c r="E2" s="64" t="s">
        <v>70</v>
      </c>
      <c r="F2" s="64"/>
      <c r="G2" s="64"/>
      <c r="H2" s="66"/>
      <c r="I2" s="78" t="s">
        <v>57</v>
      </c>
      <c r="J2" s="64" t="s">
        <v>58</v>
      </c>
      <c r="K2" s="64"/>
      <c r="L2" s="64"/>
      <c r="M2" s="64"/>
      <c r="N2" s="79"/>
    </row>
    <row r="3" ht="29" customHeight="1" spans="1:14">
      <c r="A3" s="67" t="s">
        <v>146</v>
      </c>
      <c r="B3" s="68" t="s">
        <v>147</v>
      </c>
      <c r="C3" s="68"/>
      <c r="D3" s="68"/>
      <c r="E3" s="68"/>
      <c r="F3" s="68"/>
      <c r="G3" s="68"/>
      <c r="H3" s="69"/>
      <c r="I3" s="80" t="s">
        <v>148</v>
      </c>
      <c r="J3" s="80"/>
      <c r="K3" s="80"/>
      <c r="L3" s="80"/>
      <c r="M3" s="80"/>
      <c r="N3" s="81"/>
    </row>
    <row r="4" ht="29" customHeight="1" spans="1:14">
      <c r="A4" s="67"/>
      <c r="B4" s="70" t="s">
        <v>112</v>
      </c>
      <c r="C4" s="70" t="s">
        <v>113</v>
      </c>
      <c r="D4" s="71" t="s">
        <v>114</v>
      </c>
      <c r="E4" s="70" t="s">
        <v>115</v>
      </c>
      <c r="F4" s="70" t="s">
        <v>116</v>
      </c>
      <c r="G4" s="70" t="s">
        <v>117</v>
      </c>
      <c r="H4" s="69"/>
      <c r="I4" s="70" t="s">
        <v>112</v>
      </c>
      <c r="J4" s="70" t="s">
        <v>113</v>
      </c>
      <c r="K4" s="71" t="s">
        <v>114</v>
      </c>
      <c r="L4" s="70" t="s">
        <v>115</v>
      </c>
      <c r="M4" s="70" t="s">
        <v>116</v>
      </c>
      <c r="N4" s="70" t="s">
        <v>117</v>
      </c>
    </row>
    <row r="5" ht="29" customHeight="1" spans="1:14">
      <c r="A5" s="67"/>
      <c r="B5" s="72" t="s">
        <v>152</v>
      </c>
      <c r="C5" s="72" t="s">
        <v>153</v>
      </c>
      <c r="D5" s="72" t="s">
        <v>154</v>
      </c>
      <c r="E5" s="72" t="s">
        <v>155</v>
      </c>
      <c r="F5" s="72" t="s">
        <v>156</v>
      </c>
      <c r="G5" s="72" t="s">
        <v>157</v>
      </c>
      <c r="H5" s="69"/>
      <c r="I5" s="72" t="s">
        <v>152</v>
      </c>
      <c r="J5" s="72" t="s">
        <v>153</v>
      </c>
      <c r="K5" s="72" t="s">
        <v>154</v>
      </c>
      <c r="L5" s="72" t="s">
        <v>155</v>
      </c>
      <c r="M5" s="72" t="s">
        <v>156</v>
      </c>
      <c r="N5" s="72" t="s">
        <v>157</v>
      </c>
    </row>
    <row r="6" ht="29" customHeight="1" spans="1:14">
      <c r="A6" s="73" t="s">
        <v>158</v>
      </c>
      <c r="B6" s="72">
        <f>C6-1</f>
        <v>68</v>
      </c>
      <c r="C6" s="72">
        <f>D6-2</f>
        <v>69</v>
      </c>
      <c r="D6" s="72">
        <v>71</v>
      </c>
      <c r="E6" s="72">
        <f>D6+2</f>
        <v>73</v>
      </c>
      <c r="F6" s="72">
        <f>E6+2</f>
        <v>75</v>
      </c>
      <c r="G6" s="72">
        <f>F6+1</f>
        <v>76</v>
      </c>
      <c r="H6" s="69"/>
      <c r="I6" s="82" t="s">
        <v>187</v>
      </c>
      <c r="J6" s="82" t="s">
        <v>188</v>
      </c>
      <c r="K6" s="83" t="s">
        <v>189</v>
      </c>
      <c r="L6" s="83" t="s">
        <v>190</v>
      </c>
      <c r="M6" s="83" t="s">
        <v>191</v>
      </c>
      <c r="N6" s="83" t="s">
        <v>192</v>
      </c>
    </row>
    <row r="7" ht="29" customHeight="1" spans="1:14">
      <c r="A7" s="73" t="s">
        <v>161</v>
      </c>
      <c r="B7" s="72">
        <f t="shared" ref="B7:B9" si="0">C7-4</f>
        <v>106</v>
      </c>
      <c r="C7" s="72">
        <f t="shared" ref="C7:C9" si="1">D7-4</f>
        <v>110</v>
      </c>
      <c r="D7" s="72">
        <v>114</v>
      </c>
      <c r="E7" s="72">
        <f t="shared" ref="E7:E9" si="2">D7+4</f>
        <v>118</v>
      </c>
      <c r="F7" s="72">
        <f>E7+4</f>
        <v>122</v>
      </c>
      <c r="G7" s="72">
        <f t="shared" ref="G7:G9" si="3">F7+6</f>
        <v>128</v>
      </c>
      <c r="H7" s="69"/>
      <c r="I7" s="82" t="s">
        <v>193</v>
      </c>
      <c r="J7" s="82" t="s">
        <v>194</v>
      </c>
      <c r="K7" s="83" t="s">
        <v>163</v>
      </c>
      <c r="L7" s="83" t="s">
        <v>163</v>
      </c>
      <c r="M7" s="83" t="s">
        <v>195</v>
      </c>
      <c r="N7" s="83" t="s">
        <v>196</v>
      </c>
    </row>
    <row r="8" ht="29" customHeight="1" spans="1:14">
      <c r="A8" s="73" t="s">
        <v>162</v>
      </c>
      <c r="B8" s="72">
        <f t="shared" si="0"/>
        <v>102</v>
      </c>
      <c r="C8" s="72">
        <f t="shared" si="1"/>
        <v>106</v>
      </c>
      <c r="D8" s="72">
        <v>110</v>
      </c>
      <c r="E8" s="72">
        <f t="shared" si="2"/>
        <v>114</v>
      </c>
      <c r="F8" s="72">
        <f>E8+5</f>
        <v>119</v>
      </c>
      <c r="G8" s="72">
        <f t="shared" si="3"/>
        <v>125</v>
      </c>
      <c r="H8" s="69"/>
      <c r="I8" s="82" t="s">
        <v>251</v>
      </c>
      <c r="J8" s="82" t="s">
        <v>187</v>
      </c>
      <c r="K8" s="83" t="s">
        <v>198</v>
      </c>
      <c r="L8" s="83" t="s">
        <v>198</v>
      </c>
      <c r="M8" s="83" t="s">
        <v>187</v>
      </c>
      <c r="N8" s="83" t="s">
        <v>197</v>
      </c>
    </row>
    <row r="9" ht="29" customHeight="1" spans="1:14">
      <c r="A9" s="73" t="s">
        <v>164</v>
      </c>
      <c r="B9" s="72">
        <f t="shared" si="0"/>
        <v>102</v>
      </c>
      <c r="C9" s="72">
        <f t="shared" si="1"/>
        <v>106</v>
      </c>
      <c r="D9" s="72">
        <v>110</v>
      </c>
      <c r="E9" s="72">
        <f t="shared" si="2"/>
        <v>114</v>
      </c>
      <c r="F9" s="72">
        <f>E9+5</f>
        <v>119</v>
      </c>
      <c r="G9" s="72">
        <f t="shared" si="3"/>
        <v>125</v>
      </c>
      <c r="H9" s="69"/>
      <c r="I9" s="82" t="s">
        <v>163</v>
      </c>
      <c r="J9" s="82" t="s">
        <v>163</v>
      </c>
      <c r="K9" s="83" t="s">
        <v>198</v>
      </c>
      <c r="L9" s="83" t="s">
        <v>187</v>
      </c>
      <c r="M9" s="83" t="s">
        <v>187</v>
      </c>
      <c r="N9" s="83" t="s">
        <v>197</v>
      </c>
    </row>
    <row r="10" ht="29" customHeight="1" spans="1:14">
      <c r="A10" s="73" t="s">
        <v>165</v>
      </c>
      <c r="B10" s="72">
        <f>C10-1.2</f>
        <v>44.6</v>
      </c>
      <c r="C10" s="72">
        <f>D10-1.2</f>
        <v>45.8</v>
      </c>
      <c r="D10" s="72">
        <v>47</v>
      </c>
      <c r="E10" s="72">
        <f>D10+1.2</f>
        <v>48.2</v>
      </c>
      <c r="F10" s="72">
        <f>E10+1.2</f>
        <v>49.4</v>
      </c>
      <c r="G10" s="72">
        <f>F10+1.4</f>
        <v>50.8</v>
      </c>
      <c r="H10" s="69"/>
      <c r="I10" s="82" t="s">
        <v>187</v>
      </c>
      <c r="J10" s="82" t="s">
        <v>251</v>
      </c>
      <c r="K10" s="83" t="s">
        <v>187</v>
      </c>
      <c r="L10" s="83" t="s">
        <v>187</v>
      </c>
      <c r="M10" s="83" t="s">
        <v>187</v>
      </c>
      <c r="N10" s="83" t="s">
        <v>197</v>
      </c>
    </row>
    <row r="11" ht="29" customHeight="1" spans="1:14">
      <c r="A11" s="73" t="s">
        <v>166</v>
      </c>
      <c r="B11" s="72">
        <f>C11-0.6</f>
        <v>60.2</v>
      </c>
      <c r="C11" s="72">
        <f>D11-1.2</f>
        <v>60.8</v>
      </c>
      <c r="D11" s="72">
        <v>62</v>
      </c>
      <c r="E11" s="72">
        <f>D11+1.2</f>
        <v>63.2</v>
      </c>
      <c r="F11" s="72">
        <f>E11+1.2</f>
        <v>64.4</v>
      </c>
      <c r="G11" s="72">
        <f t="shared" ref="G11:G15" si="4">F11+0.6</f>
        <v>65</v>
      </c>
      <c r="H11" s="69"/>
      <c r="I11" s="82" t="s">
        <v>187</v>
      </c>
      <c r="J11" s="82" t="s">
        <v>198</v>
      </c>
      <c r="K11" s="83" t="s">
        <v>187</v>
      </c>
      <c r="L11" s="83" t="s">
        <v>163</v>
      </c>
      <c r="M11" s="83" t="s">
        <v>197</v>
      </c>
      <c r="N11" s="83" t="s">
        <v>163</v>
      </c>
    </row>
    <row r="12" ht="29" customHeight="1" spans="1:14">
      <c r="A12" s="73" t="s">
        <v>168</v>
      </c>
      <c r="B12" s="72">
        <f>C12-0.8</f>
        <v>20.4</v>
      </c>
      <c r="C12" s="72">
        <f>D12-0.8</f>
        <v>21.2</v>
      </c>
      <c r="D12" s="72">
        <v>22</v>
      </c>
      <c r="E12" s="72">
        <f>D12+0.8</f>
        <v>22.8</v>
      </c>
      <c r="F12" s="72">
        <f>E12+0.8</f>
        <v>23.6</v>
      </c>
      <c r="G12" s="72">
        <f>F12+1.1</f>
        <v>24.7</v>
      </c>
      <c r="H12" s="69"/>
      <c r="I12" s="82" t="s">
        <v>199</v>
      </c>
      <c r="J12" s="82" t="s">
        <v>197</v>
      </c>
      <c r="K12" s="83" t="s">
        <v>187</v>
      </c>
      <c r="L12" s="83" t="s">
        <v>187</v>
      </c>
      <c r="M12" s="83" t="s">
        <v>187</v>
      </c>
      <c r="N12" s="83" t="s">
        <v>187</v>
      </c>
    </row>
    <row r="13" ht="29" customHeight="1" spans="1:14">
      <c r="A13" s="73" t="s">
        <v>169</v>
      </c>
      <c r="B13" s="72">
        <f>C13-0.6</f>
        <v>16.8</v>
      </c>
      <c r="C13" s="72">
        <f>D13-0.6</f>
        <v>17.4</v>
      </c>
      <c r="D13" s="72">
        <v>18</v>
      </c>
      <c r="E13" s="72">
        <f>D13+0.6</f>
        <v>18.6</v>
      </c>
      <c r="F13" s="72">
        <f>E13+0.6</f>
        <v>19.2</v>
      </c>
      <c r="G13" s="72">
        <f>F13+0.95</f>
        <v>20.15</v>
      </c>
      <c r="H13" s="69"/>
      <c r="I13" s="82" t="s">
        <v>187</v>
      </c>
      <c r="J13" s="82" t="s">
        <v>187</v>
      </c>
      <c r="K13" s="82" t="s">
        <v>187</v>
      </c>
      <c r="L13" s="82" t="s">
        <v>187</v>
      </c>
      <c r="M13" s="82" t="s">
        <v>187</v>
      </c>
      <c r="N13" s="82" t="s">
        <v>187</v>
      </c>
    </row>
    <row r="14" ht="29" customHeight="1" spans="1:14">
      <c r="A14" s="73" t="s">
        <v>170</v>
      </c>
      <c r="B14" s="72">
        <f>C14-0.4</f>
        <v>12.2</v>
      </c>
      <c r="C14" s="72">
        <f>D14-0.4</f>
        <v>12.6</v>
      </c>
      <c r="D14" s="72">
        <v>13</v>
      </c>
      <c r="E14" s="72">
        <f>D14+0.4</f>
        <v>13.4</v>
      </c>
      <c r="F14" s="72">
        <f>E14+0.4</f>
        <v>13.8</v>
      </c>
      <c r="G14" s="72">
        <f t="shared" si="4"/>
        <v>14.4</v>
      </c>
      <c r="H14" s="74"/>
      <c r="I14" s="82" t="s">
        <v>187</v>
      </c>
      <c r="J14" s="82" t="s">
        <v>187</v>
      </c>
      <c r="K14" s="82" t="s">
        <v>187</v>
      </c>
      <c r="L14" s="82" t="s">
        <v>187</v>
      </c>
      <c r="M14" s="82" t="s">
        <v>187</v>
      </c>
      <c r="N14" s="82" t="s">
        <v>187</v>
      </c>
    </row>
    <row r="15" ht="29" customHeight="1" spans="1:14">
      <c r="A15" s="73" t="s">
        <v>171</v>
      </c>
      <c r="B15" s="72">
        <f>C15-0.4</f>
        <v>10.2</v>
      </c>
      <c r="C15" s="72">
        <f>D15-0.4</f>
        <v>10.6</v>
      </c>
      <c r="D15" s="72">
        <v>11</v>
      </c>
      <c r="E15" s="72">
        <f>D15+0.4</f>
        <v>11.4</v>
      </c>
      <c r="F15" s="72">
        <f>E15+0.4</f>
        <v>11.8</v>
      </c>
      <c r="G15" s="72">
        <f t="shared" si="4"/>
        <v>12.4</v>
      </c>
      <c r="H15" s="75"/>
      <c r="I15" s="82" t="s">
        <v>187</v>
      </c>
      <c r="J15" s="82" t="s">
        <v>187</v>
      </c>
      <c r="K15" s="82" t="s">
        <v>187</v>
      </c>
      <c r="L15" s="82" t="s">
        <v>187</v>
      </c>
      <c r="M15" s="82" t="s">
        <v>187</v>
      </c>
      <c r="N15" s="82" t="s">
        <v>187</v>
      </c>
    </row>
    <row r="16" ht="14.25" spans="1:14">
      <c r="A16" s="76" t="s">
        <v>125</v>
      </c>
      <c r="D16" s="77"/>
      <c r="E16" s="77"/>
      <c r="F16" s="77"/>
      <c r="G16" s="77"/>
      <c r="H16" s="77"/>
      <c r="I16" s="77"/>
      <c r="J16" s="77"/>
      <c r="K16" s="77"/>
      <c r="L16" s="77"/>
      <c r="M16" s="77"/>
      <c r="N16" s="77"/>
    </row>
    <row r="17" ht="14.25" spans="1:14">
      <c r="A17" s="60" t="s">
        <v>252</v>
      </c>
      <c r="D17" s="77"/>
      <c r="E17" s="77"/>
      <c r="F17" s="77"/>
      <c r="G17" s="77"/>
      <c r="H17" s="77"/>
      <c r="I17" s="77"/>
      <c r="J17" s="77"/>
      <c r="K17" s="77"/>
      <c r="L17" s="77"/>
      <c r="M17" s="77"/>
      <c r="N17" s="77"/>
    </row>
    <row r="18" ht="14.25" spans="1:13">
      <c r="A18" s="77"/>
      <c r="B18" s="77"/>
      <c r="C18" s="77"/>
      <c r="D18" s="77"/>
      <c r="E18" s="77"/>
      <c r="F18" s="77"/>
      <c r="G18" s="77"/>
      <c r="H18" s="77"/>
      <c r="I18" s="76" t="s">
        <v>253</v>
      </c>
      <c r="J18" s="84"/>
      <c r="K18" s="76" t="s">
        <v>174</v>
      </c>
      <c r="L18" s="76"/>
      <c r="M18" s="76" t="s">
        <v>175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4"/>
  </mergeCells>
  <pageMargins left="0.75" right="0.75" top="1" bottom="1" header="0.5" footer="0.5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zoomScale="125" zoomScaleNormal="125" workbookViewId="0">
      <selection activeCell="C15" sqref="C15"/>
    </sheetView>
  </sheetViews>
  <sheetFormatPr defaultColWidth="9" defaultRowHeight="14.25"/>
  <cols>
    <col min="1" max="1" width="7" customWidth="1"/>
    <col min="2" max="2" width="12.1666666666667" style="57" customWidth="1"/>
    <col min="3" max="3" width="12.8333333333333" style="57" customWidth="1"/>
    <col min="4" max="4" width="9.16666666666667" style="28" customWidth="1"/>
    <col min="5" max="5" width="14.3333333333333" customWidth="1"/>
    <col min="6" max="6" width="11.3333333333333" customWidth="1"/>
    <col min="7" max="7" width="8" customWidth="1"/>
    <col min="8" max="8" width="11.6666666666667" customWidth="1"/>
    <col min="9" max="12" width="10" customWidth="1"/>
    <col min="13" max="14" width="9.16666666666667" customWidth="1"/>
    <col min="15" max="15" width="10.6666666666667" customWidth="1"/>
  </cols>
  <sheetData>
    <row r="1" ht="29.25" spans="1:15">
      <c r="A1" s="3" t="s">
        <v>254</v>
      </c>
      <c r="B1" s="3"/>
      <c r="C1" s="3"/>
      <c r="D1" s="29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255</v>
      </c>
      <c r="B2" s="5" t="s">
        <v>256</v>
      </c>
      <c r="C2" s="5" t="s">
        <v>257</v>
      </c>
      <c r="D2" s="30" t="s">
        <v>258</v>
      </c>
      <c r="E2" s="5" t="s">
        <v>259</v>
      </c>
      <c r="F2" s="5" t="s">
        <v>260</v>
      </c>
      <c r="G2" s="5" t="s">
        <v>261</v>
      </c>
      <c r="H2" s="5" t="s">
        <v>262</v>
      </c>
      <c r="I2" s="4" t="s">
        <v>263</v>
      </c>
      <c r="J2" s="4" t="s">
        <v>264</v>
      </c>
      <c r="K2" s="4" t="s">
        <v>265</v>
      </c>
      <c r="L2" s="4" t="s">
        <v>266</v>
      </c>
      <c r="M2" s="4" t="s">
        <v>267</v>
      </c>
      <c r="N2" s="5" t="s">
        <v>268</v>
      </c>
      <c r="O2" s="5" t="s">
        <v>269</v>
      </c>
    </row>
    <row r="3" s="1" customFormat="1" ht="16.5" spans="1:15">
      <c r="A3" s="4"/>
      <c r="B3" s="7"/>
      <c r="C3" s="7"/>
      <c r="D3" s="51"/>
      <c r="E3" s="7"/>
      <c r="F3" s="7"/>
      <c r="G3" s="7"/>
      <c r="H3" s="7"/>
      <c r="I3" s="4" t="s">
        <v>270</v>
      </c>
      <c r="J3" s="4" t="s">
        <v>270</v>
      </c>
      <c r="K3" s="4" t="s">
        <v>270</v>
      </c>
      <c r="L3" s="4" t="s">
        <v>270</v>
      </c>
      <c r="M3" s="4" t="s">
        <v>270</v>
      </c>
      <c r="N3" s="7"/>
      <c r="O3" s="7"/>
    </row>
    <row r="4" ht="31.5" spans="1:15">
      <c r="A4" s="9">
        <v>1</v>
      </c>
      <c r="B4" s="10">
        <v>2104</v>
      </c>
      <c r="C4" s="371" t="s">
        <v>271</v>
      </c>
      <c r="D4" s="372" t="s">
        <v>272</v>
      </c>
      <c r="E4" s="10" t="s">
        <v>63</v>
      </c>
      <c r="F4" s="52" t="s">
        <v>273</v>
      </c>
      <c r="G4" s="10" t="s">
        <v>67</v>
      </c>
      <c r="H4" s="10" t="s">
        <v>67</v>
      </c>
      <c r="I4" s="10">
        <v>4</v>
      </c>
      <c r="J4" s="10">
        <v>2</v>
      </c>
      <c r="K4" s="10">
        <v>3</v>
      </c>
      <c r="L4" s="10">
        <v>5</v>
      </c>
      <c r="M4" s="10">
        <v>3</v>
      </c>
      <c r="N4" s="10">
        <f t="shared" ref="N4:N9" si="0">SUM(I4:M4)</f>
        <v>17</v>
      </c>
      <c r="O4" s="10" t="s">
        <v>274</v>
      </c>
    </row>
    <row r="5" ht="31.5" spans="1:15">
      <c r="A5" s="9">
        <v>2</v>
      </c>
      <c r="B5" s="10">
        <v>11</v>
      </c>
      <c r="C5" s="371" t="s">
        <v>271</v>
      </c>
      <c r="D5" s="373" t="s">
        <v>275</v>
      </c>
      <c r="E5" s="10" t="s">
        <v>63</v>
      </c>
      <c r="F5" s="52" t="s">
        <v>273</v>
      </c>
      <c r="G5" s="10" t="s">
        <v>67</v>
      </c>
      <c r="H5" s="10" t="s">
        <v>67</v>
      </c>
      <c r="I5" s="10">
        <v>3</v>
      </c>
      <c r="J5" s="10">
        <v>2</v>
      </c>
      <c r="K5" s="10">
        <v>3</v>
      </c>
      <c r="L5" s="10">
        <v>4</v>
      </c>
      <c r="M5" s="10">
        <v>3</v>
      </c>
      <c r="N5" s="10">
        <f t="shared" si="0"/>
        <v>15</v>
      </c>
      <c r="O5" s="10" t="s">
        <v>274</v>
      </c>
    </row>
    <row r="6" ht="31.5" spans="1:15">
      <c r="A6" s="9">
        <v>3</v>
      </c>
      <c r="B6" s="10">
        <v>2030</v>
      </c>
      <c r="C6" s="371" t="s">
        <v>271</v>
      </c>
      <c r="D6" s="372" t="s">
        <v>276</v>
      </c>
      <c r="E6" s="10" t="s">
        <v>63</v>
      </c>
      <c r="F6" s="52" t="s">
        <v>273</v>
      </c>
      <c r="G6" s="10" t="s">
        <v>67</v>
      </c>
      <c r="H6" s="10" t="s">
        <v>67</v>
      </c>
      <c r="I6" s="10">
        <v>2</v>
      </c>
      <c r="J6" s="10">
        <v>3</v>
      </c>
      <c r="K6" s="10">
        <v>1</v>
      </c>
      <c r="L6" s="10">
        <v>5</v>
      </c>
      <c r="M6" s="10">
        <v>2</v>
      </c>
      <c r="N6" s="10">
        <f t="shared" si="0"/>
        <v>13</v>
      </c>
      <c r="O6" s="10" t="s">
        <v>274</v>
      </c>
    </row>
    <row r="7" ht="21" spans="1:15">
      <c r="A7" s="9">
        <v>4</v>
      </c>
      <c r="B7" s="10">
        <v>16</v>
      </c>
      <c r="C7" s="10" t="s">
        <v>277</v>
      </c>
      <c r="D7" s="373" t="s">
        <v>278</v>
      </c>
      <c r="E7" s="10" t="s">
        <v>63</v>
      </c>
      <c r="F7" s="52" t="s">
        <v>273</v>
      </c>
      <c r="G7" s="10" t="s">
        <v>67</v>
      </c>
      <c r="H7" s="10" t="s">
        <v>67</v>
      </c>
      <c r="I7" s="10">
        <v>1</v>
      </c>
      <c r="J7" s="10">
        <v>2</v>
      </c>
      <c r="K7" s="10">
        <v>2</v>
      </c>
      <c r="L7" s="10">
        <v>2</v>
      </c>
      <c r="M7" s="10">
        <v>2</v>
      </c>
      <c r="N7" s="10">
        <f t="shared" si="0"/>
        <v>9</v>
      </c>
      <c r="O7" s="10" t="s">
        <v>274</v>
      </c>
    </row>
    <row r="8" ht="21" spans="1:15">
      <c r="A8" s="9">
        <v>5</v>
      </c>
      <c r="B8" s="10">
        <v>17</v>
      </c>
      <c r="C8" s="10" t="s">
        <v>277</v>
      </c>
      <c r="D8" s="372" t="s">
        <v>279</v>
      </c>
      <c r="E8" s="10" t="s">
        <v>63</v>
      </c>
      <c r="F8" s="52" t="s">
        <v>273</v>
      </c>
      <c r="G8" s="10" t="s">
        <v>67</v>
      </c>
      <c r="H8" s="10" t="s">
        <v>67</v>
      </c>
      <c r="I8" s="10">
        <v>2</v>
      </c>
      <c r="J8" s="10">
        <v>1</v>
      </c>
      <c r="K8" s="10">
        <v>1</v>
      </c>
      <c r="L8" s="10">
        <v>3</v>
      </c>
      <c r="M8" s="9">
        <v>1</v>
      </c>
      <c r="N8" s="9">
        <f t="shared" si="0"/>
        <v>8</v>
      </c>
      <c r="O8" s="9" t="s">
        <v>274</v>
      </c>
    </row>
    <row r="9" ht="21" spans="1:15">
      <c r="A9" s="9">
        <v>6</v>
      </c>
      <c r="B9" s="10">
        <v>18</v>
      </c>
      <c r="C9" s="10" t="s">
        <v>277</v>
      </c>
      <c r="D9" s="374" t="s">
        <v>280</v>
      </c>
      <c r="E9" s="10" t="s">
        <v>63</v>
      </c>
      <c r="F9" s="52" t="s">
        <v>273</v>
      </c>
      <c r="G9" s="10" t="s">
        <v>67</v>
      </c>
      <c r="H9" s="10" t="s">
        <v>67</v>
      </c>
      <c r="I9" s="10">
        <v>1</v>
      </c>
      <c r="J9" s="10">
        <v>2</v>
      </c>
      <c r="K9" s="10">
        <v>1</v>
      </c>
      <c r="L9" s="10">
        <v>1</v>
      </c>
      <c r="M9" s="9">
        <v>2</v>
      </c>
      <c r="N9" s="9">
        <f t="shared" si="0"/>
        <v>7</v>
      </c>
      <c r="O9" s="9" t="s">
        <v>274</v>
      </c>
    </row>
    <row r="10" spans="1:15">
      <c r="A10" s="9"/>
      <c r="B10" s="10"/>
      <c r="C10" s="10"/>
      <c r="D10" s="46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</row>
    <row r="11" spans="1:15">
      <c r="A11" s="9"/>
      <c r="B11" s="10"/>
      <c r="C11" s="10"/>
      <c r="D11" s="46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</row>
    <row r="12" s="2" customFormat="1" ht="18.75" spans="1:15">
      <c r="A12" s="11" t="s">
        <v>281</v>
      </c>
      <c r="B12" s="58"/>
      <c r="C12" s="58"/>
      <c r="D12" s="47"/>
      <c r="E12" s="14"/>
      <c r="F12" s="27"/>
      <c r="G12" s="27"/>
      <c r="H12" s="27"/>
      <c r="I12" s="22"/>
      <c r="J12" s="11" t="s">
        <v>282</v>
      </c>
      <c r="K12" s="12"/>
      <c r="L12" s="12"/>
      <c r="M12" s="13"/>
      <c r="N12" s="12"/>
      <c r="O12" s="19"/>
    </row>
    <row r="13" ht="16.5" spans="1:15">
      <c r="A13" s="15" t="s">
        <v>283</v>
      </c>
      <c r="B13" s="59"/>
      <c r="C13" s="59"/>
      <c r="D13" s="48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@_@</cp:lastModifiedBy>
  <dcterms:created xsi:type="dcterms:W3CDTF">2020-03-11T01:34:00Z</dcterms:created>
  <dcterms:modified xsi:type="dcterms:W3CDTF">2022-08-12T10:00:12Z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2052-11.1.0.12302</vt:lpwstr>
  </property>
  <property fmtid="{D5CDD505-2E9C-101B-9397-08002B2CF9AE}" pid="3" name="ICV">
    <vt:lpwstr>9A76448B09AA4BF58667FC667EC195F4</vt:lpwstr>
  </property>
</Properties>
</file>