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金缕衣22FW\TAEEBK91768款\8-1尾期第2批\"/>
    </mc:Choice>
  </mc:AlternateContent>
  <xr:revisionPtr revIDLastSave="0" documentId="13_ncr:1_{C9A6890F-B181-498A-89BF-0D0C76A11DC2}" xr6:coauthVersionLast="47" xr6:coauthVersionMax="47" xr10:uidLastSave="{00000000-0000-0000-0000-000000000000}"/>
  <bookViews>
    <workbookView xWindow="-120" yWindow="-120" windowWidth="20730" windowHeight="11160" tabRatio="855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7" l="1"/>
  <c r="N15" i="7"/>
  <c r="N5" i="7"/>
  <c r="N4" i="7"/>
  <c r="E15" i="6"/>
  <c r="F15" i="6"/>
  <c r="G15" i="6"/>
  <c r="H15" i="6"/>
  <c r="C15" i="6"/>
  <c r="B15" i="6"/>
  <c r="E14" i="6"/>
  <c r="F14" i="6"/>
  <c r="G14" i="6"/>
  <c r="H14" i="6"/>
  <c r="C14" i="6"/>
  <c r="B14" i="6"/>
  <c r="E13" i="6"/>
  <c r="F13" i="6"/>
  <c r="G13" i="6"/>
  <c r="H13" i="6"/>
  <c r="C13" i="6"/>
  <c r="B13" i="6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21" i="13"/>
  <c r="F21" i="13"/>
  <c r="G21" i="13"/>
  <c r="H21" i="13"/>
  <c r="C21" i="13"/>
  <c r="B21" i="13"/>
  <c r="E20" i="13"/>
  <c r="F20" i="13"/>
  <c r="G20" i="13"/>
  <c r="H20" i="13"/>
  <c r="C20" i="13"/>
  <c r="B20" i="13"/>
  <c r="E19" i="13"/>
  <c r="F19" i="13"/>
  <c r="G19" i="13"/>
  <c r="H19" i="13"/>
  <c r="C19" i="13"/>
  <c r="B19" i="13"/>
  <c r="E18" i="13"/>
  <c r="F18" i="13"/>
  <c r="G18" i="13"/>
  <c r="H18" i="13"/>
  <c r="C18" i="13"/>
  <c r="B18" i="13"/>
  <c r="E17" i="13"/>
  <c r="F17" i="13"/>
  <c r="G17" i="13"/>
  <c r="H17" i="13"/>
  <c r="C17" i="13"/>
  <c r="B17" i="13"/>
  <c r="E16" i="13"/>
  <c r="F16" i="13"/>
  <c r="G16" i="13"/>
  <c r="H16" i="13"/>
  <c r="C16" i="13"/>
  <c r="B16" i="13"/>
  <c r="E15" i="13"/>
  <c r="F15" i="13"/>
  <c r="G15" i="13"/>
  <c r="H15" i="13"/>
  <c r="C15" i="13"/>
  <c r="B15" i="13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<sst xmlns="http://schemas.openxmlformats.org/spreadsheetml/2006/main" count="1127" uniqueCount="401">
  <si>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</si>
  <si>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</si>
  <si>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</si>
  <si>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</si>
  <si>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</si>
  <si>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</si>
  <si>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</si>
  <si>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</si>
  <si>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</si>
  <si>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</si>
  <si>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</si>
  <si>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</si>
  <si>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</si>
  <si>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</si>
  <si>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</si>
  <si>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</si>
  <si>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</si>
  <si>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</si>
  <si>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</si>
  <si>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</si>
  <si>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</si>
  <si>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</si>
  <si>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</si>
  <si>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</si>
  <si>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</si>
  <si>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</si>
  <si>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</si>
  <si>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</si>
  <si>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</si>
  <si>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</si>
  <si>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</si>
  <si>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</si>
  <si>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</si>
  <si>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</si>
  <si>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</si>
  <si>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</si>
  <si>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</si>
  <si>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</si>
  <si>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</si>
  <si>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</si>
  <si>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</si>
  <si>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</si>
  <si>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</si>
  <si>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</si>
  <si>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</si>
  <si>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</si>
  <si>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</si>
  <si>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</si>
  <si>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</si>
  <si>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</si>
  <si>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</si>
  <si>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</si>
  <si>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</si>
  <si>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</si>
  <si>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</si>
  <si>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</si>
  <si>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</si>
  <si>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</si>
  <si>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春蕾</t>
  </si>
  <si>
    <t>订单基础信息</t>
  </si>
  <si>
    <t>生产•出货进度</t>
  </si>
  <si>
    <t>指示•确认资料</t>
  </si>
  <si>
    <t>款号</t>
  </si>
  <si>
    <t>TAEEBK91768</t>
  </si>
  <si>
    <t>合同交期</t>
  </si>
  <si>
    <t>7月5日交1205件，7月20日交1195件</t>
  </si>
  <si>
    <t>产前确认样</t>
  </si>
  <si>
    <t>有</t>
  </si>
  <si>
    <t>无</t>
  </si>
  <si>
    <t>品名</t>
  </si>
  <si>
    <t>男式功能外套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</si>
  <si>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</si>
  <si>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</si>
  <si>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</si>
  <si>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</si>
  <si>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</si>
  <si>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</si>
  <si>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</si>
  <si>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</si>
  <si>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</si>
  <si>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</si>
  <si>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</si>
  <si>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</si>
  <si>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</si>
  <si>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</si>
  <si>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</si>
  <si>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</si>
  <si>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</si>
  <si>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</si>
  <si>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</si>
  <si>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</si>
  <si>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</si>
  <si>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</si>
  <si>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</si>
  <si>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</si>
  <si>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</si>
  <si>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</si>
  <si>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</si>
  <si>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</si>
  <si>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</si>
  <si>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</si>
  <si>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</si>
  <si>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</si>
  <si>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</si>
  <si>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</si>
  <si>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</si>
  <si>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</si>
  <si>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</si>
  <si>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</si>
  <si>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</si>
  <si>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</si>
  <si>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</si>
  <si>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</si>
  <si>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</si>
  <si>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</si>
  <si>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</si>
  <si>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</si>
  <si>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</si>
  <si>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</si>
  <si>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</si>
  <si>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灰绿</t>
  </si>
  <si>
    <t>黑色</t>
  </si>
  <si>
    <t>原木色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</si>
  <si>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</si>
  <si>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</si>
  <si>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</si>
  <si>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</si>
  <si>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</si>
  <si>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</si>
  <si>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1.帽口宽线不顺直，宽窄不一</t>
  </si>
  <si>
    <t>2.帽口打扭</t>
  </si>
  <si>
    <t>3.大身和帽子领围不付</t>
  </si>
  <si>
    <t>4.胸斗口宽窄不匀</t>
  </si>
  <si>
    <t>5.底边轻微打扭，有激光</t>
  </si>
  <si>
    <t>6.前门拉链底部甩尾，宽窄不一（6件都这样）</t>
  </si>
  <si>
    <t>7.划粉印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</si>
  <si>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</si>
  <si>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</si>
  <si>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</si>
  <si>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</si>
  <si>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</si>
  <si>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</si>
  <si>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</si>
  <si>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</si>
  <si>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</si>
  <si>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</si>
  <si>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</si>
  <si>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</si>
  <si>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</si>
  <si>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</si>
  <si>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</si>
  <si>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</si>
  <si>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</si>
  <si>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</si>
  <si>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</si>
  <si>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</si>
  <si>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</si>
  <si>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</si>
  <si>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</si>
  <si>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</si>
  <si>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</si>
  <si>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</si>
  <si>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</si>
  <si>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</si>
  <si>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-1.5/-1-1</t>
  </si>
  <si>
    <t>前中长</t>
  </si>
  <si>
    <t>√/-0.5/√</t>
  </si>
  <si>
    <t>胸围</t>
  </si>
  <si>
    <t>-2/-1/-1</t>
  </si>
  <si>
    <t>腰围</t>
  </si>
  <si>
    <t>-1/√/-1</t>
  </si>
  <si>
    <t>摆围</t>
  </si>
  <si>
    <t>肩宽</t>
  </si>
  <si>
    <t>√/√/√</t>
  </si>
  <si>
    <t>前胸宽</t>
  </si>
  <si>
    <t>后背宽</t>
  </si>
  <si>
    <t>肩点袖长</t>
  </si>
  <si>
    <t>袖肥/2（参考值）</t>
  </si>
  <si>
    <t>-0.5/-0.3/-0.5</t>
  </si>
  <si>
    <t>袖肘围/2</t>
  </si>
  <si>
    <t>-0.5/-0.5/-0.3</t>
  </si>
  <si>
    <t>袖口围/2</t>
  </si>
  <si>
    <t>√/+0.5/+0.5</t>
  </si>
  <si>
    <t>前领高</t>
  </si>
  <si>
    <t>下领围</t>
  </si>
  <si>
    <t>帽高</t>
  </si>
  <si>
    <t>-2/-2/-2</t>
  </si>
  <si>
    <t>帽宽</t>
  </si>
  <si>
    <t>+1/√/+1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</si>
  <si>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</si>
  <si>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</si>
  <si>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</si>
  <si>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</si>
  <si>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</si>
  <si>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</si>
  <si>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</si>
  <si>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</si>
  <si>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</si>
  <si>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</si>
  <si>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</si>
  <si>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</si>
  <si>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</si>
  <si>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</si>
  <si>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</si>
  <si>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</si>
  <si>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</si>
  <si>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</si>
  <si>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</si>
  <si>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</si>
  <si>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</si>
  <si>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</si>
  <si>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</si>
  <si>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</si>
  <si>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</si>
  <si>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</si>
  <si>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</si>
  <si>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</si>
  <si>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</si>
  <si>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</si>
  <si>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</si>
  <si>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</si>
  <si>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</si>
  <si>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</si>
  <si>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</si>
  <si>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</si>
  <si>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</si>
  <si>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</si>
  <si>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</si>
  <si>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</si>
  <si>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</si>
  <si>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</si>
  <si>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</si>
  <si>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</si>
  <si>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</si>
  <si>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</si>
  <si>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</si>
  <si>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</si>
  <si>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</si>
  <si>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</si>
  <si>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</si>
  <si>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</si>
  <si>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</si>
  <si>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</si>
  <si>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</si>
  <si>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</si>
  <si>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</si>
  <si>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</si>
  <si>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</si>
  <si>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</si>
  <si>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</si>
  <si>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①成品完成比例（%）：90%，在后整理过程中抽验</t>
  </si>
  <si>
    <t>②检验明细：#69， #77， #94， #103，#116， #131- 共6箱</t>
  </si>
  <si>
    <t>情况说明：</t>
  </si>
  <si>
    <t xml:space="preserve">【问题点描述】  </t>
  </si>
  <si>
    <t>1. 有底边弹力绳极光印- 黑色S/1件</t>
  </si>
  <si>
    <t>2. 胸袋拉链宽窄不均匀- 灰绿色 1件</t>
  </si>
  <si>
    <t>3. 有没清理的线头- 2件</t>
  </si>
  <si>
    <t>4. 帽绳长左右不对称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</si>
  <si>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</si>
  <si>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</si>
  <si>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</si>
  <si>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</si>
  <si>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</si>
  <si>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</si>
  <si>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</si>
  <si>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</si>
  <si>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原木</t>
  </si>
  <si>
    <t>-0.5/-1</t>
  </si>
  <si>
    <t>-1/-1</t>
  </si>
  <si>
    <t>-1/-0.5</t>
  </si>
  <si>
    <t>-1.5/-1</t>
  </si>
  <si>
    <t>-1.5/-1.5</t>
  </si>
  <si>
    <t>√/√</t>
  </si>
  <si>
    <t>√/-1</t>
  </si>
  <si>
    <t>-2/-1</t>
  </si>
  <si>
    <t>-0.5/-0.5</t>
  </si>
  <si>
    <t>√/+0.5</t>
  </si>
  <si>
    <t>√/0.5</t>
  </si>
  <si>
    <t>√/-0.5</t>
  </si>
  <si>
    <t>-0.3/-0.5</t>
  </si>
  <si>
    <t>-0.5/-0.3</t>
  </si>
  <si>
    <t>+0.5/+0.5</t>
  </si>
  <si>
    <t>√/+1</t>
  </si>
  <si>
    <t>+1/√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</si>
  <si>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</si>
  <si>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</si>
  <si>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</si>
  <si>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</si>
  <si>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</si>
  <si>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</si>
  <si>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</si>
  <si>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</si>
  <si>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</si>
  <si>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</si>
  <si>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</si>
  <si>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</si>
  <si>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</si>
  <si>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</si>
  <si>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</si>
  <si>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</si>
  <si>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</si>
  <si>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2454</t>
  </si>
  <si>
    <t>软壳</t>
  </si>
  <si>
    <t>YES</t>
  </si>
  <si>
    <t>2455</t>
  </si>
  <si>
    <t>2452</t>
  </si>
  <si>
    <t>2453</t>
  </si>
  <si>
    <t>2450</t>
  </si>
  <si>
    <t>2936</t>
  </si>
  <si>
    <t>9360</t>
  </si>
  <si>
    <t>制表时间：4-25</t>
  </si>
  <si>
    <t>测试人签名：房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</si>
  <si>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</si>
  <si>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</si>
  <si>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</si>
  <si>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</si>
  <si>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</si>
  <si>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</si>
  <si>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</si>
  <si>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</si>
  <si>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</si>
  <si>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</si>
  <si>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</si>
  <si>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</si>
  <si>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</si>
  <si>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</si>
  <si>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</si>
  <si>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</si>
  <si>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</si>
  <si>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</si>
  <si>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</si>
  <si>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</si>
  <si>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</si>
  <si>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</si>
  <si>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</si>
  <si>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230T</t>
  </si>
  <si>
    <t>5#尼龙雾面防水拉链 葫芦头顺色</t>
  </si>
  <si>
    <t>驰马</t>
  </si>
  <si>
    <t>3#雾面尼龙反装闭尾防水拉链 不含上下止 拉头在中间 葫芦头顺色</t>
  </si>
  <si>
    <t>3#隐形拉链，水滴头顺色</t>
  </si>
  <si>
    <t>合格</t>
  </si>
  <si>
    <t>物料6</t>
  </si>
  <si>
    <t>物料7</t>
  </si>
  <si>
    <t>物料8</t>
  </si>
  <si>
    <t>物料9</t>
  </si>
  <si>
    <t>物料10</t>
  </si>
  <si>
    <t>G19SSZT079</t>
  </si>
  <si>
    <t>反光点弹力绳</t>
  </si>
  <si>
    <t>OEM</t>
  </si>
  <si>
    <t>G18FWQY065</t>
  </si>
  <si>
    <t>塑钢气眼卡扣</t>
  </si>
  <si>
    <t>伟星</t>
  </si>
  <si>
    <t>绳尾夹</t>
  </si>
  <si>
    <t>魔术贴</t>
  </si>
  <si>
    <t>鑫合</t>
  </si>
  <si>
    <t>弹力绳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</si>
  <si>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</si>
  <si>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</si>
  <si>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</si>
  <si>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</si>
  <si>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</si>
  <si>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</si>
  <si>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</si>
  <si>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</si>
  <si>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</si>
  <si>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</si>
  <si>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</si>
  <si>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订卡织带</t>
  </si>
  <si>
    <t>转印</t>
  </si>
  <si>
    <t>莹凯</t>
  </si>
  <si>
    <t>物料16</t>
  </si>
  <si>
    <t>物料17</t>
  </si>
  <si>
    <t>物料18</t>
  </si>
  <si>
    <t>物料19</t>
  </si>
  <si>
    <t>物料20</t>
  </si>
  <si>
    <t>主标</t>
  </si>
  <si>
    <t>尺码标</t>
  </si>
  <si>
    <t>洗标</t>
  </si>
  <si>
    <t>制表时间：4-22</t>
  </si>
  <si>
    <t>测试人签名：吕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</si>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</sst>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name val="黑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40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10" fillId="0" borderId="0"/>
    <xf numFmtId="0" fontId="40" fillId="0" borderId="0">
      <alignment vertical="center"/>
    </xf>
    <xf numFmtId="0" fontId="42" fillId="0" borderId="0"/>
  </cellStyleXfs>
  <cellXfs count="5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0" fontId="7" fillId="0" borderId="2" xfId="0" applyFont="1" applyBorder="1"/>
    <xf numFmtId="0" fontId="12" fillId="0" borderId="2" xfId="0" applyFont="1" applyBorder="1"/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4" fillId="3" borderId="0" xfId="4" applyFont="1" applyFill="1"/>
    <xf numFmtId="49" fontId="14" fillId="3" borderId="0" xfId="4" applyNumberFormat="1" applyFont="1" applyFill="1"/>
    <xf numFmtId="0" fontId="17" fillId="3" borderId="9" xfId="3" applyFont="1" applyFill="1" applyBorder="1" applyAlignment="1">
      <alignment horizontal="center" vertical="center"/>
    </xf>
    <xf numFmtId="0" fontId="17" fillId="3" borderId="10" xfId="3" applyFont="1" applyFill="1" applyBorder="1" applyAlignment="1">
      <alignment vertical="center"/>
    </xf>
    <xf numFmtId="0" fontId="14" fillId="3" borderId="10" xfId="4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178" fontId="18" fillId="3" borderId="2" xfId="0" applyNumberFormat="1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9" fillId="0" borderId="2" xfId="2" applyNumberFormat="1" applyFont="1" applyFill="1" applyBorder="1" applyAlignment="1">
      <alignment horizontal="center" vertical="center"/>
    </xf>
    <xf numFmtId="0" fontId="17" fillId="3" borderId="13" xfId="4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left"/>
    </xf>
    <xf numFmtId="0" fontId="14" fillId="3" borderId="2" xfId="4" applyFont="1" applyFill="1" applyBorder="1" applyAlignment="1"/>
    <xf numFmtId="49" fontId="14" fillId="3" borderId="2" xfId="4" applyNumberFormat="1" applyFont="1" applyFill="1" applyBorder="1" applyAlignment="1">
      <alignment horizontal="center"/>
    </xf>
    <xf numFmtId="49" fontId="14" fillId="3" borderId="2" xfId="4" applyNumberFormat="1" applyFont="1" applyFill="1" applyBorder="1" applyAlignment="1">
      <alignment horizontal="right"/>
    </xf>
    <xf numFmtId="49" fontId="14" fillId="3" borderId="2" xfId="4" applyNumberFormat="1" applyFont="1" applyFill="1" applyBorder="1" applyAlignment="1">
      <alignment horizontal="right" vertical="center"/>
    </xf>
    <xf numFmtId="0" fontId="17" fillId="3" borderId="0" xfId="4" applyFont="1" applyFill="1"/>
    <xf numFmtId="0" fontId="0" fillId="3" borderId="0" xfId="5" applyFont="1" applyFill="1">
      <alignment vertical="center"/>
    </xf>
    <xf numFmtId="0" fontId="17" fillId="3" borderId="10" xfId="3" applyFont="1" applyFill="1" applyBorder="1" applyAlignment="1">
      <alignment horizontal="center" vertical="center"/>
    </xf>
    <xf numFmtId="0" fontId="14" fillId="3" borderId="2" xfId="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/>
    </xf>
    <xf numFmtId="49" fontId="19" fillId="0" borderId="2" xfId="2" applyNumberFormat="1" applyFont="1" applyFill="1" applyBorder="1" applyAlignment="1">
      <alignment horizontal="center" vertical="center"/>
    </xf>
    <xf numFmtId="49" fontId="19" fillId="0" borderId="5" xfId="2" applyNumberFormat="1" applyFont="1" applyFill="1" applyBorder="1" applyAlignment="1">
      <alignment horizontal="center" vertical="center"/>
    </xf>
    <xf numFmtId="49" fontId="17" fillId="3" borderId="5" xfId="5" applyNumberFormat="1" applyFont="1" applyFill="1" applyBorder="1" applyAlignment="1">
      <alignment horizontal="center" vertical="center"/>
    </xf>
    <xf numFmtId="49" fontId="17" fillId="3" borderId="2" xfId="5" applyNumberFormat="1" applyFont="1" applyFill="1" applyBorder="1" applyAlignment="1">
      <alignment horizontal="center" vertical="center"/>
    </xf>
    <xf numFmtId="49" fontId="14" fillId="3" borderId="5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7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25" fillId="0" borderId="18" xfId="3" applyFont="1" applyFill="1" applyBorder="1" applyAlignment="1">
      <alignment horizontal="left" vertical="center"/>
    </xf>
    <xf numFmtId="0" fontId="25" fillId="0" borderId="19" xfId="3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vertical="center"/>
    </xf>
    <xf numFmtId="0" fontId="25" fillId="0" borderId="19" xfId="3" applyFont="1" applyFill="1" applyBorder="1" applyAlignment="1">
      <alignment vertical="center"/>
    </xf>
    <xf numFmtId="0" fontId="25" fillId="0" borderId="20" xfId="3" applyFont="1" applyFill="1" applyBorder="1" applyAlignment="1">
      <alignment vertical="center"/>
    </xf>
    <xf numFmtId="0" fontId="25" fillId="0" borderId="21" xfId="3" applyFont="1" applyFill="1" applyBorder="1" applyAlignment="1">
      <alignment vertical="center"/>
    </xf>
    <xf numFmtId="0" fontId="25" fillId="0" borderId="20" xfId="3" applyFont="1" applyFill="1" applyBorder="1" applyAlignment="1">
      <alignment horizontal="left" vertical="center"/>
    </xf>
    <xf numFmtId="0" fontId="26" fillId="0" borderId="21" xfId="3" applyFont="1" applyFill="1" applyBorder="1" applyAlignment="1">
      <alignment horizontal="right" vertical="center"/>
    </xf>
    <xf numFmtId="0" fontId="25" fillId="0" borderId="21" xfId="3" applyFont="1" applyFill="1" applyBorder="1" applyAlignment="1">
      <alignment horizontal="left" vertical="center"/>
    </xf>
    <xf numFmtId="0" fontId="25" fillId="0" borderId="22" xfId="3" applyFont="1" applyFill="1" applyBorder="1" applyAlignment="1">
      <alignment vertical="center"/>
    </xf>
    <xf numFmtId="0" fontId="25" fillId="0" borderId="23" xfId="3" applyFont="1" applyFill="1" applyBorder="1" applyAlignment="1">
      <alignment vertical="center"/>
    </xf>
    <xf numFmtId="0" fontId="27" fillId="0" borderId="23" xfId="3" applyFont="1" applyFill="1" applyBorder="1" applyAlignment="1">
      <alignment vertical="center"/>
    </xf>
    <xf numFmtId="0" fontId="27" fillId="0" borderId="23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7" fillId="0" borderId="0" xfId="3" applyFont="1" applyFill="1" applyAlignment="1">
      <alignment horizontal="left" vertical="center"/>
    </xf>
    <xf numFmtId="0" fontId="25" fillId="0" borderId="18" xfId="3" applyFont="1" applyFill="1" applyBorder="1" applyAlignment="1">
      <alignment vertical="center"/>
    </xf>
    <xf numFmtId="0" fontId="27" fillId="0" borderId="21" xfId="3" applyFont="1" applyFill="1" applyBorder="1" applyAlignment="1">
      <alignment horizontal="left" vertical="center"/>
    </xf>
    <xf numFmtId="0" fontId="27" fillId="0" borderId="21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center"/>
    </xf>
    <xf numFmtId="0" fontId="25" fillId="0" borderId="19" xfId="3" applyFont="1" applyFill="1" applyBorder="1" applyAlignment="1">
      <alignment horizontal="left" vertical="center"/>
    </xf>
    <xf numFmtId="0" fontId="25" fillId="0" borderId="22" xfId="3" applyFont="1" applyFill="1" applyBorder="1" applyAlignment="1">
      <alignment horizontal="left" vertical="center"/>
    </xf>
    <xf numFmtId="58" fontId="27" fillId="0" borderId="23" xfId="3" applyNumberFormat="1" applyFont="1" applyFill="1" applyBorder="1" applyAlignment="1">
      <alignment vertical="center"/>
    </xf>
    <xf numFmtId="0" fontId="27" fillId="0" borderId="35" xfId="3" applyFont="1" applyFill="1" applyBorder="1" applyAlignment="1">
      <alignment horizontal="left" vertical="center"/>
    </xf>
    <xf numFmtId="0" fontId="27" fillId="0" borderId="36" xfId="3" applyFont="1" applyFill="1" applyBorder="1" applyAlignment="1">
      <alignment horizontal="left" vertical="center"/>
    </xf>
    <xf numFmtId="0" fontId="17" fillId="3" borderId="9" xfId="3" applyFont="1" applyFill="1" applyBorder="1" applyAlignment="1">
      <alignment horizontal="left" vertical="center"/>
    </xf>
    <xf numFmtId="178" fontId="2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8" fontId="26" fillId="3" borderId="2" xfId="1" applyNumberFormat="1" applyFont="1" applyFill="1" applyBorder="1" applyAlignment="1">
      <alignment horizontal="center"/>
    </xf>
    <xf numFmtId="178" fontId="23" fillId="3" borderId="2" xfId="0" applyNumberFormat="1" applyFont="1" applyFill="1" applyBorder="1" applyAlignment="1">
      <alignment horizontal="center"/>
    </xf>
    <xf numFmtId="0" fontId="26" fillId="3" borderId="2" xfId="1" applyFont="1" applyFill="1" applyBorder="1" applyAlignment="1">
      <alignment horizontal="center"/>
    </xf>
    <xf numFmtId="0" fontId="14" fillId="3" borderId="41" xfId="4" applyFont="1" applyFill="1" applyBorder="1" applyAlignment="1"/>
    <xf numFmtId="49" fontId="14" fillId="3" borderId="21" xfId="5" applyNumberFormat="1" applyFont="1" applyFill="1" applyBorder="1" applyAlignment="1">
      <alignment horizontal="center" vertical="center"/>
    </xf>
    <xf numFmtId="49" fontId="14" fillId="3" borderId="21" xfId="5" applyNumberFormat="1" applyFont="1" applyFill="1" applyBorder="1" applyAlignment="1">
      <alignment horizontal="right" vertical="center"/>
    </xf>
    <xf numFmtId="49" fontId="14" fillId="3" borderId="42" xfId="5" applyNumberFormat="1" applyFont="1" applyFill="1" applyBorder="1" applyAlignment="1">
      <alignment horizontal="center" vertical="center"/>
    </xf>
    <xf numFmtId="0" fontId="14" fillId="3" borderId="43" xfId="4" applyFont="1" applyFill="1" applyBorder="1" applyAlignment="1"/>
    <xf numFmtId="49" fontId="14" fillId="3" borderId="44" xfId="4" applyNumberFormat="1" applyFont="1" applyFill="1" applyBorder="1" applyAlignment="1">
      <alignment horizontal="center"/>
    </xf>
    <xf numFmtId="49" fontId="14" fillId="3" borderId="44" xfId="4" applyNumberFormat="1" applyFont="1" applyFill="1" applyBorder="1" applyAlignment="1">
      <alignment horizontal="right"/>
    </xf>
    <xf numFmtId="49" fontId="14" fillId="3" borderId="44" xfId="4" applyNumberFormat="1" applyFont="1" applyFill="1" applyBorder="1" applyAlignment="1">
      <alignment horizontal="right" vertical="center"/>
    </xf>
    <xf numFmtId="49" fontId="14" fillId="3" borderId="45" xfId="4" applyNumberFormat="1" applyFont="1" applyFill="1" applyBorder="1" applyAlignment="1">
      <alignment horizontal="center"/>
    </xf>
    <xf numFmtId="0" fontId="17" fillId="3" borderId="10" xfId="3" applyFont="1" applyFill="1" applyBorder="1" applyAlignment="1">
      <alignment horizontal="left" vertical="center"/>
    </xf>
    <xf numFmtId="0" fontId="17" fillId="3" borderId="2" xfId="5" applyFont="1" applyFill="1" applyBorder="1" applyAlignment="1">
      <alignment horizontal="center" vertical="center"/>
    </xf>
    <xf numFmtId="0" fontId="17" fillId="3" borderId="47" xfId="5" applyFont="1" applyFill="1" applyBorder="1" applyAlignment="1">
      <alignment horizontal="center" vertical="center"/>
    </xf>
    <xf numFmtId="49" fontId="17" fillId="3" borderId="48" xfId="5" applyNumberFormat="1" applyFont="1" applyFill="1" applyBorder="1" applyAlignment="1">
      <alignment horizontal="center" vertical="center"/>
    </xf>
    <xf numFmtId="49" fontId="14" fillId="3" borderId="49" xfId="5" applyNumberFormat="1" applyFont="1" applyFill="1" applyBorder="1" applyAlignment="1">
      <alignment horizontal="center" vertical="center"/>
    </xf>
    <xf numFmtId="49" fontId="14" fillId="3" borderId="50" xfId="5" applyNumberFormat="1" applyFont="1" applyFill="1" applyBorder="1" applyAlignment="1">
      <alignment horizontal="center" vertical="center"/>
    </xf>
    <xf numFmtId="49" fontId="17" fillId="3" borderId="50" xfId="5" applyNumberFormat="1" applyFont="1" applyFill="1" applyBorder="1" applyAlignment="1">
      <alignment horizontal="center" vertical="center"/>
    </xf>
    <xf numFmtId="49" fontId="14" fillId="3" borderId="51" xfId="4" applyNumberFormat="1" applyFont="1" applyFill="1" applyBorder="1" applyAlignment="1">
      <alignment horizontal="center"/>
    </xf>
    <xf numFmtId="49" fontId="14" fillId="3" borderId="52" xfId="4" applyNumberFormat="1" applyFont="1" applyFill="1" applyBorder="1" applyAlignment="1">
      <alignment horizontal="center"/>
    </xf>
    <xf numFmtId="49" fontId="14" fillId="3" borderId="52" xfId="5" applyNumberFormat="1" applyFont="1" applyFill="1" applyBorder="1" applyAlignment="1">
      <alignment horizontal="center" vertical="center"/>
    </xf>
    <xf numFmtId="49" fontId="14" fillId="3" borderId="53" xfId="4" applyNumberFormat="1" applyFont="1" applyFill="1" applyBorder="1" applyAlignment="1">
      <alignment horizontal="center"/>
    </xf>
    <xf numFmtId="14" fontId="17" fillId="3" borderId="0" xfId="4" applyNumberFormat="1" applyFont="1" applyFill="1"/>
    <xf numFmtId="0" fontId="14" fillId="3" borderId="7" xfId="4" applyFont="1" applyFill="1" applyBorder="1" applyAlignment="1" applyProtection="1">
      <alignment horizontal="center" vertical="center"/>
    </xf>
    <xf numFmtId="0" fontId="10" fillId="0" borderId="0" xfId="3" applyFont="1" applyAlignment="1">
      <alignment horizontal="left" vertical="center"/>
    </xf>
    <xf numFmtId="0" fontId="28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6" fillId="0" borderId="21" xfId="3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20" xfId="3" applyFont="1" applyBorder="1" applyAlignment="1">
      <alignment vertical="center"/>
    </xf>
    <xf numFmtId="0" fontId="26" fillId="0" borderId="21" xfId="3" applyFont="1" applyBorder="1" applyAlignment="1">
      <alignment vertical="center"/>
    </xf>
    <xf numFmtId="0" fontId="26" fillId="0" borderId="35" xfId="3" applyFont="1" applyBorder="1" applyAlignment="1">
      <alignment vertical="center"/>
    </xf>
    <xf numFmtId="0" fontId="18" fillId="0" borderId="20" xfId="3" applyFont="1" applyBorder="1" applyAlignment="1">
      <alignment horizontal="center" vertical="center"/>
    </xf>
    <xf numFmtId="0" fontId="26" fillId="0" borderId="20" xfId="3" applyFont="1" applyBorder="1" applyAlignment="1">
      <alignment horizontal="left" vertical="center"/>
    </xf>
    <xf numFmtId="0" fontId="30" fillId="0" borderId="22" xfId="3" applyFont="1" applyBorder="1" applyAlignment="1">
      <alignment vertical="center"/>
    </xf>
    <xf numFmtId="0" fontId="18" fillId="0" borderId="18" xfId="3" applyFont="1" applyBorder="1" applyAlignment="1">
      <alignment vertical="center"/>
    </xf>
    <xf numFmtId="0" fontId="10" fillId="0" borderId="19" xfId="3" applyFont="1" applyBorder="1" applyAlignment="1">
      <alignment horizontal="left" vertical="center"/>
    </xf>
    <xf numFmtId="0" fontId="26" fillId="0" borderId="19" xfId="3" applyFont="1" applyBorder="1" applyAlignment="1">
      <alignment horizontal="left" vertical="center"/>
    </xf>
    <xf numFmtId="0" fontId="10" fillId="0" borderId="19" xfId="3" applyFont="1" applyBorder="1" applyAlignment="1">
      <alignment vertical="center"/>
    </xf>
    <xf numFmtId="0" fontId="18" fillId="0" borderId="19" xfId="3" applyFont="1" applyBorder="1" applyAlignment="1">
      <alignment vertical="center"/>
    </xf>
    <xf numFmtId="0" fontId="10" fillId="0" borderId="21" xfId="3" applyFont="1" applyBorder="1" applyAlignment="1">
      <alignment horizontal="left" vertical="center"/>
    </xf>
    <xf numFmtId="0" fontId="26" fillId="0" borderId="21" xfId="3" applyFont="1" applyBorder="1" applyAlignment="1">
      <alignment horizontal="left" vertical="center"/>
    </xf>
    <xf numFmtId="0" fontId="10" fillId="0" borderId="21" xfId="3" applyFont="1" applyBorder="1" applyAlignment="1">
      <alignment vertical="center"/>
    </xf>
    <xf numFmtId="0" fontId="18" fillId="0" borderId="21" xfId="3" applyFont="1" applyBorder="1" applyAlignment="1">
      <alignment vertical="center"/>
    </xf>
    <xf numFmtId="0" fontId="26" fillId="0" borderId="21" xfId="3" applyFont="1" applyFill="1" applyBorder="1" applyAlignment="1">
      <alignment horizontal="left" vertical="center"/>
    </xf>
    <xf numFmtId="0" fontId="18" fillId="0" borderId="21" xfId="3" applyFont="1" applyBorder="1" applyAlignment="1">
      <alignment horizontal="center" vertical="center"/>
    </xf>
    <xf numFmtId="0" fontId="28" fillId="0" borderId="56" xfId="3" applyFont="1" applyBorder="1" applyAlignment="1">
      <alignment vertical="center"/>
    </xf>
    <xf numFmtId="0" fontId="28" fillId="0" borderId="57" xfId="3" applyFont="1" applyBorder="1" applyAlignment="1">
      <alignment vertical="center"/>
    </xf>
    <xf numFmtId="0" fontId="26" fillId="0" borderId="57" xfId="3" applyFont="1" applyBorder="1" applyAlignment="1">
      <alignment vertical="center"/>
    </xf>
    <xf numFmtId="58" fontId="10" fillId="0" borderId="57" xfId="3" applyNumberFormat="1" applyFont="1" applyBorder="1" applyAlignment="1">
      <alignment vertical="center"/>
    </xf>
    <xf numFmtId="0" fontId="26" fillId="0" borderId="35" xfId="3" applyFont="1" applyBorder="1" applyAlignment="1">
      <alignment horizontal="left" vertical="center"/>
    </xf>
    <xf numFmtId="0" fontId="26" fillId="0" borderId="34" xfId="3" applyFont="1" applyBorder="1" applyAlignment="1">
      <alignment horizontal="left" vertical="center"/>
    </xf>
    <xf numFmtId="0" fontId="26" fillId="0" borderId="35" xfId="3" applyFont="1" applyFill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8" fillId="0" borderId="59" xfId="3" applyFont="1" applyBorder="1" applyAlignment="1">
      <alignment vertical="center"/>
    </xf>
    <xf numFmtId="0" fontId="10" fillId="0" borderId="60" xfId="3" applyFont="1" applyBorder="1" applyAlignment="1">
      <alignment horizontal="left" vertical="center"/>
    </xf>
    <xf numFmtId="0" fontId="26" fillId="0" borderId="60" xfId="3" applyFont="1" applyBorder="1" applyAlignment="1">
      <alignment horizontal="left" vertical="center"/>
    </xf>
    <xf numFmtId="0" fontId="10" fillId="0" borderId="60" xfId="3" applyFont="1" applyBorder="1" applyAlignment="1">
      <alignment vertical="center"/>
    </xf>
    <xf numFmtId="0" fontId="18" fillId="0" borderId="60" xfId="3" applyFont="1" applyBorder="1" applyAlignment="1">
      <alignment vertical="center"/>
    </xf>
    <xf numFmtId="0" fontId="18" fillId="0" borderId="59" xfId="3" applyFont="1" applyBorder="1" applyAlignment="1">
      <alignment horizontal="center" vertical="center"/>
    </xf>
    <xf numFmtId="0" fontId="26" fillId="0" borderId="60" xfId="3" applyFont="1" applyBorder="1" applyAlignment="1">
      <alignment horizontal="center" vertical="center"/>
    </xf>
    <xf numFmtId="0" fontId="18" fillId="0" borderId="60" xfId="3" applyFont="1" applyBorder="1" applyAlignment="1">
      <alignment horizontal="center" vertical="center"/>
    </xf>
    <xf numFmtId="0" fontId="10" fillId="0" borderId="6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32" fillId="0" borderId="66" xfId="3" applyFont="1" applyBorder="1" applyAlignment="1">
      <alignment horizontal="left" vertical="center" wrapText="1"/>
    </xf>
    <xf numFmtId="9" fontId="26" fillId="0" borderId="21" xfId="3" applyNumberFormat="1" applyFont="1" applyBorder="1" applyAlignment="1">
      <alignment horizontal="center" vertical="center"/>
    </xf>
    <xf numFmtId="0" fontId="28" fillId="0" borderId="54" xfId="3" applyFont="1" applyBorder="1" applyAlignment="1">
      <alignment vertical="center"/>
    </xf>
    <xf numFmtId="0" fontId="28" fillId="0" borderId="55" xfId="3" applyFont="1" applyBorder="1" applyAlignment="1">
      <alignment vertical="center"/>
    </xf>
    <xf numFmtId="0" fontId="26" fillId="0" borderId="70" xfId="3" applyFont="1" applyBorder="1" applyAlignment="1">
      <alignment vertical="center"/>
    </xf>
    <xf numFmtId="0" fontId="28" fillId="0" borderId="70" xfId="3" applyFont="1" applyBorder="1" applyAlignment="1">
      <alignment vertical="center"/>
    </xf>
    <xf numFmtId="58" fontId="10" fillId="0" borderId="55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26" fillId="0" borderId="23" xfId="3" applyFont="1" applyFill="1" applyBorder="1" applyAlignment="1">
      <alignment horizontal="left" vertical="center"/>
    </xf>
    <xf numFmtId="0" fontId="26" fillId="0" borderId="36" xfId="3" applyFont="1" applyFill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18" fillId="0" borderId="0" xfId="3" applyFont="1" applyBorder="1" applyAlignment="1">
      <alignment vertical="center"/>
    </xf>
    <xf numFmtId="0" fontId="34" fillId="0" borderId="35" xfId="3" applyFont="1" applyBorder="1" applyAlignment="1">
      <alignment horizontal="left" vertical="center" wrapText="1"/>
    </xf>
    <xf numFmtId="0" fontId="34" fillId="0" borderId="35" xfId="3" applyFont="1" applyBorder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36" fillId="0" borderId="76" xfId="0" applyFont="1" applyBorder="1"/>
    <xf numFmtId="0" fontId="36" fillId="0" borderId="2" xfId="0" applyFont="1" applyBorder="1"/>
    <xf numFmtId="0" fontId="36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1" fillId="0" borderId="17" xfId="3" applyFont="1" applyBorder="1" applyAlignment="1">
      <alignment horizontal="center" vertical="top"/>
    </xf>
    <xf numFmtId="0" fontId="26" fillId="0" borderId="55" xfId="3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0" fontId="10" fillId="0" borderId="61" xfId="3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19" xfId="3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center"/>
    </xf>
    <xf numFmtId="0" fontId="28" fillId="0" borderId="18" xfId="3" applyFont="1" applyFill="1" applyBorder="1" applyAlignment="1">
      <alignment horizontal="center" vertical="center"/>
    </xf>
    <xf numFmtId="0" fontId="28" fillId="0" borderId="19" xfId="3" applyFont="1" applyFill="1" applyBorder="1" applyAlignment="1">
      <alignment horizontal="center" vertical="center"/>
    </xf>
    <xf numFmtId="0" fontId="28" fillId="0" borderId="34" xfId="3" applyFont="1" applyFill="1" applyBorder="1" applyAlignment="1">
      <alignment horizontal="center" vertical="center"/>
    </xf>
    <xf numFmtId="0" fontId="26" fillId="0" borderId="21" xfId="3" applyFont="1" applyBorder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14" fontId="26" fillId="0" borderId="21" xfId="3" applyNumberFormat="1" applyFont="1" applyBorder="1" applyAlignment="1">
      <alignment horizontal="center" vertical="center" wrapText="1"/>
    </xf>
    <xf numFmtId="14" fontId="26" fillId="0" borderId="35" xfId="3" applyNumberFormat="1" applyFont="1" applyBorder="1" applyAlignment="1">
      <alignment horizontal="center" vertical="center" wrapText="1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14" fontId="26" fillId="0" borderId="21" xfId="3" applyNumberFormat="1" applyFont="1" applyBorder="1" applyAlignment="1">
      <alignment horizontal="center" vertical="center"/>
    </xf>
    <xf numFmtId="14" fontId="26" fillId="0" borderId="35" xfId="3" applyNumberFormat="1" applyFont="1" applyBorder="1" applyAlignment="1">
      <alignment horizontal="center" vertical="center"/>
    </xf>
    <xf numFmtId="14" fontId="26" fillId="0" borderId="21" xfId="3" applyNumberFormat="1" applyFont="1" applyFill="1" applyBorder="1" applyAlignment="1">
      <alignment horizontal="center" vertical="center"/>
    </xf>
    <xf numFmtId="14" fontId="26" fillId="0" borderId="35" xfId="3" applyNumberFormat="1" applyFont="1" applyFill="1" applyBorder="1" applyAlignment="1">
      <alignment horizontal="center" vertical="center"/>
    </xf>
    <xf numFmtId="0" fontId="26" fillId="0" borderId="26" xfId="3" applyFont="1" applyBorder="1" applyAlignment="1">
      <alignment horizontal="left" vertical="center"/>
    </xf>
    <xf numFmtId="0" fontId="26" fillId="0" borderId="38" xfId="3" applyFont="1" applyBorder="1" applyAlignment="1">
      <alignment horizontal="left" vertical="center"/>
    </xf>
    <xf numFmtId="0" fontId="26" fillId="0" borderId="23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14" fontId="26" fillId="0" borderId="23" xfId="3" applyNumberFormat="1" applyFont="1" applyFill="1" applyBorder="1" applyAlignment="1">
      <alignment horizontal="center" vertical="center"/>
    </xf>
    <xf numFmtId="14" fontId="26" fillId="0" borderId="36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65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8" fillId="0" borderId="71" xfId="3" applyFont="1" applyBorder="1" applyAlignment="1">
      <alignment horizontal="left" vertical="center"/>
    </xf>
    <xf numFmtId="0" fontId="28" fillId="0" borderId="58" xfId="3" applyFont="1" applyBorder="1" applyAlignment="1">
      <alignment horizontal="left" vertical="center"/>
    </xf>
    <xf numFmtId="0" fontId="28" fillId="0" borderId="57" xfId="3" applyFont="1" applyBorder="1" applyAlignment="1">
      <alignment horizontal="left" vertical="center"/>
    </xf>
    <xf numFmtId="0" fontId="28" fillId="0" borderId="63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1" xfId="3" applyFont="1" applyBorder="1" applyAlignment="1">
      <alignment horizontal="left" vertical="center" wrapText="1"/>
    </xf>
    <xf numFmtId="0" fontId="18" fillId="0" borderId="32" xfId="3" applyFont="1" applyBorder="1" applyAlignment="1">
      <alignment horizontal="left" vertical="center" wrapText="1"/>
    </xf>
    <xf numFmtId="0" fontId="18" fillId="0" borderId="39" xfId="3" applyFont="1" applyBorder="1" applyAlignment="1">
      <alignment horizontal="left" vertical="center" wrapText="1"/>
    </xf>
    <xf numFmtId="0" fontId="18" fillId="0" borderId="59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18" fillId="0" borderId="64" xfId="3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6" fillId="0" borderId="30" xfId="3" applyNumberFormat="1" applyFont="1" applyBorder="1" applyAlignment="1">
      <alignment horizontal="left" vertical="center"/>
    </xf>
    <xf numFmtId="9" fontId="26" fillId="0" borderId="25" xfId="3" applyNumberFormat="1" applyFont="1" applyBorder="1" applyAlignment="1">
      <alignment horizontal="left" vertical="center"/>
    </xf>
    <xf numFmtId="9" fontId="26" fillId="0" borderId="37" xfId="3" applyNumberFormat="1" applyFont="1" applyBorder="1" applyAlignment="1">
      <alignment horizontal="left" vertical="center"/>
    </xf>
    <xf numFmtId="9" fontId="26" fillId="0" borderId="31" xfId="3" applyNumberFormat="1" applyFont="1" applyBorder="1" applyAlignment="1">
      <alignment horizontal="left" vertical="center"/>
    </xf>
    <xf numFmtId="9" fontId="26" fillId="0" borderId="32" xfId="3" applyNumberFormat="1" applyFont="1" applyBorder="1" applyAlignment="1">
      <alignment horizontal="left" vertical="center"/>
    </xf>
    <xf numFmtId="9" fontId="26" fillId="0" borderId="39" xfId="3" applyNumberFormat="1" applyFont="1" applyBorder="1" applyAlignment="1">
      <alignment horizontal="left" vertical="center"/>
    </xf>
    <xf numFmtId="0" fontId="25" fillId="0" borderId="59" xfId="3" applyFont="1" applyFill="1" applyBorder="1" applyAlignment="1">
      <alignment horizontal="left" vertical="center"/>
    </xf>
    <xf numFmtId="0" fontId="25" fillId="0" borderId="60" xfId="3" applyFont="1" applyFill="1" applyBorder="1" applyAlignment="1">
      <alignment horizontal="left" vertical="center"/>
    </xf>
    <xf numFmtId="0" fontId="25" fillId="0" borderId="64" xfId="3" applyFont="1" applyFill="1" applyBorder="1" applyAlignment="1">
      <alignment horizontal="left" vertical="center"/>
    </xf>
    <xf numFmtId="0" fontId="25" fillId="0" borderId="20" xfId="3" applyFont="1" applyFill="1" applyBorder="1" applyAlignment="1">
      <alignment horizontal="left" vertical="center"/>
    </xf>
    <xf numFmtId="0" fontId="25" fillId="0" borderId="21" xfId="3" applyFont="1" applyFill="1" applyBorder="1" applyAlignment="1">
      <alignment horizontal="left" vertical="center"/>
    </xf>
    <xf numFmtId="0" fontId="25" fillId="0" borderId="67" xfId="3" applyFont="1" applyFill="1" applyBorder="1" applyAlignment="1">
      <alignment horizontal="left" vertical="center"/>
    </xf>
    <xf numFmtId="0" fontId="25" fillId="0" borderId="32" xfId="3" applyFont="1" applyFill="1" applyBorder="1" applyAlignment="1">
      <alignment horizontal="left" vertical="center"/>
    </xf>
    <xf numFmtId="0" fontId="25" fillId="0" borderId="39" xfId="3" applyFont="1" applyFill="1" applyBorder="1" applyAlignment="1">
      <alignment horizontal="left" vertical="center"/>
    </xf>
    <xf numFmtId="0" fontId="28" fillId="0" borderId="29" xfId="3" applyFont="1" applyFill="1" applyBorder="1" applyAlignment="1">
      <alignment horizontal="left" vertical="center"/>
    </xf>
    <xf numFmtId="0" fontId="26" fillId="0" borderId="68" xfId="3" applyFont="1" applyFill="1" applyBorder="1" applyAlignment="1">
      <alignment horizontal="left" vertical="center"/>
    </xf>
    <xf numFmtId="0" fontId="26" fillId="0" borderId="69" xfId="3" applyFont="1" applyFill="1" applyBorder="1" applyAlignment="1">
      <alignment horizontal="left" vertical="center"/>
    </xf>
    <xf numFmtId="0" fontId="26" fillId="0" borderId="72" xfId="3" applyFont="1" applyFill="1" applyBorder="1" applyAlignment="1">
      <alignment horizontal="left" vertical="center"/>
    </xf>
    <xf numFmtId="0" fontId="26" fillId="0" borderId="28" xfId="3" applyFont="1" applyFill="1" applyBorder="1" applyAlignment="1">
      <alignment horizontal="left" vertical="center"/>
    </xf>
    <xf numFmtId="0" fontId="26" fillId="0" borderId="27" xfId="3" applyFont="1" applyFill="1" applyBorder="1" applyAlignment="1">
      <alignment horizontal="left" vertical="center"/>
    </xf>
    <xf numFmtId="0" fontId="26" fillId="0" borderId="38" xfId="3" applyFont="1" applyFill="1" applyBorder="1" applyAlignment="1">
      <alignment horizontal="left" vertical="center"/>
    </xf>
    <xf numFmtId="0" fontId="18" fillId="0" borderId="31" xfId="3" applyFont="1" applyFill="1" applyBorder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33" fillId="0" borderId="57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0" fontId="28" fillId="0" borderId="73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6" fillId="0" borderId="71" xfId="3" applyFont="1" applyBorder="1" applyAlignment="1">
      <alignment horizontal="center" vertical="center"/>
    </xf>
    <xf numFmtId="0" fontId="26" fillId="0" borderId="65" xfId="3" applyFont="1" applyFill="1" applyBorder="1" applyAlignment="1">
      <alignment horizontal="left" vertical="center"/>
    </xf>
    <xf numFmtId="0" fontId="26" fillId="0" borderId="29" xfId="3" applyFont="1" applyFill="1" applyBorder="1" applyAlignment="1">
      <alignment horizontal="left" vertical="center"/>
    </xf>
    <xf numFmtId="0" fontId="26" fillId="0" borderId="71" xfId="3" applyFont="1" applyFill="1" applyBorder="1" applyAlignment="1">
      <alignment horizontal="left" vertical="center"/>
    </xf>
    <xf numFmtId="0" fontId="15" fillId="3" borderId="0" xfId="4" applyFont="1" applyFill="1" applyBorder="1" applyAlignment="1">
      <alignment horizontal="center"/>
    </xf>
    <xf numFmtId="0" fontId="16" fillId="3" borderId="0" xfId="4" applyFont="1" applyFill="1" applyBorder="1" applyAlignment="1">
      <alignment horizontal="center"/>
    </xf>
    <xf numFmtId="49" fontId="16" fillId="3" borderId="0" xfId="4" applyNumberFormat="1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/>
    </xf>
    <xf numFmtId="49" fontId="14" fillId="3" borderId="10" xfId="3" applyNumberFormat="1" applyFont="1" applyFill="1" applyBorder="1" applyAlignment="1">
      <alignment horizontal="center" vertical="center"/>
    </xf>
    <xf numFmtId="49" fontId="14" fillId="3" borderId="14" xfId="3" applyNumberFormat="1" applyFont="1" applyFill="1" applyBorder="1" applyAlignment="1">
      <alignment horizontal="center" vertical="center"/>
    </xf>
    <xf numFmtId="49" fontId="14" fillId="3" borderId="15" xfId="3" applyNumberFormat="1" applyFont="1" applyFill="1" applyBorder="1" applyAlignment="1">
      <alignment horizontal="center" vertical="center"/>
    </xf>
    <xf numFmtId="0" fontId="17" fillId="3" borderId="5" xfId="4" applyFont="1" applyFill="1" applyBorder="1" applyAlignment="1">
      <alignment horizontal="center" vertical="center"/>
    </xf>
    <xf numFmtId="0" fontId="17" fillId="3" borderId="6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/>
    </xf>
    <xf numFmtId="0" fontId="17" fillId="3" borderId="2" xfId="4" applyFont="1" applyFill="1" applyBorder="1" applyAlignment="1" applyProtection="1">
      <alignment horizontal="center" vertical="center"/>
    </xf>
    <xf numFmtId="49" fontId="17" fillId="3" borderId="2" xfId="4" applyNumberFormat="1" applyFont="1" applyFill="1" applyBorder="1" applyAlignment="1" applyProtection="1">
      <alignment horizontal="center" vertical="center"/>
    </xf>
    <xf numFmtId="49" fontId="17" fillId="3" borderId="5" xfId="4" applyNumberFormat="1" applyFont="1" applyFill="1" applyBorder="1" applyAlignment="1" applyProtection="1">
      <alignment horizontal="center" vertical="center"/>
    </xf>
    <xf numFmtId="49" fontId="17" fillId="3" borderId="16" xfId="4" applyNumberFormat="1" applyFont="1" applyFill="1" applyBorder="1" applyAlignment="1" applyProtection="1">
      <alignment horizontal="center" vertical="center"/>
    </xf>
    <xf numFmtId="0" fontId="17" fillId="3" borderId="11" xfId="4" applyFont="1" applyFill="1" applyBorder="1" applyAlignment="1" applyProtection="1">
      <alignment horizontal="center" vertical="center"/>
    </xf>
    <xf numFmtId="0" fontId="17" fillId="3" borderId="12" xfId="4" applyFont="1" applyFill="1" applyBorder="1" applyAlignment="1" applyProtection="1">
      <alignment horizontal="center" vertical="center"/>
    </xf>
    <xf numFmtId="0" fontId="17" fillId="3" borderId="13" xfId="4" applyFont="1" applyFill="1" applyBorder="1" applyAlignment="1" applyProtection="1">
      <alignment horizontal="center" vertical="center"/>
    </xf>
    <xf numFmtId="0" fontId="29" fillId="0" borderId="17" xfId="3" applyFont="1" applyBorder="1" applyAlignment="1">
      <alignment horizontal="center" vertical="top"/>
    </xf>
    <xf numFmtId="0" fontId="26" fillId="0" borderId="21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7" fillId="0" borderId="2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6" fillId="0" borderId="20" xfId="3" applyFont="1" applyBorder="1" applyAlignment="1">
      <alignment horizontal="left" vertical="center"/>
    </xf>
    <xf numFmtId="14" fontId="26" fillId="0" borderId="23" xfId="3" applyNumberFormat="1" applyFont="1" applyBorder="1" applyAlignment="1">
      <alignment horizontal="center" vertical="center"/>
    </xf>
    <xf numFmtId="14" fontId="26" fillId="0" borderId="36" xfId="3" applyNumberFormat="1" applyFont="1" applyBorder="1" applyAlignment="1">
      <alignment horizontal="center" vertical="center"/>
    </xf>
    <xf numFmtId="0" fontId="28" fillId="0" borderId="0" xfId="3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27" fillId="0" borderId="18" xfId="3" applyFont="1" applyBorder="1" applyAlignment="1">
      <alignment horizontal="left" vertical="center"/>
    </xf>
    <xf numFmtId="0" fontId="27" fillId="0" borderId="19" xfId="3" applyFont="1" applyBorder="1" applyAlignment="1">
      <alignment horizontal="left" vertical="center"/>
    </xf>
    <xf numFmtId="0" fontId="25" fillId="0" borderId="19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7" fillId="0" borderId="28" xfId="3" applyFont="1" applyBorder="1" applyAlignment="1">
      <alignment horizontal="left" vertical="center"/>
    </xf>
    <xf numFmtId="0" fontId="27" fillId="0" borderId="27" xfId="3" applyFont="1" applyBorder="1" applyAlignment="1">
      <alignment horizontal="left" vertical="center"/>
    </xf>
    <xf numFmtId="0" fontId="27" fillId="0" borderId="33" xfId="3" applyFont="1" applyBorder="1" applyAlignment="1">
      <alignment horizontal="left" vertical="center"/>
    </xf>
    <xf numFmtId="0" fontId="27" fillId="0" borderId="26" xfId="3" applyFont="1" applyBorder="1" applyAlignment="1">
      <alignment horizontal="left" vertical="center"/>
    </xf>
    <xf numFmtId="0" fontId="25" fillId="0" borderId="26" xfId="3" applyFont="1" applyBorder="1" applyAlignment="1">
      <alignment horizontal="left" vertical="center"/>
    </xf>
    <xf numFmtId="0" fontId="25" fillId="0" borderId="27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6" fillId="0" borderId="22" xfId="3" applyFont="1" applyBorder="1" applyAlignment="1">
      <alignment horizontal="left" vertical="center"/>
    </xf>
    <xf numFmtId="0" fontId="26" fillId="0" borderId="23" xfId="3" applyFont="1" applyBorder="1" applyAlignment="1">
      <alignment horizontal="left" vertical="center"/>
    </xf>
    <xf numFmtId="0" fontId="26" fillId="0" borderId="36" xfId="3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18" xfId="3" applyFont="1" applyFill="1" applyBorder="1" applyAlignment="1">
      <alignment horizontal="left" vertical="center"/>
    </xf>
    <xf numFmtId="0" fontId="25" fillId="0" borderId="19" xfId="3" applyFont="1" applyFill="1" applyBorder="1" applyAlignment="1">
      <alignment horizontal="left" vertical="center"/>
    </xf>
    <xf numFmtId="0" fontId="25" fillId="0" borderId="34" xfId="3" applyFont="1" applyFill="1" applyBorder="1" applyAlignment="1">
      <alignment horizontal="left" vertical="center"/>
    </xf>
    <xf numFmtId="0" fontId="25" fillId="0" borderId="21" xfId="3" applyFont="1" applyFill="1" applyBorder="1" applyAlignment="1">
      <alignment horizontal="center" vertical="center"/>
    </xf>
    <xf numFmtId="0" fontId="25" fillId="0" borderId="35" xfId="3" applyFont="1" applyFill="1" applyBorder="1" applyAlignment="1">
      <alignment horizontal="center" vertical="center"/>
    </xf>
    <xf numFmtId="0" fontId="26" fillId="0" borderId="21" xfId="3" applyFont="1" applyFill="1" applyBorder="1" applyAlignment="1">
      <alignment horizontal="left" vertical="center"/>
    </xf>
    <xf numFmtId="0" fontId="26" fillId="0" borderId="35" xfId="3" applyFont="1" applyFill="1" applyBorder="1" applyAlignment="1">
      <alignment horizontal="left" vertical="center"/>
    </xf>
    <xf numFmtId="0" fontId="18" fillId="0" borderId="22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36" xfId="3" applyFont="1" applyBorder="1" applyAlignment="1">
      <alignment horizontal="center" vertical="center"/>
    </xf>
    <xf numFmtId="0" fontId="25" fillId="0" borderId="21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8" fillId="0" borderId="0" xfId="3" applyFont="1" applyFill="1" applyBorder="1" applyAlignment="1">
      <alignment horizontal="left" vertical="center"/>
    </xf>
    <xf numFmtId="0" fontId="26" fillId="0" borderId="30" xfId="3" applyFont="1" applyFill="1" applyBorder="1" applyAlignment="1">
      <alignment horizontal="left" vertical="center"/>
    </xf>
    <xf numFmtId="0" fontId="26" fillId="0" borderId="25" xfId="3" applyFont="1" applyFill="1" applyBorder="1" applyAlignment="1">
      <alignment horizontal="left" vertical="center"/>
    </xf>
    <xf numFmtId="0" fontId="26" fillId="0" borderId="37" xfId="3" applyFont="1" applyFill="1" applyBorder="1" applyAlignment="1">
      <alignment horizontal="left" vertical="center"/>
    </xf>
    <xf numFmtId="0" fontId="18" fillId="0" borderId="28" xfId="3" applyFont="1" applyBorder="1" applyAlignment="1">
      <alignment horizontal="left" vertical="center"/>
    </xf>
    <xf numFmtId="0" fontId="18" fillId="0" borderId="27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26" fillId="0" borderId="57" xfId="3" applyFont="1" applyBorder="1" applyAlignment="1">
      <alignment horizontal="center" vertical="center"/>
    </xf>
    <xf numFmtId="0" fontId="28" fillId="0" borderId="57" xfId="3" applyFont="1" applyBorder="1" applyAlignment="1">
      <alignment horizontal="center" vertical="center"/>
    </xf>
    <xf numFmtId="0" fontId="26" fillId="0" borderId="62" xfId="3" applyFont="1" applyBorder="1" applyAlignment="1">
      <alignment horizontal="center" vertical="center"/>
    </xf>
    <xf numFmtId="0" fontId="28" fillId="0" borderId="58" xfId="3" applyFont="1" applyFill="1" applyBorder="1" applyAlignment="1">
      <alignment horizontal="left" vertical="center"/>
    </xf>
    <xf numFmtId="0" fontId="28" fillId="0" borderId="57" xfId="3" applyFont="1" applyFill="1" applyBorder="1" applyAlignment="1">
      <alignment horizontal="left" vertical="center"/>
    </xf>
    <xf numFmtId="0" fontId="28" fillId="0" borderId="63" xfId="3" applyFont="1" applyFill="1" applyBorder="1" applyAlignment="1">
      <alignment horizontal="left" vertical="center"/>
    </xf>
    <xf numFmtId="0" fontId="28" fillId="0" borderId="59" xfId="3" applyFont="1" applyFill="1" applyBorder="1" applyAlignment="1">
      <alignment horizontal="center" vertical="center"/>
    </xf>
    <xf numFmtId="0" fontId="28" fillId="0" borderId="60" xfId="3" applyFont="1" applyFill="1" applyBorder="1" applyAlignment="1">
      <alignment horizontal="center" vertical="center"/>
    </xf>
    <xf numFmtId="0" fontId="28" fillId="0" borderId="64" xfId="3" applyFont="1" applyFill="1" applyBorder="1" applyAlignment="1">
      <alignment horizontal="center" vertical="center"/>
    </xf>
    <xf numFmtId="0" fontId="28" fillId="0" borderId="22" xfId="3" applyFont="1" applyFill="1" applyBorder="1" applyAlignment="1">
      <alignment horizontal="center" vertical="center"/>
    </xf>
    <xf numFmtId="0" fontId="28" fillId="0" borderId="23" xfId="3" applyFont="1" applyFill="1" applyBorder="1" applyAlignment="1">
      <alignment horizontal="center" vertical="center"/>
    </xf>
    <xf numFmtId="0" fontId="28" fillId="0" borderId="36" xfId="3" applyFont="1" applyFill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0" fillId="0" borderId="62" xfId="3" applyFont="1" applyBorder="1" applyAlignment="1">
      <alignment horizontal="center" vertical="center"/>
    </xf>
    <xf numFmtId="0" fontId="17" fillId="3" borderId="0" xfId="4" applyFont="1" applyFill="1" applyBorder="1" applyAlignment="1">
      <alignment horizontal="center"/>
    </xf>
    <xf numFmtId="0" fontId="14" fillId="3" borderId="0" xfId="4" applyFont="1" applyFill="1" applyBorder="1" applyAlignment="1">
      <alignment horizontal="center"/>
    </xf>
    <xf numFmtId="0" fontId="14" fillId="3" borderId="15" xfId="3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17" fillId="3" borderId="16" xfId="4" applyFont="1" applyFill="1" applyBorder="1" applyAlignment="1" applyProtection="1">
      <alignment horizontal="center" vertical="center"/>
    </xf>
    <xf numFmtId="0" fontId="17" fillId="3" borderId="40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46" xfId="4" applyFont="1" applyFill="1" applyBorder="1" applyAlignment="1">
      <alignment horizontal="center"/>
    </xf>
    <xf numFmtId="0" fontId="24" fillId="0" borderId="17" xfId="3" applyFont="1" applyFill="1" applyBorder="1" applyAlignment="1">
      <alignment horizontal="center" vertical="top"/>
    </xf>
    <xf numFmtId="0" fontId="26" fillId="0" borderId="19" xfId="3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27" fillId="0" borderId="34" xfId="3" applyFont="1" applyFill="1" applyBorder="1" applyAlignment="1">
      <alignment horizontal="center" vertical="center"/>
    </xf>
    <xf numFmtId="0" fontId="26" fillId="0" borderId="21" xfId="3" applyFont="1" applyFill="1" applyBorder="1" applyAlignment="1">
      <alignment horizontal="center" vertical="center"/>
    </xf>
    <xf numFmtId="58" fontId="27" fillId="0" borderId="21" xfId="3" applyNumberFormat="1" applyFont="1" applyFill="1" applyBorder="1" applyAlignment="1">
      <alignment horizontal="center" vertical="center"/>
    </xf>
    <xf numFmtId="0" fontId="27" fillId="0" borderId="21" xfId="3" applyFont="1" applyFill="1" applyBorder="1" applyAlignment="1">
      <alignment horizontal="center" vertical="center"/>
    </xf>
    <xf numFmtId="0" fontId="26" fillId="0" borderId="23" xfId="3" applyFont="1" applyFill="1" applyBorder="1" applyAlignment="1">
      <alignment horizontal="right" vertical="center"/>
    </xf>
    <xf numFmtId="0" fontId="25" fillId="0" borderId="23" xfId="3" applyFont="1" applyFill="1" applyBorder="1" applyAlignment="1">
      <alignment horizontal="left" vertical="center"/>
    </xf>
    <xf numFmtId="0" fontId="25" fillId="0" borderId="24" xfId="3" applyFont="1" applyFill="1" applyBorder="1" applyAlignment="1">
      <alignment horizontal="left" vertical="center"/>
    </xf>
    <xf numFmtId="0" fontId="25" fillId="0" borderId="25" xfId="3" applyFont="1" applyFill="1" applyBorder="1" applyAlignment="1">
      <alignment horizontal="left" vertical="center"/>
    </xf>
    <xf numFmtId="0" fontId="25" fillId="0" borderId="37" xfId="3" applyFont="1" applyFill="1" applyBorder="1" applyAlignment="1">
      <alignment horizontal="left" vertical="center"/>
    </xf>
    <xf numFmtId="0" fontId="27" fillId="0" borderId="26" xfId="3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horizontal="center" vertical="center"/>
    </xf>
    <xf numFmtId="0" fontId="27" fillId="0" borderId="38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5" fillId="0" borderId="35" xfId="3" applyFont="1" applyFill="1" applyBorder="1" applyAlignment="1">
      <alignment horizontal="left" vertical="center"/>
    </xf>
    <xf numFmtId="0" fontId="27" fillId="0" borderId="20" xfId="3" applyFont="1" applyFill="1" applyBorder="1" applyAlignment="1">
      <alignment horizontal="left" vertical="center"/>
    </xf>
    <xf numFmtId="0" fontId="27" fillId="0" borderId="21" xfId="3" applyFont="1" applyFill="1" applyBorder="1" applyAlignment="1">
      <alignment horizontal="left" vertical="center"/>
    </xf>
    <xf numFmtId="0" fontId="27" fillId="0" borderId="35" xfId="3" applyFont="1" applyFill="1" applyBorder="1" applyAlignment="1">
      <alignment horizontal="left" vertical="center"/>
    </xf>
    <xf numFmtId="0" fontId="27" fillId="0" borderId="28" xfId="3" applyFont="1" applyFill="1" applyBorder="1" applyAlignment="1">
      <alignment horizontal="left" vertical="center"/>
    </xf>
    <xf numFmtId="0" fontId="27" fillId="0" borderId="27" xfId="3" applyFont="1" applyFill="1" applyBorder="1" applyAlignment="1">
      <alignment horizontal="left" vertical="center"/>
    </xf>
    <xf numFmtId="0" fontId="27" fillId="0" borderId="38" xfId="3" applyFont="1" applyFill="1" applyBorder="1" applyAlignment="1">
      <alignment horizontal="left" vertical="center"/>
    </xf>
    <xf numFmtId="0" fontId="27" fillId="0" borderId="20" xfId="3" applyFont="1" applyFill="1" applyBorder="1" applyAlignment="1">
      <alignment horizontal="left" vertical="center" wrapText="1"/>
    </xf>
    <xf numFmtId="0" fontId="27" fillId="0" borderId="21" xfId="3" applyFont="1" applyFill="1" applyBorder="1" applyAlignment="1">
      <alignment horizontal="left" vertical="center" wrapText="1"/>
    </xf>
    <xf numFmtId="0" fontId="27" fillId="0" borderId="35" xfId="3" applyFont="1" applyFill="1" applyBorder="1" applyAlignment="1">
      <alignment horizontal="left" vertical="center" wrapText="1"/>
    </xf>
    <xf numFmtId="0" fontId="10" fillId="0" borderId="23" xfId="3" applyFill="1" applyBorder="1" applyAlignment="1">
      <alignment horizontal="center" vertical="center"/>
    </xf>
    <xf numFmtId="0" fontId="10" fillId="0" borderId="36" xfId="3" applyFill="1" applyBorder="1" applyAlignment="1">
      <alignment horizontal="center" vertical="center"/>
    </xf>
    <xf numFmtId="0" fontId="25" fillId="0" borderId="29" xfId="3" applyFont="1" applyFill="1" applyBorder="1" applyAlignment="1">
      <alignment horizontal="center" vertical="center"/>
    </xf>
    <xf numFmtId="0" fontId="25" fillId="0" borderId="30" xfId="3" applyFont="1" applyFill="1" applyBorder="1" applyAlignment="1">
      <alignment horizontal="left" vertical="center"/>
    </xf>
    <xf numFmtId="0" fontId="10" fillId="0" borderId="28" xfId="3" applyFont="1" applyFill="1" applyBorder="1" applyAlignment="1">
      <alignment horizontal="left" vertical="center"/>
    </xf>
    <xf numFmtId="0" fontId="10" fillId="0" borderId="27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28" fillId="0" borderId="28" xfId="3" applyFont="1" applyFill="1" applyBorder="1" applyAlignment="1">
      <alignment horizontal="left" vertical="center"/>
    </xf>
    <xf numFmtId="0" fontId="27" fillId="0" borderId="31" xfId="3" applyFont="1" applyFill="1" applyBorder="1" applyAlignment="1">
      <alignment horizontal="left" vertical="center"/>
    </xf>
    <xf numFmtId="0" fontId="27" fillId="0" borderId="32" xfId="3" applyFont="1" applyFill="1" applyBorder="1" applyAlignment="1">
      <alignment horizontal="left" vertical="center"/>
    </xf>
    <xf numFmtId="0" fontId="27" fillId="0" borderId="39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horizontal="left" vertical="center"/>
    </xf>
    <xf numFmtId="0" fontId="18" fillId="0" borderId="19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5" fillId="0" borderId="26" xfId="3" applyFont="1" applyFill="1" applyBorder="1" applyAlignment="1">
      <alignment horizontal="left" vertical="center"/>
    </xf>
    <xf numFmtId="0" fontId="25" fillId="0" borderId="33" xfId="3" applyFont="1" applyFill="1" applyBorder="1" applyAlignment="1">
      <alignment horizontal="left" vertical="center"/>
    </xf>
    <xf numFmtId="0" fontId="27" fillId="0" borderId="23" xfId="3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center" vertical="center"/>
    </xf>
    <xf numFmtId="0" fontId="27" fillId="0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409575</xdr:rowOff>
        </xdr:from>
        <xdr:to>
          <xdr:col>9</xdr:col>
          <xdr:colOff>619125</xdr:colOff>
          <xdr:row>4</xdr:row>
          <xdr:rowOff>171450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123825</xdr:rowOff>
        </xdr:from>
        <xdr:to>
          <xdr:col>9</xdr:col>
          <xdr:colOff>600075</xdr:colOff>
          <xdr:row>3</xdr:row>
          <xdr:rowOff>323850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133350</xdr:rowOff>
        </xdr:from>
        <xdr:to>
          <xdr:col>10</xdr:col>
          <xdr:colOff>581025</xdr:colOff>
          <xdr:row>3</xdr:row>
          <xdr:rowOff>361950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400050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53</xdr:row>
      <xdr:rowOff>200025</xdr:rowOff>
    </xdr:from>
    <xdr:to>
      <xdr:col>4</xdr:col>
      <xdr:colOff>56515</xdr:colOff>
      <xdr:row>63</xdr:row>
      <xdr:rowOff>9525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1562080"/>
          <a:ext cx="3266440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54</xdr:row>
      <xdr:rowOff>19050</xdr:rowOff>
    </xdr:from>
    <xdr:to>
      <xdr:col>7</xdr:col>
      <xdr:colOff>86360</xdr:colOff>
      <xdr:row>63</xdr:row>
      <xdr:rowOff>26670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7550" y="11590655"/>
          <a:ext cx="2524760" cy="1893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85725</xdr:colOff>
      <xdr:row>53</xdr:row>
      <xdr:rowOff>200025</xdr:rowOff>
    </xdr:from>
    <xdr:to>
      <xdr:col>10</xdr:col>
      <xdr:colOff>735965</xdr:colOff>
      <xdr:row>62</xdr:row>
      <xdr:rowOff>203835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81675" y="11562080"/>
          <a:ext cx="2907665" cy="188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64</xdr:row>
      <xdr:rowOff>0</xdr:rowOff>
    </xdr:from>
    <xdr:to>
      <xdr:col>2</xdr:col>
      <xdr:colOff>619125</xdr:colOff>
      <xdr:row>85</xdr:row>
      <xdr:rowOff>98425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13667105"/>
          <a:ext cx="2247900" cy="449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619125</xdr:colOff>
      <xdr:row>63</xdr:row>
      <xdr:rowOff>190500</xdr:rowOff>
    </xdr:from>
    <xdr:to>
      <xdr:col>7</xdr:col>
      <xdr:colOff>643890</xdr:colOff>
      <xdr:row>79</xdr:row>
      <xdr:rowOff>200660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7425" y="13648055"/>
          <a:ext cx="4082415" cy="336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571500</xdr:colOff>
      <xdr:row>64</xdr:row>
      <xdr:rowOff>9525</xdr:rowOff>
    </xdr:from>
    <xdr:to>
      <xdr:col>13</xdr:col>
      <xdr:colOff>295275</xdr:colOff>
      <xdr:row>75</xdr:row>
      <xdr:rowOff>190500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67450" y="13676630"/>
          <a:ext cx="4476750" cy="248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4</xdr:col>
      <xdr:colOff>371475</xdr:colOff>
      <xdr:row>102</xdr:row>
      <xdr:rowOff>142875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277205"/>
          <a:ext cx="3590925" cy="3495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367665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367665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9" customWidth="1"/>
    <col min="3" max="3" width="10.125" customWidth="1"/>
  </cols>
  <sheetData>
    <row r="1" spans="1:2" ht="21" customHeight="1">
      <c r="A1" s="220"/>
      <c r="B1" s="221" t="s">
        <v>0</v>
      </c>
    </row>
    <row r="2" spans="1:2">
      <c r="A2" s="5">
        <v>1</v>
      </c>
      <c r="B2" s="222" t="s">
        <v>1</v>
      </c>
    </row>
    <row r="3" spans="1:2">
      <c r="A3" s="5">
        <v>2</v>
      </c>
      <c r="B3" s="222" t="s">
        <v>2</v>
      </c>
    </row>
    <row r="4" spans="1:2">
      <c r="A4" s="5">
        <v>3</v>
      </c>
      <c r="B4" s="222" t="s">
        <v>3</v>
      </c>
    </row>
    <row r="5" spans="1:2">
      <c r="A5" s="5">
        <v>4</v>
      </c>
      <c r="B5" s="222" t="s">
        <v>4</v>
      </c>
    </row>
    <row r="6" spans="1:2">
      <c r="A6" s="5">
        <v>5</v>
      </c>
      <c r="B6" s="222" t="s">
        <v>5</v>
      </c>
    </row>
    <row r="7" spans="1:2">
      <c r="A7" s="5">
        <v>6</v>
      </c>
      <c r="B7" s="222" t="s">
        <v>6</v>
      </c>
    </row>
    <row r="8" spans="1:2" s="218" customFormat="1" ht="15" customHeight="1">
      <c r="A8" s="223">
        <v>7</v>
      </c>
      <c r="B8" s="224" t="s">
        <v>7</v>
      </c>
    </row>
    <row r="9" spans="1:2" ht="18.95" customHeight="1">
      <c r="A9" s="220"/>
      <c r="B9" s="225" t="s">
        <v>8</v>
      </c>
    </row>
    <row r="10" spans="1:2" ht="15.95" customHeight="1">
      <c r="A10" s="5">
        <v>1</v>
      </c>
      <c r="B10" s="226" t="s">
        <v>9</v>
      </c>
    </row>
    <row r="11" spans="1:2">
      <c r="A11" s="5">
        <v>2</v>
      </c>
      <c r="B11" s="222" t="s">
        <v>10</v>
      </c>
    </row>
    <row r="12" spans="1:2">
      <c r="A12" s="5">
        <v>3</v>
      </c>
      <c r="B12" s="224" t="s">
        <v>11</v>
      </c>
    </row>
    <row r="13" spans="1:2">
      <c r="A13" s="5">
        <v>4</v>
      </c>
      <c r="B13" s="222" t="s">
        <v>12</v>
      </c>
    </row>
    <row r="14" spans="1:2">
      <c r="A14" s="5">
        <v>5</v>
      </c>
      <c r="B14" s="222" t="s">
        <v>13</v>
      </c>
    </row>
    <row r="15" spans="1:2">
      <c r="A15" s="5">
        <v>6</v>
      </c>
      <c r="B15" s="222" t="s">
        <v>14</v>
      </c>
    </row>
    <row r="16" spans="1:2">
      <c r="A16" s="5">
        <v>7</v>
      </c>
      <c r="B16" s="222" t="s">
        <v>15</v>
      </c>
    </row>
    <row r="17" spans="1:2">
      <c r="A17" s="5">
        <v>8</v>
      </c>
      <c r="B17" s="222" t="s">
        <v>16</v>
      </c>
    </row>
    <row r="18" spans="1:2">
      <c r="A18" s="5">
        <v>9</v>
      </c>
      <c r="B18" s="222" t="s">
        <v>17</v>
      </c>
    </row>
    <row r="19" spans="1:2">
      <c r="A19" s="5"/>
      <c r="B19" s="222"/>
    </row>
    <row r="20" spans="1:2" ht="20.25">
      <c r="A20" s="220"/>
      <c r="B20" s="221" t="s">
        <v>18</v>
      </c>
    </row>
    <row r="21" spans="1:2">
      <c r="A21" s="5">
        <v>1</v>
      </c>
      <c r="B21" s="227" t="s">
        <v>19</v>
      </c>
    </row>
    <row r="22" spans="1:2">
      <c r="A22" s="5">
        <v>2</v>
      </c>
      <c r="B22" s="222" t="s">
        <v>20</v>
      </c>
    </row>
    <row r="23" spans="1:2">
      <c r="A23" s="5">
        <v>3</v>
      </c>
      <c r="B23" s="222" t="s">
        <v>21</v>
      </c>
    </row>
    <row r="24" spans="1:2">
      <c r="A24" s="5">
        <v>4</v>
      </c>
      <c r="B24" s="222" t="s">
        <v>22</v>
      </c>
    </row>
    <row r="25" spans="1:2">
      <c r="A25" s="5">
        <v>5</v>
      </c>
      <c r="B25" s="222" t="s">
        <v>23</v>
      </c>
    </row>
    <row r="26" spans="1:2">
      <c r="A26" s="5">
        <v>6</v>
      </c>
      <c r="B26" s="222" t="s">
        <v>24</v>
      </c>
    </row>
    <row r="27" spans="1:2">
      <c r="A27" s="5">
        <v>7</v>
      </c>
      <c r="B27" s="222" t="s">
        <v>25</v>
      </c>
    </row>
    <row r="28" spans="1:2">
      <c r="A28" s="5"/>
      <c r="B28" s="222"/>
    </row>
    <row r="29" spans="1:2" ht="20.25">
      <c r="A29" s="220"/>
      <c r="B29" s="221" t="s">
        <v>26</v>
      </c>
    </row>
    <row r="30" spans="1:2">
      <c r="A30" s="5">
        <v>1</v>
      </c>
      <c r="B30" s="227" t="s">
        <v>27</v>
      </c>
    </row>
    <row r="31" spans="1:2">
      <c r="A31" s="5">
        <v>2</v>
      </c>
      <c r="B31" s="222" t="s">
        <v>28</v>
      </c>
    </row>
    <row r="32" spans="1:2">
      <c r="A32" s="5">
        <v>3</v>
      </c>
      <c r="B32" s="222" t="s">
        <v>29</v>
      </c>
    </row>
    <row r="33" spans="1:2" ht="28.5">
      <c r="A33" s="5">
        <v>4</v>
      </c>
      <c r="B33" s="222" t="s">
        <v>30</v>
      </c>
    </row>
    <row r="34" spans="1:2">
      <c r="A34" s="5">
        <v>5</v>
      </c>
      <c r="B34" s="222" t="s">
        <v>31</v>
      </c>
    </row>
    <row r="35" spans="1:2">
      <c r="A35" s="5">
        <v>6</v>
      </c>
      <c r="B35" s="222" t="s">
        <v>32</v>
      </c>
    </row>
    <row r="36" spans="1:2">
      <c r="A36" s="5">
        <v>7</v>
      </c>
      <c r="B36" s="222" t="s">
        <v>33</v>
      </c>
    </row>
    <row r="37" spans="1:2">
      <c r="A37" s="5"/>
      <c r="B37" s="222"/>
    </row>
    <row r="39" spans="1:2">
      <c r="A39" s="228" t="s">
        <v>34</v>
      </c>
      <c r="B39" s="229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4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5"/>
  <sheetViews>
    <sheetView topLeftCell="A2" zoomScale="125" zoomScaleNormal="125" workbookViewId="0">
      <selection activeCell="C4" sqref="C4:E21"/>
    </sheetView>
  </sheetViews>
  <sheetFormatPr defaultColWidth="9" defaultRowHeight="14.25"/>
  <cols>
    <col min="1" max="1" width="5" customWidth="1"/>
    <col min="2" max="2" width="11" style="11" customWidth="1"/>
    <col min="3" max="3" width="11.625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56" t="s">
        <v>284</v>
      </c>
      <c r="B1" s="457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</row>
    <row r="2" spans="1:15" s="1" customFormat="1" ht="16.5">
      <c r="A2" s="468" t="s">
        <v>285</v>
      </c>
      <c r="B2" s="469" t="s">
        <v>286</v>
      </c>
      <c r="C2" s="471" t="s">
        <v>287</v>
      </c>
      <c r="D2" s="471" t="s">
        <v>288</v>
      </c>
      <c r="E2" s="471" t="s">
        <v>289</v>
      </c>
      <c r="F2" s="471" t="s">
        <v>290</v>
      </c>
      <c r="G2" s="471" t="s">
        <v>291</v>
      </c>
      <c r="H2" s="471" t="s">
        <v>292</v>
      </c>
      <c r="I2" s="3" t="s">
        <v>293</v>
      </c>
      <c r="J2" s="3" t="s">
        <v>294</v>
      </c>
      <c r="K2" s="3" t="s">
        <v>295</v>
      </c>
      <c r="L2" s="3" t="s">
        <v>296</v>
      </c>
      <c r="M2" s="3" t="s">
        <v>297</v>
      </c>
      <c r="N2" s="471" t="s">
        <v>298</v>
      </c>
      <c r="O2" s="471" t="s">
        <v>299</v>
      </c>
    </row>
    <row r="3" spans="1:15" s="1" customFormat="1" ht="16.5">
      <c r="A3" s="468"/>
      <c r="B3" s="470"/>
      <c r="C3" s="472"/>
      <c r="D3" s="472"/>
      <c r="E3" s="472"/>
      <c r="F3" s="472"/>
      <c r="G3" s="472"/>
      <c r="H3" s="472"/>
      <c r="I3" s="3" t="s">
        <v>300</v>
      </c>
      <c r="J3" s="3" t="s">
        <v>300</v>
      </c>
      <c r="K3" s="3" t="s">
        <v>300</v>
      </c>
      <c r="L3" s="3" t="s">
        <v>300</v>
      </c>
      <c r="M3" s="3" t="s">
        <v>300</v>
      </c>
      <c r="N3" s="472"/>
      <c r="O3" s="472"/>
    </row>
    <row r="4" spans="1:15" s="52" customFormat="1">
      <c r="A4" s="57">
        <v>1</v>
      </c>
      <c r="B4" s="13" t="s">
        <v>301</v>
      </c>
      <c r="C4" s="14" t="s">
        <v>302</v>
      </c>
      <c r="D4" s="14" t="s">
        <v>120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303</v>
      </c>
    </row>
    <row r="5" spans="1:15" s="52" customFormat="1">
      <c r="A5" s="57">
        <v>2</v>
      </c>
      <c r="B5" s="13" t="s">
        <v>301</v>
      </c>
      <c r="C5" s="14" t="s">
        <v>302</v>
      </c>
      <c r="D5" s="14" t="s">
        <v>120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303</v>
      </c>
    </row>
    <row r="6" spans="1:15" s="52" customFormat="1">
      <c r="A6" s="57">
        <v>3</v>
      </c>
      <c r="B6" s="13" t="s">
        <v>301</v>
      </c>
      <c r="C6" s="14" t="s">
        <v>302</v>
      </c>
      <c r="D6" s="14" t="s">
        <v>120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303</v>
      </c>
    </row>
    <row r="7" spans="1:15" s="52" customFormat="1">
      <c r="A7" s="57">
        <v>4</v>
      </c>
      <c r="B7" s="13" t="s">
        <v>301</v>
      </c>
      <c r="C7" s="14" t="s">
        <v>302</v>
      </c>
      <c r="D7" s="14" t="s">
        <v>120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303</v>
      </c>
    </row>
    <row r="8" spans="1:15" s="52" customFormat="1">
      <c r="A8" s="57">
        <v>5</v>
      </c>
      <c r="B8" s="13" t="s">
        <v>304</v>
      </c>
      <c r="C8" s="14" t="s">
        <v>302</v>
      </c>
      <c r="D8" s="14" t="s">
        <v>120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303</v>
      </c>
    </row>
    <row r="9" spans="1:15" s="52" customFormat="1">
      <c r="A9" s="57">
        <v>6</v>
      </c>
      <c r="B9" s="13" t="s">
        <v>305</v>
      </c>
      <c r="C9" s="14" t="s">
        <v>302</v>
      </c>
      <c r="D9" s="14" t="s">
        <v>121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303</v>
      </c>
    </row>
    <row r="10" spans="1:15" s="52" customFormat="1">
      <c r="A10" s="57">
        <v>7</v>
      </c>
      <c r="B10" s="13" t="s">
        <v>305</v>
      </c>
      <c r="C10" s="14" t="s">
        <v>302</v>
      </c>
      <c r="D10" s="14" t="s">
        <v>121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303</v>
      </c>
    </row>
    <row r="11" spans="1:15" s="52" customFormat="1">
      <c r="A11" s="57">
        <v>8</v>
      </c>
      <c r="B11" s="13" t="s">
        <v>305</v>
      </c>
      <c r="C11" s="14" t="s">
        <v>302</v>
      </c>
      <c r="D11" s="14" t="s">
        <v>121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303</v>
      </c>
    </row>
    <row r="12" spans="1:15" s="52" customFormat="1">
      <c r="A12" s="57">
        <v>9</v>
      </c>
      <c r="B12" s="13" t="s">
        <v>305</v>
      </c>
      <c r="C12" s="14" t="s">
        <v>302</v>
      </c>
      <c r="D12" s="14" t="s">
        <v>121</v>
      </c>
      <c r="E12" s="54" t="s">
        <v>63</v>
      </c>
      <c r="F12" s="14" t="s">
        <v>54</v>
      </c>
      <c r="G12" s="14"/>
      <c r="H12" s="57"/>
      <c r="I12" s="14">
        <v>1</v>
      </c>
      <c r="J12" s="14"/>
      <c r="K12" s="14"/>
      <c r="L12" s="14"/>
      <c r="M12" s="14"/>
      <c r="N12" s="14">
        <v>1</v>
      </c>
      <c r="O12" s="14" t="s">
        <v>303</v>
      </c>
    </row>
    <row r="13" spans="1:15" s="52" customFormat="1">
      <c r="A13" s="57">
        <v>10</v>
      </c>
      <c r="B13" s="13" t="s">
        <v>306</v>
      </c>
      <c r="C13" s="14" t="s">
        <v>302</v>
      </c>
      <c r="D13" s="14" t="s">
        <v>121</v>
      </c>
      <c r="E13" s="54" t="s">
        <v>63</v>
      </c>
      <c r="F13" s="14" t="s">
        <v>54</v>
      </c>
      <c r="G13" s="14"/>
      <c r="H13" s="57"/>
      <c r="I13" s="14"/>
      <c r="J13" s="14"/>
      <c r="K13" s="14">
        <v>1</v>
      </c>
      <c r="L13" s="14"/>
      <c r="M13" s="14">
        <v>1</v>
      </c>
      <c r="N13" s="14">
        <v>2</v>
      </c>
      <c r="O13" s="14" t="s">
        <v>303</v>
      </c>
    </row>
    <row r="14" spans="1:15" s="52" customFormat="1">
      <c r="A14" s="57">
        <v>11</v>
      </c>
      <c r="B14" s="13" t="s">
        <v>307</v>
      </c>
      <c r="C14" s="14" t="s">
        <v>302</v>
      </c>
      <c r="D14" s="14" t="s">
        <v>121</v>
      </c>
      <c r="E14" s="54" t="s">
        <v>63</v>
      </c>
      <c r="F14" s="14" t="s">
        <v>54</v>
      </c>
      <c r="G14" s="14"/>
      <c r="H14" s="57"/>
      <c r="I14" s="14"/>
      <c r="J14" s="14">
        <v>1</v>
      </c>
      <c r="K14" s="14"/>
      <c r="L14" s="14">
        <v>1</v>
      </c>
      <c r="M14" s="14"/>
      <c r="N14" s="14">
        <v>2</v>
      </c>
      <c r="O14" s="14" t="s">
        <v>303</v>
      </c>
    </row>
    <row r="15" spans="1:15" s="52" customFormat="1">
      <c r="A15" s="57">
        <v>12</v>
      </c>
      <c r="B15" s="18" t="s">
        <v>307</v>
      </c>
      <c r="C15" s="14" t="s">
        <v>302</v>
      </c>
      <c r="D15" s="14" t="s">
        <v>121</v>
      </c>
      <c r="E15" s="54" t="s">
        <v>63</v>
      </c>
      <c r="F15" s="14" t="s">
        <v>54</v>
      </c>
      <c r="G15" s="14"/>
      <c r="H15" s="57"/>
      <c r="I15" s="14">
        <v>1</v>
      </c>
      <c r="J15" s="14"/>
      <c r="K15" s="14"/>
      <c r="L15" s="14"/>
      <c r="M15" s="14"/>
      <c r="N15" s="14">
        <f>SUM(I15:M15)</f>
        <v>1</v>
      </c>
      <c r="O15" s="14" t="s">
        <v>303</v>
      </c>
    </row>
    <row r="16" spans="1:15" s="52" customFormat="1">
      <c r="A16" s="57">
        <v>13</v>
      </c>
      <c r="B16" s="18" t="s">
        <v>307</v>
      </c>
      <c r="C16" s="14" t="s">
        <v>302</v>
      </c>
      <c r="D16" s="14" t="s">
        <v>121</v>
      </c>
      <c r="E16" s="54" t="s">
        <v>63</v>
      </c>
      <c r="F16" s="14" t="s">
        <v>54</v>
      </c>
      <c r="G16" s="14"/>
      <c r="H16" s="57"/>
      <c r="I16" s="14"/>
      <c r="J16" s="14">
        <v>1</v>
      </c>
      <c r="K16" s="14"/>
      <c r="L16" s="14"/>
      <c r="M16" s="14">
        <v>1</v>
      </c>
      <c r="N16" s="14">
        <f>SUM(I16:M16)</f>
        <v>2</v>
      </c>
      <c r="O16" s="14" t="s">
        <v>303</v>
      </c>
    </row>
    <row r="17" spans="1:15" s="52" customFormat="1">
      <c r="A17" s="57">
        <v>14</v>
      </c>
      <c r="B17" s="18" t="s">
        <v>308</v>
      </c>
      <c r="C17" s="14" t="s">
        <v>302</v>
      </c>
      <c r="D17" s="14" t="s">
        <v>122</v>
      </c>
      <c r="E17" s="54" t="s">
        <v>63</v>
      </c>
      <c r="F17" s="14" t="s">
        <v>54</v>
      </c>
      <c r="G17" s="57"/>
      <c r="H17" s="57"/>
      <c r="I17" s="14">
        <v>1</v>
      </c>
      <c r="J17" s="14"/>
      <c r="K17" s="14"/>
      <c r="L17" s="14"/>
      <c r="M17" s="14"/>
      <c r="N17" s="14">
        <v>1</v>
      </c>
      <c r="O17" s="14" t="s">
        <v>303</v>
      </c>
    </row>
    <row r="18" spans="1:15" s="52" customFormat="1">
      <c r="A18" s="57">
        <v>15</v>
      </c>
      <c r="B18" s="18" t="s">
        <v>308</v>
      </c>
      <c r="C18" s="14" t="s">
        <v>302</v>
      </c>
      <c r="D18" s="14" t="s">
        <v>122</v>
      </c>
      <c r="E18" s="54" t="s">
        <v>63</v>
      </c>
      <c r="F18" s="14" t="s">
        <v>54</v>
      </c>
      <c r="G18" s="57"/>
      <c r="H18" s="57"/>
      <c r="I18" s="14"/>
      <c r="J18" s="14">
        <v>1</v>
      </c>
      <c r="K18" s="14"/>
      <c r="L18" s="14"/>
      <c r="M18" s="14">
        <v>1</v>
      </c>
      <c r="N18" s="14">
        <v>2</v>
      </c>
      <c r="O18" s="14" t="s">
        <v>303</v>
      </c>
    </row>
    <row r="19" spans="1:15" s="52" customFormat="1">
      <c r="A19" s="57">
        <v>16</v>
      </c>
      <c r="B19" s="18" t="s">
        <v>308</v>
      </c>
      <c r="C19" s="14" t="s">
        <v>302</v>
      </c>
      <c r="D19" s="14" t="s">
        <v>122</v>
      </c>
      <c r="E19" s="54" t="s">
        <v>63</v>
      </c>
      <c r="F19" s="14" t="s">
        <v>54</v>
      </c>
      <c r="G19" s="57"/>
      <c r="H19" s="57"/>
      <c r="I19" s="14"/>
      <c r="J19" s="14"/>
      <c r="K19" s="14"/>
      <c r="L19" s="14"/>
      <c r="M19" s="14"/>
      <c r="N19" s="14">
        <v>0</v>
      </c>
      <c r="O19" s="14" t="s">
        <v>303</v>
      </c>
    </row>
    <row r="20" spans="1:15" s="52" customFormat="1">
      <c r="A20" s="57">
        <v>17</v>
      </c>
      <c r="B20" s="18" t="s">
        <v>308</v>
      </c>
      <c r="C20" s="14" t="s">
        <v>302</v>
      </c>
      <c r="D20" s="14" t="s">
        <v>122</v>
      </c>
      <c r="E20" s="54" t="s">
        <v>63</v>
      </c>
      <c r="F20" s="14" t="s">
        <v>54</v>
      </c>
      <c r="G20" s="57"/>
      <c r="H20" s="57"/>
      <c r="I20" s="14"/>
      <c r="J20" s="14"/>
      <c r="K20" s="14">
        <v>1</v>
      </c>
      <c r="L20" s="14"/>
      <c r="M20" s="14">
        <v>1</v>
      </c>
      <c r="N20" s="14">
        <v>2</v>
      </c>
      <c r="O20" s="14" t="s">
        <v>303</v>
      </c>
    </row>
    <row r="21" spans="1:15" s="52" customFormat="1">
      <c r="A21" s="57">
        <v>18</v>
      </c>
      <c r="B21" s="18" t="s">
        <v>309</v>
      </c>
      <c r="C21" s="14" t="s">
        <v>302</v>
      </c>
      <c r="D21" s="14" t="s">
        <v>122</v>
      </c>
      <c r="E21" s="54" t="s">
        <v>63</v>
      </c>
      <c r="F21" s="14" t="s">
        <v>54</v>
      </c>
      <c r="G21" s="57"/>
      <c r="H21" s="57"/>
      <c r="I21" s="57"/>
      <c r="J21" s="57"/>
      <c r="K21" s="57"/>
      <c r="L21" s="57"/>
      <c r="M21" s="57"/>
      <c r="N21" s="44">
        <v>0</v>
      </c>
      <c r="O21" s="14" t="s">
        <v>303</v>
      </c>
    </row>
    <row r="22" spans="1:15" s="52" customFormat="1">
      <c r="A22" s="57"/>
      <c r="B22" s="18"/>
      <c r="C22" s="14"/>
      <c r="D22" s="14"/>
      <c r="E22" s="54"/>
      <c r="F22" s="14"/>
      <c r="G22" s="57"/>
      <c r="H22" s="57"/>
      <c r="I22" s="57"/>
      <c r="J22" s="57"/>
      <c r="K22" s="57"/>
      <c r="L22" s="57"/>
      <c r="M22" s="57"/>
      <c r="N22" s="44"/>
      <c r="O22" s="14"/>
    </row>
    <row r="23" spans="1:15" s="52" customFormat="1">
      <c r="A23" s="57"/>
      <c r="B23" s="18"/>
      <c r="C23" s="14"/>
      <c r="D23" s="14"/>
      <c r="E23" s="54"/>
      <c r="F23" s="14"/>
      <c r="G23" s="57"/>
      <c r="H23" s="57"/>
      <c r="I23" s="57"/>
      <c r="J23" s="57"/>
      <c r="K23" s="57"/>
      <c r="L23" s="57"/>
      <c r="M23" s="57"/>
      <c r="N23" s="44"/>
      <c r="O23" s="14"/>
    </row>
    <row r="24" spans="1:15" s="2" customFormat="1" ht="18.75">
      <c r="A24" s="458" t="s">
        <v>310</v>
      </c>
      <c r="B24" s="459"/>
      <c r="C24" s="460"/>
      <c r="D24" s="461"/>
      <c r="E24" s="462"/>
      <c r="F24" s="463"/>
      <c r="G24" s="463"/>
      <c r="H24" s="463"/>
      <c r="I24" s="464"/>
      <c r="J24" s="458" t="s">
        <v>311</v>
      </c>
      <c r="K24" s="460"/>
      <c r="L24" s="460"/>
      <c r="M24" s="461"/>
      <c r="N24" s="7"/>
      <c r="O24" s="9"/>
    </row>
    <row r="25" spans="1:15" ht="45.95" customHeight="1">
      <c r="A25" s="465" t="s">
        <v>312</v>
      </c>
      <c r="B25" s="466"/>
      <c r="C25" s="467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7"/>
      <c r="O25" s="467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22 O3:O13 O14:O21 O2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6"/>
  <sheetViews>
    <sheetView zoomScale="125" zoomScaleNormal="125" workbookViewId="0">
      <selection activeCell="K18" sqref="K18"/>
    </sheetView>
  </sheetViews>
  <sheetFormatPr defaultColWidth="9" defaultRowHeight="14.25"/>
  <cols>
    <col min="1" max="1" width="7" style="40" customWidth="1"/>
    <col min="2" max="2" width="9.625" customWidth="1"/>
    <col min="3" max="3" width="8.125" style="53" customWidth="1"/>
    <col min="4" max="4" width="24.375" customWidth="1"/>
    <col min="5" max="5" width="12.125" customWidth="1"/>
    <col min="6" max="6" width="14.375" style="40" customWidth="1"/>
    <col min="7" max="10" width="10" customWidth="1"/>
    <col min="11" max="11" width="9.125" customWidth="1"/>
    <col min="12" max="13" width="10.625" customWidth="1"/>
  </cols>
  <sheetData>
    <row r="1" spans="1:13" ht="29.25">
      <c r="A1" s="456" t="s">
        <v>313</v>
      </c>
      <c r="B1" s="456"/>
      <c r="C1" s="473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2" spans="1:13" s="1" customFormat="1" ht="16.5">
      <c r="A2" s="468" t="s">
        <v>285</v>
      </c>
      <c r="B2" s="471" t="s">
        <v>290</v>
      </c>
      <c r="C2" s="477" t="s">
        <v>286</v>
      </c>
      <c r="D2" s="471" t="s">
        <v>287</v>
      </c>
      <c r="E2" s="471" t="s">
        <v>288</v>
      </c>
      <c r="F2" s="471" t="s">
        <v>289</v>
      </c>
      <c r="G2" s="468" t="s">
        <v>314</v>
      </c>
      <c r="H2" s="468"/>
      <c r="I2" s="468" t="s">
        <v>315</v>
      </c>
      <c r="J2" s="468"/>
      <c r="K2" s="479" t="s">
        <v>316</v>
      </c>
      <c r="L2" s="481" t="s">
        <v>317</v>
      </c>
      <c r="M2" s="483" t="s">
        <v>318</v>
      </c>
    </row>
    <row r="3" spans="1:13" s="1" customFormat="1" ht="16.5">
      <c r="A3" s="468"/>
      <c r="B3" s="472"/>
      <c r="C3" s="478"/>
      <c r="D3" s="472"/>
      <c r="E3" s="472"/>
      <c r="F3" s="472"/>
      <c r="G3" s="3" t="s">
        <v>319</v>
      </c>
      <c r="H3" s="3" t="s">
        <v>320</v>
      </c>
      <c r="I3" s="3" t="s">
        <v>319</v>
      </c>
      <c r="J3" s="3" t="s">
        <v>320</v>
      </c>
      <c r="K3" s="480"/>
      <c r="L3" s="482"/>
      <c r="M3" s="484"/>
    </row>
    <row r="4" spans="1:13" s="52" customFormat="1">
      <c r="A4" s="44">
        <v>1</v>
      </c>
      <c r="B4" s="14" t="s">
        <v>54</v>
      </c>
      <c r="C4" s="13" t="s">
        <v>301</v>
      </c>
      <c r="D4" s="14" t="s">
        <v>302</v>
      </c>
      <c r="E4" s="14" t="s">
        <v>120</v>
      </c>
      <c r="F4" s="54" t="s">
        <v>63</v>
      </c>
      <c r="G4" s="55">
        <v>0.01</v>
      </c>
      <c r="H4" s="56" t="s">
        <v>321</v>
      </c>
      <c r="I4" s="56">
        <v>0.01</v>
      </c>
      <c r="J4" s="56">
        <v>0.01</v>
      </c>
      <c r="K4" s="56"/>
      <c r="L4" s="14"/>
      <c r="M4" s="14" t="s">
        <v>303</v>
      </c>
    </row>
    <row r="5" spans="1:13" s="52" customFormat="1">
      <c r="A5" s="44">
        <v>2</v>
      </c>
      <c r="B5" s="14" t="s">
        <v>54</v>
      </c>
      <c r="C5" s="13" t="s">
        <v>301</v>
      </c>
      <c r="D5" s="14" t="s">
        <v>302</v>
      </c>
      <c r="E5" s="14" t="s">
        <v>120</v>
      </c>
      <c r="F5" s="54" t="s">
        <v>63</v>
      </c>
      <c r="G5" s="55">
        <v>0.01</v>
      </c>
      <c r="H5" s="56" t="s">
        <v>321</v>
      </c>
      <c r="I5" s="56">
        <v>0.01</v>
      </c>
      <c r="J5" s="56">
        <v>0.01</v>
      </c>
      <c r="K5" s="56"/>
      <c r="L5" s="14"/>
      <c r="M5" s="14" t="s">
        <v>303</v>
      </c>
    </row>
    <row r="6" spans="1:13" s="52" customFormat="1">
      <c r="A6" s="44">
        <v>3</v>
      </c>
      <c r="B6" s="14" t="s">
        <v>54</v>
      </c>
      <c r="C6" s="13" t="s">
        <v>301</v>
      </c>
      <c r="D6" s="14" t="s">
        <v>302</v>
      </c>
      <c r="E6" s="14" t="s">
        <v>120</v>
      </c>
      <c r="F6" s="54" t="s">
        <v>63</v>
      </c>
      <c r="G6" s="55">
        <v>0.01</v>
      </c>
      <c r="H6" s="56" t="s">
        <v>321</v>
      </c>
      <c r="I6" s="56">
        <v>0.01</v>
      </c>
      <c r="J6" s="56">
        <v>0.01</v>
      </c>
      <c r="K6" s="57"/>
      <c r="L6" s="57"/>
      <c r="M6" s="14" t="s">
        <v>303</v>
      </c>
    </row>
    <row r="7" spans="1:13" s="52" customFormat="1">
      <c r="A7" s="44">
        <v>4</v>
      </c>
      <c r="B7" s="14" t="s">
        <v>54</v>
      </c>
      <c r="C7" s="13" t="s">
        <v>301</v>
      </c>
      <c r="D7" s="14" t="s">
        <v>302</v>
      </c>
      <c r="E7" s="14" t="s">
        <v>120</v>
      </c>
      <c r="F7" s="54" t="s">
        <v>63</v>
      </c>
      <c r="G7" s="55">
        <v>0.01</v>
      </c>
      <c r="H7" s="56" t="s">
        <v>321</v>
      </c>
      <c r="I7" s="56">
        <v>0.01</v>
      </c>
      <c r="J7" s="56">
        <v>0.01</v>
      </c>
      <c r="K7" s="57"/>
      <c r="L7" s="57"/>
      <c r="M7" s="14" t="s">
        <v>303</v>
      </c>
    </row>
    <row r="8" spans="1:13" s="52" customFormat="1">
      <c r="A8" s="44">
        <v>5</v>
      </c>
      <c r="B8" s="14" t="s">
        <v>54</v>
      </c>
      <c r="C8" s="13" t="s">
        <v>304</v>
      </c>
      <c r="D8" s="14" t="s">
        <v>302</v>
      </c>
      <c r="E8" s="14" t="s">
        <v>120</v>
      </c>
      <c r="F8" s="54" t="s">
        <v>63</v>
      </c>
      <c r="G8" s="55">
        <v>0.01</v>
      </c>
      <c r="H8" s="56" t="s">
        <v>321</v>
      </c>
      <c r="I8" s="56">
        <v>0.01</v>
      </c>
      <c r="J8" s="56">
        <v>0.01</v>
      </c>
      <c r="K8" s="57"/>
      <c r="L8" s="57"/>
      <c r="M8" s="14" t="s">
        <v>303</v>
      </c>
    </row>
    <row r="9" spans="1:13" s="52" customFormat="1">
      <c r="A9" s="44">
        <v>6</v>
      </c>
      <c r="B9" s="14" t="s">
        <v>54</v>
      </c>
      <c r="C9" s="13" t="s">
        <v>305</v>
      </c>
      <c r="D9" s="14" t="s">
        <v>302</v>
      </c>
      <c r="E9" s="14" t="s">
        <v>121</v>
      </c>
      <c r="F9" s="54" t="s">
        <v>63</v>
      </c>
      <c r="G9" s="55">
        <v>0.01</v>
      </c>
      <c r="H9" s="56" t="s">
        <v>321</v>
      </c>
      <c r="I9" s="56">
        <v>0.01</v>
      </c>
      <c r="J9" s="56">
        <v>0.01</v>
      </c>
      <c r="K9" s="57"/>
      <c r="L9" s="57"/>
      <c r="M9" s="14" t="s">
        <v>303</v>
      </c>
    </row>
    <row r="10" spans="1:13" s="52" customFormat="1">
      <c r="A10" s="44">
        <v>7</v>
      </c>
      <c r="B10" s="14" t="s">
        <v>54</v>
      </c>
      <c r="C10" s="13" t="s">
        <v>305</v>
      </c>
      <c r="D10" s="14" t="s">
        <v>302</v>
      </c>
      <c r="E10" s="14" t="s">
        <v>121</v>
      </c>
      <c r="F10" s="54" t="s">
        <v>63</v>
      </c>
      <c r="G10" s="55">
        <v>0.01</v>
      </c>
      <c r="H10" s="56" t="s">
        <v>321</v>
      </c>
      <c r="I10" s="56">
        <v>0.01</v>
      </c>
      <c r="J10" s="56">
        <v>0.01</v>
      </c>
      <c r="K10" s="57"/>
      <c r="L10" s="57"/>
      <c r="M10" s="14" t="s">
        <v>303</v>
      </c>
    </row>
    <row r="11" spans="1:13" s="52" customFormat="1">
      <c r="A11" s="44">
        <v>8</v>
      </c>
      <c r="B11" s="14" t="s">
        <v>54</v>
      </c>
      <c r="C11" s="13" t="s">
        <v>305</v>
      </c>
      <c r="D11" s="14" t="s">
        <v>302</v>
      </c>
      <c r="E11" s="14" t="s">
        <v>121</v>
      </c>
      <c r="F11" s="54" t="s">
        <v>63</v>
      </c>
      <c r="G11" s="55">
        <v>0.01</v>
      </c>
      <c r="H11" s="56" t="s">
        <v>321</v>
      </c>
      <c r="I11" s="56">
        <v>0.01</v>
      </c>
      <c r="J11" s="56">
        <v>0.01</v>
      </c>
      <c r="K11" s="57"/>
      <c r="L11" s="57"/>
      <c r="M11" s="14" t="s">
        <v>303</v>
      </c>
    </row>
    <row r="12" spans="1:13" s="52" customFormat="1">
      <c r="A12" s="44">
        <v>9</v>
      </c>
      <c r="B12" s="14" t="s">
        <v>54</v>
      </c>
      <c r="C12" s="13" t="s">
        <v>305</v>
      </c>
      <c r="D12" s="14" t="s">
        <v>302</v>
      </c>
      <c r="E12" s="14" t="s">
        <v>121</v>
      </c>
      <c r="F12" s="54" t="s">
        <v>63</v>
      </c>
      <c r="G12" s="55">
        <v>0.01</v>
      </c>
      <c r="H12" s="56" t="s">
        <v>321</v>
      </c>
      <c r="I12" s="56">
        <v>0.01</v>
      </c>
      <c r="J12" s="56">
        <v>0.01</v>
      </c>
      <c r="K12" s="57"/>
      <c r="L12" s="57"/>
      <c r="M12" s="14" t="s">
        <v>303</v>
      </c>
    </row>
    <row r="13" spans="1:13" s="52" customFormat="1">
      <c r="A13" s="44">
        <v>10</v>
      </c>
      <c r="B13" s="14" t="s">
        <v>54</v>
      </c>
      <c r="C13" s="13" t="s">
        <v>306</v>
      </c>
      <c r="D13" s="14" t="s">
        <v>302</v>
      </c>
      <c r="E13" s="14" t="s">
        <v>121</v>
      </c>
      <c r="F13" s="54" t="s">
        <v>63</v>
      </c>
      <c r="G13" s="55">
        <v>0.01</v>
      </c>
      <c r="H13" s="56" t="s">
        <v>321</v>
      </c>
      <c r="I13" s="56">
        <v>0.01</v>
      </c>
      <c r="J13" s="56">
        <v>0.01</v>
      </c>
      <c r="K13" s="57"/>
      <c r="L13" s="57"/>
      <c r="M13" s="14" t="s">
        <v>303</v>
      </c>
    </row>
    <row r="14" spans="1:13" s="52" customFormat="1">
      <c r="A14" s="44">
        <v>11</v>
      </c>
      <c r="B14" s="14" t="s">
        <v>54</v>
      </c>
      <c r="C14" s="13" t="s">
        <v>307</v>
      </c>
      <c r="D14" s="14" t="s">
        <v>302</v>
      </c>
      <c r="E14" s="14" t="s">
        <v>121</v>
      </c>
      <c r="F14" s="54" t="s">
        <v>63</v>
      </c>
      <c r="G14" s="55">
        <v>0.01</v>
      </c>
      <c r="H14" s="56" t="s">
        <v>321</v>
      </c>
      <c r="I14" s="56">
        <v>0.01</v>
      </c>
      <c r="J14" s="56">
        <v>0.01</v>
      </c>
      <c r="K14" s="57"/>
      <c r="L14" s="57"/>
      <c r="M14" s="14" t="s">
        <v>303</v>
      </c>
    </row>
    <row r="15" spans="1:13" s="52" customFormat="1">
      <c r="A15" s="44">
        <v>12</v>
      </c>
      <c r="B15" s="14" t="s">
        <v>54</v>
      </c>
      <c r="C15" s="18" t="s">
        <v>307</v>
      </c>
      <c r="D15" s="14" t="s">
        <v>302</v>
      </c>
      <c r="E15" s="14" t="s">
        <v>121</v>
      </c>
      <c r="F15" s="54" t="s">
        <v>63</v>
      </c>
      <c r="G15" s="55">
        <v>0.01</v>
      </c>
      <c r="H15" s="56" t="s">
        <v>321</v>
      </c>
      <c r="I15" s="56">
        <v>0.01</v>
      </c>
      <c r="J15" s="56">
        <v>0.01</v>
      </c>
      <c r="K15" s="57"/>
      <c r="L15" s="57"/>
      <c r="M15" s="14" t="s">
        <v>303</v>
      </c>
    </row>
    <row r="16" spans="1:13" s="52" customFormat="1">
      <c r="A16" s="44">
        <v>13</v>
      </c>
      <c r="B16" s="14" t="s">
        <v>54</v>
      </c>
      <c r="C16" s="18" t="s">
        <v>307</v>
      </c>
      <c r="D16" s="14" t="s">
        <v>302</v>
      </c>
      <c r="E16" s="14" t="s">
        <v>121</v>
      </c>
      <c r="F16" s="54" t="s">
        <v>63</v>
      </c>
      <c r="G16" s="55">
        <v>0.01</v>
      </c>
      <c r="H16" s="56" t="s">
        <v>321</v>
      </c>
      <c r="I16" s="56">
        <v>0.01</v>
      </c>
      <c r="J16" s="56">
        <v>0.01</v>
      </c>
      <c r="K16" s="57"/>
      <c r="L16" s="57"/>
      <c r="M16" s="14" t="s">
        <v>303</v>
      </c>
    </row>
    <row r="17" spans="1:13" s="52" customFormat="1">
      <c r="A17" s="44">
        <v>14</v>
      </c>
      <c r="B17" s="14" t="s">
        <v>54</v>
      </c>
      <c r="C17" s="18" t="s">
        <v>308</v>
      </c>
      <c r="D17" s="14" t="s">
        <v>302</v>
      </c>
      <c r="E17" s="14" t="s">
        <v>122</v>
      </c>
      <c r="F17" s="54" t="s">
        <v>63</v>
      </c>
      <c r="G17" s="55">
        <v>0.01</v>
      </c>
      <c r="H17" s="56" t="s">
        <v>321</v>
      </c>
      <c r="I17" s="56">
        <v>0.01</v>
      </c>
      <c r="J17" s="56">
        <v>0.01</v>
      </c>
      <c r="K17" s="57"/>
      <c r="L17" s="57"/>
      <c r="M17" s="14" t="s">
        <v>303</v>
      </c>
    </row>
    <row r="18" spans="1:13" s="52" customFormat="1">
      <c r="A18" s="44">
        <v>15</v>
      </c>
      <c r="B18" s="14" t="s">
        <v>54</v>
      </c>
      <c r="C18" s="18" t="s">
        <v>308</v>
      </c>
      <c r="D18" s="14" t="s">
        <v>302</v>
      </c>
      <c r="E18" s="14" t="s">
        <v>122</v>
      </c>
      <c r="F18" s="54" t="s">
        <v>63</v>
      </c>
      <c r="G18" s="55">
        <v>0.01</v>
      </c>
      <c r="H18" s="56" t="s">
        <v>321</v>
      </c>
      <c r="I18" s="56">
        <v>0.01</v>
      </c>
      <c r="J18" s="56">
        <v>0.01</v>
      </c>
      <c r="K18" s="57"/>
      <c r="L18" s="57"/>
      <c r="M18" s="14" t="s">
        <v>303</v>
      </c>
    </row>
    <row r="19" spans="1:13" s="52" customFormat="1">
      <c r="A19" s="44">
        <v>16</v>
      </c>
      <c r="B19" s="14" t="s">
        <v>54</v>
      </c>
      <c r="C19" s="18" t="s">
        <v>308</v>
      </c>
      <c r="D19" s="14" t="s">
        <v>302</v>
      </c>
      <c r="E19" s="14" t="s">
        <v>122</v>
      </c>
      <c r="F19" s="54" t="s">
        <v>63</v>
      </c>
      <c r="G19" s="55">
        <v>0.01</v>
      </c>
      <c r="H19" s="56" t="s">
        <v>321</v>
      </c>
      <c r="I19" s="56">
        <v>0.01</v>
      </c>
      <c r="J19" s="56">
        <v>0.01</v>
      </c>
      <c r="K19" s="57"/>
      <c r="L19" s="57"/>
      <c r="M19" s="14" t="s">
        <v>303</v>
      </c>
    </row>
    <row r="20" spans="1:13" s="52" customFormat="1">
      <c r="A20" s="44">
        <v>17</v>
      </c>
      <c r="B20" s="14" t="s">
        <v>54</v>
      </c>
      <c r="C20" s="18" t="s">
        <v>308</v>
      </c>
      <c r="D20" s="14" t="s">
        <v>302</v>
      </c>
      <c r="E20" s="14" t="s">
        <v>122</v>
      </c>
      <c r="F20" s="54" t="s">
        <v>63</v>
      </c>
      <c r="G20" s="55">
        <v>0.01</v>
      </c>
      <c r="H20" s="56" t="s">
        <v>321</v>
      </c>
      <c r="I20" s="56">
        <v>0.01</v>
      </c>
      <c r="J20" s="56">
        <v>0.01</v>
      </c>
      <c r="K20" s="57"/>
      <c r="L20" s="57"/>
      <c r="M20" s="14" t="s">
        <v>303</v>
      </c>
    </row>
    <row r="21" spans="1:13" s="52" customFormat="1">
      <c r="A21" s="44">
        <v>18</v>
      </c>
      <c r="B21" s="14" t="s">
        <v>54</v>
      </c>
      <c r="C21" s="18" t="s">
        <v>309</v>
      </c>
      <c r="D21" s="14" t="s">
        <v>302</v>
      </c>
      <c r="E21" s="14" t="s">
        <v>122</v>
      </c>
      <c r="F21" s="54" t="s">
        <v>63</v>
      </c>
      <c r="G21" s="55">
        <v>0.01</v>
      </c>
      <c r="H21" s="56" t="s">
        <v>321</v>
      </c>
      <c r="I21" s="56">
        <v>0.01</v>
      </c>
      <c r="J21" s="56">
        <v>0.01</v>
      </c>
      <c r="K21" s="57"/>
      <c r="L21" s="57"/>
      <c r="M21" s="14" t="s">
        <v>303</v>
      </c>
    </row>
    <row r="22" spans="1:13" s="52" customFormat="1">
      <c r="A22" s="44"/>
      <c r="B22" s="14"/>
      <c r="C22" s="57"/>
      <c r="D22" s="14"/>
      <c r="E22" s="14"/>
      <c r="F22" s="44"/>
      <c r="G22" s="55"/>
      <c r="H22" s="56"/>
      <c r="I22" s="56"/>
      <c r="J22" s="56"/>
      <c r="K22" s="57"/>
      <c r="L22" s="57"/>
      <c r="M22" s="14"/>
    </row>
    <row r="23" spans="1:13" s="52" customFormat="1">
      <c r="A23" s="44"/>
      <c r="B23" s="57"/>
      <c r="C23" s="58"/>
      <c r="D23" s="57"/>
      <c r="E23" s="57"/>
      <c r="F23" s="44"/>
      <c r="G23" s="57"/>
      <c r="H23" s="57"/>
      <c r="I23" s="57"/>
      <c r="J23" s="57"/>
      <c r="K23" s="57"/>
      <c r="L23" s="57"/>
      <c r="M23" s="57"/>
    </row>
    <row r="24" spans="1:13" s="52" customFormat="1">
      <c r="A24" s="44"/>
      <c r="B24" s="57"/>
      <c r="C24" s="58"/>
      <c r="D24" s="57"/>
      <c r="E24" s="57"/>
      <c r="F24" s="44"/>
      <c r="G24" s="57"/>
      <c r="H24" s="57"/>
      <c r="I24" s="57"/>
      <c r="J24" s="57"/>
      <c r="K24" s="57"/>
      <c r="L24" s="57"/>
      <c r="M24" s="57"/>
    </row>
    <row r="25" spans="1:13" s="2" customFormat="1" ht="18.75">
      <c r="A25" s="458" t="s">
        <v>322</v>
      </c>
      <c r="B25" s="460"/>
      <c r="C25" s="460"/>
      <c r="D25" s="460"/>
      <c r="E25" s="461"/>
      <c r="F25" s="462"/>
      <c r="G25" s="464"/>
      <c r="H25" s="458" t="s">
        <v>311</v>
      </c>
      <c r="I25" s="460"/>
      <c r="J25" s="460"/>
      <c r="K25" s="461"/>
      <c r="L25" s="474"/>
      <c r="M25" s="475"/>
    </row>
    <row r="26" spans="1:13" ht="16.5">
      <c r="A26" s="476" t="s">
        <v>323</v>
      </c>
      <c r="B26" s="476"/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467"/>
    </row>
  </sheetData>
  <mergeCells count="17">
    <mergeCell ref="A26:M26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5:E25"/>
    <mergeCell ref="F25:G25"/>
    <mergeCell ref="H25:K25"/>
    <mergeCell ref="L25:M25"/>
  </mergeCells>
  <phoneticPr fontId="46" type="noConversion"/>
  <dataValidations count="1">
    <dataValidation type="list" allowBlank="1" showInputMessage="1" showErrorMessage="1" sqref="M22 M1:M13 M14:M21 M23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7"/>
  <sheetViews>
    <sheetView topLeftCell="E4" zoomScale="125" zoomScaleNormal="125" workbookViewId="0">
      <selection activeCell="A17" sqref="A17:W17"/>
    </sheetView>
  </sheetViews>
  <sheetFormatPr defaultColWidth="9" defaultRowHeight="14.25"/>
  <cols>
    <col min="1" max="2" width="8.625" style="40" customWidth="1"/>
    <col min="3" max="3" width="12.125" style="40" customWidth="1"/>
    <col min="4" max="4" width="12.875" style="43" customWidth="1"/>
    <col min="5" max="5" width="12.125" style="40" customWidth="1"/>
    <col min="6" max="6" width="14.375" style="40" customWidth="1"/>
    <col min="7" max="7" width="11.75" style="40" customWidth="1"/>
    <col min="8" max="8" width="13.375" style="40" customWidth="1"/>
    <col min="9" max="9" width="7.75" style="40" customWidth="1"/>
    <col min="10" max="10" width="10.25" style="40" customWidth="1"/>
    <col min="11" max="11" width="10.375" style="40" customWidth="1"/>
    <col min="12" max="12" width="8.125" style="40" customWidth="1"/>
    <col min="13" max="13" width="10.375" style="40" customWidth="1"/>
    <col min="14" max="14" width="10.25" style="40" customWidth="1"/>
    <col min="15" max="15" width="8.125" style="40" customWidth="1"/>
    <col min="16" max="16" width="11.75" style="40" customWidth="1"/>
    <col min="17" max="17" width="11.375" style="40" customWidth="1"/>
    <col min="18" max="20" width="8.125" style="40" customWidth="1"/>
    <col min="21" max="21" width="7.875" style="40" customWidth="1"/>
    <col min="22" max="22" width="7" style="40" customWidth="1"/>
    <col min="23" max="23" width="8.5" style="40" customWidth="1"/>
    <col min="24" max="16384" width="9" style="40"/>
  </cols>
  <sheetData>
    <row r="1" spans="1:23" ht="29.25">
      <c r="A1" s="456" t="s">
        <v>324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</row>
    <row r="2" spans="1:23" s="41" customFormat="1" ht="15.95" customHeight="1">
      <c r="A2" s="471" t="s">
        <v>325</v>
      </c>
      <c r="B2" s="471" t="s">
        <v>290</v>
      </c>
      <c r="C2" s="471" t="s">
        <v>286</v>
      </c>
      <c r="D2" s="483" t="s">
        <v>287</v>
      </c>
      <c r="E2" s="471" t="s">
        <v>288</v>
      </c>
      <c r="F2" s="471" t="s">
        <v>289</v>
      </c>
      <c r="G2" s="485" t="s">
        <v>326</v>
      </c>
      <c r="H2" s="486"/>
      <c r="I2" s="487"/>
      <c r="J2" s="485" t="s">
        <v>327</v>
      </c>
      <c r="K2" s="486"/>
      <c r="L2" s="487"/>
      <c r="M2" s="485" t="s">
        <v>328</v>
      </c>
      <c r="N2" s="486"/>
      <c r="O2" s="487"/>
      <c r="P2" s="485" t="s">
        <v>329</v>
      </c>
      <c r="Q2" s="486"/>
      <c r="R2" s="487"/>
      <c r="S2" s="486" t="s">
        <v>330</v>
      </c>
      <c r="T2" s="486"/>
      <c r="U2" s="487"/>
      <c r="V2" s="495" t="s">
        <v>331</v>
      </c>
      <c r="W2" s="495" t="s">
        <v>299</v>
      </c>
    </row>
    <row r="3" spans="1:23" s="41" customFormat="1" ht="16.5">
      <c r="A3" s="472"/>
      <c r="B3" s="492"/>
      <c r="C3" s="492"/>
      <c r="D3" s="493"/>
      <c r="E3" s="492"/>
      <c r="F3" s="492"/>
      <c r="G3" s="3" t="s">
        <v>332</v>
      </c>
      <c r="H3" s="3" t="s">
        <v>69</v>
      </c>
      <c r="I3" s="3" t="s">
        <v>290</v>
      </c>
      <c r="J3" s="3" t="s">
        <v>332</v>
      </c>
      <c r="K3" s="3" t="s">
        <v>69</v>
      </c>
      <c r="L3" s="3" t="s">
        <v>290</v>
      </c>
      <c r="M3" s="3" t="s">
        <v>332</v>
      </c>
      <c r="N3" s="3" t="s">
        <v>69</v>
      </c>
      <c r="O3" s="3" t="s">
        <v>290</v>
      </c>
      <c r="P3" s="3" t="s">
        <v>332</v>
      </c>
      <c r="Q3" s="3" t="s">
        <v>69</v>
      </c>
      <c r="R3" s="3" t="s">
        <v>290</v>
      </c>
      <c r="S3" s="3" t="s">
        <v>332</v>
      </c>
      <c r="T3" s="3" t="s">
        <v>69</v>
      </c>
      <c r="U3" s="3" t="s">
        <v>290</v>
      </c>
      <c r="V3" s="496"/>
      <c r="W3" s="496"/>
    </row>
    <row r="4" spans="1:23" s="42" customFormat="1" ht="42.75" customHeight="1">
      <c r="A4" s="491" t="s">
        <v>333</v>
      </c>
      <c r="B4" s="491" t="s">
        <v>334</v>
      </c>
      <c r="C4" s="491">
        <v>2936</v>
      </c>
      <c r="D4" s="494" t="s">
        <v>302</v>
      </c>
      <c r="E4" s="491" t="s">
        <v>122</v>
      </c>
      <c r="F4" s="494" t="s">
        <v>63</v>
      </c>
      <c r="G4" s="46"/>
      <c r="H4" s="47" t="s">
        <v>302</v>
      </c>
      <c r="I4" s="46" t="s">
        <v>334</v>
      </c>
      <c r="J4" s="46"/>
      <c r="K4" s="46" t="s">
        <v>335</v>
      </c>
      <c r="L4" s="46" t="s">
        <v>334</v>
      </c>
      <c r="M4" s="46"/>
      <c r="N4" s="47" t="s">
        <v>336</v>
      </c>
      <c r="O4" s="46" t="s">
        <v>337</v>
      </c>
      <c r="P4" s="44"/>
      <c r="Q4" s="45" t="s">
        <v>338</v>
      </c>
      <c r="R4" s="46" t="s">
        <v>337</v>
      </c>
      <c r="S4" s="45"/>
      <c r="T4" s="45" t="s">
        <v>339</v>
      </c>
      <c r="U4" s="46" t="s">
        <v>337</v>
      </c>
      <c r="V4" s="497" t="s">
        <v>340</v>
      </c>
      <c r="W4" s="44"/>
    </row>
    <row r="5" spans="1:23" s="42" customFormat="1" ht="18" customHeight="1">
      <c r="A5" s="491"/>
      <c r="B5" s="491"/>
      <c r="C5" s="491"/>
      <c r="D5" s="494"/>
      <c r="E5" s="491"/>
      <c r="F5" s="494"/>
      <c r="G5" s="485" t="s">
        <v>341</v>
      </c>
      <c r="H5" s="486"/>
      <c r="I5" s="487"/>
      <c r="J5" s="485" t="s">
        <v>342</v>
      </c>
      <c r="K5" s="486"/>
      <c r="L5" s="487"/>
      <c r="M5" s="485" t="s">
        <v>343</v>
      </c>
      <c r="N5" s="486"/>
      <c r="O5" s="487"/>
      <c r="P5" s="485" t="s">
        <v>344</v>
      </c>
      <c r="Q5" s="486"/>
      <c r="R5" s="487"/>
      <c r="S5" s="486" t="s">
        <v>345</v>
      </c>
      <c r="T5" s="486"/>
      <c r="U5" s="487"/>
      <c r="V5" s="498"/>
      <c r="W5" s="44"/>
    </row>
    <row r="6" spans="1:23" s="42" customFormat="1" ht="18" customHeight="1">
      <c r="A6" s="491"/>
      <c r="B6" s="491"/>
      <c r="C6" s="491"/>
      <c r="D6" s="494"/>
      <c r="E6" s="491"/>
      <c r="F6" s="494"/>
      <c r="G6" s="3" t="s">
        <v>332</v>
      </c>
      <c r="H6" s="3" t="s">
        <v>69</v>
      </c>
      <c r="I6" s="3" t="s">
        <v>290</v>
      </c>
      <c r="J6" s="3" t="s">
        <v>332</v>
      </c>
      <c r="K6" s="3" t="s">
        <v>69</v>
      </c>
      <c r="L6" s="3" t="s">
        <v>290</v>
      </c>
      <c r="M6" s="3" t="s">
        <v>332</v>
      </c>
      <c r="N6" s="3" t="s">
        <v>69</v>
      </c>
      <c r="O6" s="3" t="s">
        <v>290</v>
      </c>
      <c r="P6" s="3" t="s">
        <v>332</v>
      </c>
      <c r="Q6" s="3" t="s">
        <v>69</v>
      </c>
      <c r="R6" s="3" t="s">
        <v>290</v>
      </c>
      <c r="S6" s="3" t="s">
        <v>332</v>
      </c>
      <c r="T6" s="3" t="s">
        <v>69</v>
      </c>
      <c r="U6" s="3" t="s">
        <v>290</v>
      </c>
      <c r="V6" s="498"/>
      <c r="W6" s="44"/>
    </row>
    <row r="7" spans="1:23" s="42" customFormat="1" ht="42.75" customHeight="1">
      <c r="A7" s="491"/>
      <c r="B7" s="491"/>
      <c r="C7" s="491"/>
      <c r="D7" s="494"/>
      <c r="E7" s="491"/>
      <c r="F7" s="494"/>
      <c r="G7" s="46" t="s">
        <v>346</v>
      </c>
      <c r="H7" s="47" t="s">
        <v>347</v>
      </c>
      <c r="I7" s="46" t="s">
        <v>348</v>
      </c>
      <c r="J7" s="46" t="s">
        <v>349</v>
      </c>
      <c r="K7" s="47" t="s">
        <v>350</v>
      </c>
      <c r="L7" s="46" t="s">
        <v>351</v>
      </c>
      <c r="M7" s="46"/>
      <c r="N7" s="47" t="s">
        <v>352</v>
      </c>
      <c r="O7" s="46" t="s">
        <v>351</v>
      </c>
      <c r="P7" s="44"/>
      <c r="Q7" s="45" t="s">
        <v>353</v>
      </c>
      <c r="R7" s="46" t="s">
        <v>354</v>
      </c>
      <c r="S7" s="45"/>
      <c r="T7" s="45" t="s">
        <v>355</v>
      </c>
      <c r="U7" s="46" t="s">
        <v>54</v>
      </c>
      <c r="V7" s="498"/>
      <c r="W7" s="44"/>
    </row>
    <row r="8" spans="1:23" s="42" customFormat="1" ht="15" customHeight="1">
      <c r="A8" s="491"/>
      <c r="B8" s="491"/>
      <c r="C8" s="491"/>
      <c r="D8" s="494"/>
      <c r="E8" s="491"/>
      <c r="F8" s="494"/>
      <c r="G8" s="485" t="s">
        <v>356</v>
      </c>
      <c r="H8" s="486"/>
      <c r="I8" s="487"/>
      <c r="J8" s="485" t="s">
        <v>357</v>
      </c>
      <c r="K8" s="486"/>
      <c r="L8" s="487"/>
      <c r="M8" s="485" t="s">
        <v>358</v>
      </c>
      <c r="N8" s="486"/>
      <c r="O8" s="487"/>
      <c r="P8" s="485" t="s">
        <v>359</v>
      </c>
      <c r="Q8" s="486"/>
      <c r="R8" s="487"/>
      <c r="S8" s="486" t="s">
        <v>360</v>
      </c>
      <c r="T8" s="486"/>
      <c r="U8" s="487"/>
      <c r="V8" s="498"/>
      <c r="W8" s="23"/>
    </row>
    <row r="9" spans="1:23" s="42" customFormat="1" ht="16.5">
      <c r="A9" s="491"/>
      <c r="B9" s="491"/>
      <c r="C9" s="491"/>
      <c r="D9" s="494"/>
      <c r="E9" s="491"/>
      <c r="F9" s="494"/>
      <c r="G9" s="3" t="s">
        <v>332</v>
      </c>
      <c r="H9" s="3" t="s">
        <v>69</v>
      </c>
      <c r="I9" s="3" t="s">
        <v>290</v>
      </c>
      <c r="J9" s="3" t="s">
        <v>332</v>
      </c>
      <c r="K9" s="3" t="s">
        <v>69</v>
      </c>
      <c r="L9" s="3" t="s">
        <v>290</v>
      </c>
      <c r="M9" s="3" t="s">
        <v>332</v>
      </c>
      <c r="N9" s="3" t="s">
        <v>69</v>
      </c>
      <c r="O9" s="3" t="s">
        <v>290</v>
      </c>
      <c r="P9" s="3" t="s">
        <v>332</v>
      </c>
      <c r="Q9" s="3" t="s">
        <v>69</v>
      </c>
      <c r="R9" s="3" t="s">
        <v>290</v>
      </c>
      <c r="S9" s="3" t="s">
        <v>332</v>
      </c>
      <c r="T9" s="3" t="s">
        <v>69</v>
      </c>
      <c r="U9" s="3" t="s">
        <v>290</v>
      </c>
      <c r="V9" s="498"/>
      <c r="W9" s="23"/>
    </row>
    <row r="10" spans="1:23" s="42" customFormat="1" ht="60.95" customHeight="1">
      <c r="A10" s="491"/>
      <c r="B10" s="491"/>
      <c r="C10" s="491"/>
      <c r="D10" s="494"/>
      <c r="E10" s="491"/>
      <c r="F10" s="494"/>
      <c r="G10" s="44" t="s">
        <v>361</v>
      </c>
      <c r="H10" s="45" t="s">
        <v>362</v>
      </c>
      <c r="I10" s="44"/>
      <c r="J10" s="44" t="s">
        <v>363</v>
      </c>
      <c r="K10" s="44" t="s">
        <v>364</v>
      </c>
      <c r="L10" s="46" t="s">
        <v>54</v>
      </c>
      <c r="M10" s="44" t="s">
        <v>365</v>
      </c>
      <c r="N10" s="44" t="s">
        <v>366</v>
      </c>
      <c r="O10" s="46" t="s">
        <v>54</v>
      </c>
      <c r="P10" s="44"/>
      <c r="Q10" s="45" t="s">
        <v>367</v>
      </c>
      <c r="R10" s="44" t="s">
        <v>54</v>
      </c>
      <c r="S10" s="44"/>
      <c r="T10" s="44" t="s">
        <v>368</v>
      </c>
      <c r="U10" s="44" t="s">
        <v>369</v>
      </c>
      <c r="V10" s="498"/>
      <c r="W10" s="44"/>
    </row>
    <row r="11" spans="1:23" ht="15" customHeight="1">
      <c r="A11" s="491"/>
      <c r="B11" s="491"/>
      <c r="C11" s="491"/>
      <c r="D11" s="494"/>
      <c r="E11" s="491"/>
      <c r="F11" s="494"/>
      <c r="G11" s="485" t="s">
        <v>370</v>
      </c>
      <c r="H11" s="486"/>
      <c r="I11" s="487"/>
      <c r="J11" s="485" t="s">
        <v>371</v>
      </c>
      <c r="K11" s="486"/>
      <c r="L11" s="487"/>
      <c r="M11" s="485" t="s">
        <v>372</v>
      </c>
      <c r="N11" s="486"/>
      <c r="O11" s="487"/>
      <c r="P11" s="485" t="s">
        <v>373</v>
      </c>
      <c r="Q11" s="486"/>
      <c r="R11" s="487"/>
      <c r="S11" s="486" t="s">
        <v>374</v>
      </c>
      <c r="T11" s="486"/>
      <c r="U11" s="487"/>
      <c r="V11" s="498"/>
      <c r="W11" s="23"/>
    </row>
    <row r="12" spans="1:23" ht="16.5">
      <c r="A12" s="491"/>
      <c r="B12" s="491"/>
      <c r="C12" s="491"/>
      <c r="D12" s="494"/>
      <c r="E12" s="491"/>
      <c r="F12" s="494"/>
      <c r="G12" s="3" t="s">
        <v>332</v>
      </c>
      <c r="H12" s="3" t="s">
        <v>69</v>
      </c>
      <c r="I12" s="3" t="s">
        <v>290</v>
      </c>
      <c r="J12" s="3" t="s">
        <v>332</v>
      </c>
      <c r="K12" s="3" t="s">
        <v>69</v>
      </c>
      <c r="L12" s="3" t="s">
        <v>290</v>
      </c>
      <c r="M12" s="3" t="s">
        <v>332</v>
      </c>
      <c r="N12" s="3" t="s">
        <v>69</v>
      </c>
      <c r="O12" s="3" t="s">
        <v>290</v>
      </c>
      <c r="P12" s="3" t="s">
        <v>332</v>
      </c>
      <c r="Q12" s="3" t="s">
        <v>69</v>
      </c>
      <c r="R12" s="3" t="s">
        <v>290</v>
      </c>
      <c r="S12" s="3" t="s">
        <v>332</v>
      </c>
      <c r="T12" s="3" t="s">
        <v>69</v>
      </c>
      <c r="U12" s="3" t="s">
        <v>290</v>
      </c>
      <c r="V12" s="498"/>
      <c r="W12" s="23"/>
    </row>
    <row r="13" spans="1:23" s="42" customFormat="1" ht="60.95" customHeight="1">
      <c r="A13" s="491"/>
      <c r="B13" s="491"/>
      <c r="C13" s="491"/>
      <c r="D13" s="494"/>
      <c r="E13" s="491"/>
      <c r="F13" s="494"/>
      <c r="G13" s="44"/>
      <c r="H13" s="45" t="s">
        <v>375</v>
      </c>
      <c r="I13" s="44"/>
      <c r="J13" s="44"/>
      <c r="K13" s="44" t="s">
        <v>376</v>
      </c>
      <c r="L13" s="46"/>
      <c r="M13" s="44"/>
      <c r="N13" s="44" t="s">
        <v>377</v>
      </c>
      <c r="O13" s="46"/>
      <c r="P13" s="44"/>
      <c r="Q13" s="44"/>
      <c r="R13" s="44"/>
      <c r="S13" s="44"/>
      <c r="T13" s="44"/>
      <c r="U13" s="44"/>
      <c r="V13" s="498"/>
      <c r="W13" s="44"/>
    </row>
    <row r="14" spans="1:23">
      <c r="A14" s="48"/>
      <c r="B14" s="48"/>
      <c r="C14" s="48"/>
      <c r="D14" s="49"/>
      <c r="E14" s="48"/>
      <c r="F14" s="4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5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8.75">
      <c r="A16" s="474" t="s">
        <v>378</v>
      </c>
      <c r="B16" s="488"/>
      <c r="C16" s="488"/>
      <c r="D16" s="488"/>
      <c r="E16" s="475"/>
      <c r="F16" s="462"/>
      <c r="G16" s="464"/>
      <c r="H16" s="39"/>
      <c r="I16" s="39"/>
      <c r="J16" s="474" t="s">
        <v>379</v>
      </c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75"/>
      <c r="V16" s="51"/>
      <c r="W16" s="9"/>
    </row>
    <row r="17" spans="1:23" ht="65.099999999999994" customHeight="1">
      <c r="A17" s="489" t="s">
        <v>380</v>
      </c>
      <c r="B17" s="489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</row>
  </sheetData>
  <mergeCells count="40">
    <mergeCell ref="V4:V13"/>
    <mergeCell ref="W2:W3"/>
    <mergeCell ref="A16:E16"/>
    <mergeCell ref="F16:G16"/>
    <mergeCell ref="J16:U16"/>
    <mergeCell ref="A17:W17"/>
    <mergeCell ref="A2:A3"/>
    <mergeCell ref="A4:A13"/>
    <mergeCell ref="B2:B3"/>
    <mergeCell ref="B4:B13"/>
    <mergeCell ref="C2:C3"/>
    <mergeCell ref="C4:C13"/>
    <mergeCell ref="D2:D3"/>
    <mergeCell ref="D4:D13"/>
    <mergeCell ref="E2:E3"/>
    <mergeCell ref="E4:E13"/>
    <mergeCell ref="F2:F3"/>
    <mergeCell ref="F4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</mergeCells>
  <phoneticPr fontId="46" type="noConversion"/>
  <dataValidations count="1">
    <dataValidation type="list" allowBlank="1" showInputMessage="1" showErrorMessage="1" sqref="W1 W4 W5 W6 W7 W8:W10 W11:W13 W1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I42" sqref="I42:K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5" width="13.5" customWidth="1"/>
    <col min="6" max="6" width="11.12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6" t="s">
        <v>381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</row>
    <row r="2" spans="1:14" ht="16.5">
      <c r="A2" s="26" t="s">
        <v>382</v>
      </c>
      <c r="B2" s="27" t="s">
        <v>383</v>
      </c>
      <c r="C2" s="28" t="s">
        <v>332</v>
      </c>
      <c r="D2" s="28" t="s">
        <v>288</v>
      </c>
      <c r="E2" s="29" t="s">
        <v>289</v>
      </c>
      <c r="F2" s="29" t="s">
        <v>290</v>
      </c>
      <c r="G2" s="30" t="s">
        <v>384</v>
      </c>
      <c r="H2" s="30" t="s">
        <v>385</v>
      </c>
      <c r="I2" s="30" t="s">
        <v>386</v>
      </c>
      <c r="J2" s="30" t="s">
        <v>385</v>
      </c>
      <c r="K2" s="30" t="s">
        <v>387</v>
      </c>
      <c r="L2" s="30" t="s">
        <v>385</v>
      </c>
      <c r="M2" s="29" t="s">
        <v>331</v>
      </c>
      <c r="N2" s="29" t="s">
        <v>299</v>
      </c>
    </row>
    <row r="3" spans="1:14" s="10" customFormat="1" ht="16.5">
      <c r="A3" s="31"/>
      <c r="B3" s="13"/>
      <c r="C3" s="14"/>
      <c r="D3" s="14"/>
      <c r="E3" s="17"/>
      <c r="F3" s="15"/>
      <c r="G3" s="32"/>
      <c r="H3" s="33"/>
      <c r="I3" s="32"/>
      <c r="J3" s="33"/>
      <c r="K3" s="15"/>
      <c r="L3" s="15"/>
      <c r="M3" s="15"/>
      <c r="N3" s="15"/>
    </row>
    <row r="4" spans="1:14" s="10" customFormat="1" ht="16.5">
      <c r="A4" s="31"/>
      <c r="B4" s="13"/>
      <c r="C4" s="14"/>
      <c r="D4" s="14"/>
      <c r="E4" s="17"/>
      <c r="F4" s="15"/>
      <c r="G4" s="32"/>
      <c r="H4" s="33"/>
      <c r="I4" s="32"/>
      <c r="J4" s="33"/>
      <c r="K4" s="15"/>
      <c r="L4" s="15"/>
      <c r="M4" s="15"/>
      <c r="N4" s="15"/>
    </row>
    <row r="5" spans="1:14" s="10" customFormat="1" ht="16.5">
      <c r="A5" s="31"/>
      <c r="B5" s="13"/>
      <c r="C5" s="14"/>
      <c r="D5" s="14"/>
      <c r="E5" s="17"/>
      <c r="F5" s="15"/>
      <c r="G5" s="32"/>
      <c r="H5" s="33"/>
      <c r="I5" s="32"/>
      <c r="J5" s="33"/>
      <c r="K5" s="15"/>
      <c r="L5" s="15"/>
      <c r="M5" s="15"/>
      <c r="N5" s="15"/>
    </row>
    <row r="6" spans="1:14" s="10" customFormat="1" ht="16.5">
      <c r="A6" s="31"/>
      <c r="B6" s="13"/>
      <c r="C6" s="14"/>
      <c r="D6" s="14"/>
      <c r="E6" s="17"/>
      <c r="F6" s="15"/>
      <c r="G6" s="32"/>
      <c r="H6" s="33"/>
      <c r="I6" s="32"/>
      <c r="J6" s="33"/>
      <c r="K6" s="15"/>
      <c r="L6" s="15"/>
      <c r="M6" s="15"/>
      <c r="N6" s="15"/>
    </row>
    <row r="7" spans="1:14" s="10" customFormat="1" ht="16.5">
      <c r="A7" s="31"/>
      <c r="B7" s="13"/>
      <c r="C7" s="14"/>
      <c r="D7" s="14"/>
      <c r="E7" s="17"/>
      <c r="F7" s="15"/>
      <c r="G7" s="32"/>
      <c r="H7" s="33"/>
      <c r="I7" s="32"/>
      <c r="J7" s="33"/>
      <c r="K7" s="15"/>
      <c r="L7" s="15"/>
      <c r="M7" s="15"/>
      <c r="N7" s="15"/>
    </row>
    <row r="8" spans="1:14" s="10" customFormat="1" ht="16.5">
      <c r="A8" s="31"/>
      <c r="B8" s="13"/>
      <c r="C8" s="14"/>
      <c r="D8" s="14"/>
      <c r="E8" s="17"/>
      <c r="F8" s="15"/>
      <c r="G8" s="32"/>
      <c r="H8" s="33"/>
      <c r="I8" s="32"/>
      <c r="J8" s="33"/>
      <c r="K8" s="15"/>
      <c r="L8" s="15"/>
      <c r="M8" s="15"/>
      <c r="N8" s="15"/>
    </row>
    <row r="9" spans="1:14" s="10" customFormat="1" ht="16.5">
      <c r="A9" s="31"/>
      <c r="B9" s="13"/>
      <c r="C9" s="14"/>
      <c r="D9" s="14"/>
      <c r="E9" s="17"/>
      <c r="F9" s="15"/>
      <c r="G9" s="32"/>
      <c r="H9" s="33"/>
      <c r="I9" s="32"/>
      <c r="J9" s="33"/>
      <c r="K9" s="15"/>
      <c r="L9" s="15"/>
      <c r="M9" s="15"/>
      <c r="N9" s="15"/>
    </row>
    <row r="10" spans="1:14" s="10" customFormat="1" ht="16.5">
      <c r="A10" s="31"/>
      <c r="B10" s="13"/>
      <c r="C10" s="14"/>
      <c r="D10" s="14"/>
      <c r="E10" s="17"/>
      <c r="F10" s="15"/>
      <c r="G10" s="32"/>
      <c r="H10" s="33"/>
      <c r="I10" s="32"/>
      <c r="J10" s="33"/>
      <c r="K10" s="15"/>
      <c r="L10" s="15"/>
      <c r="M10" s="15"/>
      <c r="N10" s="15"/>
    </row>
    <row r="11" spans="1:14" s="10" customFormat="1" ht="16.5">
      <c r="A11" s="31"/>
      <c r="B11" s="13"/>
      <c r="C11" s="14"/>
      <c r="D11" s="14"/>
      <c r="E11" s="17"/>
      <c r="F11" s="15"/>
      <c r="G11" s="34"/>
      <c r="H11" s="33"/>
      <c r="I11" s="36"/>
      <c r="J11" s="33"/>
      <c r="K11" s="15"/>
      <c r="L11" s="15"/>
      <c r="M11" s="15"/>
      <c r="N11" s="15"/>
    </row>
    <row r="12" spans="1:14" s="10" customFormat="1" ht="16.5">
      <c r="A12" s="31"/>
      <c r="B12" s="13"/>
      <c r="C12" s="14"/>
      <c r="D12" s="14"/>
      <c r="E12" s="17"/>
      <c r="F12" s="15"/>
      <c r="G12" s="34"/>
      <c r="H12" s="33"/>
      <c r="I12" s="36"/>
      <c r="J12" s="33"/>
      <c r="K12" s="15"/>
      <c r="L12" s="15"/>
      <c r="M12" s="15"/>
      <c r="N12" s="15"/>
    </row>
    <row r="13" spans="1:14" s="10" customFormat="1" ht="16.5">
      <c r="A13" s="31"/>
      <c r="B13" s="13"/>
      <c r="C13" s="14"/>
      <c r="D13" s="14"/>
      <c r="E13" s="17"/>
      <c r="F13" s="15"/>
      <c r="G13" s="34"/>
      <c r="H13" s="33"/>
      <c r="I13" s="36"/>
      <c r="J13" s="33"/>
      <c r="K13" s="15"/>
      <c r="L13" s="15"/>
      <c r="M13" s="15"/>
      <c r="N13" s="15"/>
    </row>
    <row r="14" spans="1:14" s="10" customFormat="1" ht="17.25">
      <c r="A14" s="35"/>
      <c r="B14" s="13"/>
      <c r="C14" s="14"/>
      <c r="D14" s="14"/>
      <c r="E14" s="17"/>
      <c r="F14" s="15"/>
      <c r="G14" s="36"/>
      <c r="H14" s="33"/>
      <c r="I14" s="36"/>
      <c r="J14" s="33"/>
      <c r="K14" s="15"/>
      <c r="L14" s="15"/>
      <c r="M14" s="15"/>
      <c r="N14" s="15"/>
    </row>
    <row r="15" spans="1:14" s="10" customFormat="1" ht="17.25">
      <c r="A15" s="35"/>
      <c r="B15" s="13"/>
      <c r="C15" s="14"/>
      <c r="D15" s="14"/>
      <c r="E15" s="17"/>
      <c r="F15" s="15"/>
      <c r="G15" s="36"/>
      <c r="H15" s="33"/>
      <c r="I15" s="32"/>
      <c r="J15" s="33"/>
      <c r="K15" s="15"/>
      <c r="L15" s="15"/>
      <c r="M15" s="15"/>
      <c r="N15" s="15"/>
    </row>
    <row r="16" spans="1:14" s="10" customFormat="1" ht="17.25">
      <c r="A16" s="35"/>
      <c r="B16" s="13"/>
      <c r="C16" s="14"/>
      <c r="D16" s="14"/>
      <c r="E16" s="17"/>
      <c r="F16" s="15"/>
      <c r="G16" s="36"/>
      <c r="H16" s="33"/>
      <c r="I16" s="32"/>
      <c r="J16" s="33"/>
      <c r="K16" s="15"/>
      <c r="L16" s="15"/>
      <c r="M16" s="15"/>
      <c r="N16" s="15"/>
    </row>
    <row r="17" spans="1:14" s="10" customFormat="1" ht="17.25">
      <c r="A17" s="35"/>
      <c r="B17" s="13"/>
      <c r="C17" s="14"/>
      <c r="D17" s="14"/>
      <c r="E17" s="17"/>
      <c r="F17" s="15"/>
      <c r="G17" s="36"/>
      <c r="H17" s="33"/>
      <c r="I17" s="36"/>
      <c r="J17" s="33"/>
      <c r="K17" s="15"/>
      <c r="L17" s="15"/>
      <c r="M17" s="15"/>
      <c r="N17" s="15"/>
    </row>
    <row r="18" spans="1:14" s="10" customFormat="1" ht="17.25">
      <c r="A18" s="35"/>
      <c r="B18" s="13"/>
      <c r="C18" s="14"/>
      <c r="D18" s="14"/>
      <c r="E18" s="17"/>
      <c r="F18" s="15"/>
      <c r="G18" s="36"/>
      <c r="H18" s="33"/>
      <c r="I18" s="36"/>
      <c r="J18" s="33"/>
      <c r="K18" s="15"/>
      <c r="L18" s="15"/>
      <c r="M18" s="15"/>
      <c r="N18" s="15"/>
    </row>
    <row r="19" spans="1:14" s="10" customFormat="1" ht="17.25">
      <c r="A19" s="35"/>
      <c r="B19" s="13"/>
      <c r="C19" s="14"/>
      <c r="D19" s="14"/>
      <c r="E19" s="17"/>
      <c r="F19" s="15"/>
      <c r="G19" s="36"/>
      <c r="H19" s="33"/>
      <c r="I19" s="36"/>
      <c r="J19" s="33"/>
      <c r="K19" s="15"/>
      <c r="L19" s="15"/>
      <c r="M19" s="15"/>
      <c r="N19" s="15"/>
    </row>
    <row r="20" spans="1:14" s="10" customFormat="1" ht="17.25" hidden="1">
      <c r="A20" s="35"/>
      <c r="B20" s="13"/>
      <c r="C20" s="14"/>
      <c r="D20" s="14"/>
      <c r="E20" s="17"/>
      <c r="F20" s="15"/>
      <c r="G20" s="36"/>
      <c r="H20" s="33"/>
      <c r="I20" s="36"/>
      <c r="J20" s="33"/>
      <c r="K20" s="15"/>
      <c r="L20" s="15"/>
      <c r="M20" s="15"/>
      <c r="N20" s="15"/>
    </row>
    <row r="21" spans="1:14" s="10" customFormat="1" ht="17.25" hidden="1">
      <c r="A21" s="35"/>
      <c r="B21" s="13"/>
      <c r="C21" s="14"/>
      <c r="D21" s="14"/>
      <c r="E21" s="17"/>
      <c r="F21" s="15"/>
      <c r="G21" s="36"/>
      <c r="H21" s="33"/>
      <c r="I21" s="32"/>
      <c r="J21" s="33"/>
      <c r="K21" s="15"/>
      <c r="L21" s="15"/>
      <c r="M21" s="15"/>
      <c r="N21" s="15"/>
    </row>
    <row r="22" spans="1:14" s="10" customFormat="1" ht="17.25" hidden="1">
      <c r="A22" s="35"/>
      <c r="B22" s="13"/>
      <c r="C22" s="14"/>
      <c r="D22" s="14"/>
      <c r="E22" s="17"/>
      <c r="F22" s="15"/>
      <c r="G22" s="36"/>
      <c r="H22" s="33"/>
      <c r="I22" s="32"/>
      <c r="J22" s="33"/>
      <c r="K22" s="15"/>
      <c r="L22" s="15"/>
      <c r="M22" s="15"/>
      <c r="N22" s="15"/>
    </row>
    <row r="23" spans="1:14" s="10" customFormat="1" ht="17.25" hidden="1">
      <c r="A23" s="35"/>
      <c r="B23" s="13"/>
      <c r="C23" s="14"/>
      <c r="D23" s="14"/>
      <c r="E23" s="17"/>
      <c r="F23" s="15"/>
      <c r="G23" s="36"/>
      <c r="H23" s="33"/>
      <c r="I23" s="32"/>
      <c r="J23" s="33"/>
      <c r="K23" s="15"/>
      <c r="L23" s="15"/>
      <c r="M23" s="15"/>
      <c r="N23" s="15"/>
    </row>
    <row r="24" spans="1:14" s="10" customFormat="1" ht="17.25" hidden="1">
      <c r="A24" s="35"/>
      <c r="B24" s="13"/>
      <c r="C24" s="14"/>
      <c r="D24" s="14"/>
      <c r="E24" s="17"/>
      <c r="F24" s="15"/>
      <c r="G24" s="36"/>
      <c r="H24" s="33"/>
      <c r="I24" s="32"/>
      <c r="J24" s="33"/>
      <c r="K24" s="15"/>
      <c r="L24" s="15"/>
      <c r="M24" s="15"/>
      <c r="N24" s="15"/>
    </row>
    <row r="25" spans="1:14" s="10" customFormat="1" ht="17.25" hidden="1">
      <c r="A25" s="35"/>
      <c r="B25" s="13"/>
      <c r="C25" s="14"/>
      <c r="D25" s="14"/>
      <c r="E25" s="17"/>
      <c r="F25" s="15"/>
      <c r="G25" s="36"/>
      <c r="H25" s="33"/>
      <c r="I25" s="32"/>
      <c r="J25" s="33"/>
      <c r="K25" s="15"/>
      <c r="L25" s="15"/>
      <c r="M25" s="15"/>
      <c r="N25" s="15"/>
    </row>
    <row r="26" spans="1:14" s="10" customFormat="1" ht="17.25" hidden="1">
      <c r="A26" s="35"/>
      <c r="B26" s="13"/>
      <c r="C26" s="14"/>
      <c r="D26" s="14"/>
      <c r="E26" s="17"/>
      <c r="F26" s="15"/>
      <c r="G26" s="36"/>
      <c r="H26" s="33"/>
      <c r="I26" s="32"/>
      <c r="J26" s="33"/>
      <c r="K26" s="15"/>
      <c r="L26" s="15"/>
      <c r="M26" s="15"/>
      <c r="N26" s="15"/>
    </row>
    <row r="27" spans="1:14" s="10" customFormat="1" ht="17.25" hidden="1">
      <c r="A27" s="35"/>
      <c r="B27" s="13"/>
      <c r="C27" s="14"/>
      <c r="D27" s="14"/>
      <c r="E27" s="17"/>
      <c r="F27" s="15"/>
      <c r="G27" s="36"/>
      <c r="H27" s="33"/>
      <c r="I27" s="32"/>
      <c r="J27" s="33"/>
      <c r="K27" s="15"/>
      <c r="L27" s="15"/>
      <c r="M27" s="15"/>
      <c r="N27" s="15"/>
    </row>
    <row r="28" spans="1:14" s="10" customFormat="1" ht="17.25" hidden="1">
      <c r="A28" s="35"/>
      <c r="B28" s="13"/>
      <c r="C28" s="14"/>
      <c r="D28" s="14"/>
      <c r="E28" s="17"/>
      <c r="F28" s="15"/>
      <c r="G28" s="36"/>
      <c r="H28" s="33"/>
      <c r="I28" s="32"/>
      <c r="J28" s="33"/>
      <c r="K28" s="15"/>
      <c r="L28" s="15"/>
      <c r="M28" s="15"/>
      <c r="N28" s="15"/>
    </row>
    <row r="29" spans="1:14" s="10" customFormat="1" ht="17.25" hidden="1">
      <c r="A29" s="35"/>
      <c r="B29" s="13"/>
      <c r="C29" s="14"/>
      <c r="D29" s="14"/>
      <c r="E29" s="17"/>
      <c r="F29" s="15"/>
      <c r="G29" s="36"/>
      <c r="H29" s="33"/>
      <c r="I29" s="36"/>
      <c r="J29" s="33"/>
      <c r="K29" s="15"/>
      <c r="L29" s="15"/>
      <c r="M29" s="15"/>
      <c r="N29" s="15"/>
    </row>
    <row r="30" spans="1:14" s="10" customFormat="1" ht="17.25" hidden="1">
      <c r="A30" s="35"/>
      <c r="B30" s="13"/>
      <c r="C30" s="14"/>
      <c r="D30" s="14"/>
      <c r="E30" s="17"/>
      <c r="F30" s="15"/>
      <c r="G30" s="36"/>
      <c r="H30" s="33"/>
      <c r="I30" s="32"/>
      <c r="J30" s="33"/>
      <c r="K30" s="15"/>
      <c r="L30" s="15"/>
      <c r="M30" s="15"/>
      <c r="N30" s="15"/>
    </row>
    <row r="31" spans="1:14" s="10" customFormat="1" ht="17.25" hidden="1">
      <c r="A31" s="35"/>
      <c r="B31" s="37"/>
      <c r="C31" s="14"/>
      <c r="D31" s="14"/>
      <c r="E31" s="17"/>
      <c r="F31" s="15"/>
      <c r="G31" s="36"/>
      <c r="H31" s="33"/>
      <c r="I31" s="32"/>
      <c r="J31" s="33"/>
      <c r="K31" s="15"/>
      <c r="L31" s="15"/>
      <c r="M31" s="15"/>
      <c r="N31" s="15"/>
    </row>
    <row r="32" spans="1:14" s="10" customFormat="1" ht="17.25" hidden="1">
      <c r="A32" s="35"/>
      <c r="B32" s="37"/>
      <c r="C32" s="14"/>
      <c r="D32" s="14"/>
      <c r="E32" s="17"/>
      <c r="F32" s="15"/>
      <c r="G32" s="36"/>
      <c r="H32" s="33"/>
      <c r="I32" s="32"/>
      <c r="J32" s="33"/>
      <c r="K32" s="15"/>
      <c r="L32" s="15"/>
      <c r="M32" s="15"/>
      <c r="N32" s="15"/>
    </row>
    <row r="33" spans="1:14" s="10" customFormat="1" ht="17.25" hidden="1">
      <c r="A33" s="35"/>
      <c r="B33" s="37"/>
      <c r="C33" s="14"/>
      <c r="D33" s="14"/>
      <c r="E33" s="17"/>
      <c r="F33" s="15"/>
      <c r="G33" s="36"/>
      <c r="H33" s="33"/>
      <c r="I33" s="32"/>
      <c r="J33" s="33"/>
      <c r="K33" s="15"/>
      <c r="L33" s="15"/>
      <c r="M33" s="15"/>
      <c r="N33" s="15"/>
    </row>
    <row r="34" spans="1:14" s="10" customFormat="1" ht="17.25" hidden="1">
      <c r="A34" s="35"/>
      <c r="B34" s="37"/>
      <c r="C34" s="14"/>
      <c r="D34" s="14"/>
      <c r="E34" s="17"/>
      <c r="F34" s="15"/>
      <c r="G34" s="36"/>
      <c r="H34" s="33"/>
      <c r="I34" s="32"/>
      <c r="J34" s="33"/>
      <c r="K34" s="15"/>
      <c r="L34" s="15"/>
      <c r="M34" s="15"/>
      <c r="N34" s="15"/>
    </row>
    <row r="35" spans="1:14" s="10" customFormat="1" ht="17.25" hidden="1">
      <c r="A35" s="35"/>
      <c r="B35" s="37"/>
      <c r="C35" s="14"/>
      <c r="D35" s="14"/>
      <c r="E35" s="17"/>
      <c r="F35" s="15"/>
      <c r="G35" s="36"/>
      <c r="H35" s="33"/>
      <c r="I35" s="32"/>
      <c r="J35" s="33"/>
      <c r="K35" s="15"/>
      <c r="L35" s="15"/>
      <c r="M35" s="15"/>
      <c r="N35" s="15"/>
    </row>
    <row r="36" spans="1:14" s="10" customFormat="1" ht="17.25" hidden="1">
      <c r="A36" s="35"/>
      <c r="B36" s="37"/>
      <c r="C36" s="14"/>
      <c r="D36" s="14"/>
      <c r="E36" s="17"/>
      <c r="F36" s="15"/>
      <c r="G36" s="36"/>
      <c r="H36" s="33"/>
      <c r="I36" s="32"/>
      <c r="J36" s="33"/>
      <c r="K36" s="15"/>
      <c r="L36" s="15"/>
      <c r="M36" s="15"/>
      <c r="N36" s="15"/>
    </row>
    <row r="37" spans="1:14" s="10" customFormat="1" ht="17.25" hidden="1">
      <c r="A37" s="35"/>
      <c r="B37" s="38"/>
      <c r="C37" s="14"/>
      <c r="D37" s="14"/>
      <c r="E37" s="17"/>
      <c r="F37" s="15"/>
      <c r="G37" s="36"/>
      <c r="H37" s="33"/>
      <c r="I37" s="32"/>
      <c r="J37" s="33"/>
      <c r="K37" s="15"/>
      <c r="L37" s="15"/>
      <c r="M37" s="15"/>
      <c r="N37" s="15"/>
    </row>
    <row r="38" spans="1:14" s="10" customFormat="1" ht="17.25" hidden="1">
      <c r="A38" s="35"/>
      <c r="B38" s="38"/>
      <c r="C38" s="14"/>
      <c r="D38" s="14"/>
      <c r="E38" s="17"/>
      <c r="F38" s="15"/>
      <c r="G38" s="36"/>
      <c r="H38" s="33"/>
      <c r="I38" s="36"/>
      <c r="J38" s="33"/>
      <c r="K38" s="15"/>
      <c r="L38" s="15"/>
      <c r="M38" s="15"/>
      <c r="N38" s="15"/>
    </row>
    <row r="39" spans="1:14" s="10" customFormat="1" ht="17.25" hidden="1">
      <c r="A39" s="35"/>
      <c r="B39" s="37"/>
      <c r="C39" s="14"/>
      <c r="D39" s="14"/>
      <c r="E39" s="17"/>
      <c r="F39" s="15"/>
      <c r="G39" s="36"/>
      <c r="H39" s="33"/>
      <c r="I39" s="36"/>
      <c r="J39" s="33"/>
      <c r="K39" s="15"/>
      <c r="L39" s="15"/>
      <c r="M39" s="15"/>
      <c r="N39" s="15"/>
    </row>
    <row r="40" spans="1:14" s="10" customFormat="1" ht="17.25" hidden="1">
      <c r="A40" s="35"/>
      <c r="B40" s="37"/>
      <c r="C40" s="14"/>
      <c r="D40" s="14"/>
      <c r="E40" s="17"/>
      <c r="F40" s="15"/>
      <c r="G40" s="36"/>
      <c r="H40" s="33"/>
      <c r="I40" s="36"/>
      <c r="J40" s="33"/>
      <c r="K40" s="15"/>
      <c r="L40" s="15"/>
      <c r="M40" s="15"/>
      <c r="N40" s="15"/>
    </row>
    <row r="41" spans="1:14" s="10" customFormat="1" ht="17.25">
      <c r="A41" s="35"/>
      <c r="B41" s="19"/>
      <c r="C41" s="14"/>
      <c r="D41" s="14"/>
      <c r="E41" s="17"/>
      <c r="F41" s="15"/>
      <c r="G41" s="36"/>
      <c r="H41" s="33"/>
      <c r="I41" s="36"/>
      <c r="J41" s="33"/>
      <c r="K41" s="15"/>
      <c r="L41" s="15"/>
      <c r="M41" s="15"/>
      <c r="N41" s="15"/>
    </row>
    <row r="42" spans="1:14" s="2" customFormat="1" ht="18.75">
      <c r="A42" s="458" t="s">
        <v>388</v>
      </c>
      <c r="B42" s="460"/>
      <c r="C42" s="460"/>
      <c r="D42" s="461"/>
      <c r="E42" s="462"/>
      <c r="F42" s="463"/>
      <c r="G42" s="464"/>
      <c r="H42" s="39"/>
      <c r="I42" s="458" t="s">
        <v>389</v>
      </c>
      <c r="J42" s="460"/>
      <c r="K42" s="460"/>
      <c r="L42" s="7"/>
      <c r="M42" s="7"/>
      <c r="N42" s="9"/>
    </row>
    <row r="43" spans="1:14" ht="53.1" customHeight="1">
      <c r="A43" s="465" t="s">
        <v>390</v>
      </c>
      <c r="B43" s="467"/>
      <c r="C43" s="467"/>
      <c r="D43" s="467"/>
      <c r="E43" s="467"/>
      <c r="F43" s="467"/>
      <c r="G43" s="467"/>
      <c r="H43" s="467"/>
      <c r="I43" s="467"/>
      <c r="J43" s="467"/>
      <c r="K43" s="467"/>
      <c r="L43" s="467"/>
      <c r="M43" s="467"/>
      <c r="N43" s="467"/>
    </row>
  </sheetData>
  <mergeCells count="5">
    <mergeCell ref="A1:N1"/>
    <mergeCell ref="A42:D42"/>
    <mergeCell ref="E42:G42"/>
    <mergeCell ref="I42:K42"/>
    <mergeCell ref="A43:N43"/>
  </mergeCells>
  <phoneticPr fontId="46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56" t="s">
        <v>391</v>
      </c>
      <c r="B1" s="456"/>
      <c r="C1" s="457"/>
      <c r="D1" s="456"/>
      <c r="E1" s="456"/>
      <c r="F1" s="456"/>
      <c r="G1" s="456"/>
      <c r="H1" s="456"/>
      <c r="I1" s="456"/>
      <c r="J1" s="456"/>
    </row>
    <row r="2" spans="1:12" s="1" customFormat="1" ht="16.5">
      <c r="A2" s="3" t="s">
        <v>325</v>
      </c>
      <c r="B2" s="4" t="s">
        <v>290</v>
      </c>
      <c r="C2" s="12" t="s">
        <v>286</v>
      </c>
      <c r="D2" s="4" t="s">
        <v>287</v>
      </c>
      <c r="E2" s="4" t="s">
        <v>288</v>
      </c>
      <c r="F2" s="4" t="s">
        <v>289</v>
      </c>
      <c r="G2" s="3" t="s">
        <v>392</v>
      </c>
      <c r="H2" s="3" t="s">
        <v>393</v>
      </c>
      <c r="I2" s="3" t="s">
        <v>394</v>
      </c>
      <c r="J2" s="3" t="s">
        <v>395</v>
      </c>
      <c r="K2" s="4" t="s">
        <v>331</v>
      </c>
      <c r="L2" s="4" t="s">
        <v>299</v>
      </c>
    </row>
    <row r="3" spans="1:12" s="10" customFormat="1" ht="16.5">
      <c r="A3" s="499"/>
      <c r="B3" s="499"/>
      <c r="C3" s="13"/>
      <c r="D3" s="14"/>
      <c r="E3" s="15"/>
      <c r="F3" s="16"/>
      <c r="G3" s="17"/>
      <c r="H3" s="15"/>
      <c r="I3" s="15"/>
      <c r="J3" s="15"/>
      <c r="K3" s="15"/>
      <c r="L3" s="15"/>
    </row>
    <row r="4" spans="1:12" s="10" customFormat="1" ht="16.5">
      <c r="A4" s="500"/>
      <c r="B4" s="500"/>
      <c r="C4" s="13"/>
      <c r="D4" s="14"/>
      <c r="E4" s="15"/>
      <c r="F4" s="16"/>
      <c r="G4" s="15"/>
      <c r="H4" s="15"/>
      <c r="I4" s="15"/>
      <c r="J4" s="15"/>
      <c r="K4" s="15"/>
      <c r="L4" s="15"/>
    </row>
    <row r="5" spans="1:12" s="10" customFormat="1" ht="16.5">
      <c r="A5" s="500"/>
      <c r="B5" s="500"/>
      <c r="C5" s="13"/>
      <c r="D5" s="14"/>
      <c r="E5" s="15"/>
      <c r="F5" s="16"/>
      <c r="G5" s="15"/>
      <c r="H5" s="15"/>
      <c r="I5" s="15"/>
      <c r="J5" s="15"/>
      <c r="K5" s="15"/>
      <c r="L5" s="15"/>
    </row>
    <row r="6" spans="1:12" s="10" customFormat="1" ht="16.5">
      <c r="A6" s="500"/>
      <c r="B6" s="500"/>
      <c r="C6" s="18"/>
      <c r="D6" s="14"/>
      <c r="E6" s="15"/>
      <c r="F6" s="16"/>
      <c r="G6" s="15"/>
      <c r="H6" s="15"/>
      <c r="I6" s="15"/>
      <c r="J6" s="15"/>
      <c r="K6" s="15"/>
      <c r="L6" s="15"/>
    </row>
    <row r="7" spans="1:12" s="10" customFormat="1" ht="16.5">
      <c r="A7" s="500"/>
      <c r="B7" s="500"/>
      <c r="C7" s="19"/>
      <c r="D7" s="14"/>
      <c r="E7" s="20"/>
      <c r="F7" s="16"/>
      <c r="G7" s="15"/>
      <c r="H7" s="20"/>
      <c r="I7" s="20"/>
      <c r="J7" s="25"/>
      <c r="K7" s="15"/>
      <c r="L7" s="25"/>
    </row>
    <row r="8" spans="1:12" ht="17.25">
      <c r="A8" s="501"/>
      <c r="B8" s="501"/>
      <c r="C8" s="21"/>
      <c r="D8" s="14"/>
      <c r="E8" s="22"/>
      <c r="F8" s="16"/>
      <c r="G8" s="15"/>
      <c r="H8" s="23"/>
      <c r="I8" s="23"/>
      <c r="J8" s="5"/>
      <c r="K8" s="15"/>
      <c r="L8" s="5"/>
    </row>
    <row r="9" spans="1:12">
      <c r="A9" s="5"/>
      <c r="B9" s="5"/>
      <c r="C9" s="24"/>
      <c r="D9" s="5"/>
      <c r="E9" s="5"/>
      <c r="F9" s="5"/>
      <c r="G9" s="5"/>
      <c r="H9" s="23"/>
      <c r="I9" s="23"/>
      <c r="J9" s="5"/>
      <c r="K9" s="5"/>
      <c r="L9" s="5"/>
    </row>
    <row r="10" spans="1:12">
      <c r="A10" s="5"/>
      <c r="B10" s="5"/>
      <c r="C10" s="24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58" t="s">
        <v>378</v>
      </c>
      <c r="B11" s="460"/>
      <c r="C11" s="459"/>
      <c r="D11" s="460"/>
      <c r="E11" s="461"/>
      <c r="F11" s="462"/>
      <c r="G11" s="464"/>
      <c r="H11" s="458" t="s">
        <v>389</v>
      </c>
      <c r="I11" s="460"/>
      <c r="J11" s="460"/>
      <c r="K11" s="7"/>
      <c r="L11" s="9"/>
    </row>
    <row r="12" spans="1:12" ht="69" customHeight="1">
      <c r="A12" s="465" t="s">
        <v>396</v>
      </c>
      <c r="B12" s="465"/>
      <c r="C12" s="466"/>
      <c r="D12" s="467"/>
      <c r="E12" s="467"/>
      <c r="F12" s="467"/>
      <c r="G12" s="467"/>
      <c r="H12" s="467"/>
      <c r="I12" s="467"/>
      <c r="J12" s="467"/>
      <c r="K12" s="467"/>
      <c r="L12" s="467"/>
    </row>
  </sheetData>
  <mergeCells count="7">
    <mergeCell ref="A1:J1"/>
    <mergeCell ref="A11:E11"/>
    <mergeCell ref="F11:G11"/>
    <mergeCell ref="H11:J11"/>
    <mergeCell ref="A12:L12"/>
    <mergeCell ref="A3:A8"/>
    <mergeCell ref="B3:B8"/>
  </mergeCells>
  <phoneticPr fontId="46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6" t="s">
        <v>397</v>
      </c>
      <c r="B1" s="456"/>
      <c r="C1" s="456"/>
      <c r="D1" s="456"/>
      <c r="E1" s="456"/>
      <c r="F1" s="456"/>
      <c r="G1" s="456"/>
      <c r="H1" s="456"/>
      <c r="I1" s="456"/>
    </row>
    <row r="2" spans="1:9" s="1" customFormat="1" ht="16.5">
      <c r="A2" s="468" t="s">
        <v>285</v>
      </c>
      <c r="B2" s="471" t="s">
        <v>290</v>
      </c>
      <c r="C2" s="471" t="s">
        <v>332</v>
      </c>
      <c r="D2" s="471" t="s">
        <v>288</v>
      </c>
      <c r="E2" s="471" t="s">
        <v>289</v>
      </c>
      <c r="F2" s="3" t="s">
        <v>398</v>
      </c>
      <c r="G2" s="3" t="s">
        <v>315</v>
      </c>
      <c r="H2" s="479" t="s">
        <v>316</v>
      </c>
      <c r="I2" s="483" t="s">
        <v>318</v>
      </c>
    </row>
    <row r="3" spans="1:9" s="1" customFormat="1" ht="16.5">
      <c r="A3" s="468"/>
      <c r="B3" s="472"/>
      <c r="C3" s="472"/>
      <c r="D3" s="472"/>
      <c r="E3" s="472"/>
      <c r="F3" s="3" t="s">
        <v>399</v>
      </c>
      <c r="G3" s="3" t="s">
        <v>319</v>
      </c>
      <c r="H3" s="480"/>
      <c r="I3" s="48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8" t="s">
        <v>388</v>
      </c>
      <c r="B12" s="460"/>
      <c r="C12" s="460"/>
      <c r="D12" s="461"/>
      <c r="E12" s="8"/>
      <c r="F12" s="458" t="s">
        <v>389</v>
      </c>
      <c r="G12" s="460"/>
      <c r="H12" s="461"/>
      <c r="I12" s="9"/>
    </row>
    <row r="13" spans="1:9" ht="16.5">
      <c r="A13" s="465" t="s">
        <v>400</v>
      </c>
      <c r="B13" s="465"/>
      <c r="C13" s="467"/>
      <c r="D13" s="467"/>
      <c r="E13" s="467"/>
      <c r="F13" s="467"/>
      <c r="G13" s="467"/>
      <c r="H13" s="467"/>
      <c r="I13" s="4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0" t="s">
        <v>35</v>
      </c>
      <c r="C2" s="231"/>
      <c r="D2" s="231"/>
      <c r="E2" s="231"/>
      <c r="F2" s="231"/>
      <c r="G2" s="231"/>
      <c r="H2" s="231"/>
      <c r="I2" s="232"/>
    </row>
    <row r="3" spans="2:9" ht="27.95" customHeight="1">
      <c r="B3" s="206"/>
      <c r="C3" s="207"/>
      <c r="D3" s="233" t="s">
        <v>36</v>
      </c>
      <c r="E3" s="234"/>
      <c r="F3" s="235" t="s">
        <v>37</v>
      </c>
      <c r="G3" s="236"/>
      <c r="H3" s="233" t="s">
        <v>38</v>
      </c>
      <c r="I3" s="237"/>
    </row>
    <row r="4" spans="2:9" ht="27.95" customHeight="1">
      <c r="B4" s="206" t="s">
        <v>39</v>
      </c>
      <c r="C4" s="207" t="s">
        <v>40</v>
      </c>
      <c r="D4" s="207" t="s">
        <v>41</v>
      </c>
      <c r="E4" s="207" t="s">
        <v>42</v>
      </c>
      <c r="F4" s="208" t="s">
        <v>41</v>
      </c>
      <c r="G4" s="208" t="s">
        <v>42</v>
      </c>
      <c r="H4" s="207" t="s">
        <v>41</v>
      </c>
      <c r="I4" s="215" t="s">
        <v>42</v>
      </c>
    </row>
    <row r="5" spans="2:9" ht="27.95" customHeight="1">
      <c r="B5" s="209" t="s">
        <v>43</v>
      </c>
      <c r="C5" s="5">
        <v>13</v>
      </c>
      <c r="D5" s="5">
        <v>0</v>
      </c>
      <c r="E5" s="5">
        <v>1</v>
      </c>
      <c r="F5" s="210">
        <v>0</v>
      </c>
      <c r="G5" s="210">
        <v>1</v>
      </c>
      <c r="H5" s="5">
        <v>1</v>
      </c>
      <c r="I5" s="216">
        <v>2</v>
      </c>
    </row>
    <row r="6" spans="2:9" ht="27.95" customHeight="1">
      <c r="B6" s="209" t="s">
        <v>44</v>
      </c>
      <c r="C6" s="5">
        <v>20</v>
      </c>
      <c r="D6" s="5">
        <v>0</v>
      </c>
      <c r="E6" s="5">
        <v>1</v>
      </c>
      <c r="F6" s="210">
        <v>1</v>
      </c>
      <c r="G6" s="210">
        <v>2</v>
      </c>
      <c r="H6" s="5">
        <v>2</v>
      </c>
      <c r="I6" s="216">
        <v>3</v>
      </c>
    </row>
    <row r="7" spans="2:9" ht="27.95" customHeight="1">
      <c r="B7" s="209" t="s">
        <v>45</v>
      </c>
      <c r="C7" s="5">
        <v>32</v>
      </c>
      <c r="D7" s="5">
        <v>0</v>
      </c>
      <c r="E7" s="5">
        <v>1</v>
      </c>
      <c r="F7" s="210">
        <v>2</v>
      </c>
      <c r="G7" s="210">
        <v>3</v>
      </c>
      <c r="H7" s="5">
        <v>3</v>
      </c>
      <c r="I7" s="216">
        <v>4</v>
      </c>
    </row>
    <row r="8" spans="2:9" ht="27.95" customHeight="1">
      <c r="B8" s="209" t="s">
        <v>46</v>
      </c>
      <c r="C8" s="5">
        <v>50</v>
      </c>
      <c r="D8" s="5">
        <v>1</v>
      </c>
      <c r="E8" s="5">
        <v>2</v>
      </c>
      <c r="F8" s="210">
        <v>3</v>
      </c>
      <c r="G8" s="210">
        <v>4</v>
      </c>
      <c r="H8" s="5">
        <v>5</v>
      </c>
      <c r="I8" s="216">
        <v>6</v>
      </c>
    </row>
    <row r="9" spans="2:9" ht="27.95" customHeight="1">
      <c r="B9" s="209" t="s">
        <v>47</v>
      </c>
      <c r="C9" s="5">
        <v>80</v>
      </c>
      <c r="D9" s="5">
        <v>2</v>
      </c>
      <c r="E9" s="5">
        <v>3</v>
      </c>
      <c r="F9" s="210">
        <v>5</v>
      </c>
      <c r="G9" s="210">
        <v>6</v>
      </c>
      <c r="H9" s="5">
        <v>7</v>
      </c>
      <c r="I9" s="216">
        <v>8</v>
      </c>
    </row>
    <row r="10" spans="2:9" ht="27.95" customHeight="1">
      <c r="B10" s="209" t="s">
        <v>48</v>
      </c>
      <c r="C10" s="5">
        <v>125</v>
      </c>
      <c r="D10" s="5">
        <v>3</v>
      </c>
      <c r="E10" s="5">
        <v>4</v>
      </c>
      <c r="F10" s="210">
        <v>7</v>
      </c>
      <c r="G10" s="210">
        <v>8</v>
      </c>
      <c r="H10" s="5">
        <v>10</v>
      </c>
      <c r="I10" s="216">
        <v>11</v>
      </c>
    </row>
    <row r="11" spans="2:9" ht="27.95" customHeight="1">
      <c r="B11" s="209" t="s">
        <v>49</v>
      </c>
      <c r="C11" s="5">
        <v>200</v>
      </c>
      <c r="D11" s="5">
        <v>5</v>
      </c>
      <c r="E11" s="5">
        <v>6</v>
      </c>
      <c r="F11" s="210">
        <v>10</v>
      </c>
      <c r="G11" s="210">
        <v>11</v>
      </c>
      <c r="H11" s="5">
        <v>14</v>
      </c>
      <c r="I11" s="216">
        <v>15</v>
      </c>
    </row>
    <row r="12" spans="2:9" ht="27.95" customHeight="1">
      <c r="B12" s="211" t="s">
        <v>50</v>
      </c>
      <c r="C12" s="212">
        <v>315</v>
      </c>
      <c r="D12" s="212">
        <v>7</v>
      </c>
      <c r="E12" s="212">
        <v>8</v>
      </c>
      <c r="F12" s="213">
        <v>14</v>
      </c>
      <c r="G12" s="213">
        <v>15</v>
      </c>
      <c r="H12" s="212">
        <v>21</v>
      </c>
      <c r="I12" s="217">
        <v>22</v>
      </c>
    </row>
    <row r="14" spans="2:9">
      <c r="B14" s="214" t="s">
        <v>51</v>
      </c>
      <c r="C14" s="214"/>
      <c r="D14" s="214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67" workbookViewId="0">
      <selection activeCell="H83" sqref="H83"/>
    </sheetView>
  </sheetViews>
  <sheetFormatPr defaultColWidth="10.375" defaultRowHeight="16.5" customHeight="1"/>
  <cols>
    <col min="1" max="1" width="11.125" style="147" customWidth="1"/>
    <col min="2" max="6" width="10.375" style="147"/>
    <col min="7" max="7" width="11.75" style="147" customWidth="1"/>
    <col min="8" max="9" width="10.375" style="147"/>
    <col min="10" max="10" width="8.875" style="147" customWidth="1"/>
    <col min="11" max="11" width="12" style="147" customWidth="1"/>
    <col min="12" max="16384" width="10.375" style="147"/>
  </cols>
  <sheetData>
    <row r="1" spans="1:11" ht="20.25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4.25">
      <c r="A2" s="14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149" t="s">
        <v>57</v>
      </c>
      <c r="I2" s="241" t="s">
        <v>58</v>
      </c>
      <c r="J2" s="241"/>
      <c r="K2" s="242"/>
    </row>
    <row r="3" spans="1:11" ht="14.25">
      <c r="A3" s="243" t="s">
        <v>59</v>
      </c>
      <c r="B3" s="244"/>
      <c r="C3" s="245"/>
      <c r="D3" s="246" t="s">
        <v>60</v>
      </c>
      <c r="E3" s="247"/>
      <c r="F3" s="247"/>
      <c r="G3" s="248"/>
      <c r="H3" s="249" t="s">
        <v>61</v>
      </c>
      <c r="I3" s="250"/>
      <c r="J3" s="250"/>
      <c r="K3" s="251"/>
    </row>
    <row r="4" spans="1:11" ht="35.1" customHeight="1">
      <c r="A4" s="152" t="s">
        <v>62</v>
      </c>
      <c r="B4" s="252" t="s">
        <v>63</v>
      </c>
      <c r="C4" s="253"/>
      <c r="D4" s="254" t="s">
        <v>64</v>
      </c>
      <c r="E4" s="255"/>
      <c r="F4" s="256" t="s">
        <v>65</v>
      </c>
      <c r="G4" s="257"/>
      <c r="H4" s="258" t="s">
        <v>66</v>
      </c>
      <c r="I4" s="259"/>
      <c r="J4" s="170" t="s">
        <v>67</v>
      </c>
      <c r="K4" s="178" t="s">
        <v>68</v>
      </c>
    </row>
    <row r="5" spans="1:11" ht="14.25">
      <c r="A5" s="155" t="s">
        <v>69</v>
      </c>
      <c r="B5" s="252" t="s">
        <v>70</v>
      </c>
      <c r="C5" s="253"/>
      <c r="D5" s="254" t="s">
        <v>71</v>
      </c>
      <c r="E5" s="255"/>
      <c r="F5" s="260">
        <v>44681</v>
      </c>
      <c r="G5" s="261"/>
      <c r="H5" s="258" t="s">
        <v>72</v>
      </c>
      <c r="I5" s="259"/>
      <c r="J5" s="170" t="s">
        <v>67</v>
      </c>
      <c r="K5" s="178" t="s">
        <v>68</v>
      </c>
    </row>
    <row r="6" spans="1:11" ht="14.25">
      <c r="A6" s="152" t="s">
        <v>73</v>
      </c>
      <c r="B6" s="156">
        <v>3</v>
      </c>
      <c r="C6" s="157">
        <v>6</v>
      </c>
      <c r="D6" s="155" t="s">
        <v>74</v>
      </c>
      <c r="E6" s="169"/>
      <c r="F6" s="262"/>
      <c r="G6" s="263"/>
      <c r="H6" s="258" t="s">
        <v>75</v>
      </c>
      <c r="I6" s="259"/>
      <c r="J6" s="170" t="s">
        <v>67</v>
      </c>
      <c r="K6" s="178" t="s">
        <v>68</v>
      </c>
    </row>
    <row r="7" spans="1:11" ht="14.25">
      <c r="A7" s="152" t="s">
        <v>76</v>
      </c>
      <c r="B7" s="264">
        <v>2400</v>
      </c>
      <c r="C7" s="265"/>
      <c r="D7" s="155" t="s">
        <v>77</v>
      </c>
      <c r="E7" s="168"/>
      <c r="F7" s="262"/>
      <c r="G7" s="263"/>
      <c r="H7" s="258" t="s">
        <v>78</v>
      </c>
      <c r="I7" s="259"/>
      <c r="J7" s="170" t="s">
        <v>67</v>
      </c>
      <c r="K7" s="178" t="s">
        <v>68</v>
      </c>
    </row>
    <row r="8" spans="1:11" ht="14.25">
      <c r="A8" s="160" t="s">
        <v>79</v>
      </c>
      <c r="B8" s="266"/>
      <c r="C8" s="267"/>
      <c r="D8" s="268" t="s">
        <v>80</v>
      </c>
      <c r="E8" s="269"/>
      <c r="F8" s="270"/>
      <c r="G8" s="271"/>
      <c r="H8" s="272" t="s">
        <v>81</v>
      </c>
      <c r="I8" s="273"/>
      <c r="J8" s="199" t="s">
        <v>67</v>
      </c>
      <c r="K8" s="200" t="s">
        <v>68</v>
      </c>
    </row>
    <row r="9" spans="1:11" ht="14.25">
      <c r="A9" s="274" t="s">
        <v>82</v>
      </c>
      <c r="B9" s="275"/>
      <c r="C9" s="275"/>
      <c r="D9" s="275"/>
      <c r="E9" s="275"/>
      <c r="F9" s="275"/>
      <c r="G9" s="275"/>
      <c r="H9" s="275"/>
      <c r="I9" s="275"/>
      <c r="J9" s="275"/>
      <c r="K9" s="276"/>
    </row>
    <row r="10" spans="1:11" ht="14.25">
      <c r="A10" s="277" t="s">
        <v>83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9"/>
    </row>
    <row r="11" spans="1:11" ht="14.25">
      <c r="A11" s="181" t="s">
        <v>84</v>
      </c>
      <c r="B11" s="182" t="s">
        <v>85</v>
      </c>
      <c r="C11" s="183" t="s">
        <v>86</v>
      </c>
      <c r="D11" s="184"/>
      <c r="E11" s="185" t="s">
        <v>87</v>
      </c>
      <c r="F11" s="182" t="s">
        <v>85</v>
      </c>
      <c r="G11" s="183" t="s">
        <v>86</v>
      </c>
      <c r="H11" s="183" t="s">
        <v>88</v>
      </c>
      <c r="I11" s="185" t="s">
        <v>89</v>
      </c>
      <c r="J11" s="182" t="s">
        <v>85</v>
      </c>
      <c r="K11" s="201" t="s">
        <v>86</v>
      </c>
    </row>
    <row r="12" spans="1:11" ht="14.25">
      <c r="A12" s="155" t="s">
        <v>90</v>
      </c>
      <c r="B12" s="166" t="s">
        <v>85</v>
      </c>
      <c r="C12" s="167" t="s">
        <v>86</v>
      </c>
      <c r="D12" s="168"/>
      <c r="E12" s="169" t="s">
        <v>91</v>
      </c>
      <c r="F12" s="166" t="s">
        <v>85</v>
      </c>
      <c r="G12" s="167" t="s">
        <v>86</v>
      </c>
      <c r="H12" s="167" t="s">
        <v>88</v>
      </c>
      <c r="I12" s="169" t="s">
        <v>92</v>
      </c>
      <c r="J12" s="166" t="s">
        <v>85</v>
      </c>
      <c r="K12" s="176" t="s">
        <v>86</v>
      </c>
    </row>
    <row r="13" spans="1:11" ht="14.25">
      <c r="A13" s="155" t="s">
        <v>93</v>
      </c>
      <c r="B13" s="166" t="s">
        <v>85</v>
      </c>
      <c r="C13" s="167" t="s">
        <v>86</v>
      </c>
      <c r="D13" s="168"/>
      <c r="E13" s="169" t="s">
        <v>94</v>
      </c>
      <c r="F13" s="167" t="s">
        <v>95</v>
      </c>
      <c r="G13" s="167" t="s">
        <v>96</v>
      </c>
      <c r="H13" s="167" t="s">
        <v>88</v>
      </c>
      <c r="I13" s="169" t="s">
        <v>97</v>
      </c>
      <c r="J13" s="166" t="s">
        <v>85</v>
      </c>
      <c r="K13" s="176" t="s">
        <v>86</v>
      </c>
    </row>
    <row r="14" spans="1:11" ht="14.25">
      <c r="A14" s="268" t="s">
        <v>98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80"/>
    </row>
    <row r="15" spans="1:11" ht="14.25">
      <c r="A15" s="277" t="s">
        <v>99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1" ht="14.25">
      <c r="A16" s="186" t="s">
        <v>100</v>
      </c>
      <c r="B16" s="183" t="s">
        <v>95</v>
      </c>
      <c r="C16" s="183" t="s">
        <v>96</v>
      </c>
      <c r="D16" s="187"/>
      <c r="E16" s="188" t="s">
        <v>101</v>
      </c>
      <c r="F16" s="183" t="s">
        <v>95</v>
      </c>
      <c r="G16" s="183" t="s">
        <v>96</v>
      </c>
      <c r="H16" s="189"/>
      <c r="I16" s="188" t="s">
        <v>102</v>
      </c>
      <c r="J16" s="183" t="s">
        <v>95</v>
      </c>
      <c r="K16" s="201" t="s">
        <v>96</v>
      </c>
    </row>
    <row r="17" spans="1:22" ht="16.5" customHeight="1">
      <c r="A17" s="158" t="s">
        <v>103</v>
      </c>
      <c r="B17" s="167" t="s">
        <v>95</v>
      </c>
      <c r="C17" s="167" t="s">
        <v>96</v>
      </c>
      <c r="D17" s="153"/>
      <c r="E17" s="171" t="s">
        <v>104</v>
      </c>
      <c r="F17" s="167" t="s">
        <v>95</v>
      </c>
      <c r="G17" s="167" t="s">
        <v>96</v>
      </c>
      <c r="H17" s="190"/>
      <c r="I17" s="171" t="s">
        <v>105</v>
      </c>
      <c r="J17" s="167" t="s">
        <v>95</v>
      </c>
      <c r="K17" s="176" t="s">
        <v>96</v>
      </c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</row>
    <row r="18" spans="1:22" ht="18" customHeight="1">
      <c r="A18" s="281" t="s">
        <v>106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3"/>
    </row>
    <row r="19" spans="1:22" s="180" customFormat="1" ht="18" customHeight="1">
      <c r="A19" s="277" t="s">
        <v>107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22" ht="16.5" customHeight="1">
      <c r="A20" s="284" t="s">
        <v>108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22" ht="21.75" customHeight="1">
      <c r="A21" s="191" t="s">
        <v>109</v>
      </c>
      <c r="B21" s="171" t="s">
        <v>110</v>
      </c>
      <c r="C21" s="171" t="s">
        <v>111</v>
      </c>
      <c r="D21" s="171" t="s">
        <v>112</v>
      </c>
      <c r="E21" s="171" t="s">
        <v>113</v>
      </c>
      <c r="F21" s="171" t="s">
        <v>114</v>
      </c>
      <c r="G21" s="171" t="s">
        <v>115</v>
      </c>
      <c r="H21" s="171" t="s">
        <v>116</v>
      </c>
      <c r="I21" s="171" t="s">
        <v>117</v>
      </c>
      <c r="J21" s="171" t="s">
        <v>118</v>
      </c>
      <c r="K21" s="179" t="s">
        <v>119</v>
      </c>
    </row>
    <row r="22" spans="1:22" ht="16.5" customHeight="1">
      <c r="A22" s="159" t="s">
        <v>120</v>
      </c>
      <c r="B22" s="192"/>
      <c r="C22" s="192"/>
      <c r="D22" s="192">
        <v>1</v>
      </c>
      <c r="E22" s="192">
        <v>1</v>
      </c>
      <c r="F22" s="192">
        <v>1</v>
      </c>
      <c r="G22" s="192">
        <v>1</v>
      </c>
      <c r="H22" s="192">
        <v>1</v>
      </c>
      <c r="I22" s="192">
        <v>1</v>
      </c>
      <c r="J22" s="192"/>
      <c r="K22" s="203"/>
    </row>
    <row r="23" spans="1:22" ht="16.5" customHeight="1">
      <c r="A23" s="159" t="s">
        <v>121</v>
      </c>
      <c r="B23" s="192"/>
      <c r="C23" s="192"/>
      <c r="D23" s="192">
        <v>1</v>
      </c>
      <c r="E23" s="192">
        <v>1</v>
      </c>
      <c r="F23" s="192">
        <v>1</v>
      </c>
      <c r="G23" s="192">
        <v>1</v>
      </c>
      <c r="H23" s="192">
        <v>1</v>
      </c>
      <c r="I23" s="192">
        <v>1</v>
      </c>
      <c r="J23" s="192"/>
      <c r="K23" s="204"/>
    </row>
    <row r="24" spans="1:22" ht="16.5" customHeight="1">
      <c r="A24" s="159" t="s">
        <v>122</v>
      </c>
      <c r="B24" s="192"/>
      <c r="C24" s="192"/>
      <c r="D24" s="192">
        <v>1</v>
      </c>
      <c r="E24" s="192">
        <v>1</v>
      </c>
      <c r="F24" s="192">
        <v>1</v>
      </c>
      <c r="G24" s="192">
        <v>1</v>
      </c>
      <c r="H24" s="192">
        <v>1</v>
      </c>
      <c r="I24" s="192">
        <v>1</v>
      </c>
      <c r="J24" s="192"/>
      <c r="K24" s="204"/>
    </row>
    <row r="25" spans="1:22" ht="16.5" customHeight="1">
      <c r="A25" s="159"/>
      <c r="B25" s="192"/>
      <c r="C25" s="192"/>
      <c r="D25" s="192"/>
      <c r="E25" s="192"/>
      <c r="F25" s="192"/>
      <c r="G25" s="192"/>
      <c r="H25" s="192"/>
      <c r="I25" s="192"/>
      <c r="J25" s="192"/>
      <c r="K25" s="204"/>
    </row>
    <row r="26" spans="1:22" ht="16.5" customHeight="1">
      <c r="A26" s="159"/>
      <c r="B26" s="192"/>
      <c r="C26" s="192"/>
      <c r="D26" s="192"/>
      <c r="E26" s="192"/>
      <c r="F26" s="192"/>
      <c r="G26" s="192"/>
      <c r="H26" s="192"/>
      <c r="I26" s="192"/>
      <c r="J26" s="192"/>
      <c r="K26" s="204"/>
    </row>
    <row r="27" spans="1:22" ht="16.5" customHeight="1">
      <c r="A27" s="159"/>
      <c r="B27" s="192"/>
      <c r="C27" s="192"/>
      <c r="D27" s="192"/>
      <c r="E27" s="192"/>
      <c r="F27" s="192"/>
      <c r="G27" s="192"/>
      <c r="H27" s="192"/>
      <c r="I27" s="192"/>
      <c r="J27" s="192"/>
      <c r="K27" s="205"/>
    </row>
    <row r="28" spans="1:22" ht="16.5" customHeight="1">
      <c r="A28" s="159"/>
      <c r="B28" s="192"/>
      <c r="C28" s="192"/>
      <c r="D28" s="192"/>
      <c r="E28" s="192"/>
      <c r="F28" s="192"/>
      <c r="G28" s="192"/>
      <c r="H28" s="192"/>
      <c r="I28" s="192"/>
      <c r="J28" s="192"/>
      <c r="K28" s="205"/>
    </row>
    <row r="29" spans="1:22" ht="18" customHeight="1">
      <c r="A29" s="287" t="s">
        <v>123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spans="1:22" ht="18.75" customHeight="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spans="1:22" ht="18.75" customHeight="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spans="1:22" ht="18" customHeight="1">
      <c r="A32" s="287" t="s">
        <v>124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4.25">
      <c r="A33" s="296" t="s">
        <v>125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8"/>
    </row>
    <row r="34" spans="1:11" ht="14.25">
      <c r="A34" s="299" t="s">
        <v>126</v>
      </c>
      <c r="B34" s="300"/>
      <c r="C34" s="167" t="s">
        <v>67</v>
      </c>
      <c r="D34" s="167" t="s">
        <v>68</v>
      </c>
      <c r="E34" s="301" t="s">
        <v>127</v>
      </c>
      <c r="F34" s="302"/>
      <c r="G34" s="302"/>
      <c r="H34" s="302"/>
      <c r="I34" s="302"/>
      <c r="J34" s="302"/>
      <c r="K34" s="303"/>
    </row>
    <row r="35" spans="1:11" ht="14.25">
      <c r="A35" s="304" t="s">
        <v>128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spans="1:11" ht="14.25">
      <c r="A36" s="305" t="s">
        <v>129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7"/>
    </row>
    <row r="37" spans="1:11" ht="14.25">
      <c r="A37" s="308" t="s">
        <v>130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spans="1:11" ht="14.25">
      <c r="A38" s="308" t="s">
        <v>131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10"/>
    </row>
    <row r="39" spans="1:11" ht="14.25">
      <c r="A39" s="308" t="s">
        <v>132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10"/>
    </row>
    <row r="40" spans="1:11" ht="14.25">
      <c r="A40" s="308" t="s">
        <v>133</v>
      </c>
      <c r="B40" s="309"/>
      <c r="C40" s="309"/>
      <c r="D40" s="309"/>
      <c r="E40" s="309"/>
      <c r="F40" s="309"/>
      <c r="G40" s="309"/>
      <c r="H40" s="309"/>
      <c r="I40" s="309"/>
      <c r="J40" s="309"/>
      <c r="K40" s="310"/>
    </row>
    <row r="41" spans="1:11" ht="14.25">
      <c r="A41" s="308" t="s">
        <v>134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spans="1:11" ht="14.25">
      <c r="A42" s="308" t="s">
        <v>135</v>
      </c>
      <c r="B42" s="309"/>
      <c r="C42" s="309"/>
      <c r="D42" s="309"/>
      <c r="E42" s="309"/>
      <c r="F42" s="309"/>
      <c r="G42" s="309"/>
      <c r="H42" s="309"/>
      <c r="I42" s="309"/>
      <c r="J42" s="309"/>
      <c r="K42" s="310"/>
    </row>
    <row r="43" spans="1:11" ht="14.25">
      <c r="A43" s="311" t="s">
        <v>136</v>
      </c>
      <c r="B43" s="312"/>
      <c r="C43" s="312"/>
      <c r="D43" s="312"/>
      <c r="E43" s="312"/>
      <c r="F43" s="312"/>
      <c r="G43" s="312"/>
      <c r="H43" s="312"/>
      <c r="I43" s="312"/>
      <c r="J43" s="312"/>
      <c r="K43" s="313"/>
    </row>
    <row r="44" spans="1:11" ht="14.25">
      <c r="A44" s="277" t="s">
        <v>137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9"/>
    </row>
    <row r="45" spans="1:11" ht="14.25">
      <c r="A45" s="186" t="s">
        <v>138</v>
      </c>
      <c r="B45" s="183" t="s">
        <v>95</v>
      </c>
      <c r="C45" s="183" t="s">
        <v>96</v>
      </c>
      <c r="D45" s="183" t="s">
        <v>88</v>
      </c>
      <c r="E45" s="188" t="s">
        <v>139</v>
      </c>
      <c r="F45" s="183" t="s">
        <v>95</v>
      </c>
      <c r="G45" s="183" t="s">
        <v>96</v>
      </c>
      <c r="H45" s="183" t="s">
        <v>88</v>
      </c>
      <c r="I45" s="188" t="s">
        <v>140</v>
      </c>
      <c r="J45" s="183" t="s">
        <v>95</v>
      </c>
      <c r="K45" s="201" t="s">
        <v>96</v>
      </c>
    </row>
    <row r="46" spans="1:11" ht="14.25">
      <c r="A46" s="158" t="s">
        <v>87</v>
      </c>
      <c r="B46" s="167" t="s">
        <v>95</v>
      </c>
      <c r="C46" s="167" t="s">
        <v>96</v>
      </c>
      <c r="D46" s="167" t="s">
        <v>88</v>
      </c>
      <c r="E46" s="171" t="s">
        <v>94</v>
      </c>
      <c r="F46" s="167" t="s">
        <v>95</v>
      </c>
      <c r="G46" s="167" t="s">
        <v>96</v>
      </c>
      <c r="H46" s="167" t="s">
        <v>88</v>
      </c>
      <c r="I46" s="171" t="s">
        <v>105</v>
      </c>
      <c r="J46" s="167" t="s">
        <v>95</v>
      </c>
      <c r="K46" s="176" t="s">
        <v>96</v>
      </c>
    </row>
    <row r="47" spans="1:11" ht="14.25">
      <c r="A47" s="268" t="s">
        <v>98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80"/>
    </row>
    <row r="48" spans="1:11" ht="14.25">
      <c r="A48" s="304" t="s">
        <v>141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spans="1:11" ht="14.25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spans="1:11" ht="14.25">
      <c r="A50" s="193" t="s">
        <v>142</v>
      </c>
      <c r="B50" s="314" t="s">
        <v>143</v>
      </c>
      <c r="C50" s="314"/>
      <c r="D50" s="194" t="s">
        <v>144</v>
      </c>
      <c r="E50" s="195" t="s">
        <v>145</v>
      </c>
      <c r="F50" s="196" t="s">
        <v>146</v>
      </c>
      <c r="G50" s="197"/>
      <c r="H50" s="315" t="s">
        <v>147</v>
      </c>
      <c r="I50" s="316"/>
      <c r="J50" s="317"/>
      <c r="K50" s="318"/>
    </row>
    <row r="51" spans="1:11" ht="14.25">
      <c r="A51" s="304" t="s">
        <v>148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spans="1:11" ht="14.25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spans="1:11" ht="14.25">
      <c r="A53" s="193" t="s">
        <v>142</v>
      </c>
      <c r="B53" s="314" t="s">
        <v>143</v>
      </c>
      <c r="C53" s="314"/>
      <c r="D53" s="194" t="s">
        <v>144</v>
      </c>
      <c r="E53" s="198"/>
      <c r="F53" s="196" t="s">
        <v>149</v>
      </c>
      <c r="G53" s="197"/>
      <c r="H53" s="315" t="s">
        <v>147</v>
      </c>
      <c r="I53" s="316"/>
      <c r="J53" s="317"/>
      <c r="K53" s="31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409575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123825</xdr:rowOff>
                  </from>
                  <to>
                    <xdr:col>9</xdr:col>
                    <xdr:colOff>600075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400050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topLeftCell="A7" zoomScale="80" zoomScaleNormal="80" workbookViewId="0">
      <selection activeCell="K10" sqref="K10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60" customWidth="1"/>
    <col min="12" max="12" width="20" style="60" customWidth="1"/>
    <col min="13" max="13" width="18" style="60" customWidth="1"/>
    <col min="14" max="14" width="15.75" style="60" customWidth="1"/>
    <col min="15" max="15" width="16.375" style="60" customWidth="1"/>
    <col min="16" max="16" width="16.125" style="60" customWidth="1"/>
    <col min="17" max="17" width="16.375" style="60" customWidth="1"/>
    <col min="18" max="16384" width="9" style="59"/>
  </cols>
  <sheetData>
    <row r="1" spans="1:17" ht="30" customHeight="1">
      <c r="A1" s="322" t="s">
        <v>150</v>
      </c>
      <c r="B1" s="323"/>
      <c r="C1" s="323"/>
      <c r="D1" s="323"/>
      <c r="E1" s="323"/>
      <c r="F1" s="323"/>
      <c r="G1" s="323"/>
      <c r="H1" s="323"/>
      <c r="I1" s="323"/>
      <c r="J1" s="323"/>
      <c r="K1" s="324"/>
      <c r="L1" s="324"/>
      <c r="M1" s="324"/>
      <c r="N1" s="324"/>
      <c r="O1" s="324"/>
      <c r="P1" s="324"/>
      <c r="Q1" s="324"/>
    </row>
    <row r="2" spans="1:17" ht="29.1" customHeight="1">
      <c r="A2" s="61" t="s">
        <v>62</v>
      </c>
      <c r="B2" s="325" t="s">
        <v>63</v>
      </c>
      <c r="C2" s="325"/>
      <c r="D2" s="62" t="s">
        <v>69</v>
      </c>
      <c r="E2" s="325" t="s">
        <v>70</v>
      </c>
      <c r="F2" s="325"/>
      <c r="G2" s="325"/>
      <c r="H2" s="63"/>
      <c r="I2" s="63"/>
      <c r="J2" s="79" t="s">
        <v>57</v>
      </c>
      <c r="K2" s="326" t="s">
        <v>151</v>
      </c>
      <c r="L2" s="326"/>
      <c r="M2" s="326"/>
      <c r="N2" s="326"/>
      <c r="O2" s="327"/>
      <c r="P2" s="327"/>
      <c r="Q2" s="328"/>
    </row>
    <row r="3" spans="1:17" ht="29.1" customHeight="1">
      <c r="A3" s="336" t="s">
        <v>152</v>
      </c>
      <c r="B3" s="329" t="s">
        <v>153</v>
      </c>
      <c r="C3" s="330"/>
      <c r="D3" s="330"/>
      <c r="E3" s="330"/>
      <c r="F3" s="330"/>
      <c r="G3" s="330"/>
      <c r="H3" s="331"/>
      <c r="I3" s="66"/>
      <c r="J3" s="332" t="s">
        <v>154</v>
      </c>
      <c r="K3" s="333"/>
      <c r="L3" s="333"/>
      <c r="M3" s="333"/>
      <c r="N3" s="333"/>
      <c r="O3" s="334"/>
      <c r="P3" s="334"/>
      <c r="Q3" s="335"/>
    </row>
    <row r="4" spans="1:17" ht="29.1" customHeight="1">
      <c r="A4" s="337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6" t="s">
        <v>155</v>
      </c>
      <c r="I4" s="66"/>
      <c r="J4" s="80"/>
      <c r="K4" s="81" t="s">
        <v>112</v>
      </c>
      <c r="L4" s="81" t="s">
        <v>113</v>
      </c>
      <c r="M4" s="82" t="s">
        <v>114</v>
      </c>
      <c r="N4" s="81" t="s">
        <v>115</v>
      </c>
      <c r="O4" s="81" t="s">
        <v>116</v>
      </c>
      <c r="P4" s="81" t="s">
        <v>117</v>
      </c>
      <c r="Q4" s="74" t="s">
        <v>155</v>
      </c>
    </row>
    <row r="5" spans="1:17" ht="29.1" customHeight="1">
      <c r="A5" s="338"/>
      <c r="B5" s="67" t="s">
        <v>156</v>
      </c>
      <c r="C5" s="67" t="s">
        <v>157</v>
      </c>
      <c r="D5" s="67" t="s">
        <v>158</v>
      </c>
      <c r="E5" s="67" t="s">
        <v>159</v>
      </c>
      <c r="F5" s="67" t="s">
        <v>160</v>
      </c>
      <c r="G5" s="67" t="s">
        <v>161</v>
      </c>
      <c r="H5" s="67" t="s">
        <v>162</v>
      </c>
      <c r="I5" s="66"/>
      <c r="J5" s="80"/>
      <c r="K5" s="83" t="s">
        <v>156</v>
      </c>
      <c r="L5" s="83" t="s">
        <v>157</v>
      </c>
      <c r="M5" s="83" t="s">
        <v>158</v>
      </c>
      <c r="N5" s="83" t="s">
        <v>159</v>
      </c>
      <c r="O5" s="83" t="s">
        <v>160</v>
      </c>
      <c r="P5" s="83" t="s">
        <v>161</v>
      </c>
      <c r="Q5" s="83" t="s">
        <v>162</v>
      </c>
    </row>
    <row r="6" spans="1:17" ht="29.1" customHeight="1">
      <c r="A6" s="69" t="s">
        <v>163</v>
      </c>
      <c r="B6" s="69">
        <f>C6-1</f>
        <v>68.5</v>
      </c>
      <c r="C6" s="69">
        <f>D6-2</f>
        <v>69.5</v>
      </c>
      <c r="D6" s="70">
        <v>71.5</v>
      </c>
      <c r="E6" s="69">
        <f>D6+2</f>
        <v>73.5</v>
      </c>
      <c r="F6" s="69">
        <f>E6+2</f>
        <v>75.5</v>
      </c>
      <c r="G6" s="69">
        <f>F6+1</f>
        <v>76.5</v>
      </c>
      <c r="H6" s="69">
        <f>G6+1</f>
        <v>77.5</v>
      </c>
      <c r="I6" s="66"/>
      <c r="J6" s="69" t="s">
        <v>163</v>
      </c>
      <c r="K6" s="86"/>
      <c r="L6" s="86"/>
      <c r="M6" s="86"/>
      <c r="N6" s="85" t="s">
        <v>164</v>
      </c>
      <c r="O6" s="86"/>
      <c r="P6" s="86"/>
      <c r="Q6" s="86"/>
    </row>
    <row r="7" spans="1:17" ht="29.1" customHeight="1">
      <c r="A7" s="69" t="s">
        <v>165</v>
      </c>
      <c r="B7" s="69">
        <f>C7-1</f>
        <v>68.5</v>
      </c>
      <c r="C7" s="69">
        <f>D7-2</f>
        <v>69.5</v>
      </c>
      <c r="D7" s="70">
        <v>71.5</v>
      </c>
      <c r="E7" s="69">
        <f>D7+2</f>
        <v>73.5</v>
      </c>
      <c r="F7" s="69">
        <f>E7+2</f>
        <v>75.5</v>
      </c>
      <c r="G7" s="69">
        <f>F7+1</f>
        <v>76.5</v>
      </c>
      <c r="H7" s="69">
        <f>G7+1</f>
        <v>77.5</v>
      </c>
      <c r="I7" s="66"/>
      <c r="J7" s="69" t="s">
        <v>165</v>
      </c>
      <c r="K7" s="86"/>
      <c r="L7" s="86"/>
      <c r="M7" s="86"/>
      <c r="N7" s="85" t="s">
        <v>166</v>
      </c>
      <c r="O7" s="86"/>
      <c r="P7" s="86"/>
      <c r="Q7" s="86"/>
    </row>
    <row r="8" spans="1:17" ht="29.1" customHeight="1">
      <c r="A8" s="69" t="s">
        <v>167</v>
      </c>
      <c r="B8" s="69">
        <f t="shared" ref="B8:B10" si="0">C8-4</f>
        <v>106</v>
      </c>
      <c r="C8" s="69">
        <f t="shared" ref="C8:C10" si="1">D8-4</f>
        <v>110</v>
      </c>
      <c r="D8" s="71">
        <v>114</v>
      </c>
      <c r="E8" s="69">
        <f t="shared" ref="E8:E10" si="2">D8+4</f>
        <v>118</v>
      </c>
      <c r="F8" s="69">
        <f>E8+4</f>
        <v>122</v>
      </c>
      <c r="G8" s="69">
        <f t="shared" ref="G8:G10" si="3">F8+6</f>
        <v>128</v>
      </c>
      <c r="H8" s="69">
        <f>G8+6</f>
        <v>134</v>
      </c>
      <c r="I8" s="66"/>
      <c r="J8" s="69" t="s">
        <v>167</v>
      </c>
      <c r="K8" s="86"/>
      <c r="L8" s="86"/>
      <c r="M8" s="88"/>
      <c r="N8" s="86" t="s">
        <v>168</v>
      </c>
      <c r="O8" s="86"/>
      <c r="P8" s="86"/>
      <c r="Q8" s="86"/>
    </row>
    <row r="9" spans="1:17" ht="29.1" customHeight="1">
      <c r="A9" s="69" t="s">
        <v>169</v>
      </c>
      <c r="B9" s="69">
        <f t="shared" si="0"/>
        <v>102</v>
      </c>
      <c r="C9" s="69">
        <f t="shared" si="1"/>
        <v>106</v>
      </c>
      <c r="D9" s="71">
        <v>110</v>
      </c>
      <c r="E9" s="69">
        <f t="shared" si="2"/>
        <v>114</v>
      </c>
      <c r="F9" s="69">
        <f>E9+5</f>
        <v>119</v>
      </c>
      <c r="G9" s="69">
        <f t="shared" si="3"/>
        <v>125</v>
      </c>
      <c r="H9" s="69">
        <f>G9+7</f>
        <v>132</v>
      </c>
      <c r="I9" s="66"/>
      <c r="J9" s="69" t="s">
        <v>169</v>
      </c>
      <c r="K9" s="88"/>
      <c r="L9" s="88"/>
      <c r="M9" s="86"/>
      <c r="N9" s="87" t="s">
        <v>170</v>
      </c>
      <c r="O9" s="88"/>
      <c r="P9" s="88"/>
      <c r="Q9" s="88"/>
    </row>
    <row r="10" spans="1:17" ht="29.1" customHeight="1">
      <c r="A10" s="69" t="s">
        <v>171</v>
      </c>
      <c r="B10" s="69">
        <f t="shared" si="0"/>
        <v>102</v>
      </c>
      <c r="C10" s="69">
        <f t="shared" si="1"/>
        <v>106</v>
      </c>
      <c r="D10" s="71">
        <v>110</v>
      </c>
      <c r="E10" s="69">
        <f t="shared" si="2"/>
        <v>114</v>
      </c>
      <c r="F10" s="69">
        <f>E10+5</f>
        <v>119</v>
      </c>
      <c r="G10" s="69">
        <f t="shared" si="3"/>
        <v>125</v>
      </c>
      <c r="H10" s="69">
        <f>G10+7</f>
        <v>132</v>
      </c>
      <c r="I10" s="66"/>
      <c r="J10" s="69" t="s">
        <v>171</v>
      </c>
      <c r="K10" s="88"/>
      <c r="L10" s="88"/>
      <c r="M10" s="88"/>
      <c r="N10" s="87" t="s">
        <v>168</v>
      </c>
      <c r="O10" s="88"/>
      <c r="P10" s="88"/>
      <c r="Q10" s="88"/>
    </row>
    <row r="11" spans="1:17" ht="29.1" customHeight="1">
      <c r="A11" s="69" t="s">
        <v>172</v>
      </c>
      <c r="B11" s="69">
        <f t="shared" ref="B11:B13" si="4">C11-1.2</f>
        <v>45.599999999999994</v>
      </c>
      <c r="C11" s="69">
        <f t="shared" ref="C11:C14" si="5">D11-1.2</f>
        <v>46.8</v>
      </c>
      <c r="D11" s="70">
        <v>48</v>
      </c>
      <c r="E11" s="69">
        <f t="shared" ref="E11:E14" si="6">D11+1.2</f>
        <v>49.2</v>
      </c>
      <c r="F11" s="69">
        <f t="shared" ref="F11:F14" si="7">E11+1.2</f>
        <v>50.400000000000006</v>
      </c>
      <c r="G11" s="69">
        <f t="shared" ref="G11:G13" si="8">F11+1.4</f>
        <v>51.800000000000004</v>
      </c>
      <c r="H11" s="69">
        <f t="shared" ref="H11:H13" si="9">G11+1.4</f>
        <v>53.2</v>
      </c>
      <c r="I11" s="66"/>
      <c r="J11" s="69" t="s">
        <v>172</v>
      </c>
      <c r="K11" s="88"/>
      <c r="L11" s="88"/>
      <c r="M11" s="88"/>
      <c r="N11" s="87" t="s">
        <v>173</v>
      </c>
      <c r="O11" s="88"/>
      <c r="P11" s="88"/>
      <c r="Q11" s="88"/>
    </row>
    <row r="12" spans="1:17" ht="29.1" customHeight="1">
      <c r="A12" s="69" t="s">
        <v>174</v>
      </c>
      <c r="B12" s="69">
        <f t="shared" si="4"/>
        <v>39.599999999999994</v>
      </c>
      <c r="C12" s="69">
        <f t="shared" si="5"/>
        <v>40.799999999999997</v>
      </c>
      <c r="D12" s="70">
        <v>42</v>
      </c>
      <c r="E12" s="69">
        <f t="shared" si="6"/>
        <v>43.2</v>
      </c>
      <c r="F12" s="69">
        <f t="shared" si="7"/>
        <v>44.400000000000006</v>
      </c>
      <c r="G12" s="69">
        <f t="shared" si="8"/>
        <v>45.800000000000004</v>
      </c>
      <c r="H12" s="69">
        <f t="shared" si="9"/>
        <v>47.2</v>
      </c>
      <c r="I12" s="66"/>
      <c r="J12" s="69" t="s">
        <v>174</v>
      </c>
      <c r="K12" s="88"/>
      <c r="L12" s="88"/>
      <c r="M12" s="86"/>
      <c r="N12" s="87"/>
      <c r="O12" s="88"/>
      <c r="P12" s="88"/>
      <c r="Q12" s="88"/>
    </row>
    <row r="13" spans="1:17" ht="29.1" customHeight="1">
      <c r="A13" s="69" t="s">
        <v>175</v>
      </c>
      <c r="B13" s="69">
        <f t="shared" si="4"/>
        <v>43.599999999999994</v>
      </c>
      <c r="C13" s="69">
        <f t="shared" si="5"/>
        <v>44.8</v>
      </c>
      <c r="D13" s="70">
        <v>46</v>
      </c>
      <c r="E13" s="69">
        <f t="shared" si="6"/>
        <v>47.2</v>
      </c>
      <c r="F13" s="69">
        <f t="shared" si="7"/>
        <v>48.400000000000006</v>
      </c>
      <c r="G13" s="69">
        <f t="shared" si="8"/>
        <v>49.800000000000004</v>
      </c>
      <c r="H13" s="69">
        <f t="shared" si="9"/>
        <v>51.2</v>
      </c>
      <c r="I13" s="66"/>
      <c r="J13" s="69" t="s">
        <v>175</v>
      </c>
      <c r="K13" s="88"/>
      <c r="L13" s="88"/>
      <c r="M13" s="88"/>
      <c r="N13" s="87"/>
      <c r="O13" s="88"/>
      <c r="P13" s="88"/>
      <c r="Q13" s="88"/>
    </row>
    <row r="14" spans="1:17" ht="29.1" customHeight="1">
      <c r="A14" s="69" t="s">
        <v>176</v>
      </c>
      <c r="B14" s="69">
        <f>C14-0.6</f>
        <v>60.199999999999996</v>
      </c>
      <c r="C14" s="69">
        <f t="shared" si="5"/>
        <v>60.8</v>
      </c>
      <c r="D14" s="70">
        <v>62</v>
      </c>
      <c r="E14" s="69">
        <f t="shared" si="6"/>
        <v>63.2</v>
      </c>
      <c r="F14" s="69">
        <f t="shared" si="7"/>
        <v>64.400000000000006</v>
      </c>
      <c r="G14" s="69">
        <f>F14+0.6</f>
        <v>65</v>
      </c>
      <c r="H14" s="69">
        <f>G14+0.6</f>
        <v>65.599999999999994</v>
      </c>
      <c r="I14" s="66"/>
      <c r="J14" s="69" t="s">
        <v>176</v>
      </c>
      <c r="K14" s="88"/>
      <c r="L14" s="88"/>
      <c r="M14" s="86"/>
      <c r="N14" s="87" t="s">
        <v>173</v>
      </c>
      <c r="O14" s="88"/>
      <c r="P14" s="88"/>
      <c r="Q14" s="88"/>
    </row>
    <row r="15" spans="1:17" ht="29.1" customHeight="1">
      <c r="A15" s="69" t="s">
        <v>177</v>
      </c>
      <c r="B15" s="69">
        <f>C15-0.8</f>
        <v>21.4</v>
      </c>
      <c r="C15" s="69">
        <f>D15-0.8</f>
        <v>22.2</v>
      </c>
      <c r="D15" s="70">
        <v>23</v>
      </c>
      <c r="E15" s="69">
        <f>D15+0.8</f>
        <v>23.8</v>
      </c>
      <c r="F15" s="69">
        <f>E15+0.8</f>
        <v>24.6</v>
      </c>
      <c r="G15" s="69">
        <f>F15+1.3</f>
        <v>25.900000000000002</v>
      </c>
      <c r="H15" s="69">
        <f>G15+1.3</f>
        <v>27.200000000000003</v>
      </c>
      <c r="I15" s="66"/>
      <c r="J15" s="69" t="s">
        <v>177</v>
      </c>
      <c r="K15" s="88"/>
      <c r="L15" s="88"/>
      <c r="M15" s="86"/>
      <c r="N15" s="86" t="s">
        <v>178</v>
      </c>
      <c r="O15" s="88"/>
      <c r="P15" s="86"/>
      <c r="Q15" s="88"/>
    </row>
    <row r="16" spans="1:17" ht="29.1" customHeight="1">
      <c r="A16" s="69" t="s">
        <v>179</v>
      </c>
      <c r="B16" s="69">
        <f>C16-0.6</f>
        <v>17.299999999999997</v>
      </c>
      <c r="C16" s="69">
        <f>D16-0.6</f>
        <v>17.899999999999999</v>
      </c>
      <c r="D16" s="70">
        <v>18.5</v>
      </c>
      <c r="E16" s="69">
        <f>D16+0.6</f>
        <v>19.100000000000001</v>
      </c>
      <c r="F16" s="69">
        <f>E16+0.6</f>
        <v>19.700000000000003</v>
      </c>
      <c r="G16" s="69">
        <f>F16+0.95</f>
        <v>20.650000000000002</v>
      </c>
      <c r="H16" s="69">
        <f>G16+0.95</f>
        <v>21.6</v>
      </c>
      <c r="I16" s="66"/>
      <c r="J16" s="69" t="s">
        <v>179</v>
      </c>
      <c r="K16" s="88"/>
      <c r="L16" s="88"/>
      <c r="M16" s="88"/>
      <c r="N16" s="87" t="s">
        <v>180</v>
      </c>
      <c r="O16" s="88"/>
      <c r="P16" s="88"/>
      <c r="Q16" s="88"/>
    </row>
    <row r="17" spans="1:17" ht="29.1" customHeight="1">
      <c r="A17" s="69" t="s">
        <v>181</v>
      </c>
      <c r="B17" s="69">
        <f>C17-0.4</f>
        <v>12.7</v>
      </c>
      <c r="C17" s="69">
        <f>D17-0.4</f>
        <v>13.1</v>
      </c>
      <c r="D17" s="70">
        <v>13.5</v>
      </c>
      <c r="E17" s="69">
        <f>D17+0.4</f>
        <v>13.9</v>
      </c>
      <c r="F17" s="69">
        <f>E17+0.4</f>
        <v>14.3</v>
      </c>
      <c r="G17" s="69">
        <f>F17+0.6</f>
        <v>14.9</v>
      </c>
      <c r="H17" s="69">
        <f>G17+0.6</f>
        <v>15.5</v>
      </c>
      <c r="I17" s="66"/>
      <c r="J17" s="69" t="s">
        <v>181</v>
      </c>
      <c r="K17" s="88"/>
      <c r="L17" s="88"/>
      <c r="M17" s="88"/>
      <c r="N17" s="87" t="s">
        <v>182</v>
      </c>
      <c r="O17" s="88"/>
      <c r="P17" s="88"/>
      <c r="Q17" s="88"/>
    </row>
    <row r="18" spans="1:17" ht="29.1" customHeight="1">
      <c r="A18" s="69" t="s">
        <v>183</v>
      </c>
      <c r="B18" s="69">
        <f>C18</f>
        <v>10.5</v>
      </c>
      <c r="C18" s="69">
        <f>D18</f>
        <v>10.5</v>
      </c>
      <c r="D18" s="70">
        <v>10.5</v>
      </c>
      <c r="E18" s="69">
        <f t="shared" ref="E18:H18" si="10">D18</f>
        <v>10.5</v>
      </c>
      <c r="F18" s="69">
        <f t="shared" si="10"/>
        <v>10.5</v>
      </c>
      <c r="G18" s="69">
        <f t="shared" si="10"/>
        <v>10.5</v>
      </c>
      <c r="H18" s="69">
        <f t="shared" si="10"/>
        <v>10.5</v>
      </c>
      <c r="I18" s="66"/>
      <c r="J18" s="69" t="s">
        <v>183</v>
      </c>
      <c r="K18" s="88"/>
      <c r="L18" s="88"/>
      <c r="M18" s="88"/>
      <c r="N18" s="87" t="s">
        <v>173</v>
      </c>
      <c r="O18" s="88"/>
      <c r="P18" s="88"/>
      <c r="Q18" s="88"/>
    </row>
    <row r="19" spans="1:17" ht="29.1" customHeight="1">
      <c r="A19" s="69" t="s">
        <v>184</v>
      </c>
      <c r="B19" s="69">
        <f>C19-1</f>
        <v>48</v>
      </c>
      <c r="C19" s="69">
        <f>D19-1</f>
        <v>49</v>
      </c>
      <c r="D19" s="70">
        <v>50</v>
      </c>
      <c r="E19" s="69">
        <f>D19+1</f>
        <v>51</v>
      </c>
      <c r="F19" s="69">
        <f>E19+1</f>
        <v>52</v>
      </c>
      <c r="G19" s="69">
        <f>F19+1.5</f>
        <v>53.5</v>
      </c>
      <c r="H19" s="69">
        <f>G19+1.5</f>
        <v>55</v>
      </c>
      <c r="I19" s="66"/>
      <c r="J19" s="69" t="s">
        <v>184</v>
      </c>
      <c r="K19" s="88"/>
      <c r="L19" s="88"/>
      <c r="M19" s="88"/>
      <c r="N19" s="88"/>
      <c r="O19" s="88"/>
      <c r="P19" s="88"/>
      <c r="Q19" s="88"/>
    </row>
    <row r="20" spans="1:17" ht="29.1" customHeight="1">
      <c r="A20" s="69" t="s">
        <v>185</v>
      </c>
      <c r="B20" s="69">
        <f>C20-0.5</f>
        <v>35.5</v>
      </c>
      <c r="C20" s="69">
        <f>D20-0.5</f>
        <v>36</v>
      </c>
      <c r="D20" s="70">
        <v>36.5</v>
      </c>
      <c r="E20" s="69">
        <f t="shared" ref="E20:G20" si="11">D20+0.5</f>
        <v>37</v>
      </c>
      <c r="F20" s="69">
        <f t="shared" si="11"/>
        <v>37.5</v>
      </c>
      <c r="G20" s="69">
        <f t="shared" si="11"/>
        <v>38</v>
      </c>
      <c r="H20" s="69">
        <f>G20</f>
        <v>38</v>
      </c>
      <c r="I20" s="66"/>
      <c r="J20" s="69" t="s">
        <v>185</v>
      </c>
      <c r="K20" s="88"/>
      <c r="L20" s="88"/>
      <c r="M20" s="88"/>
      <c r="N20" s="88" t="s">
        <v>186</v>
      </c>
      <c r="O20" s="88"/>
      <c r="P20" s="88"/>
      <c r="Q20" s="88"/>
    </row>
    <row r="21" spans="1:17" ht="29.1" customHeight="1">
      <c r="A21" s="69" t="s">
        <v>187</v>
      </c>
      <c r="B21" s="69">
        <f>C21-0.5</f>
        <v>23.5</v>
      </c>
      <c r="C21" s="69">
        <f>D21-0.5</f>
        <v>24</v>
      </c>
      <c r="D21" s="70">
        <v>24.5</v>
      </c>
      <c r="E21" s="69">
        <f>D21+0.5</f>
        <v>25</v>
      </c>
      <c r="F21" s="69">
        <f>E21+0.5</f>
        <v>25.5</v>
      </c>
      <c r="G21" s="69">
        <f>F21+0.75</f>
        <v>26.25</v>
      </c>
      <c r="H21" s="69">
        <f>G21</f>
        <v>26.25</v>
      </c>
      <c r="I21" s="66"/>
      <c r="J21" s="69" t="s">
        <v>187</v>
      </c>
      <c r="K21" s="88"/>
      <c r="L21" s="88"/>
      <c r="M21" s="88"/>
      <c r="N21" s="88" t="s">
        <v>188</v>
      </c>
      <c r="O21" s="88"/>
      <c r="P21" s="88"/>
      <c r="Q21" s="88"/>
    </row>
    <row r="22" spans="1:17" ht="29.1" customHeight="1">
      <c r="A22" s="72"/>
      <c r="B22" s="69"/>
      <c r="C22" s="69"/>
      <c r="D22" s="70"/>
      <c r="E22" s="69"/>
      <c r="F22" s="69"/>
      <c r="G22" s="69"/>
      <c r="H22" s="69"/>
      <c r="I22" s="66"/>
      <c r="J22" s="88"/>
      <c r="K22" s="88"/>
      <c r="L22" s="88"/>
      <c r="M22" s="88"/>
      <c r="N22" s="88"/>
      <c r="O22" s="88"/>
      <c r="P22" s="88"/>
      <c r="Q22" s="88"/>
    </row>
    <row r="23" spans="1:17" ht="29.1" customHeight="1">
      <c r="A23" s="73"/>
      <c r="B23" s="74"/>
      <c r="C23" s="75"/>
      <c r="D23" s="75"/>
      <c r="E23" s="76"/>
      <c r="F23" s="76"/>
      <c r="G23" s="74"/>
      <c r="H23" s="66"/>
      <c r="I23" s="66"/>
      <c r="J23" s="74"/>
      <c r="K23" s="74"/>
      <c r="L23" s="88"/>
      <c r="M23" s="74"/>
      <c r="N23" s="74"/>
      <c r="O23" s="74"/>
      <c r="P23" s="74"/>
      <c r="Q23" s="74"/>
    </row>
    <row r="24" spans="1:17" ht="14.25">
      <c r="A24" s="77" t="s">
        <v>189</v>
      </c>
      <c r="D24" s="78"/>
      <c r="E24" s="78"/>
      <c r="F24" s="78"/>
      <c r="G24" s="78"/>
      <c r="H24" s="78"/>
      <c r="I24" s="78"/>
      <c r="J24" s="78"/>
      <c r="K24" s="89"/>
      <c r="L24" s="89"/>
      <c r="M24" s="89"/>
      <c r="N24" s="89"/>
      <c r="O24" s="89"/>
      <c r="P24" s="89"/>
      <c r="Q24" s="89"/>
    </row>
    <row r="25" spans="1:17" ht="14.25">
      <c r="A25" s="59" t="s">
        <v>190</v>
      </c>
      <c r="B25" s="78"/>
      <c r="C25" s="78"/>
      <c r="D25" s="78"/>
      <c r="E25" s="78"/>
      <c r="F25" s="78"/>
      <c r="G25" s="78"/>
      <c r="H25" s="78"/>
      <c r="I25" s="78"/>
      <c r="J25" s="77" t="s">
        <v>191</v>
      </c>
      <c r="K25" s="90"/>
      <c r="L25" s="90" t="s">
        <v>192</v>
      </c>
      <c r="M25" s="90"/>
      <c r="N25" s="90" t="s">
        <v>193</v>
      </c>
      <c r="O25" s="90"/>
      <c r="P25" s="90"/>
    </row>
    <row r="26" spans="1:17" ht="26.1" customHeight="1">
      <c r="A26" s="78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workbookViewId="0">
      <selection activeCell="A18" sqref="A18:D20"/>
    </sheetView>
  </sheetViews>
  <sheetFormatPr defaultColWidth="10" defaultRowHeight="16.5" customHeight="1"/>
  <cols>
    <col min="1" max="1" width="10.875" style="147" customWidth="1"/>
    <col min="2" max="16384" width="10" style="147"/>
  </cols>
  <sheetData>
    <row r="1" spans="1:11" ht="22.5" customHeight="1">
      <c r="A1" s="339" t="s">
        <v>194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7.25" customHeight="1">
      <c r="A2" s="148" t="s">
        <v>53</v>
      </c>
      <c r="B2" s="239"/>
      <c r="C2" s="239"/>
      <c r="D2" s="240" t="s">
        <v>55</v>
      </c>
      <c r="E2" s="240"/>
      <c r="F2" s="239"/>
      <c r="G2" s="239"/>
      <c r="H2" s="149" t="s">
        <v>57</v>
      </c>
      <c r="I2" s="241"/>
      <c r="J2" s="241"/>
      <c r="K2" s="242"/>
    </row>
    <row r="3" spans="1:11" ht="16.5" customHeight="1">
      <c r="A3" s="243" t="s">
        <v>59</v>
      </c>
      <c r="B3" s="244"/>
      <c r="C3" s="245"/>
      <c r="D3" s="246" t="s">
        <v>60</v>
      </c>
      <c r="E3" s="247"/>
      <c r="F3" s="247"/>
      <c r="G3" s="248"/>
      <c r="H3" s="246" t="s">
        <v>61</v>
      </c>
      <c r="I3" s="247"/>
      <c r="J3" s="247"/>
      <c r="K3" s="248"/>
    </row>
    <row r="4" spans="1:11" ht="16.5" customHeight="1">
      <c r="A4" s="152" t="s">
        <v>62</v>
      </c>
      <c r="B4" s="340"/>
      <c r="C4" s="341"/>
      <c r="D4" s="254" t="s">
        <v>64</v>
      </c>
      <c r="E4" s="255"/>
      <c r="F4" s="260"/>
      <c r="G4" s="261"/>
      <c r="H4" s="254" t="s">
        <v>195</v>
      </c>
      <c r="I4" s="255"/>
      <c r="J4" s="167" t="s">
        <v>67</v>
      </c>
      <c r="K4" s="176" t="s">
        <v>68</v>
      </c>
    </row>
    <row r="5" spans="1:11" ht="16.5" customHeight="1">
      <c r="A5" s="155" t="s">
        <v>69</v>
      </c>
      <c r="B5" s="342"/>
      <c r="C5" s="343"/>
      <c r="D5" s="254" t="s">
        <v>196</v>
      </c>
      <c r="E5" s="255"/>
      <c r="F5" s="340"/>
      <c r="G5" s="341"/>
      <c r="H5" s="254" t="s">
        <v>197</v>
      </c>
      <c r="I5" s="255"/>
      <c r="J5" s="167" t="s">
        <v>67</v>
      </c>
      <c r="K5" s="176" t="s">
        <v>68</v>
      </c>
    </row>
    <row r="6" spans="1:11" ht="16.5" customHeight="1">
      <c r="A6" s="152" t="s">
        <v>73</v>
      </c>
      <c r="B6" s="156"/>
      <c r="C6" s="157"/>
      <c r="D6" s="254" t="s">
        <v>198</v>
      </c>
      <c r="E6" s="255"/>
      <c r="F6" s="340"/>
      <c r="G6" s="341"/>
      <c r="H6" s="344" t="s">
        <v>199</v>
      </c>
      <c r="I6" s="345"/>
      <c r="J6" s="345"/>
      <c r="K6" s="346"/>
    </row>
    <row r="7" spans="1:11" ht="16.5" customHeight="1">
      <c r="A7" s="152" t="s">
        <v>76</v>
      </c>
      <c r="B7" s="340"/>
      <c r="C7" s="341"/>
      <c r="D7" s="152" t="s">
        <v>200</v>
      </c>
      <c r="E7" s="154"/>
      <c r="F7" s="340"/>
      <c r="G7" s="341"/>
      <c r="H7" s="347" t="s">
        <v>201</v>
      </c>
      <c r="I7" s="252"/>
      <c r="J7" s="252"/>
      <c r="K7" s="253"/>
    </row>
    <row r="8" spans="1:11" ht="16.5" customHeight="1">
      <c r="A8" s="160" t="s">
        <v>79</v>
      </c>
      <c r="B8" s="266"/>
      <c r="C8" s="267"/>
      <c r="D8" s="268" t="s">
        <v>80</v>
      </c>
      <c r="E8" s="269"/>
      <c r="F8" s="348"/>
      <c r="G8" s="349"/>
      <c r="H8" s="268"/>
      <c r="I8" s="269"/>
      <c r="J8" s="269"/>
      <c r="K8" s="280"/>
    </row>
    <row r="9" spans="1:11" ht="16.5" customHeight="1">
      <c r="A9" s="350" t="s">
        <v>202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</row>
    <row r="10" spans="1:11" ht="16.5" customHeight="1">
      <c r="A10" s="161" t="s">
        <v>84</v>
      </c>
      <c r="B10" s="162" t="s">
        <v>85</v>
      </c>
      <c r="C10" s="163" t="s">
        <v>86</v>
      </c>
      <c r="D10" s="164"/>
      <c r="E10" s="165" t="s">
        <v>89</v>
      </c>
      <c r="F10" s="162" t="s">
        <v>85</v>
      </c>
      <c r="G10" s="163" t="s">
        <v>86</v>
      </c>
      <c r="H10" s="162"/>
      <c r="I10" s="165" t="s">
        <v>87</v>
      </c>
      <c r="J10" s="162" t="s">
        <v>85</v>
      </c>
      <c r="K10" s="177" t="s">
        <v>86</v>
      </c>
    </row>
    <row r="11" spans="1:11" ht="16.5" customHeight="1">
      <c r="A11" s="155" t="s">
        <v>90</v>
      </c>
      <c r="B11" s="166" t="s">
        <v>85</v>
      </c>
      <c r="C11" s="167" t="s">
        <v>86</v>
      </c>
      <c r="D11" s="168"/>
      <c r="E11" s="169" t="s">
        <v>92</v>
      </c>
      <c r="F11" s="166" t="s">
        <v>85</v>
      </c>
      <c r="G11" s="167" t="s">
        <v>86</v>
      </c>
      <c r="H11" s="166"/>
      <c r="I11" s="169" t="s">
        <v>97</v>
      </c>
      <c r="J11" s="166" t="s">
        <v>85</v>
      </c>
      <c r="K11" s="176" t="s">
        <v>86</v>
      </c>
    </row>
    <row r="12" spans="1:11" ht="16.5" customHeight="1">
      <c r="A12" s="268" t="s">
        <v>189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80"/>
    </row>
    <row r="13" spans="1:11" ht="16.5" customHeight="1">
      <c r="A13" s="351" t="s">
        <v>203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</row>
    <row r="14" spans="1:11" ht="16.5" customHeight="1">
      <c r="A14" s="352"/>
      <c r="B14" s="353"/>
      <c r="C14" s="353"/>
      <c r="D14" s="353"/>
      <c r="E14" s="353"/>
      <c r="F14" s="353"/>
      <c r="G14" s="353"/>
      <c r="H14" s="353"/>
      <c r="I14" s="354"/>
      <c r="J14" s="354"/>
      <c r="K14" s="355"/>
    </row>
    <row r="15" spans="1:11" ht="16.5" customHeight="1">
      <c r="A15" s="356"/>
      <c r="B15" s="357"/>
      <c r="C15" s="357"/>
      <c r="D15" s="358"/>
      <c r="E15" s="359"/>
      <c r="F15" s="357"/>
      <c r="G15" s="357"/>
      <c r="H15" s="358"/>
      <c r="I15" s="360"/>
      <c r="J15" s="361"/>
      <c r="K15" s="362"/>
    </row>
    <row r="16" spans="1:11" ht="16.5" customHeight="1">
      <c r="A16" s="363"/>
      <c r="B16" s="364"/>
      <c r="C16" s="364"/>
      <c r="D16" s="364"/>
      <c r="E16" s="364"/>
      <c r="F16" s="364"/>
      <c r="G16" s="364"/>
      <c r="H16" s="364"/>
      <c r="I16" s="364"/>
      <c r="J16" s="364"/>
      <c r="K16" s="365"/>
    </row>
    <row r="17" spans="1:11" ht="16.5" customHeight="1">
      <c r="A17" s="351" t="s">
        <v>204</v>
      </c>
      <c r="B17" s="351"/>
      <c r="C17" s="351"/>
      <c r="D17" s="351"/>
      <c r="E17" s="351"/>
      <c r="F17" s="351"/>
      <c r="G17" s="351"/>
      <c r="H17" s="351"/>
      <c r="I17" s="351"/>
      <c r="J17" s="351"/>
      <c r="K17" s="351"/>
    </row>
    <row r="18" spans="1:11" ht="16.5" customHeight="1">
      <c r="A18" s="352"/>
      <c r="B18" s="353"/>
      <c r="C18" s="353"/>
      <c r="D18" s="353"/>
      <c r="E18" s="353"/>
      <c r="F18" s="353"/>
      <c r="G18" s="353"/>
      <c r="H18" s="353"/>
      <c r="I18" s="354"/>
      <c r="J18" s="354"/>
      <c r="K18" s="355"/>
    </row>
    <row r="19" spans="1:11" ht="16.5" customHeight="1">
      <c r="A19" s="356"/>
      <c r="B19" s="357"/>
      <c r="C19" s="357"/>
      <c r="D19" s="358"/>
      <c r="E19" s="359"/>
      <c r="F19" s="357"/>
      <c r="G19" s="357"/>
      <c r="H19" s="358"/>
      <c r="I19" s="360"/>
      <c r="J19" s="361"/>
      <c r="K19" s="362"/>
    </row>
    <row r="20" spans="1:11" ht="16.5" customHeight="1">
      <c r="A20" s="363"/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11" ht="16.5" customHeight="1">
      <c r="A21" s="366" t="s">
        <v>124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6"/>
    </row>
    <row r="22" spans="1:11" ht="16.5" customHeight="1">
      <c r="A22" s="367" t="s">
        <v>125</v>
      </c>
      <c r="B22" s="368"/>
      <c r="C22" s="368"/>
      <c r="D22" s="368"/>
      <c r="E22" s="368"/>
      <c r="F22" s="368"/>
      <c r="G22" s="368"/>
      <c r="H22" s="368"/>
      <c r="I22" s="368"/>
      <c r="J22" s="368"/>
      <c r="K22" s="369"/>
    </row>
    <row r="23" spans="1:11" ht="16.5" customHeight="1">
      <c r="A23" s="299" t="s">
        <v>126</v>
      </c>
      <c r="B23" s="300"/>
      <c r="C23" s="167" t="s">
        <v>67</v>
      </c>
      <c r="D23" s="167" t="s">
        <v>68</v>
      </c>
      <c r="E23" s="370"/>
      <c r="F23" s="370"/>
      <c r="G23" s="370"/>
      <c r="H23" s="370"/>
      <c r="I23" s="370"/>
      <c r="J23" s="370"/>
      <c r="K23" s="371"/>
    </row>
    <row r="24" spans="1:11" ht="16.5" customHeight="1">
      <c r="A24" s="258" t="s">
        <v>205</v>
      </c>
      <c r="B24" s="372"/>
      <c r="C24" s="372"/>
      <c r="D24" s="372"/>
      <c r="E24" s="372"/>
      <c r="F24" s="372"/>
      <c r="G24" s="372"/>
      <c r="H24" s="372"/>
      <c r="I24" s="372"/>
      <c r="J24" s="372"/>
      <c r="K24" s="373"/>
    </row>
    <row r="25" spans="1:11" ht="16.5" customHeight="1">
      <c r="A25" s="374"/>
      <c r="B25" s="375"/>
      <c r="C25" s="375"/>
      <c r="D25" s="375"/>
      <c r="E25" s="375"/>
      <c r="F25" s="375"/>
      <c r="G25" s="375"/>
      <c r="H25" s="375"/>
      <c r="I25" s="375"/>
      <c r="J25" s="375"/>
      <c r="K25" s="376"/>
    </row>
    <row r="26" spans="1:11" ht="16.5" customHeight="1">
      <c r="A26" s="350" t="s">
        <v>137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ht="16.5" customHeight="1">
      <c r="A27" s="150" t="s">
        <v>138</v>
      </c>
      <c r="B27" s="163" t="s">
        <v>95</v>
      </c>
      <c r="C27" s="163" t="s">
        <v>96</v>
      </c>
      <c r="D27" s="163" t="s">
        <v>88</v>
      </c>
      <c r="E27" s="151" t="s">
        <v>139</v>
      </c>
      <c r="F27" s="163" t="s">
        <v>95</v>
      </c>
      <c r="G27" s="163" t="s">
        <v>96</v>
      </c>
      <c r="H27" s="163" t="s">
        <v>88</v>
      </c>
      <c r="I27" s="151" t="s">
        <v>140</v>
      </c>
      <c r="J27" s="163" t="s">
        <v>95</v>
      </c>
      <c r="K27" s="177" t="s">
        <v>96</v>
      </c>
    </row>
    <row r="28" spans="1:11" ht="16.5" customHeight="1">
      <c r="A28" s="158" t="s">
        <v>87</v>
      </c>
      <c r="B28" s="167" t="s">
        <v>95</v>
      </c>
      <c r="C28" s="167" t="s">
        <v>96</v>
      </c>
      <c r="D28" s="167" t="s">
        <v>88</v>
      </c>
      <c r="E28" s="171" t="s">
        <v>94</v>
      </c>
      <c r="F28" s="167" t="s">
        <v>95</v>
      </c>
      <c r="G28" s="167" t="s">
        <v>96</v>
      </c>
      <c r="H28" s="167" t="s">
        <v>88</v>
      </c>
      <c r="I28" s="171" t="s">
        <v>105</v>
      </c>
      <c r="J28" s="167" t="s">
        <v>95</v>
      </c>
      <c r="K28" s="176" t="s">
        <v>96</v>
      </c>
    </row>
    <row r="29" spans="1:11" ht="16.5" customHeight="1">
      <c r="A29" s="254" t="s">
        <v>98</v>
      </c>
      <c r="B29" s="377"/>
      <c r="C29" s="377"/>
      <c r="D29" s="377"/>
      <c r="E29" s="377"/>
      <c r="F29" s="377"/>
      <c r="G29" s="377"/>
      <c r="H29" s="377"/>
      <c r="I29" s="377"/>
      <c r="J29" s="377"/>
      <c r="K29" s="378"/>
    </row>
    <row r="30" spans="1:11" ht="16.5" customHeight="1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13"/>
    </row>
    <row r="31" spans="1:11" ht="16.5" customHeight="1">
      <c r="A31" s="379" t="s">
        <v>206</v>
      </c>
      <c r="B31" s="379"/>
      <c r="C31" s="379"/>
      <c r="D31" s="379"/>
      <c r="E31" s="379"/>
      <c r="F31" s="379"/>
      <c r="G31" s="379"/>
      <c r="H31" s="379"/>
      <c r="I31" s="379"/>
      <c r="J31" s="379"/>
      <c r="K31" s="379"/>
    </row>
    <row r="32" spans="1:11" ht="17.25" customHeight="1">
      <c r="A32" s="380"/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1" ht="17.25" customHeight="1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spans="1:11" ht="17.25" customHeight="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10"/>
    </row>
    <row r="35" spans="1:11" ht="17.25" customHeight="1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10"/>
    </row>
    <row r="36" spans="1:11" ht="17.25" customHeight="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1" ht="17.25" customHeight="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spans="1:11" ht="17.25" customHeight="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10"/>
    </row>
    <row r="39" spans="1:11" ht="17.25" customHeight="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10"/>
    </row>
    <row r="40" spans="1:11" ht="17.25" customHeight="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10"/>
    </row>
    <row r="41" spans="1:11" ht="17.25" customHeight="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spans="1:11" ht="17.25" customHeight="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10"/>
    </row>
    <row r="43" spans="1:11" ht="17.25" customHeight="1">
      <c r="A43" s="311" t="s">
        <v>136</v>
      </c>
      <c r="B43" s="312"/>
      <c r="C43" s="312"/>
      <c r="D43" s="312"/>
      <c r="E43" s="312"/>
      <c r="F43" s="312"/>
      <c r="G43" s="312"/>
      <c r="H43" s="312"/>
      <c r="I43" s="312"/>
      <c r="J43" s="312"/>
      <c r="K43" s="313"/>
    </row>
    <row r="44" spans="1:11" ht="16.5" customHeight="1">
      <c r="A44" s="379" t="s">
        <v>207</v>
      </c>
      <c r="B44" s="379"/>
      <c r="C44" s="379"/>
      <c r="D44" s="379"/>
      <c r="E44" s="379"/>
      <c r="F44" s="379"/>
      <c r="G44" s="379"/>
      <c r="H44" s="379"/>
      <c r="I44" s="379"/>
      <c r="J44" s="379"/>
      <c r="K44" s="379"/>
    </row>
    <row r="45" spans="1:11" ht="18" customHeight="1">
      <c r="A45" s="383" t="s">
        <v>189</v>
      </c>
      <c r="B45" s="384"/>
      <c r="C45" s="384"/>
      <c r="D45" s="384"/>
      <c r="E45" s="384"/>
      <c r="F45" s="384"/>
      <c r="G45" s="384"/>
      <c r="H45" s="384"/>
      <c r="I45" s="384"/>
      <c r="J45" s="384"/>
      <c r="K45" s="385"/>
    </row>
    <row r="46" spans="1:11" ht="18" customHeight="1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385"/>
    </row>
    <row r="47" spans="1:11" ht="18" customHeight="1">
      <c r="A47" s="374"/>
      <c r="B47" s="375"/>
      <c r="C47" s="375"/>
      <c r="D47" s="375"/>
      <c r="E47" s="375"/>
      <c r="F47" s="375"/>
      <c r="G47" s="375"/>
      <c r="H47" s="375"/>
      <c r="I47" s="375"/>
      <c r="J47" s="375"/>
      <c r="K47" s="376"/>
    </row>
    <row r="48" spans="1:11" ht="21" customHeight="1">
      <c r="A48" s="172" t="s">
        <v>142</v>
      </c>
      <c r="B48" s="386" t="s">
        <v>143</v>
      </c>
      <c r="C48" s="386"/>
      <c r="D48" s="173" t="s">
        <v>144</v>
      </c>
      <c r="E48" s="174"/>
      <c r="F48" s="173" t="s">
        <v>146</v>
      </c>
      <c r="G48" s="175"/>
      <c r="H48" s="387" t="s">
        <v>147</v>
      </c>
      <c r="I48" s="387"/>
      <c r="J48" s="386"/>
      <c r="K48" s="388"/>
    </row>
    <row r="49" spans="1:11" ht="16.5" customHeight="1">
      <c r="A49" s="389" t="s">
        <v>148</v>
      </c>
      <c r="B49" s="390"/>
      <c r="C49" s="390"/>
      <c r="D49" s="390"/>
      <c r="E49" s="390"/>
      <c r="F49" s="390"/>
      <c r="G49" s="390"/>
      <c r="H49" s="390"/>
      <c r="I49" s="390"/>
      <c r="J49" s="390"/>
      <c r="K49" s="391"/>
    </row>
    <row r="50" spans="1:11" ht="16.5" customHeight="1">
      <c r="A50" s="392"/>
      <c r="B50" s="393"/>
      <c r="C50" s="393"/>
      <c r="D50" s="393"/>
      <c r="E50" s="393"/>
      <c r="F50" s="393"/>
      <c r="G50" s="393"/>
      <c r="H50" s="393"/>
      <c r="I50" s="393"/>
      <c r="J50" s="393"/>
      <c r="K50" s="394"/>
    </row>
    <row r="51" spans="1:11" ht="16.5" customHeight="1">
      <c r="A51" s="395"/>
      <c r="B51" s="396"/>
      <c r="C51" s="396"/>
      <c r="D51" s="396"/>
      <c r="E51" s="396"/>
      <c r="F51" s="396"/>
      <c r="G51" s="396"/>
      <c r="H51" s="396"/>
      <c r="I51" s="396"/>
      <c r="J51" s="396"/>
      <c r="K51" s="397"/>
    </row>
    <row r="52" spans="1:11" ht="21" customHeight="1">
      <c r="A52" s="172" t="s">
        <v>142</v>
      </c>
      <c r="B52" s="386" t="s">
        <v>143</v>
      </c>
      <c r="C52" s="386"/>
      <c r="D52" s="173" t="s">
        <v>144</v>
      </c>
      <c r="E52" s="173"/>
      <c r="F52" s="173" t="s">
        <v>146</v>
      </c>
      <c r="G52" s="173"/>
      <c r="H52" s="387" t="s">
        <v>147</v>
      </c>
      <c r="I52" s="387"/>
      <c r="J52" s="398"/>
      <c r="K52" s="39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0" t="s">
        <v>150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4" ht="29.1" customHeight="1">
      <c r="A2" s="119" t="s">
        <v>62</v>
      </c>
      <c r="B2" s="325"/>
      <c r="C2" s="325"/>
      <c r="D2" s="62" t="s">
        <v>69</v>
      </c>
      <c r="E2" s="325"/>
      <c r="F2" s="325"/>
      <c r="G2" s="325"/>
      <c r="H2" s="406"/>
      <c r="I2" s="134" t="s">
        <v>57</v>
      </c>
      <c r="J2" s="325"/>
      <c r="K2" s="325"/>
      <c r="L2" s="325"/>
      <c r="M2" s="325"/>
      <c r="N2" s="402"/>
    </row>
    <row r="3" spans="1:14" ht="29.1" customHeight="1">
      <c r="A3" s="405" t="s">
        <v>152</v>
      </c>
      <c r="B3" s="403" t="s">
        <v>153</v>
      </c>
      <c r="C3" s="403"/>
      <c r="D3" s="403"/>
      <c r="E3" s="403"/>
      <c r="F3" s="403"/>
      <c r="G3" s="403"/>
      <c r="H3" s="407"/>
      <c r="I3" s="332" t="s">
        <v>154</v>
      </c>
      <c r="J3" s="332"/>
      <c r="K3" s="332"/>
      <c r="L3" s="332"/>
      <c r="M3" s="332"/>
      <c r="N3" s="404"/>
    </row>
    <row r="4" spans="1:14" ht="29.1" customHeight="1">
      <c r="A4" s="405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7"/>
      <c r="I4" s="80" t="s">
        <v>208</v>
      </c>
      <c r="J4" s="80" t="s">
        <v>209</v>
      </c>
      <c r="K4" s="80" t="s">
        <v>210</v>
      </c>
      <c r="L4" s="80" t="s">
        <v>211</v>
      </c>
      <c r="M4" s="80" t="s">
        <v>212</v>
      </c>
      <c r="N4" s="146"/>
    </row>
    <row r="5" spans="1:14" ht="29.1" customHeight="1">
      <c r="A5" s="405"/>
      <c r="B5" s="120"/>
      <c r="C5" s="120"/>
      <c r="D5" s="65"/>
      <c r="E5" s="120"/>
      <c r="F5" s="120"/>
      <c r="G5" s="120"/>
      <c r="H5" s="407"/>
      <c r="I5" s="135" t="s">
        <v>213</v>
      </c>
      <c r="J5" s="135" t="s">
        <v>121</v>
      </c>
      <c r="K5" s="135" t="s">
        <v>213</v>
      </c>
      <c r="L5" s="135" t="s">
        <v>121</v>
      </c>
      <c r="M5" s="135" t="s">
        <v>213</v>
      </c>
      <c r="N5" s="136"/>
    </row>
    <row r="6" spans="1:14" ht="29.1" customHeight="1">
      <c r="A6" s="121"/>
      <c r="B6" s="120"/>
      <c r="C6" s="120"/>
      <c r="D6" s="37"/>
      <c r="E6" s="120"/>
      <c r="F6" s="120"/>
      <c r="G6" s="120"/>
      <c r="H6" s="407"/>
      <c r="I6" s="86"/>
      <c r="J6" s="86"/>
      <c r="K6" s="86"/>
      <c r="L6" s="86"/>
      <c r="M6" s="86"/>
      <c r="N6" s="137"/>
    </row>
    <row r="7" spans="1:14" ht="29.1" customHeight="1">
      <c r="A7" s="121"/>
      <c r="B7" s="120"/>
      <c r="C7" s="120"/>
      <c r="D7" s="37"/>
      <c r="E7" s="120"/>
      <c r="F7" s="120"/>
      <c r="G7" s="120"/>
      <c r="H7" s="407"/>
      <c r="I7" s="88"/>
      <c r="J7" s="88"/>
      <c r="K7" s="88"/>
      <c r="L7" s="88"/>
      <c r="M7" s="88"/>
      <c r="N7" s="138"/>
    </row>
    <row r="8" spans="1:14" ht="29.1" customHeight="1">
      <c r="A8" s="121"/>
      <c r="B8" s="120"/>
      <c r="C8" s="120"/>
      <c r="D8" s="37"/>
      <c r="E8" s="120"/>
      <c r="F8" s="120"/>
      <c r="G8" s="120"/>
      <c r="H8" s="407"/>
      <c r="I8" s="88"/>
      <c r="J8" s="88"/>
      <c r="K8" s="88"/>
      <c r="L8" s="88"/>
      <c r="M8" s="88"/>
      <c r="N8" s="139"/>
    </row>
    <row r="9" spans="1:14" ht="29.1" customHeight="1">
      <c r="A9" s="121"/>
      <c r="B9" s="120"/>
      <c r="C9" s="120"/>
      <c r="D9" s="37"/>
      <c r="E9" s="120"/>
      <c r="F9" s="120"/>
      <c r="G9" s="120"/>
      <c r="H9" s="407"/>
      <c r="I9" s="86"/>
      <c r="J9" s="86"/>
      <c r="K9" s="86"/>
      <c r="L9" s="86"/>
      <c r="M9" s="86"/>
      <c r="N9" s="140"/>
    </row>
    <row r="10" spans="1:14" ht="29.1" customHeight="1">
      <c r="A10" s="121"/>
      <c r="B10" s="120"/>
      <c r="C10" s="120"/>
      <c r="D10" s="37"/>
      <c r="E10" s="120"/>
      <c r="F10" s="120"/>
      <c r="G10" s="120"/>
      <c r="H10" s="407"/>
      <c r="I10" s="88"/>
      <c r="J10" s="88"/>
      <c r="K10" s="88"/>
      <c r="L10" s="88"/>
      <c r="M10" s="88"/>
      <c r="N10" s="139"/>
    </row>
    <row r="11" spans="1:14" ht="29.1" customHeight="1">
      <c r="A11" s="121"/>
      <c r="B11" s="120"/>
      <c r="C11" s="120"/>
      <c r="D11" s="37"/>
      <c r="E11" s="120"/>
      <c r="F11" s="120"/>
      <c r="G11" s="120"/>
      <c r="H11" s="407"/>
      <c r="I11" s="88"/>
      <c r="J11" s="88"/>
      <c r="K11" s="88"/>
      <c r="L11" s="88"/>
      <c r="M11" s="88"/>
      <c r="N11" s="139"/>
    </row>
    <row r="12" spans="1:14" ht="29.1" customHeight="1">
      <c r="A12" s="121"/>
      <c r="B12" s="120"/>
      <c r="C12" s="120"/>
      <c r="D12" s="37"/>
      <c r="E12" s="120"/>
      <c r="F12" s="120"/>
      <c r="G12" s="120"/>
      <c r="H12" s="407"/>
      <c r="I12" s="88"/>
      <c r="J12" s="88"/>
      <c r="K12" s="88"/>
      <c r="L12" s="88"/>
      <c r="M12" s="88"/>
      <c r="N12" s="139"/>
    </row>
    <row r="13" spans="1:14" ht="29.1" customHeight="1">
      <c r="A13" s="72"/>
      <c r="B13" s="122"/>
      <c r="C13" s="123"/>
      <c r="D13" s="124"/>
      <c r="E13" s="123"/>
      <c r="F13" s="123"/>
      <c r="G13" s="123"/>
      <c r="H13" s="407"/>
      <c r="I13" s="88"/>
      <c r="J13" s="88"/>
      <c r="K13" s="88"/>
      <c r="L13" s="88"/>
      <c r="M13" s="88"/>
      <c r="N13" s="139"/>
    </row>
    <row r="14" spans="1:14" ht="29.1" customHeight="1">
      <c r="A14" s="125"/>
      <c r="B14" s="126"/>
      <c r="C14" s="127"/>
      <c r="D14" s="127"/>
      <c r="E14" s="127"/>
      <c r="F14" s="127"/>
      <c r="G14" s="128"/>
      <c r="H14" s="407"/>
      <c r="I14" s="88"/>
      <c r="J14" s="88"/>
      <c r="K14" s="88"/>
      <c r="L14" s="88"/>
      <c r="M14" s="88"/>
      <c r="N14" s="139"/>
    </row>
    <row r="15" spans="1:14" ht="29.1" customHeight="1">
      <c r="A15" s="129"/>
      <c r="B15" s="130"/>
      <c r="C15" s="131"/>
      <c r="D15" s="131"/>
      <c r="E15" s="132"/>
      <c r="F15" s="132"/>
      <c r="G15" s="133"/>
      <c r="H15" s="408"/>
      <c r="I15" s="141"/>
      <c r="J15" s="142"/>
      <c r="K15" s="143"/>
      <c r="L15" s="142"/>
      <c r="M15" s="142"/>
      <c r="N15" s="144"/>
    </row>
    <row r="16" spans="1:14" ht="14.25">
      <c r="A16" s="77" t="s">
        <v>189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4" ht="14.25">
      <c r="A17" s="59" t="s">
        <v>214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 ht="14.25">
      <c r="A18" s="78"/>
      <c r="B18" s="78"/>
      <c r="C18" s="78"/>
      <c r="D18" s="78"/>
      <c r="E18" s="78"/>
      <c r="F18" s="78"/>
      <c r="G18" s="78"/>
      <c r="H18" s="78"/>
      <c r="I18" s="77" t="s">
        <v>191</v>
      </c>
      <c r="J18" s="145"/>
      <c r="K18" s="77" t="s">
        <v>192</v>
      </c>
      <c r="L18" s="77"/>
      <c r="M18" s="77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0" t="s">
        <v>150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4" ht="29.1" customHeight="1">
      <c r="A2" s="119" t="s">
        <v>62</v>
      </c>
      <c r="B2" s="325"/>
      <c r="C2" s="325"/>
      <c r="D2" s="62" t="s">
        <v>69</v>
      </c>
      <c r="E2" s="325"/>
      <c r="F2" s="325"/>
      <c r="G2" s="325"/>
      <c r="H2" s="406"/>
      <c r="I2" s="134" t="s">
        <v>57</v>
      </c>
      <c r="J2" s="325"/>
      <c r="K2" s="325"/>
      <c r="L2" s="325"/>
      <c r="M2" s="325"/>
      <c r="N2" s="402"/>
    </row>
    <row r="3" spans="1:14" ht="29.1" customHeight="1">
      <c r="A3" s="405" t="s">
        <v>152</v>
      </c>
      <c r="B3" s="403" t="s">
        <v>153</v>
      </c>
      <c r="C3" s="403"/>
      <c r="D3" s="403"/>
      <c r="E3" s="403"/>
      <c r="F3" s="403"/>
      <c r="G3" s="403"/>
      <c r="H3" s="407"/>
      <c r="I3" s="332" t="s">
        <v>154</v>
      </c>
      <c r="J3" s="332"/>
      <c r="K3" s="332"/>
      <c r="L3" s="332"/>
      <c r="M3" s="332"/>
      <c r="N3" s="404"/>
    </row>
    <row r="4" spans="1:14" ht="29.1" customHeight="1">
      <c r="A4" s="405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7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pans="1:14" ht="29.1" customHeight="1">
      <c r="A5" s="405"/>
      <c r="B5" s="120"/>
      <c r="C5" s="120"/>
      <c r="D5" s="65"/>
      <c r="E5" s="120"/>
      <c r="F5" s="120"/>
      <c r="G5" s="120"/>
      <c r="H5" s="407"/>
      <c r="I5" s="135"/>
      <c r="J5" s="135"/>
      <c r="K5" s="135"/>
      <c r="L5" s="135"/>
      <c r="M5" s="135"/>
      <c r="N5" s="136"/>
    </row>
    <row r="6" spans="1:14" ht="29.1" customHeight="1">
      <c r="A6" s="121"/>
      <c r="B6" s="120"/>
      <c r="C6" s="120"/>
      <c r="D6" s="37"/>
      <c r="E6" s="120"/>
      <c r="F6" s="120"/>
      <c r="G6" s="120"/>
      <c r="H6" s="407"/>
      <c r="I6" s="86"/>
      <c r="J6" s="86"/>
      <c r="K6" s="86"/>
      <c r="L6" s="86"/>
      <c r="M6" s="86"/>
      <c r="N6" s="137"/>
    </row>
    <row r="7" spans="1:14" ht="29.1" customHeight="1">
      <c r="A7" s="121"/>
      <c r="B7" s="120"/>
      <c r="C7" s="120"/>
      <c r="D7" s="37"/>
      <c r="E7" s="120"/>
      <c r="F7" s="120"/>
      <c r="G7" s="120"/>
      <c r="H7" s="407"/>
      <c r="I7" s="88"/>
      <c r="J7" s="88"/>
      <c r="K7" s="88"/>
      <c r="L7" s="88"/>
      <c r="M7" s="88"/>
      <c r="N7" s="138"/>
    </row>
    <row r="8" spans="1:14" ht="29.1" customHeight="1">
      <c r="A8" s="121"/>
      <c r="B8" s="120"/>
      <c r="C8" s="120"/>
      <c r="D8" s="37"/>
      <c r="E8" s="120"/>
      <c r="F8" s="120"/>
      <c r="G8" s="120"/>
      <c r="H8" s="407"/>
      <c r="I8" s="88"/>
      <c r="J8" s="88"/>
      <c r="K8" s="88"/>
      <c r="L8" s="88"/>
      <c r="M8" s="88"/>
      <c r="N8" s="139"/>
    </row>
    <row r="9" spans="1:14" ht="29.1" customHeight="1">
      <c r="A9" s="121"/>
      <c r="B9" s="120"/>
      <c r="C9" s="120"/>
      <c r="D9" s="37"/>
      <c r="E9" s="120"/>
      <c r="F9" s="120"/>
      <c r="G9" s="120"/>
      <c r="H9" s="407"/>
      <c r="I9" s="86"/>
      <c r="J9" s="86"/>
      <c r="K9" s="86"/>
      <c r="L9" s="86"/>
      <c r="M9" s="86"/>
      <c r="N9" s="140"/>
    </row>
    <row r="10" spans="1:14" ht="29.1" customHeight="1">
      <c r="A10" s="121"/>
      <c r="B10" s="120"/>
      <c r="C10" s="120"/>
      <c r="D10" s="37"/>
      <c r="E10" s="120"/>
      <c r="F10" s="120"/>
      <c r="G10" s="120"/>
      <c r="H10" s="407"/>
      <c r="I10" s="88"/>
      <c r="J10" s="88"/>
      <c r="K10" s="88"/>
      <c r="L10" s="88"/>
      <c r="M10" s="88"/>
      <c r="N10" s="139"/>
    </row>
    <row r="11" spans="1:14" ht="29.1" customHeight="1">
      <c r="A11" s="121"/>
      <c r="B11" s="120"/>
      <c r="C11" s="120"/>
      <c r="D11" s="37"/>
      <c r="E11" s="120"/>
      <c r="F11" s="120"/>
      <c r="G11" s="120"/>
      <c r="H11" s="407"/>
      <c r="I11" s="88"/>
      <c r="J11" s="88"/>
      <c r="K11" s="88"/>
      <c r="L11" s="88"/>
      <c r="M11" s="88"/>
      <c r="N11" s="139"/>
    </row>
    <row r="12" spans="1:14" ht="29.1" customHeight="1">
      <c r="A12" s="121"/>
      <c r="B12" s="120"/>
      <c r="C12" s="120"/>
      <c r="D12" s="37"/>
      <c r="E12" s="120"/>
      <c r="F12" s="120"/>
      <c r="G12" s="120"/>
      <c r="H12" s="407"/>
      <c r="I12" s="88"/>
      <c r="J12" s="88"/>
      <c r="K12" s="88"/>
      <c r="L12" s="88"/>
      <c r="M12" s="88"/>
      <c r="N12" s="139"/>
    </row>
    <row r="13" spans="1:14" ht="29.1" customHeight="1">
      <c r="A13" s="72"/>
      <c r="B13" s="122"/>
      <c r="C13" s="123"/>
      <c r="D13" s="124"/>
      <c r="E13" s="123"/>
      <c r="F13" s="123"/>
      <c r="G13" s="123"/>
      <c r="H13" s="407"/>
      <c r="I13" s="88"/>
      <c r="J13" s="88"/>
      <c r="K13" s="88"/>
      <c r="L13" s="88"/>
      <c r="M13" s="88"/>
      <c r="N13" s="139"/>
    </row>
    <row r="14" spans="1:14" ht="29.1" customHeight="1">
      <c r="A14" s="125"/>
      <c r="B14" s="126"/>
      <c r="C14" s="127"/>
      <c r="D14" s="127"/>
      <c r="E14" s="127"/>
      <c r="F14" s="127"/>
      <c r="G14" s="128"/>
      <c r="H14" s="407"/>
      <c r="I14" s="88"/>
      <c r="J14" s="88"/>
      <c r="K14" s="88"/>
      <c r="L14" s="88"/>
      <c r="M14" s="88"/>
      <c r="N14" s="139"/>
    </row>
    <row r="15" spans="1:14" ht="29.1" customHeight="1">
      <c r="A15" s="129"/>
      <c r="B15" s="130"/>
      <c r="C15" s="131"/>
      <c r="D15" s="131"/>
      <c r="E15" s="132"/>
      <c r="F15" s="132"/>
      <c r="G15" s="133"/>
      <c r="H15" s="408"/>
      <c r="I15" s="141"/>
      <c r="J15" s="142"/>
      <c r="K15" s="143"/>
      <c r="L15" s="142"/>
      <c r="M15" s="142"/>
      <c r="N15" s="144"/>
    </row>
    <row r="16" spans="1:14" ht="14.25">
      <c r="A16" s="77" t="s">
        <v>189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4" ht="14.25">
      <c r="A17" s="59" t="s">
        <v>214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 ht="14.25">
      <c r="A18" s="78"/>
      <c r="B18" s="78"/>
      <c r="C18" s="78"/>
      <c r="D18" s="78"/>
      <c r="E18" s="78"/>
      <c r="F18" s="78"/>
      <c r="G18" s="78"/>
      <c r="H18" s="78"/>
      <c r="I18" s="77" t="s">
        <v>191</v>
      </c>
      <c r="J18" s="145"/>
      <c r="K18" s="77" t="s">
        <v>192</v>
      </c>
      <c r="L18" s="77"/>
      <c r="M18" s="77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topLeftCell="A28" workbookViewId="0">
      <selection activeCell="Q15" sqref="Q15"/>
    </sheetView>
  </sheetViews>
  <sheetFormatPr defaultColWidth="10.125" defaultRowHeight="14.25"/>
  <cols>
    <col min="1" max="1" width="9.625" style="93" customWidth="1"/>
    <col min="2" max="2" width="11.125" style="93" customWidth="1"/>
    <col min="3" max="3" width="9.125" style="93" customWidth="1"/>
    <col min="4" max="4" width="9.5" style="93" customWidth="1"/>
    <col min="5" max="5" width="9.125" style="93" customWidth="1"/>
    <col min="6" max="6" width="10.375" style="93" customWidth="1"/>
    <col min="7" max="7" width="9.5" style="93" customWidth="1"/>
    <col min="8" max="8" width="9.125" style="93" customWidth="1"/>
    <col min="9" max="9" width="8.125" style="93" customWidth="1"/>
    <col min="10" max="10" width="10.5" style="93" customWidth="1"/>
    <col min="11" max="11" width="12.125" style="93" customWidth="1"/>
    <col min="12" max="16384" width="10.125" style="93"/>
  </cols>
  <sheetData>
    <row r="1" spans="1:11" ht="25.5">
      <c r="A1" s="409" t="s">
        <v>215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>
      <c r="A2" s="94" t="s">
        <v>53</v>
      </c>
      <c r="B2" s="410"/>
      <c r="C2" s="410"/>
      <c r="D2" s="95" t="s">
        <v>62</v>
      </c>
      <c r="E2" s="96"/>
      <c r="F2" s="97" t="s">
        <v>216</v>
      </c>
      <c r="G2" s="411"/>
      <c r="H2" s="411"/>
      <c r="I2" s="114" t="s">
        <v>57</v>
      </c>
      <c r="J2" s="411"/>
      <c r="K2" s="412"/>
    </row>
    <row r="3" spans="1:11">
      <c r="A3" s="98" t="s">
        <v>76</v>
      </c>
      <c r="B3" s="413"/>
      <c r="C3" s="413"/>
      <c r="D3" s="99" t="s">
        <v>217</v>
      </c>
      <c r="E3" s="414"/>
      <c r="F3" s="415"/>
      <c r="G3" s="415"/>
      <c r="H3" s="370" t="s">
        <v>218</v>
      </c>
      <c r="I3" s="370"/>
      <c r="J3" s="370"/>
      <c r="K3" s="371"/>
    </row>
    <row r="4" spans="1:11">
      <c r="A4" s="100" t="s">
        <v>73</v>
      </c>
      <c r="B4" s="101"/>
      <c r="C4" s="101"/>
      <c r="D4" s="102" t="s">
        <v>219</v>
      </c>
      <c r="E4" s="415" t="s">
        <v>220</v>
      </c>
      <c r="F4" s="415"/>
      <c r="G4" s="415"/>
      <c r="H4" s="300" t="s">
        <v>221</v>
      </c>
      <c r="I4" s="300"/>
      <c r="J4" s="111" t="s">
        <v>67</v>
      </c>
      <c r="K4" s="117" t="s">
        <v>68</v>
      </c>
    </row>
    <row r="5" spans="1:11">
      <c r="A5" s="100" t="s">
        <v>222</v>
      </c>
      <c r="B5" s="413">
        <v>1</v>
      </c>
      <c r="C5" s="413"/>
      <c r="D5" s="99" t="s">
        <v>223</v>
      </c>
      <c r="E5" s="99" t="s">
        <v>224</v>
      </c>
      <c r="F5" s="99" t="s">
        <v>225</v>
      </c>
      <c r="G5" s="99" t="s">
        <v>226</v>
      </c>
      <c r="H5" s="300" t="s">
        <v>227</v>
      </c>
      <c r="I5" s="300"/>
      <c r="J5" s="111" t="s">
        <v>67</v>
      </c>
      <c r="K5" s="117" t="s">
        <v>68</v>
      </c>
    </row>
    <row r="6" spans="1:11">
      <c r="A6" s="103" t="s">
        <v>228</v>
      </c>
      <c r="B6" s="416">
        <v>108</v>
      </c>
      <c r="C6" s="416"/>
      <c r="D6" s="104" t="s">
        <v>229</v>
      </c>
      <c r="E6" s="105"/>
      <c r="F6" s="106"/>
      <c r="G6" s="104"/>
      <c r="H6" s="417" t="s">
        <v>230</v>
      </c>
      <c r="I6" s="417"/>
      <c r="J6" s="106" t="s">
        <v>67</v>
      </c>
      <c r="K6" s="118" t="s">
        <v>68</v>
      </c>
    </row>
    <row r="7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231</v>
      </c>
      <c r="B8" s="97" t="s">
        <v>232</v>
      </c>
      <c r="C8" s="97" t="s">
        <v>233</v>
      </c>
      <c r="D8" s="97" t="s">
        <v>234</v>
      </c>
      <c r="E8" s="97" t="s">
        <v>235</v>
      </c>
      <c r="F8" s="97" t="s">
        <v>236</v>
      </c>
      <c r="G8" s="418" t="s">
        <v>79</v>
      </c>
      <c r="H8" s="419"/>
      <c r="I8" s="419"/>
      <c r="J8" s="419"/>
      <c r="K8" s="420"/>
    </row>
    <row r="9" spans="1:11">
      <c r="A9" s="299" t="s">
        <v>237</v>
      </c>
      <c r="B9" s="300"/>
      <c r="C9" s="111" t="s">
        <v>67</v>
      </c>
      <c r="D9" s="111" t="s">
        <v>68</v>
      </c>
      <c r="E9" s="99" t="s">
        <v>238</v>
      </c>
      <c r="F9" s="112" t="s">
        <v>239</v>
      </c>
      <c r="G9" s="421"/>
      <c r="H9" s="422"/>
      <c r="I9" s="422"/>
      <c r="J9" s="422"/>
      <c r="K9" s="423"/>
    </row>
    <row r="10" spans="1:11">
      <c r="A10" s="299" t="s">
        <v>240</v>
      </c>
      <c r="B10" s="300"/>
      <c r="C10" s="111" t="s">
        <v>67</v>
      </c>
      <c r="D10" s="111" t="s">
        <v>68</v>
      </c>
      <c r="E10" s="99" t="s">
        <v>241</v>
      </c>
      <c r="F10" s="112" t="s">
        <v>242</v>
      </c>
      <c r="G10" s="421" t="s">
        <v>243</v>
      </c>
      <c r="H10" s="422"/>
      <c r="I10" s="422"/>
      <c r="J10" s="422"/>
      <c r="K10" s="423"/>
    </row>
    <row r="11" spans="1:11">
      <c r="A11" s="424" t="s">
        <v>202</v>
      </c>
      <c r="B11" s="425"/>
      <c r="C11" s="425"/>
      <c r="D11" s="425"/>
      <c r="E11" s="425"/>
      <c r="F11" s="425"/>
      <c r="G11" s="425"/>
      <c r="H11" s="425"/>
      <c r="I11" s="425"/>
      <c r="J11" s="425"/>
      <c r="K11" s="426"/>
    </row>
    <row r="12" spans="1:11">
      <c r="A12" s="98" t="s">
        <v>89</v>
      </c>
      <c r="B12" s="111" t="s">
        <v>85</v>
      </c>
      <c r="C12" s="111" t="s">
        <v>86</v>
      </c>
      <c r="D12" s="112"/>
      <c r="E12" s="99" t="s">
        <v>87</v>
      </c>
      <c r="F12" s="111" t="s">
        <v>85</v>
      </c>
      <c r="G12" s="111" t="s">
        <v>86</v>
      </c>
      <c r="H12" s="111"/>
      <c r="I12" s="99" t="s">
        <v>244</v>
      </c>
      <c r="J12" s="111" t="s">
        <v>85</v>
      </c>
      <c r="K12" s="117" t="s">
        <v>86</v>
      </c>
    </row>
    <row r="13" spans="1:11">
      <c r="A13" s="98" t="s">
        <v>92</v>
      </c>
      <c r="B13" s="111" t="s">
        <v>85</v>
      </c>
      <c r="C13" s="111" t="s">
        <v>86</v>
      </c>
      <c r="D13" s="112"/>
      <c r="E13" s="99" t="s">
        <v>97</v>
      </c>
      <c r="F13" s="111" t="s">
        <v>85</v>
      </c>
      <c r="G13" s="111" t="s">
        <v>86</v>
      </c>
      <c r="H13" s="111"/>
      <c r="I13" s="99" t="s">
        <v>245</v>
      </c>
      <c r="J13" s="111" t="s">
        <v>85</v>
      </c>
      <c r="K13" s="117" t="s">
        <v>86</v>
      </c>
    </row>
    <row r="14" spans="1:11">
      <c r="A14" s="103" t="s">
        <v>246</v>
      </c>
      <c r="B14" s="106" t="s">
        <v>85</v>
      </c>
      <c r="C14" s="106" t="s">
        <v>86</v>
      </c>
      <c r="D14" s="105"/>
      <c r="E14" s="104" t="s">
        <v>247</v>
      </c>
      <c r="F14" s="106" t="s">
        <v>85</v>
      </c>
      <c r="G14" s="106" t="s">
        <v>86</v>
      </c>
      <c r="H14" s="106"/>
      <c r="I14" s="104" t="s">
        <v>248</v>
      </c>
      <c r="J14" s="106" t="s">
        <v>85</v>
      </c>
      <c r="K14" s="118" t="s">
        <v>86</v>
      </c>
    </row>
    <row r="15" spans="1:11">
      <c r="A15" s="107"/>
      <c r="B15" s="113"/>
      <c r="C15" s="113"/>
      <c r="D15" s="108"/>
      <c r="E15" s="107"/>
      <c r="F15" s="113"/>
      <c r="G15" s="113"/>
      <c r="H15" s="113"/>
      <c r="I15" s="107"/>
      <c r="J15" s="113"/>
      <c r="K15" s="113"/>
    </row>
    <row r="16" spans="1:11" s="91" customFormat="1">
      <c r="A16" s="367" t="s">
        <v>249</v>
      </c>
      <c r="B16" s="368"/>
      <c r="C16" s="368"/>
      <c r="D16" s="368"/>
      <c r="E16" s="368"/>
      <c r="F16" s="368"/>
      <c r="G16" s="368"/>
      <c r="H16" s="368"/>
      <c r="I16" s="368"/>
      <c r="J16" s="368"/>
      <c r="K16" s="369"/>
    </row>
    <row r="17" spans="1:11">
      <c r="A17" s="299" t="s">
        <v>250</v>
      </c>
      <c r="B17" s="300"/>
      <c r="C17" s="300"/>
      <c r="D17" s="300"/>
      <c r="E17" s="300"/>
      <c r="F17" s="300"/>
      <c r="G17" s="300"/>
      <c r="H17" s="300"/>
      <c r="I17" s="300"/>
      <c r="J17" s="300"/>
      <c r="K17" s="427"/>
    </row>
    <row r="18" spans="1:11">
      <c r="A18" s="299" t="s">
        <v>251</v>
      </c>
      <c r="B18" s="300"/>
      <c r="C18" s="300"/>
      <c r="D18" s="300"/>
      <c r="E18" s="300"/>
      <c r="F18" s="300"/>
      <c r="G18" s="300"/>
      <c r="H18" s="300"/>
      <c r="I18" s="300"/>
      <c r="J18" s="300"/>
      <c r="K18" s="427"/>
    </row>
    <row r="19" spans="1:11">
      <c r="A19" s="428"/>
      <c r="B19" s="429"/>
      <c r="C19" s="429"/>
      <c r="D19" s="429"/>
      <c r="E19" s="429"/>
      <c r="F19" s="429"/>
      <c r="G19" s="429"/>
      <c r="H19" s="429"/>
      <c r="I19" s="429"/>
      <c r="J19" s="429"/>
      <c r="K19" s="430"/>
    </row>
    <row r="20" spans="1:11">
      <c r="A20" s="431"/>
      <c r="B20" s="432"/>
      <c r="C20" s="432"/>
      <c r="D20" s="432"/>
      <c r="E20" s="432"/>
      <c r="F20" s="432"/>
      <c r="G20" s="432"/>
      <c r="H20" s="432"/>
      <c r="I20" s="432"/>
      <c r="J20" s="432"/>
      <c r="K20" s="433"/>
    </row>
    <row r="21" spans="1:11">
      <c r="A21" s="431"/>
      <c r="B21" s="432"/>
      <c r="C21" s="432"/>
      <c r="D21" s="432"/>
      <c r="E21" s="432"/>
      <c r="F21" s="432"/>
      <c r="G21" s="432"/>
      <c r="H21" s="432"/>
      <c r="I21" s="432"/>
      <c r="J21" s="432"/>
      <c r="K21" s="433"/>
    </row>
    <row r="22" spans="1:11">
      <c r="A22" s="431"/>
      <c r="B22" s="432"/>
      <c r="C22" s="432"/>
      <c r="D22" s="432"/>
      <c r="E22" s="432"/>
      <c r="F22" s="432"/>
      <c r="G22" s="432"/>
      <c r="H22" s="432"/>
      <c r="I22" s="432"/>
      <c r="J22" s="432"/>
      <c r="K22" s="433"/>
    </row>
    <row r="23" spans="1:11">
      <c r="A23" s="434"/>
      <c r="B23" s="435"/>
      <c r="C23" s="435"/>
      <c r="D23" s="435"/>
      <c r="E23" s="435"/>
      <c r="F23" s="435"/>
      <c r="G23" s="435"/>
      <c r="H23" s="435"/>
      <c r="I23" s="435"/>
      <c r="J23" s="435"/>
      <c r="K23" s="436"/>
    </row>
    <row r="24" spans="1:11">
      <c r="A24" s="299" t="s">
        <v>126</v>
      </c>
      <c r="B24" s="300"/>
      <c r="C24" s="111" t="s">
        <v>67</v>
      </c>
      <c r="D24" s="111" t="s">
        <v>68</v>
      </c>
      <c r="E24" s="370"/>
      <c r="F24" s="370"/>
      <c r="G24" s="370"/>
      <c r="H24" s="370"/>
      <c r="I24" s="370"/>
      <c r="J24" s="370"/>
      <c r="K24" s="371"/>
    </row>
    <row r="25" spans="1:11">
      <c r="A25" s="115" t="s">
        <v>252</v>
      </c>
      <c r="B25" s="437"/>
      <c r="C25" s="437"/>
      <c r="D25" s="437"/>
      <c r="E25" s="437"/>
      <c r="F25" s="437"/>
      <c r="G25" s="437"/>
      <c r="H25" s="437"/>
      <c r="I25" s="437"/>
      <c r="J25" s="437"/>
      <c r="K25" s="438"/>
    </row>
    <row r="26" spans="1:11">
      <c r="A26" s="439"/>
      <c r="B26" s="439"/>
      <c r="C26" s="439"/>
      <c r="D26" s="439"/>
      <c r="E26" s="439"/>
      <c r="F26" s="439"/>
      <c r="G26" s="439"/>
      <c r="H26" s="439"/>
      <c r="I26" s="439"/>
      <c r="J26" s="439"/>
      <c r="K26" s="439"/>
    </row>
    <row r="27" spans="1:11">
      <c r="A27" s="440" t="s">
        <v>253</v>
      </c>
      <c r="B27" s="419"/>
      <c r="C27" s="419"/>
      <c r="D27" s="419"/>
      <c r="E27" s="419"/>
      <c r="F27" s="419"/>
      <c r="G27" s="419"/>
      <c r="H27" s="419"/>
      <c r="I27" s="419"/>
      <c r="J27" s="419"/>
      <c r="K27" s="420"/>
    </row>
    <row r="28" spans="1:11" ht="17.25" customHeight="1">
      <c r="A28" s="441" t="s">
        <v>254</v>
      </c>
      <c r="B28" s="442"/>
      <c r="C28" s="442"/>
      <c r="D28" s="442"/>
      <c r="E28" s="442"/>
      <c r="F28" s="442"/>
      <c r="G28" s="442"/>
      <c r="H28" s="442"/>
      <c r="I28" s="442"/>
      <c r="J28" s="442"/>
      <c r="K28" s="443"/>
    </row>
    <row r="29" spans="1:11" ht="17.25" customHeight="1">
      <c r="A29" s="441" t="s">
        <v>255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43"/>
    </row>
    <row r="30" spans="1:11" ht="17.25" customHeight="1">
      <c r="A30" s="441" t="s">
        <v>256</v>
      </c>
      <c r="B30" s="442"/>
      <c r="C30" s="442"/>
      <c r="D30" s="442"/>
      <c r="E30" s="442"/>
      <c r="F30" s="442"/>
      <c r="G30" s="442"/>
      <c r="H30" s="442"/>
      <c r="I30" s="442"/>
      <c r="J30" s="442"/>
      <c r="K30" s="443"/>
    </row>
    <row r="31" spans="1:11" ht="17.25" customHeight="1">
      <c r="A31" s="441" t="s">
        <v>257</v>
      </c>
      <c r="B31" s="442"/>
      <c r="C31" s="442"/>
      <c r="D31" s="442"/>
      <c r="E31" s="442"/>
      <c r="F31" s="442"/>
      <c r="G31" s="442"/>
      <c r="H31" s="442"/>
      <c r="I31" s="442"/>
      <c r="J31" s="442"/>
      <c r="K31" s="443"/>
    </row>
    <row r="32" spans="1:11" ht="17.25" customHeight="1">
      <c r="A32" s="441"/>
      <c r="B32" s="442"/>
      <c r="C32" s="442"/>
      <c r="D32" s="442"/>
      <c r="E32" s="442"/>
      <c r="F32" s="442"/>
      <c r="G32" s="442"/>
      <c r="H32" s="442"/>
      <c r="I32" s="442"/>
      <c r="J32" s="442"/>
      <c r="K32" s="443"/>
    </row>
    <row r="33" spans="1:13" ht="17.25" customHeight="1">
      <c r="A33" s="441"/>
      <c r="B33" s="442"/>
      <c r="C33" s="442"/>
      <c r="D33" s="442"/>
      <c r="E33" s="442"/>
      <c r="F33" s="442"/>
      <c r="G33" s="442"/>
      <c r="H33" s="442"/>
      <c r="I33" s="442"/>
      <c r="J33" s="442"/>
      <c r="K33" s="443"/>
    </row>
    <row r="34" spans="1:13" ht="17.25" customHeight="1">
      <c r="A34" s="431"/>
      <c r="B34" s="432"/>
      <c r="C34" s="432"/>
      <c r="D34" s="432"/>
      <c r="E34" s="432"/>
      <c r="F34" s="432"/>
      <c r="G34" s="432"/>
      <c r="H34" s="432"/>
      <c r="I34" s="432"/>
      <c r="J34" s="432"/>
      <c r="K34" s="433"/>
    </row>
    <row r="35" spans="1:13" ht="17.25" customHeight="1">
      <c r="A35" s="444"/>
      <c r="B35" s="432"/>
      <c r="C35" s="432"/>
      <c r="D35" s="432"/>
      <c r="E35" s="432"/>
      <c r="F35" s="432"/>
      <c r="G35" s="432"/>
      <c r="H35" s="432"/>
      <c r="I35" s="432"/>
      <c r="J35" s="432"/>
      <c r="K35" s="433"/>
    </row>
    <row r="36" spans="1:13" ht="17.25" customHeight="1">
      <c r="A36" s="445"/>
      <c r="B36" s="446"/>
      <c r="C36" s="446"/>
      <c r="D36" s="446"/>
      <c r="E36" s="446"/>
      <c r="F36" s="446"/>
      <c r="G36" s="446"/>
      <c r="H36" s="446"/>
      <c r="I36" s="446"/>
      <c r="J36" s="446"/>
      <c r="K36" s="447"/>
    </row>
    <row r="37" spans="1:13" ht="18.75" customHeight="1">
      <c r="A37" s="448" t="s">
        <v>258</v>
      </c>
      <c r="B37" s="449"/>
      <c r="C37" s="449"/>
      <c r="D37" s="449"/>
      <c r="E37" s="449"/>
      <c r="F37" s="449"/>
      <c r="G37" s="449"/>
      <c r="H37" s="449"/>
      <c r="I37" s="449"/>
      <c r="J37" s="449"/>
      <c r="K37" s="450"/>
    </row>
    <row r="38" spans="1:13" s="92" customFormat="1" ht="18.75" customHeight="1">
      <c r="A38" s="299" t="s">
        <v>259</v>
      </c>
      <c r="B38" s="300"/>
      <c r="C38" s="300"/>
      <c r="D38" s="370" t="s">
        <v>260</v>
      </c>
      <c r="E38" s="370"/>
      <c r="F38" s="451" t="s">
        <v>261</v>
      </c>
      <c r="G38" s="452"/>
      <c r="H38" s="300" t="s">
        <v>262</v>
      </c>
      <c r="I38" s="300"/>
      <c r="J38" s="300" t="s">
        <v>263</v>
      </c>
      <c r="K38" s="427"/>
    </row>
    <row r="39" spans="1:13" ht="18.75" customHeight="1">
      <c r="A39" s="100" t="s">
        <v>189</v>
      </c>
      <c r="B39" s="300"/>
      <c r="C39" s="300"/>
      <c r="D39" s="300"/>
      <c r="E39" s="300"/>
      <c r="F39" s="300"/>
      <c r="G39" s="300"/>
      <c r="H39" s="300"/>
      <c r="I39" s="300"/>
      <c r="J39" s="300"/>
      <c r="K39" s="427"/>
      <c r="M39" s="92"/>
    </row>
    <row r="40" spans="1:13" ht="30.95" customHeight="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427"/>
    </row>
    <row r="41" spans="1:13" ht="18.75" customHeight="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427"/>
    </row>
    <row r="42" spans="1:13" ht="32.1" customHeight="1">
      <c r="A42" s="103" t="s">
        <v>142</v>
      </c>
      <c r="B42" s="453" t="s">
        <v>264</v>
      </c>
      <c r="C42" s="453"/>
      <c r="D42" s="104" t="s">
        <v>265</v>
      </c>
      <c r="E42" s="105"/>
      <c r="F42" s="104" t="s">
        <v>146</v>
      </c>
      <c r="G42" s="116"/>
      <c r="H42" s="454" t="s">
        <v>147</v>
      </c>
      <c r="I42" s="454"/>
      <c r="J42" s="453"/>
      <c r="K42" s="45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0"/>
  <sheetViews>
    <sheetView tabSelected="1" workbookViewId="0">
      <selection activeCell="F15" sqref="F1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60" customWidth="1"/>
    <col min="12" max="12" width="20" style="60" customWidth="1"/>
    <col min="13" max="13" width="18" style="60" customWidth="1"/>
    <col min="14" max="14" width="15.75" style="60" customWidth="1"/>
    <col min="15" max="15" width="16.375" style="60" customWidth="1"/>
    <col min="16" max="16" width="16.125" style="60" customWidth="1"/>
    <col min="17" max="17" width="16.375" style="60" customWidth="1"/>
    <col min="18" max="16384" width="9" style="59"/>
  </cols>
  <sheetData>
    <row r="1" spans="1:17" ht="30" customHeight="1">
      <c r="A1" s="322" t="s">
        <v>150</v>
      </c>
      <c r="B1" s="323"/>
      <c r="C1" s="323"/>
      <c r="D1" s="323"/>
      <c r="E1" s="323"/>
      <c r="F1" s="323"/>
      <c r="G1" s="323"/>
      <c r="H1" s="323"/>
      <c r="I1" s="323"/>
      <c r="J1" s="323"/>
      <c r="K1" s="324"/>
      <c r="L1" s="324"/>
      <c r="M1" s="324"/>
      <c r="N1" s="324"/>
      <c r="O1" s="324"/>
      <c r="P1" s="324"/>
      <c r="Q1" s="324"/>
    </row>
    <row r="2" spans="1:17" ht="29.1" customHeight="1">
      <c r="A2" s="61" t="s">
        <v>62</v>
      </c>
      <c r="B2" s="325" t="s">
        <v>63</v>
      </c>
      <c r="C2" s="325"/>
      <c r="D2" s="62" t="s">
        <v>69</v>
      </c>
      <c r="E2" s="325" t="s">
        <v>70</v>
      </c>
      <c r="F2" s="325"/>
      <c r="G2" s="325"/>
      <c r="H2" s="63"/>
      <c r="I2" s="63"/>
      <c r="J2" s="79" t="s">
        <v>57</v>
      </c>
      <c r="K2" s="326" t="s">
        <v>151</v>
      </c>
      <c r="L2" s="326"/>
      <c r="M2" s="326"/>
      <c r="N2" s="326"/>
      <c r="O2" s="327"/>
      <c r="P2" s="327"/>
      <c r="Q2" s="328"/>
    </row>
    <row r="3" spans="1:17" ht="29.1" customHeight="1">
      <c r="A3" s="336" t="s">
        <v>152</v>
      </c>
      <c r="B3" s="329" t="s">
        <v>153</v>
      </c>
      <c r="C3" s="330"/>
      <c r="D3" s="330"/>
      <c r="E3" s="330"/>
      <c r="F3" s="330"/>
      <c r="G3" s="330"/>
      <c r="H3" s="331"/>
      <c r="I3" s="66"/>
      <c r="J3" s="332" t="s">
        <v>154</v>
      </c>
      <c r="K3" s="333"/>
      <c r="L3" s="333"/>
      <c r="M3" s="333"/>
      <c r="N3" s="333"/>
      <c r="O3" s="334"/>
      <c r="P3" s="334"/>
      <c r="Q3" s="335"/>
    </row>
    <row r="4" spans="1:17" ht="29.1" customHeight="1">
      <c r="A4" s="337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6" t="s">
        <v>155</v>
      </c>
      <c r="I4" s="66"/>
      <c r="J4" s="80"/>
      <c r="K4" s="81" t="s">
        <v>112</v>
      </c>
      <c r="L4" s="81" t="s">
        <v>113</v>
      </c>
      <c r="M4" s="82" t="s">
        <v>114</v>
      </c>
      <c r="N4" s="81" t="s">
        <v>115</v>
      </c>
      <c r="O4" s="81" t="s">
        <v>116</v>
      </c>
      <c r="P4" s="81" t="s">
        <v>117</v>
      </c>
      <c r="Q4" s="74" t="s">
        <v>155</v>
      </c>
    </row>
    <row r="5" spans="1:17" ht="29.1" customHeight="1">
      <c r="A5" s="338"/>
      <c r="B5" s="67" t="s">
        <v>156</v>
      </c>
      <c r="C5" s="67" t="s">
        <v>157</v>
      </c>
      <c r="D5" s="67" t="s">
        <v>158</v>
      </c>
      <c r="E5" s="67" t="s">
        <v>159</v>
      </c>
      <c r="F5" s="67" t="s">
        <v>160</v>
      </c>
      <c r="G5" s="67" t="s">
        <v>161</v>
      </c>
      <c r="H5" s="67" t="s">
        <v>162</v>
      </c>
      <c r="I5" s="66"/>
      <c r="J5" s="80"/>
      <c r="K5" s="83" t="s">
        <v>156</v>
      </c>
      <c r="L5" s="83" t="s">
        <v>157</v>
      </c>
      <c r="M5" s="83" t="s">
        <v>158</v>
      </c>
      <c r="N5" s="83" t="s">
        <v>159</v>
      </c>
      <c r="O5" s="83" t="s">
        <v>160</v>
      </c>
      <c r="P5" s="83" t="s">
        <v>161</v>
      </c>
      <c r="Q5" s="83" t="s">
        <v>162</v>
      </c>
    </row>
    <row r="6" spans="1:17" ht="29.1" customHeight="1">
      <c r="A6" s="68"/>
      <c r="B6" s="67"/>
      <c r="C6" s="67"/>
      <c r="D6" s="67"/>
      <c r="E6" s="67"/>
      <c r="F6" s="67"/>
      <c r="G6" s="67"/>
      <c r="H6" s="67"/>
      <c r="I6" s="66"/>
      <c r="J6" s="80"/>
      <c r="K6" s="84" t="s">
        <v>121</v>
      </c>
      <c r="L6" s="83" t="s">
        <v>266</v>
      </c>
      <c r="M6" s="83" t="s">
        <v>120</v>
      </c>
      <c r="N6" s="83" t="s">
        <v>120</v>
      </c>
      <c r="O6" s="83" t="s">
        <v>266</v>
      </c>
      <c r="P6" s="84" t="s">
        <v>121</v>
      </c>
      <c r="Q6" s="83"/>
    </row>
    <row r="7" spans="1:17" ht="29.1" customHeight="1">
      <c r="A7" s="69" t="s">
        <v>163</v>
      </c>
      <c r="B7" s="69">
        <f>C7-1</f>
        <v>68.5</v>
      </c>
      <c r="C7" s="69">
        <f>D7-2</f>
        <v>69.5</v>
      </c>
      <c r="D7" s="70">
        <v>71.5</v>
      </c>
      <c r="E7" s="69">
        <f>D7+2</f>
        <v>73.5</v>
      </c>
      <c r="F7" s="69">
        <f>E7+2</f>
        <v>75.5</v>
      </c>
      <c r="G7" s="69">
        <f>F7+1</f>
        <v>76.5</v>
      </c>
      <c r="H7" s="69">
        <f>G7+1</f>
        <v>77.5</v>
      </c>
      <c r="I7" s="66"/>
      <c r="J7" s="69" t="s">
        <v>163</v>
      </c>
      <c r="K7" s="85" t="s">
        <v>267</v>
      </c>
      <c r="L7" s="85" t="s">
        <v>268</v>
      </c>
      <c r="M7" s="86" t="s">
        <v>269</v>
      </c>
      <c r="N7" s="85" t="s">
        <v>270</v>
      </c>
      <c r="O7" s="85" t="s">
        <v>268</v>
      </c>
      <c r="P7" s="85" t="s">
        <v>271</v>
      </c>
      <c r="Q7" s="86"/>
    </row>
    <row r="8" spans="1:17" ht="29.1" customHeight="1">
      <c r="A8" s="69" t="s">
        <v>167</v>
      </c>
      <c r="B8" s="69">
        <f t="shared" ref="B8:B9" si="0">C8-4</f>
        <v>106</v>
      </c>
      <c r="C8" s="69">
        <f t="shared" ref="C8:C9" si="1">D8-4</f>
        <v>110</v>
      </c>
      <c r="D8" s="71">
        <v>114</v>
      </c>
      <c r="E8" s="69">
        <f t="shared" ref="E8:E9" si="2">D8+4</f>
        <v>118</v>
      </c>
      <c r="F8" s="69">
        <f>E8+4</f>
        <v>122</v>
      </c>
      <c r="G8" s="69">
        <f t="shared" ref="G8:G9" si="3">F8+6</f>
        <v>128</v>
      </c>
      <c r="H8" s="69">
        <f>G8+6</f>
        <v>134</v>
      </c>
      <c r="I8" s="66"/>
      <c r="J8" s="69" t="s">
        <v>167</v>
      </c>
      <c r="K8" s="86" t="s">
        <v>269</v>
      </c>
      <c r="L8" s="87" t="s">
        <v>273</v>
      </c>
      <c r="M8" s="88" t="s">
        <v>268</v>
      </c>
      <c r="N8" s="86" t="s">
        <v>274</v>
      </c>
      <c r="O8" s="87" t="s">
        <v>273</v>
      </c>
      <c r="P8" s="88" t="s">
        <v>268</v>
      </c>
      <c r="Q8" s="86"/>
    </row>
    <row r="9" spans="1:17" ht="29.1" customHeight="1">
      <c r="A9" s="69" t="s">
        <v>171</v>
      </c>
      <c r="B9" s="69">
        <f t="shared" si="0"/>
        <v>102</v>
      </c>
      <c r="C9" s="69">
        <f t="shared" si="1"/>
        <v>106</v>
      </c>
      <c r="D9" s="71">
        <v>110</v>
      </c>
      <c r="E9" s="69">
        <f t="shared" si="2"/>
        <v>114</v>
      </c>
      <c r="F9" s="69">
        <f>E9+5</f>
        <v>119</v>
      </c>
      <c r="G9" s="69">
        <f t="shared" si="3"/>
        <v>125</v>
      </c>
      <c r="H9" s="69">
        <f>G9+7</f>
        <v>132</v>
      </c>
      <c r="I9" s="66"/>
      <c r="J9" s="69" t="s">
        <v>171</v>
      </c>
      <c r="K9" s="87" t="s">
        <v>275</v>
      </c>
      <c r="L9" s="87" t="s">
        <v>275</v>
      </c>
      <c r="M9" s="86" t="s">
        <v>269</v>
      </c>
      <c r="N9" s="87" t="s">
        <v>270</v>
      </c>
      <c r="O9" s="87" t="s">
        <v>275</v>
      </c>
      <c r="P9" s="87" t="s">
        <v>275</v>
      </c>
      <c r="Q9" s="88"/>
    </row>
    <row r="10" spans="1:17" ht="29.1" customHeight="1">
      <c r="A10" s="69" t="s">
        <v>172</v>
      </c>
      <c r="B10" s="69">
        <f t="shared" ref="B10" si="4">C10-1.2</f>
        <v>45.599999999999994</v>
      </c>
      <c r="C10" s="69">
        <f t="shared" ref="C10:C11" si="5">D10-1.2</f>
        <v>46.8</v>
      </c>
      <c r="D10" s="70">
        <v>48</v>
      </c>
      <c r="E10" s="69">
        <f t="shared" ref="E10:E11" si="6">D10+1.2</f>
        <v>49.2</v>
      </c>
      <c r="F10" s="69">
        <f t="shared" ref="F10:F11" si="7">E10+1.2</f>
        <v>50.400000000000006</v>
      </c>
      <c r="G10" s="69">
        <f t="shared" ref="G10" si="8">F10+1.4</f>
        <v>51.800000000000004</v>
      </c>
      <c r="H10" s="69">
        <f t="shared" ref="H10" si="9">G10+1.4</f>
        <v>53.2</v>
      </c>
      <c r="I10" s="66"/>
      <c r="J10" s="69" t="s">
        <v>172</v>
      </c>
      <c r="K10" s="87" t="s">
        <v>272</v>
      </c>
      <c r="L10" s="87" t="s">
        <v>272</v>
      </c>
      <c r="M10" s="87" t="s">
        <v>272</v>
      </c>
      <c r="N10" s="87" t="s">
        <v>272</v>
      </c>
      <c r="O10" s="87" t="s">
        <v>276</v>
      </c>
      <c r="P10" s="87" t="s">
        <v>276</v>
      </c>
      <c r="Q10" s="88"/>
    </row>
    <row r="11" spans="1:17" ht="29.1" customHeight="1">
      <c r="A11" s="69" t="s">
        <v>176</v>
      </c>
      <c r="B11" s="69">
        <f>C11-0.6</f>
        <v>60.199999999999996</v>
      </c>
      <c r="C11" s="69">
        <f t="shared" si="5"/>
        <v>60.8</v>
      </c>
      <c r="D11" s="70">
        <v>62</v>
      </c>
      <c r="E11" s="69">
        <f t="shared" si="6"/>
        <v>63.2</v>
      </c>
      <c r="F11" s="69">
        <f t="shared" si="7"/>
        <v>64.400000000000006</v>
      </c>
      <c r="G11" s="69">
        <f>F11+0.6</f>
        <v>65</v>
      </c>
      <c r="H11" s="69">
        <f>G11+0.6</f>
        <v>65.599999999999994</v>
      </c>
      <c r="I11" s="66"/>
      <c r="J11" s="69" t="s">
        <v>176</v>
      </c>
      <c r="K11" s="87" t="s">
        <v>277</v>
      </c>
      <c r="L11" s="87" t="s">
        <v>272</v>
      </c>
      <c r="M11" s="87" t="s">
        <v>278</v>
      </c>
      <c r="N11" s="87" t="s">
        <v>272</v>
      </c>
      <c r="O11" s="87" t="s">
        <v>272</v>
      </c>
      <c r="P11" s="87" t="s">
        <v>272</v>
      </c>
      <c r="Q11" s="88"/>
    </row>
    <row r="12" spans="1:17" ht="29.1" customHeight="1">
      <c r="A12" s="69" t="s">
        <v>177</v>
      </c>
      <c r="B12" s="69">
        <f>C12-0.8</f>
        <v>21.4</v>
      </c>
      <c r="C12" s="69">
        <f>D12-0.8</f>
        <v>22.2</v>
      </c>
      <c r="D12" s="70">
        <v>23</v>
      </c>
      <c r="E12" s="69">
        <f>D12+0.8</f>
        <v>23.8</v>
      </c>
      <c r="F12" s="69">
        <f>E12+0.8</f>
        <v>24.6</v>
      </c>
      <c r="G12" s="69">
        <f>F12+1.3</f>
        <v>25.900000000000002</v>
      </c>
      <c r="H12" s="69">
        <f>G12+1.3</f>
        <v>27.200000000000003</v>
      </c>
      <c r="I12" s="66"/>
      <c r="J12" s="69" t="s">
        <v>177</v>
      </c>
      <c r="K12" s="86" t="s">
        <v>279</v>
      </c>
      <c r="L12" s="86" t="s">
        <v>275</v>
      </c>
      <c r="M12" s="88" t="s">
        <v>269</v>
      </c>
      <c r="N12" s="86" t="s">
        <v>280</v>
      </c>
      <c r="O12" s="86" t="s">
        <v>275</v>
      </c>
      <c r="P12" s="86" t="s">
        <v>275</v>
      </c>
      <c r="Q12" s="88"/>
    </row>
    <row r="13" spans="1:17" ht="29.1" customHeight="1">
      <c r="A13" s="69" t="s">
        <v>181</v>
      </c>
      <c r="B13" s="69">
        <f>C13-0.4</f>
        <v>12.7</v>
      </c>
      <c r="C13" s="69">
        <f>D13-0.4</f>
        <v>13.1</v>
      </c>
      <c r="D13" s="70">
        <v>13.5</v>
      </c>
      <c r="E13" s="69">
        <f>D13+0.4</f>
        <v>13.9</v>
      </c>
      <c r="F13" s="69">
        <f>E13+0.4</f>
        <v>14.3</v>
      </c>
      <c r="G13" s="69">
        <f>F13+0.6</f>
        <v>14.9</v>
      </c>
      <c r="H13" s="69">
        <f>G13+0.6</f>
        <v>15.5</v>
      </c>
      <c r="I13" s="66"/>
      <c r="J13" s="69" t="s">
        <v>181</v>
      </c>
      <c r="K13" s="87" t="s">
        <v>281</v>
      </c>
      <c r="L13" s="87" t="s">
        <v>276</v>
      </c>
      <c r="M13" s="87" t="s">
        <v>272</v>
      </c>
      <c r="N13" s="87" t="s">
        <v>276</v>
      </c>
      <c r="O13" s="87" t="s">
        <v>276</v>
      </c>
      <c r="P13" s="87" t="s">
        <v>272</v>
      </c>
      <c r="Q13" s="88"/>
    </row>
    <row r="14" spans="1:17" ht="29.1" customHeight="1">
      <c r="A14" s="69" t="s">
        <v>185</v>
      </c>
      <c r="B14" s="69">
        <f>C14-0.5</f>
        <v>35.5</v>
      </c>
      <c r="C14" s="69">
        <f>D14-0.5</f>
        <v>36</v>
      </c>
      <c r="D14" s="70">
        <v>36.5</v>
      </c>
      <c r="E14" s="69">
        <f t="shared" ref="E14:G14" si="10">D14+0.5</f>
        <v>37</v>
      </c>
      <c r="F14" s="69">
        <f t="shared" si="10"/>
        <v>37.5</v>
      </c>
      <c r="G14" s="69">
        <f t="shared" si="10"/>
        <v>38</v>
      </c>
      <c r="H14" s="69">
        <f>G14</f>
        <v>38</v>
      </c>
      <c r="I14" s="66"/>
      <c r="J14" s="69" t="s">
        <v>185</v>
      </c>
      <c r="K14" s="88" t="s">
        <v>268</v>
      </c>
      <c r="L14" s="88" t="s">
        <v>270</v>
      </c>
      <c r="M14" s="88" t="s">
        <v>268</v>
      </c>
      <c r="N14" s="88" t="s">
        <v>268</v>
      </c>
      <c r="O14" s="88" t="s">
        <v>268</v>
      </c>
      <c r="P14" s="88" t="s">
        <v>268</v>
      </c>
      <c r="Q14" s="88"/>
    </row>
    <row r="15" spans="1:17" ht="29.1" customHeight="1">
      <c r="A15" s="69" t="s">
        <v>187</v>
      </c>
      <c r="B15" s="69">
        <f>C15-0.5</f>
        <v>23.5</v>
      </c>
      <c r="C15" s="69">
        <f>D15-0.5</f>
        <v>24</v>
      </c>
      <c r="D15" s="70">
        <v>24.5</v>
      </c>
      <c r="E15" s="69">
        <f>D15+0.5</f>
        <v>25</v>
      </c>
      <c r="F15" s="69">
        <f>E15+0.5</f>
        <v>25.5</v>
      </c>
      <c r="G15" s="69">
        <f>F15+0.75</f>
        <v>26.25</v>
      </c>
      <c r="H15" s="69">
        <f>G15</f>
        <v>26.25</v>
      </c>
      <c r="I15" s="66"/>
      <c r="J15" s="69" t="s">
        <v>187</v>
      </c>
      <c r="K15" s="88" t="s">
        <v>282</v>
      </c>
      <c r="L15" s="87" t="s">
        <v>272</v>
      </c>
      <c r="M15" s="87" t="s">
        <v>272</v>
      </c>
      <c r="N15" s="88" t="s">
        <v>283</v>
      </c>
      <c r="O15" s="88" t="s">
        <v>282</v>
      </c>
      <c r="P15" s="87" t="s">
        <v>272</v>
      </c>
      <c r="Q15" s="88"/>
    </row>
    <row r="16" spans="1:17" ht="29.1" customHeight="1">
      <c r="A16" s="72"/>
      <c r="B16" s="69"/>
      <c r="C16" s="69"/>
      <c r="D16" s="70"/>
      <c r="E16" s="69"/>
      <c r="F16" s="69"/>
      <c r="G16" s="69"/>
      <c r="H16" s="69"/>
      <c r="I16" s="66"/>
      <c r="J16" s="88"/>
      <c r="K16" s="88"/>
      <c r="L16" s="88"/>
      <c r="M16" s="88"/>
      <c r="N16" s="88"/>
      <c r="O16" s="88"/>
      <c r="P16" s="88"/>
      <c r="Q16" s="88"/>
    </row>
    <row r="17" spans="1:17" ht="29.1" customHeight="1">
      <c r="A17" s="73"/>
      <c r="B17" s="74"/>
      <c r="C17" s="75"/>
      <c r="D17" s="75"/>
      <c r="E17" s="76"/>
      <c r="F17" s="76"/>
      <c r="G17" s="74"/>
      <c r="H17" s="66"/>
      <c r="I17" s="66"/>
      <c r="J17" s="74"/>
      <c r="K17" s="74"/>
      <c r="L17" s="88"/>
      <c r="M17" s="74"/>
      <c r="N17" s="74"/>
      <c r="O17" s="74"/>
      <c r="P17" s="74"/>
      <c r="Q17" s="74"/>
    </row>
    <row r="18" spans="1:17" ht="14.25">
      <c r="A18" s="77" t="s">
        <v>189</v>
      </c>
      <c r="D18" s="78"/>
      <c r="E18" s="78"/>
      <c r="F18" s="78"/>
      <c r="G18" s="78"/>
      <c r="H18" s="78"/>
      <c r="I18" s="78"/>
      <c r="J18" s="78"/>
      <c r="K18" s="89"/>
      <c r="L18" s="89"/>
      <c r="M18" s="89"/>
      <c r="N18" s="89"/>
      <c r="O18" s="89"/>
      <c r="P18" s="89"/>
      <c r="Q18" s="89"/>
    </row>
    <row r="19" spans="1:17" ht="14.25">
      <c r="A19" s="59" t="s">
        <v>190</v>
      </c>
      <c r="B19" s="78"/>
      <c r="C19" s="78"/>
      <c r="D19" s="78"/>
      <c r="E19" s="78"/>
      <c r="F19" s="78"/>
      <c r="G19" s="78"/>
      <c r="H19" s="78"/>
      <c r="I19" s="78"/>
      <c r="J19" s="77" t="s">
        <v>191</v>
      </c>
      <c r="K19" s="90"/>
      <c r="L19" s="90" t="s">
        <v>192</v>
      </c>
      <c r="M19" s="90"/>
      <c r="N19" s="90" t="s">
        <v>193</v>
      </c>
      <c r="O19" s="90"/>
      <c r="P19" s="90"/>
    </row>
    <row r="20" spans="1:17" ht="26.1" customHeight="1">
      <c r="A20" s="78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2022-07-30T12:50:43Z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B5721288CCCF4F64B8B04CA225455206</vt:lpwstr>
  </property>
</Properties>
</file>