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<sst xmlns="http://schemas.openxmlformats.org/spreadsheetml/2006/main" count="778" uniqueCount="373">
  <si>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</si>
  <si>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</si>
  <si>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</si>
  <si>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</si>
  <si>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</si>
  <si>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</si>
  <si>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</si>
  <si>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</si>
  <si>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</si>
  <si>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</si>
  <si>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</si>
  <si>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</si>
  <si>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</si>
  <si>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</si>
  <si>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</si>
  <si>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</si>
  <si>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</si>
  <si>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</si>
  <si>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</si>
  <si>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</si>
  <si>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</si>
  <si>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</si>
  <si>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</si>
  <si>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</si>
  <si>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</si>
  <si>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</si>
  <si>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</si>
  <si>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</si>
  <si>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</si>
  <si>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</si>
  <si>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</si>
  <si>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</si>
  <si>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</si>
  <si>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</si>
  <si>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</si>
  <si>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</si>
  <si>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</si>
  <si>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</si>
  <si>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</si>
  <si>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</si>
  <si>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</si>
  <si>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</si>
  <si>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</si>
  <si>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</si>
  <si>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</si>
  <si>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</si>
  <si>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</si>
  <si>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</si>
  <si>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</si>
  <si>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</si>
  <si>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</si>
  <si>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</si>
  <si>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</si>
  <si>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</si>
  <si>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</si>
  <si>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</si>
  <si>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</si>
  <si>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</si>
  <si>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</si>
  <si>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</si>
  <si>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</si>
  <si>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</si>
  <si>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</si>
  <si>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TAMMAK91551</t>
  </si>
  <si>
    <t>合同交期</t>
  </si>
  <si>
    <t>产前确认样</t>
  </si>
  <si>
    <t>有</t>
  </si>
  <si>
    <t>无</t>
  </si>
  <si>
    <t>品名</t>
  </si>
  <si>
    <t>男式旅行长裤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</si>
  <si>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</si>
  <si>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</si>
  <si>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</si>
  <si>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</si>
  <si>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</si>
  <si>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</si>
  <si>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</si>
  <si>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</si>
  <si>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</si>
  <si>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CGDD22051200070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</si>
  <si>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</si>
  <si>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</si>
  <si>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</si>
  <si>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</si>
  <si>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</si>
  <si>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</si>
  <si>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</si>
  <si>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</si>
  <si>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</si>
  <si>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</si>
  <si>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</si>
  <si>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</si>
  <si>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</si>
  <si>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</si>
  <si>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</si>
  <si>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</si>
  <si>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</si>
  <si>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</si>
  <si>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</si>
  <si>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</si>
  <si>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</si>
  <si>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</si>
  <si>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</si>
  <si>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</si>
  <si>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</si>
  <si>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</si>
  <si>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</si>
  <si>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</si>
  <si>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</si>
  <si>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</si>
  <si>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</si>
  <si>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</si>
  <si>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</si>
  <si>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</si>
  <si>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</si>
  <si>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</si>
  <si>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</si>
  <si>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</si>
  <si>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</si>
  <si>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</si>
  <si>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</si>
  <si>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</si>
  <si>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</si>
  <si>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</si>
  <si>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</si>
  <si>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</si>
  <si>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</si>
  <si>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</si>
  <si>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</si>
  <si>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1.左右侧兜口距边不等宽</t>
  </si>
  <si>
    <t>2.腰口漏摘线</t>
  </si>
  <si>
    <t>3.绊带打结过针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</si>
  <si>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</si>
  <si>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</si>
  <si>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</si>
  <si>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</si>
  <si>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</si>
  <si>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</si>
  <si>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</si>
  <si>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</si>
  <si>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</si>
  <si>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</si>
  <si>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</si>
  <si>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</si>
  <si>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</si>
  <si>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</si>
  <si>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2022.6.30</t>
  </si>
  <si>
    <t>张爱萍</t>
  </si>
  <si>
    <t>QC规格测量表</t>
  </si>
  <si>
    <t>男式旅行裤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</si>
  <si>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</si>
  <si>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</si>
  <si>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</si>
  <si>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</si>
  <si>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</si>
  <si>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</si>
  <si>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</si>
  <si>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</si>
  <si>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</si>
  <si>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</si>
  <si>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黑色L1</t>
  </si>
  <si>
    <t>黑色L2</t>
  </si>
  <si>
    <t>裤外侧长</t>
  </si>
  <si>
    <t>+1/+0.5</t>
  </si>
  <si>
    <t>+0.5/-2</t>
  </si>
  <si>
    <t>腰围（平量）</t>
  </si>
  <si>
    <t>0/-0.5</t>
  </si>
  <si>
    <t>0/-1</t>
  </si>
  <si>
    <t>臀围</t>
  </si>
  <si>
    <t>0/0</t>
  </si>
  <si>
    <t>+1/0</t>
  </si>
  <si>
    <t>腿围/2</t>
  </si>
  <si>
    <t>-0.5/-1</t>
  </si>
  <si>
    <t>脚口/2（长裤）</t>
  </si>
  <si>
    <t>-0.3/-0.5</t>
  </si>
  <si>
    <t>前裆长</t>
  </si>
  <si>
    <t>后裆长</t>
  </si>
  <si>
    <t>0/-0.2</t>
  </si>
  <si>
    <t xml:space="preserve">     初期请洗测2-3件，有问题的另加测量数量。</t>
  </si>
  <si>
    <t>验货时间：2022.6.30</t>
  </si>
  <si>
    <t>跟单QC:周苑</t>
  </si>
  <si>
    <t>工厂负责人：张爱萍</t>
  </si>
  <si>
    <t>QC出货报告书</t>
  </si>
  <si>
    <t>产品名称</t>
  </si>
  <si>
    <t>合同日期</t>
  </si>
  <si>
    <t>2022.8.5</t>
  </si>
  <si>
    <t>检验资料确认</t>
  </si>
  <si>
    <t>交货形式</t>
  </si>
  <si>
    <t>面料第三方合格报告</t>
  </si>
  <si>
    <t>验货次数</t>
  </si>
  <si>
    <t>非直发</t>
  </si>
  <si>
    <t>苏州库</t>
  </si>
  <si>
    <t>沈阳仓</t>
  </si>
  <si>
    <t>大仓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</si>
  <si>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</si>
  <si>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</si>
  <si>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</si>
  <si>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</si>
  <si>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</si>
  <si>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</si>
  <si>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</si>
  <si>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</si>
  <si>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</si>
  <si>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</si>
  <si>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采购凭证编号：CGDD22051200070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</si>
  <si>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</si>
  <si>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</si>
  <si>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</si>
  <si>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</si>
  <si>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</si>
  <si>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</si>
  <si>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</si>
  <si>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</si>
  <si>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</si>
  <si>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</si>
  <si>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</si>
  <si>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</si>
  <si>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</si>
  <si>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</si>
  <si>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</si>
  <si>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②检验明细：黑色：6、15、26、42、50、67、98、106、</t>
  </si>
  <si>
    <t>深灰：38、39、40、109、111</t>
  </si>
  <si>
    <t>共抽13箱，每箱10件，合计：130件</t>
  </si>
  <si>
    <t>情况说明：</t>
  </si>
  <si>
    <t xml:space="preserve">【问题点描述】  </t>
  </si>
  <si>
    <t>1.码边断线1件</t>
  </si>
  <si>
    <t>2.腰头断线1件</t>
  </si>
  <si>
    <t>3.侧缝倒错1件</t>
  </si>
  <si>
    <t>4.左右裆缝折叠不对称2件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</si>
  <si>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</si>
  <si>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</si>
  <si>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</si>
  <si>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</si>
  <si>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</si>
  <si>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</si>
  <si>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</si>
  <si>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此订单出货2832件，按照AQL2.5的抽验要求，抽验130件，不良数量5件，在允许范围内，可以出货</t>
  </si>
  <si>
    <t>服装QC部门</t>
  </si>
  <si>
    <t>检验人</t>
  </si>
  <si>
    <t>2022.7.22</t>
  </si>
  <si>
    <t>+0.5+1</t>
  </si>
  <si>
    <t>+1+1.5</t>
  </si>
  <si>
    <t>+1.5+1.5</t>
  </si>
  <si>
    <t>+0.5+0.4</t>
  </si>
  <si>
    <t>+0.8+1</t>
  </si>
  <si>
    <t>+1.2+1.2</t>
  </si>
  <si>
    <t>00</t>
  </si>
  <si>
    <t>-1-1</t>
  </si>
  <si>
    <t>+1+1</t>
  </si>
  <si>
    <t>-0.80</t>
  </si>
  <si>
    <t>0-2</t>
  </si>
  <si>
    <t>+0.50</t>
  </si>
  <si>
    <t>-20</t>
  </si>
  <si>
    <t>-0.5-0.5</t>
  </si>
  <si>
    <t>-0.5-0.7</t>
  </si>
  <si>
    <t>-0.7-0.5</t>
  </si>
  <si>
    <t>-0.2-0.2</t>
  </si>
  <si>
    <t>-0.3-0.2</t>
  </si>
  <si>
    <t>-0.2+0.3</t>
  </si>
  <si>
    <t>0+0.2</t>
  </si>
  <si>
    <t>0-0.2</t>
  </si>
  <si>
    <t>+0.40</t>
  </si>
  <si>
    <t>0+0.3</t>
  </si>
  <si>
    <t>+0.4+0.4</t>
  </si>
  <si>
    <t>-0.50</t>
  </si>
  <si>
    <t>-0.3-0.3</t>
  </si>
  <si>
    <t>验货时间：2022.7.22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</si>
  <si>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</si>
  <si>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</si>
  <si>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</si>
  <si>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</si>
  <si>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</si>
  <si>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</si>
  <si>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</si>
  <si>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</si>
  <si>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</si>
  <si>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</si>
  <si>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</si>
  <si>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</si>
  <si>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</si>
  <si>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</si>
  <si>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</si>
  <si>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</si>
  <si>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</si>
  <si>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42N30847</t>
  </si>
  <si>
    <t>FK06470</t>
  </si>
  <si>
    <t>91551/92552</t>
  </si>
  <si>
    <t>东丽</t>
  </si>
  <si>
    <t>正面白印，背面没刷毛</t>
  </si>
  <si>
    <t>NO</t>
  </si>
  <si>
    <t>40N30847</t>
  </si>
  <si>
    <t>YES</t>
  </si>
  <si>
    <t>40N30848</t>
  </si>
  <si>
    <t>40N30849</t>
  </si>
  <si>
    <t>45N12191</t>
  </si>
  <si>
    <t>40N30682</t>
  </si>
  <si>
    <t>40N30684</t>
  </si>
  <si>
    <t>41N30978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</si>
  <si>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</si>
  <si>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</si>
  <si>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</si>
  <si>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</si>
  <si>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</si>
  <si>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</si>
  <si>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</si>
  <si>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</si>
  <si>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</si>
  <si>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</si>
  <si>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</si>
  <si>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</si>
  <si>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4.6%/4.6%/4%头中尾</t>
  </si>
  <si>
    <t>4.2%/3.8%/4%/头中尾</t>
  </si>
  <si>
    <t>4.4%(头）</t>
  </si>
  <si>
    <t>2.6%（头）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</si>
  <si>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</si>
  <si>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</si>
  <si>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</si>
  <si>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</si>
  <si>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</si>
  <si>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</si>
  <si>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</si>
  <si>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</si>
  <si>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</si>
  <si>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</si>
  <si>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</si>
  <si>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</si>
  <si>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南通东丽</t>
  </si>
  <si>
    <t>19SS黑色/22SS深灰</t>
  </si>
  <si>
    <t>TAMMAK91551/TAMMAK92552</t>
  </si>
  <si>
    <t>YK0028</t>
  </si>
  <si>
    <t>3#尼龙闭尾正装DA拉头.含注塑上下止</t>
  </si>
  <si>
    <t>YKK</t>
  </si>
  <si>
    <t>YK00194</t>
  </si>
  <si>
    <t>3#尼龙闭尾隐形DFL0800BT拉头.含注塑上下止.拉头古银色.顺色包胶头</t>
  </si>
  <si>
    <t>YK00231</t>
  </si>
  <si>
    <t>3#尼龙闭尾反装DL21-0645拉头.不含上下止.</t>
  </si>
  <si>
    <t>开易</t>
  </si>
  <si>
    <t>ZK0034</t>
  </si>
  <si>
    <t>TOREAD金属钩扣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</si>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</sst>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  <numFmt numFmtId="177" formatCode="0.0%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8"/>
      <color indexed="8"/>
      <name val="宋体"/>
      <charset val="134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42" fontId="47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2" fillId="15" borderId="79" applyNumberFormat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29" borderId="85" applyNumberFormat="0" applyFont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6" fillId="10" borderId="83" applyNumberFormat="0" applyAlignment="0" applyProtection="0">
      <alignment vertical="center"/>
    </xf>
    <xf numFmtId="0" fontId="45" fillId="10" borderId="79" applyNumberFormat="0" applyAlignment="0" applyProtection="0">
      <alignment vertical="center"/>
    </xf>
    <xf numFmtId="0" fontId="59" fillId="25" borderId="84" applyNumberFormat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47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 shrinkToFit="1"/>
    </xf>
    <xf numFmtId="0" fontId="5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0" fillId="0" borderId="0" xfId="0" applyFont="1"/>
    <xf numFmtId="0" fontId="0" fillId="0" borderId="0" xfId="0" applyFill="1"/>
    <xf numFmtId="0" fontId="11" fillId="0" borderId="1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4" xfId="0" applyNumberForma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0" fontId="0" fillId="4" borderId="2" xfId="0" applyNumberFormat="1" applyFill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9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vertical="center" wrapText="1"/>
    </xf>
    <xf numFmtId="10" fontId="0" fillId="0" borderId="7" xfId="0" applyNumberFormat="1" applyFill="1" applyBorder="1" applyAlignment="1">
      <alignment horizontal="center" vertical="center"/>
    </xf>
    <xf numFmtId="9" fontId="13" fillId="0" borderId="2" xfId="12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10" fontId="0" fillId="0" borderId="2" xfId="0" applyNumberFormat="1" applyFill="1" applyBorder="1" applyAlignment="1">
      <alignment vertical="center"/>
    </xf>
    <xf numFmtId="0" fontId="20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1" fillId="0" borderId="2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0" fillId="0" borderId="6" xfId="0" applyBorder="1"/>
    <xf numFmtId="0" fontId="5" fillId="0" borderId="5" xfId="0" applyFont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21" fillId="0" borderId="9" xfId="0" applyFont="1" applyFill="1" applyBorder="1" applyAlignment="1">
      <alignment horizontal="center" vertical="center"/>
    </xf>
    <xf numFmtId="0" fontId="22" fillId="4" borderId="0" xfId="51" applyFont="1" applyFill="1"/>
    <xf numFmtId="0" fontId="23" fillId="4" borderId="0" xfId="51" applyFont="1" applyFill="1" applyBorder="1" applyAlignment="1">
      <alignment horizontal="center"/>
    </xf>
    <xf numFmtId="0" fontId="22" fillId="4" borderId="0" xfId="51" applyFont="1" applyFill="1" applyBorder="1" applyAlignment="1">
      <alignment horizontal="center"/>
    </xf>
    <xf numFmtId="0" fontId="23" fillId="4" borderId="10" xfId="50" applyFont="1" applyFill="1" applyBorder="1" applyAlignment="1">
      <alignment horizontal="left" vertical="center"/>
    </xf>
    <xf numFmtId="0" fontId="22" fillId="4" borderId="11" xfId="50" applyFont="1" applyFill="1" applyBorder="1" applyAlignment="1">
      <alignment horizontal="center" vertical="center"/>
    </xf>
    <xf numFmtId="0" fontId="23" fillId="4" borderId="11" xfId="50" applyFont="1" applyFill="1" applyBorder="1" applyAlignment="1">
      <alignment vertical="center"/>
    </xf>
    <xf numFmtId="0" fontId="22" fillId="4" borderId="11" xfId="51" applyFont="1" applyFill="1" applyBorder="1" applyAlignment="1">
      <alignment horizontal="center"/>
    </xf>
    <xf numFmtId="0" fontId="23" fillId="4" borderId="12" xfId="51" applyFont="1" applyFill="1" applyBorder="1" applyAlignment="1" applyProtection="1">
      <alignment horizontal="center" vertical="center"/>
    </xf>
    <xf numFmtId="0" fontId="23" fillId="4" borderId="2" xfId="51" applyFont="1" applyFill="1" applyBorder="1" applyAlignment="1">
      <alignment horizontal="center" vertical="center"/>
    </xf>
    <xf numFmtId="0" fontId="22" fillId="4" borderId="2" xfId="5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0" fontId="24" fillId="0" borderId="5" xfId="0" applyNumberFormat="1" applyFont="1" applyFill="1" applyBorder="1" applyAlignment="1">
      <alignment horizontal="center"/>
    </xf>
    <xf numFmtId="0" fontId="25" fillId="0" borderId="4" xfId="0" applyNumberFormat="1" applyFont="1" applyFill="1" applyBorder="1" applyAlignment="1">
      <alignment horizontal="left"/>
    </xf>
    <xf numFmtId="0" fontId="25" fillId="5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5" xfId="0" applyNumberFormat="1" applyFont="1" applyFill="1" applyBorder="1" applyAlignment="1">
      <alignment horizontal="center" vertical="center"/>
    </xf>
    <xf numFmtId="0" fontId="25" fillId="6" borderId="2" xfId="0" applyNumberFormat="1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left"/>
    </xf>
    <xf numFmtId="176" fontId="27" fillId="4" borderId="2" xfId="11" applyNumberFormat="1" applyFont="1" applyFill="1" applyBorder="1" applyAlignment="1">
      <alignment horizontal="center"/>
    </xf>
    <xf numFmtId="176" fontId="26" fillId="4" borderId="2" xfId="0" applyNumberFormat="1" applyFont="1" applyFill="1" applyBorder="1" applyAlignment="1">
      <alignment horizontal="center"/>
    </xf>
    <xf numFmtId="0" fontId="27" fillId="4" borderId="2" xfId="11" applyFont="1" applyFill="1" applyBorder="1" applyAlignment="1">
      <alignment horizontal="center"/>
    </xf>
    <xf numFmtId="0" fontId="22" fillId="4" borderId="13" xfId="51" applyFont="1" applyFill="1" applyBorder="1" applyAlignment="1"/>
    <xf numFmtId="49" fontId="22" fillId="4" borderId="14" xfId="52" applyNumberFormat="1" applyFont="1" applyFill="1" applyBorder="1" applyAlignment="1">
      <alignment horizontal="center" vertical="center"/>
    </xf>
    <xf numFmtId="49" fontId="22" fillId="4" borderId="14" xfId="52" applyNumberFormat="1" applyFont="1" applyFill="1" applyBorder="1" applyAlignment="1">
      <alignment horizontal="right" vertical="center"/>
    </xf>
    <xf numFmtId="49" fontId="22" fillId="4" borderId="15" xfId="52" applyNumberFormat="1" applyFont="1" applyFill="1" applyBorder="1" applyAlignment="1">
      <alignment horizontal="center" vertical="center"/>
    </xf>
    <xf numFmtId="0" fontId="22" fillId="4" borderId="16" xfId="51" applyFont="1" applyFill="1" applyBorder="1" applyAlignment="1"/>
    <xf numFmtId="49" fontId="22" fillId="4" borderId="17" xfId="51" applyNumberFormat="1" applyFont="1" applyFill="1" applyBorder="1" applyAlignment="1">
      <alignment horizontal="center"/>
    </xf>
    <xf numFmtId="49" fontId="22" fillId="4" borderId="17" xfId="51" applyNumberFormat="1" applyFont="1" applyFill="1" applyBorder="1" applyAlignment="1">
      <alignment horizontal="right"/>
    </xf>
    <xf numFmtId="49" fontId="22" fillId="4" borderId="17" xfId="51" applyNumberFormat="1" applyFont="1" applyFill="1" applyBorder="1" applyAlignment="1">
      <alignment horizontal="right" vertical="center"/>
    </xf>
    <xf numFmtId="49" fontId="22" fillId="4" borderId="18" xfId="51" applyNumberFormat="1" applyFont="1" applyFill="1" applyBorder="1" applyAlignment="1">
      <alignment horizontal="center"/>
    </xf>
    <xf numFmtId="0" fontId="22" fillId="4" borderId="19" xfId="51" applyFont="1" applyFill="1" applyBorder="1" applyAlignment="1">
      <alignment horizontal="center"/>
    </xf>
    <xf numFmtId="0" fontId="23" fillId="4" borderId="0" xfId="51" applyFont="1" applyFill="1"/>
    <xf numFmtId="0" fontId="0" fillId="4" borderId="0" xfId="52" applyFont="1" applyFill="1">
      <alignment vertical="center"/>
    </xf>
    <xf numFmtId="0" fontId="23" fillId="4" borderId="11" xfId="50" applyFont="1" applyFill="1" applyBorder="1" applyAlignment="1">
      <alignment horizontal="left" vertical="center"/>
    </xf>
    <xf numFmtId="0" fontId="22" fillId="4" borderId="20" xfId="50" applyFont="1" applyFill="1" applyBorder="1" applyAlignment="1">
      <alignment horizontal="center" vertical="center"/>
    </xf>
    <xf numFmtId="0" fontId="23" fillId="4" borderId="2" xfId="51" applyFont="1" applyFill="1" applyBorder="1" applyAlignment="1" applyProtection="1">
      <alignment horizontal="center" vertical="center"/>
    </xf>
    <xf numFmtId="0" fontId="23" fillId="4" borderId="21" xfId="51" applyFont="1" applyFill="1" applyBorder="1" applyAlignment="1" applyProtection="1">
      <alignment horizontal="center" vertical="center"/>
    </xf>
    <xf numFmtId="0" fontId="23" fillId="4" borderId="2" xfId="52" applyFont="1" applyFill="1" applyBorder="1" applyAlignment="1">
      <alignment horizontal="center" vertical="center"/>
    </xf>
    <xf numFmtId="0" fontId="23" fillId="4" borderId="22" xfId="52" applyFont="1" applyFill="1" applyBorder="1" applyAlignment="1">
      <alignment horizontal="center" vertical="center"/>
    </xf>
    <xf numFmtId="49" fontId="23" fillId="4" borderId="2" xfId="52" applyNumberFormat="1" applyFont="1" applyFill="1" applyBorder="1" applyAlignment="1">
      <alignment horizontal="center" vertical="center"/>
    </xf>
    <xf numFmtId="49" fontId="23" fillId="4" borderId="23" xfId="52" applyNumberFormat="1" applyFont="1" applyFill="1" applyBorder="1" applyAlignment="1">
      <alignment horizontal="center" vertic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24" xfId="52" applyNumberFormat="1" applyFont="1" applyFill="1" applyBorder="1" applyAlignment="1">
      <alignment horizontal="center" vertical="center"/>
    </xf>
    <xf numFmtId="49" fontId="22" fillId="4" borderId="25" xfId="52" applyNumberFormat="1" applyFont="1" applyFill="1" applyBorder="1" applyAlignment="1">
      <alignment horizontal="center" vertical="center"/>
    </xf>
    <xf numFmtId="49" fontId="23" fillId="4" borderId="25" xfId="52" applyNumberFormat="1" applyFont="1" applyFill="1" applyBorder="1" applyAlignment="1">
      <alignment horizontal="center" vertical="center"/>
    </xf>
    <xf numFmtId="49" fontId="22" fillId="4" borderId="26" xfId="51" applyNumberFormat="1" applyFont="1" applyFill="1" applyBorder="1" applyAlignment="1">
      <alignment horizontal="center"/>
    </xf>
    <xf numFmtId="49" fontId="22" fillId="4" borderId="27" xfId="51" applyNumberFormat="1" applyFont="1" applyFill="1" applyBorder="1" applyAlignment="1">
      <alignment horizontal="center"/>
    </xf>
    <xf numFmtId="49" fontId="22" fillId="4" borderId="27" xfId="52" applyNumberFormat="1" applyFont="1" applyFill="1" applyBorder="1" applyAlignment="1">
      <alignment horizontal="center" vertical="center"/>
    </xf>
    <xf numFmtId="49" fontId="22" fillId="4" borderId="28" xfId="51" applyNumberFormat="1" applyFont="1" applyFill="1" applyBorder="1" applyAlignment="1">
      <alignment horizontal="center"/>
    </xf>
    <xf numFmtId="14" fontId="23" fillId="4" borderId="0" xfId="51" applyNumberFormat="1" applyFont="1" applyFill="1"/>
    <xf numFmtId="0" fontId="28" fillId="0" borderId="0" xfId="50" applyFill="1" applyBorder="1" applyAlignment="1">
      <alignment horizontal="left" vertical="center"/>
    </xf>
    <xf numFmtId="0" fontId="28" fillId="0" borderId="0" xfId="50" applyFont="1" applyFill="1" applyAlignment="1">
      <alignment horizontal="left" vertical="center"/>
    </xf>
    <xf numFmtId="0" fontId="28" fillId="0" borderId="0" xfId="50" applyFill="1" applyAlignment="1">
      <alignment horizontal="left" vertical="center"/>
    </xf>
    <xf numFmtId="0" fontId="29" fillId="0" borderId="29" xfId="50" applyFont="1" applyFill="1" applyBorder="1" applyAlignment="1">
      <alignment horizontal="center" vertical="top"/>
    </xf>
    <xf numFmtId="0" fontId="30" fillId="0" borderId="30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horizontal="center" vertical="center"/>
    </xf>
    <xf numFmtId="0" fontId="30" fillId="0" borderId="31" xfId="50" applyFont="1" applyFill="1" applyBorder="1" applyAlignment="1">
      <alignment horizontal="center" vertical="center"/>
    </xf>
    <xf numFmtId="0" fontId="31" fillId="0" borderId="31" xfId="50" applyFont="1" applyFill="1" applyBorder="1" applyAlignment="1">
      <alignment vertical="center"/>
    </xf>
    <xf numFmtId="0" fontId="30" fillId="0" borderId="31" xfId="50" applyFont="1" applyFill="1" applyBorder="1" applyAlignment="1">
      <alignment vertical="center"/>
    </xf>
    <xf numFmtId="0" fontId="27" fillId="0" borderId="14" xfId="50" applyFont="1" applyBorder="1" applyAlignment="1">
      <alignment horizontal="left" vertical="center"/>
    </xf>
    <xf numFmtId="0" fontId="27" fillId="0" borderId="32" xfId="50" applyFont="1" applyBorder="1" applyAlignment="1">
      <alignment horizontal="left" vertical="center"/>
    </xf>
    <xf numFmtId="0" fontId="30" fillId="0" borderId="33" xfId="50" applyFont="1" applyFill="1" applyBorder="1" applyAlignment="1">
      <alignment vertical="center"/>
    </xf>
    <xf numFmtId="0" fontId="27" fillId="0" borderId="14" xfId="50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vertical="center"/>
    </xf>
    <xf numFmtId="58" fontId="31" fillId="0" borderId="14" xfId="50" applyNumberFormat="1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horizontal="center" vertical="center"/>
    </xf>
    <xf numFmtId="0" fontId="30" fillId="0" borderId="33" xfId="50" applyFont="1" applyFill="1" applyBorder="1" applyAlignment="1">
      <alignment horizontal="left" vertical="center"/>
    </xf>
    <xf numFmtId="0" fontId="27" fillId="0" borderId="14" xfId="50" applyFont="1" applyFill="1" applyBorder="1" applyAlignment="1">
      <alignment horizontal="right" vertical="center"/>
    </xf>
    <xf numFmtId="0" fontId="30" fillId="0" borderId="14" xfId="50" applyFont="1" applyFill="1" applyBorder="1" applyAlignment="1">
      <alignment horizontal="left" vertical="center"/>
    </xf>
    <xf numFmtId="0" fontId="30" fillId="0" borderId="34" xfId="50" applyFont="1" applyFill="1" applyBorder="1" applyAlignment="1">
      <alignment vertical="center"/>
    </xf>
    <xf numFmtId="0" fontId="27" fillId="0" borderId="35" xfId="50" applyFont="1" applyFill="1" applyBorder="1" applyAlignment="1">
      <alignment horizontal="right" vertical="center"/>
    </xf>
    <xf numFmtId="0" fontId="30" fillId="0" borderId="35" xfId="50" applyFont="1" applyFill="1" applyBorder="1" applyAlignment="1">
      <alignment vertical="center"/>
    </xf>
    <xf numFmtId="0" fontId="31" fillId="0" borderId="35" xfId="50" applyFont="1" applyFill="1" applyBorder="1" applyAlignment="1">
      <alignment vertical="center"/>
    </xf>
    <xf numFmtId="0" fontId="31" fillId="0" borderId="35" xfId="50" applyFont="1" applyFill="1" applyBorder="1" applyAlignment="1">
      <alignment horizontal="left" vertical="center"/>
    </xf>
    <xf numFmtId="0" fontId="30" fillId="0" borderId="35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30" fillId="0" borderId="30" xfId="50" applyFont="1" applyFill="1" applyBorder="1" applyAlignment="1">
      <alignment vertical="center"/>
    </xf>
    <xf numFmtId="0" fontId="30" fillId="0" borderId="36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1" fillId="0" borderId="14" xfId="50" applyFont="1" applyFill="1" applyBorder="1" applyAlignment="1">
      <alignment horizontal="left" vertical="center"/>
    </xf>
    <xf numFmtId="0" fontId="31" fillId="0" borderId="14" xfId="50" applyFont="1" applyFill="1" applyBorder="1" applyAlignment="1">
      <alignment vertical="center"/>
    </xf>
    <xf numFmtId="0" fontId="31" fillId="0" borderId="38" xfId="50" applyFont="1" applyFill="1" applyBorder="1" applyAlignment="1">
      <alignment horizontal="center" vertical="center"/>
    </xf>
    <xf numFmtId="0" fontId="31" fillId="0" borderId="39" xfId="50" applyFont="1" applyFill="1" applyBorder="1" applyAlignment="1">
      <alignment horizontal="center" vertical="center"/>
    </xf>
    <xf numFmtId="0" fontId="32" fillId="0" borderId="40" xfId="50" applyFont="1" applyFill="1" applyBorder="1" applyAlignment="1">
      <alignment horizontal="left" vertical="center"/>
    </xf>
    <xf numFmtId="0" fontId="32" fillId="0" borderId="39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left" vertical="center" wrapText="1"/>
    </xf>
    <xf numFmtId="0" fontId="31" fillId="0" borderId="14" xfId="50" applyFont="1" applyFill="1" applyBorder="1" applyAlignment="1">
      <alignment horizontal="left" vertical="center" wrapText="1"/>
    </xf>
    <xf numFmtId="0" fontId="30" fillId="0" borderId="34" xfId="50" applyFont="1" applyFill="1" applyBorder="1" applyAlignment="1">
      <alignment horizontal="left" vertical="center"/>
    </xf>
    <xf numFmtId="0" fontId="28" fillId="0" borderId="35" xfId="50" applyFill="1" applyBorder="1" applyAlignment="1">
      <alignment horizontal="center" vertical="center"/>
    </xf>
    <xf numFmtId="0" fontId="30" fillId="0" borderId="41" xfId="50" applyFont="1" applyFill="1" applyBorder="1" applyAlignment="1">
      <alignment horizontal="center" vertical="center"/>
    </xf>
    <xf numFmtId="0" fontId="30" fillId="0" borderId="42" xfId="50" applyFont="1" applyFill="1" applyBorder="1" applyAlignment="1">
      <alignment horizontal="left" vertical="center"/>
    </xf>
    <xf numFmtId="0" fontId="28" fillId="0" borderId="40" xfId="50" applyFont="1" applyFill="1" applyBorder="1" applyAlignment="1">
      <alignment horizontal="left" vertical="center"/>
    </xf>
    <xf numFmtId="0" fontId="28" fillId="0" borderId="39" xfId="50" applyFont="1" applyFill="1" applyBorder="1" applyAlignment="1">
      <alignment horizontal="left" vertical="center"/>
    </xf>
    <xf numFmtId="0" fontId="33" fillId="0" borderId="40" xfId="50" applyFont="1" applyFill="1" applyBorder="1" applyAlignment="1">
      <alignment horizontal="left" vertical="center"/>
    </xf>
    <xf numFmtId="0" fontId="31" fillId="0" borderId="43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2" fillId="0" borderId="30" xfId="50" applyFont="1" applyFill="1" applyBorder="1" applyAlignment="1">
      <alignment horizontal="left" vertical="center"/>
    </xf>
    <xf numFmtId="0" fontId="32" fillId="0" borderId="31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31" fillId="0" borderId="35" xfId="50" applyFont="1" applyFill="1" applyBorder="1" applyAlignment="1">
      <alignment horizontal="center" vertical="center"/>
    </xf>
    <xf numFmtId="58" fontId="31" fillId="0" borderId="35" xfId="50" applyNumberFormat="1" applyFont="1" applyFill="1" applyBorder="1" applyAlignment="1">
      <alignment vertical="center"/>
    </xf>
    <xf numFmtId="0" fontId="30" fillId="0" borderId="35" xfId="50" applyFont="1" applyFill="1" applyBorder="1" applyAlignment="1">
      <alignment horizontal="center" vertical="center"/>
    </xf>
    <xf numFmtId="0" fontId="31" fillId="0" borderId="31" xfId="50" applyFont="1" applyFill="1" applyBorder="1" applyAlignment="1">
      <alignment horizontal="center" vertical="center"/>
    </xf>
    <xf numFmtId="0" fontId="31" fillId="0" borderId="46" xfId="50" applyFont="1" applyFill="1" applyBorder="1" applyAlignment="1">
      <alignment horizontal="center" vertical="center"/>
    </xf>
    <xf numFmtId="0" fontId="30" fillId="0" borderId="32" xfId="50" applyFont="1" applyFill="1" applyBorder="1" applyAlignment="1">
      <alignment horizontal="center" vertical="center"/>
    </xf>
    <xf numFmtId="0" fontId="31" fillId="0" borderId="32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center" vertical="center"/>
    </xf>
    <xf numFmtId="0" fontId="32" fillId="0" borderId="49" xfId="50" applyFont="1" applyFill="1" applyBorder="1" applyAlignment="1">
      <alignment horizontal="left" vertical="center"/>
    </xf>
    <xf numFmtId="0" fontId="30" fillId="0" borderId="46" xfId="50" applyFont="1" applyFill="1" applyBorder="1" applyAlignment="1">
      <alignment horizontal="left" vertical="center"/>
    </xf>
    <xf numFmtId="0" fontId="30" fillId="0" borderId="32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left" vertical="center" wrapText="1"/>
    </xf>
    <xf numFmtId="0" fontId="28" fillId="0" borderId="47" xfId="50" applyFill="1" applyBorder="1" applyAlignment="1">
      <alignment horizontal="center" vertical="center"/>
    </xf>
    <xf numFmtId="0" fontId="28" fillId="0" borderId="4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left" vertical="center"/>
    </xf>
    <xf numFmtId="0" fontId="32" fillId="0" borderId="46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center" vertical="center"/>
    </xf>
    <xf numFmtId="0" fontId="22" fillId="4" borderId="2" xfId="51" applyFont="1" applyFill="1" applyBorder="1" applyAlignment="1" applyProtection="1">
      <alignment horizontal="center" vertical="center"/>
    </xf>
    <xf numFmtId="0" fontId="22" fillId="4" borderId="7" xfId="51" applyFont="1" applyFill="1" applyBorder="1" applyAlignment="1" applyProtection="1">
      <alignment horizontal="center" vertical="center"/>
    </xf>
    <xf numFmtId="0" fontId="28" fillId="0" borderId="0" xfId="50" applyFont="1" applyBorder="1" applyAlignment="1">
      <alignment horizontal="left" vertical="center"/>
    </xf>
    <xf numFmtId="0" fontId="28" fillId="0" borderId="0" xfId="50" applyFont="1" applyAlignment="1">
      <alignment horizontal="left" vertical="center"/>
    </xf>
    <xf numFmtId="0" fontId="34" fillId="0" borderId="29" xfId="50" applyFont="1" applyBorder="1" applyAlignment="1">
      <alignment horizontal="center" vertical="top"/>
    </xf>
    <xf numFmtId="0" fontId="33" fillId="0" borderId="51" xfId="50" applyFont="1" applyBorder="1" applyAlignment="1">
      <alignment horizontal="left" vertical="center"/>
    </xf>
    <xf numFmtId="0" fontId="27" fillId="0" borderId="52" xfId="50" applyFont="1" applyBorder="1" applyAlignment="1">
      <alignment horizontal="center" vertical="center"/>
    </xf>
    <xf numFmtId="0" fontId="33" fillId="0" borderId="52" xfId="50" applyFont="1" applyBorder="1" applyAlignment="1">
      <alignment horizontal="center" vertical="center"/>
    </xf>
    <xf numFmtId="0" fontId="32" fillId="0" borderId="52" xfId="50" applyFont="1" applyBorder="1" applyAlignment="1">
      <alignment horizontal="left" vertical="center"/>
    </xf>
    <xf numFmtId="0" fontId="32" fillId="0" borderId="30" xfId="50" applyFont="1" applyBorder="1" applyAlignment="1">
      <alignment horizontal="center" vertical="center"/>
    </xf>
    <xf numFmtId="0" fontId="32" fillId="0" borderId="31" xfId="50" applyFont="1" applyBorder="1" applyAlignment="1">
      <alignment horizontal="center" vertical="center"/>
    </xf>
    <xf numFmtId="0" fontId="32" fillId="0" borderId="46" xfId="50" applyFont="1" applyBorder="1" applyAlignment="1">
      <alignment horizontal="center" vertical="center"/>
    </xf>
    <xf numFmtId="0" fontId="33" fillId="0" borderId="30" xfId="50" applyFont="1" applyBorder="1" applyAlignment="1">
      <alignment horizontal="center" vertical="center"/>
    </xf>
    <xf numFmtId="0" fontId="33" fillId="0" borderId="31" xfId="50" applyFont="1" applyBorder="1" applyAlignment="1">
      <alignment horizontal="center" vertical="center"/>
    </xf>
    <xf numFmtId="0" fontId="33" fillId="0" borderId="46" xfId="50" applyFont="1" applyBorder="1" applyAlignment="1">
      <alignment horizontal="center" vertical="center"/>
    </xf>
    <xf numFmtId="0" fontId="32" fillId="0" borderId="33" xfId="50" applyFont="1" applyBorder="1" applyAlignment="1">
      <alignment horizontal="left" vertical="center"/>
    </xf>
    <xf numFmtId="0" fontId="32" fillId="0" borderId="14" xfId="50" applyFont="1" applyBorder="1" applyAlignment="1">
      <alignment horizontal="left" vertical="center"/>
    </xf>
    <xf numFmtId="14" fontId="27" fillId="0" borderId="14" xfId="50" applyNumberFormat="1" applyFont="1" applyBorder="1" applyAlignment="1">
      <alignment horizontal="center" vertical="center"/>
    </xf>
    <xf numFmtId="14" fontId="27" fillId="0" borderId="32" xfId="50" applyNumberFormat="1" applyFont="1" applyBorder="1" applyAlignment="1">
      <alignment horizontal="center" vertical="center"/>
    </xf>
    <xf numFmtId="0" fontId="32" fillId="0" borderId="33" xfId="50" applyFont="1" applyBorder="1" applyAlignment="1">
      <alignment vertical="center"/>
    </xf>
    <xf numFmtId="0" fontId="27" fillId="0" borderId="14" xfId="50" applyFont="1" applyBorder="1" applyAlignment="1">
      <alignment vertical="center"/>
    </xf>
    <xf numFmtId="0" fontId="27" fillId="0" borderId="32" xfId="50" applyFont="1" applyBorder="1" applyAlignment="1">
      <alignment vertical="center"/>
    </xf>
    <xf numFmtId="0" fontId="32" fillId="0" borderId="14" xfId="50" applyFont="1" applyBorder="1" applyAlignment="1">
      <alignment vertical="center"/>
    </xf>
    <xf numFmtId="0" fontId="27" fillId="0" borderId="38" xfId="50" applyFont="1" applyBorder="1" applyAlignment="1">
      <alignment horizontal="left" vertical="center"/>
    </xf>
    <xf numFmtId="0" fontId="27" fillId="0" borderId="49" xfId="50" applyFont="1" applyBorder="1" applyAlignment="1">
      <alignment horizontal="left" vertical="center"/>
    </xf>
    <xf numFmtId="0" fontId="28" fillId="0" borderId="14" xfId="50" applyFont="1" applyBorder="1" applyAlignment="1">
      <alignment vertical="center"/>
    </xf>
    <xf numFmtId="0" fontId="35" fillId="0" borderId="34" xfId="50" applyFont="1" applyBorder="1" applyAlignment="1">
      <alignment vertical="center"/>
    </xf>
    <xf numFmtId="0" fontId="27" fillId="0" borderId="35" xfId="50" applyFont="1" applyBorder="1" applyAlignment="1">
      <alignment horizontal="center" vertical="center"/>
    </xf>
    <xf numFmtId="0" fontId="27" fillId="0" borderId="47" xfId="50" applyFont="1" applyBorder="1" applyAlignment="1">
      <alignment horizontal="center" vertical="center"/>
    </xf>
    <xf numFmtId="0" fontId="32" fillId="0" borderId="34" xfId="50" applyFont="1" applyBorder="1" applyAlignment="1">
      <alignment horizontal="left" vertical="center"/>
    </xf>
    <xf numFmtId="0" fontId="32" fillId="0" borderId="35" xfId="50" applyFont="1" applyBorder="1" applyAlignment="1">
      <alignment horizontal="left" vertical="center"/>
    </xf>
    <xf numFmtId="14" fontId="27" fillId="0" borderId="35" xfId="50" applyNumberFormat="1" applyFont="1" applyBorder="1" applyAlignment="1">
      <alignment horizontal="center" vertical="center"/>
    </xf>
    <xf numFmtId="14" fontId="27" fillId="0" borderId="47" xfId="50" applyNumberFormat="1" applyFont="1" applyBorder="1" applyAlignment="1">
      <alignment horizontal="center" vertical="center"/>
    </xf>
    <xf numFmtId="0" fontId="32" fillId="0" borderId="53" xfId="50" applyFont="1" applyBorder="1" applyAlignment="1">
      <alignment horizontal="left" vertical="center"/>
    </xf>
    <xf numFmtId="0" fontId="32" fillId="0" borderId="41" xfId="50" applyFont="1" applyBorder="1" applyAlignment="1">
      <alignment horizontal="left" vertical="center"/>
    </xf>
    <xf numFmtId="0" fontId="33" fillId="0" borderId="54" xfId="50" applyFont="1" applyBorder="1" applyAlignment="1">
      <alignment horizontal="left" vertical="center"/>
    </xf>
    <xf numFmtId="0" fontId="33" fillId="0" borderId="55" xfId="50" applyFont="1" applyBorder="1" applyAlignment="1">
      <alignment horizontal="left" vertical="center"/>
    </xf>
    <xf numFmtId="0" fontId="32" fillId="0" borderId="56" xfId="50" applyFont="1" applyBorder="1" applyAlignment="1">
      <alignment vertical="center"/>
    </xf>
    <xf numFmtId="0" fontId="28" fillId="0" borderId="57" xfId="50" applyFont="1" applyBorder="1" applyAlignment="1">
      <alignment horizontal="left" vertical="center"/>
    </xf>
    <xf numFmtId="0" fontId="27" fillId="0" borderId="57" xfId="50" applyFont="1" applyBorder="1" applyAlignment="1">
      <alignment horizontal="left" vertical="center"/>
    </xf>
    <xf numFmtId="0" fontId="28" fillId="0" borderId="57" xfId="50" applyFont="1" applyBorder="1" applyAlignment="1">
      <alignment vertical="center"/>
    </xf>
    <xf numFmtId="0" fontId="32" fillId="0" borderId="57" xfId="50" applyFont="1" applyBorder="1" applyAlignment="1">
      <alignment vertical="center"/>
    </xf>
    <xf numFmtId="0" fontId="28" fillId="0" borderId="14" xfId="50" applyFont="1" applyBorder="1" applyAlignment="1">
      <alignment horizontal="left" vertical="center"/>
    </xf>
    <xf numFmtId="0" fontId="32" fillId="0" borderId="56" xfId="50" applyFont="1" applyBorder="1" applyAlignment="1">
      <alignment horizontal="center" vertical="center"/>
    </xf>
    <xf numFmtId="0" fontId="27" fillId="0" borderId="57" xfId="50" applyFont="1" applyBorder="1" applyAlignment="1">
      <alignment horizontal="center" vertical="center"/>
    </xf>
    <xf numFmtId="0" fontId="32" fillId="0" borderId="57" xfId="50" applyFont="1" applyBorder="1" applyAlignment="1">
      <alignment horizontal="center" vertical="center"/>
    </xf>
    <xf numFmtId="0" fontId="28" fillId="0" borderId="57" xfId="50" applyFont="1" applyBorder="1" applyAlignment="1">
      <alignment horizontal="center" vertical="center"/>
    </xf>
    <xf numFmtId="0" fontId="32" fillId="0" borderId="33" xfId="50" applyFont="1" applyBorder="1" applyAlignment="1">
      <alignment horizontal="center" vertical="center"/>
    </xf>
    <xf numFmtId="0" fontId="27" fillId="0" borderId="14" xfId="50" applyFont="1" applyBorder="1" applyAlignment="1">
      <alignment horizontal="center" vertical="center"/>
    </xf>
    <xf numFmtId="0" fontId="32" fillId="0" borderId="14" xfId="50" applyFont="1" applyBorder="1" applyAlignment="1">
      <alignment horizontal="center" vertical="center"/>
    </xf>
    <xf numFmtId="0" fontId="28" fillId="0" borderId="14" xfId="50" applyFont="1" applyBorder="1" applyAlignment="1">
      <alignment horizontal="center" vertical="center"/>
    </xf>
    <xf numFmtId="0" fontId="32" fillId="0" borderId="43" xfId="50" applyFont="1" applyBorder="1" applyAlignment="1">
      <alignment horizontal="left" vertical="center" wrapText="1"/>
    </xf>
    <xf numFmtId="0" fontId="32" fillId="0" borderId="44" xfId="50" applyFont="1" applyBorder="1" applyAlignment="1">
      <alignment horizontal="left" vertical="center" wrapText="1"/>
    </xf>
    <xf numFmtId="0" fontId="32" fillId="0" borderId="56" xfId="50" applyFont="1" applyBorder="1" applyAlignment="1">
      <alignment horizontal="left" vertical="center"/>
    </xf>
    <xf numFmtId="0" fontId="32" fillId="0" borderId="57" xfId="50" applyFont="1" applyBorder="1" applyAlignment="1">
      <alignment horizontal="left" vertical="center"/>
    </xf>
    <xf numFmtId="0" fontId="36" fillId="0" borderId="58" xfId="50" applyFont="1" applyBorder="1" applyAlignment="1">
      <alignment horizontal="left" vertical="center" wrapText="1"/>
    </xf>
    <xf numFmtId="0" fontId="27" fillId="0" borderId="33" xfId="50" applyFont="1" applyBorder="1" applyAlignment="1">
      <alignment horizontal="left" vertical="center"/>
    </xf>
    <xf numFmtId="9" fontId="27" fillId="0" borderId="14" xfId="50" applyNumberFormat="1" applyFont="1" applyBorder="1" applyAlignment="1">
      <alignment horizontal="center" vertical="center"/>
    </xf>
    <xf numFmtId="0" fontId="33" fillId="0" borderId="54" xfId="0" applyFont="1" applyBorder="1" applyAlignment="1">
      <alignment horizontal="left" vertical="center"/>
    </xf>
    <xf numFmtId="0" fontId="33" fillId="0" borderId="55" xfId="0" applyFont="1" applyBorder="1" applyAlignment="1">
      <alignment horizontal="left" vertical="center"/>
    </xf>
    <xf numFmtId="9" fontId="27" fillId="0" borderId="42" xfId="50" applyNumberFormat="1" applyFont="1" applyBorder="1" applyAlignment="1">
      <alignment horizontal="left" vertical="center"/>
    </xf>
    <xf numFmtId="9" fontId="27" fillId="0" borderId="37" xfId="50" applyNumberFormat="1" applyFont="1" applyBorder="1" applyAlignment="1">
      <alignment horizontal="left" vertical="center"/>
    </xf>
    <xf numFmtId="9" fontId="27" fillId="0" borderId="43" xfId="50" applyNumberFormat="1" applyFont="1" applyBorder="1" applyAlignment="1">
      <alignment horizontal="left" vertical="center"/>
    </xf>
    <xf numFmtId="9" fontId="27" fillId="0" borderId="44" xfId="50" applyNumberFormat="1" applyFont="1" applyBorder="1" applyAlignment="1">
      <alignment horizontal="left" vertical="center"/>
    </xf>
    <xf numFmtId="0" fontId="30" fillId="0" borderId="56" xfId="50" applyFont="1" applyFill="1" applyBorder="1" applyAlignment="1">
      <alignment horizontal="left" vertical="center"/>
    </xf>
    <xf numFmtId="0" fontId="30" fillId="0" borderId="57" xfId="50" applyFont="1" applyFill="1" applyBorder="1" applyAlignment="1">
      <alignment horizontal="left" vertical="center"/>
    </xf>
    <xf numFmtId="0" fontId="30" fillId="0" borderId="59" xfId="50" applyFont="1" applyFill="1" applyBorder="1" applyAlignment="1">
      <alignment horizontal="left" vertical="center"/>
    </xf>
    <xf numFmtId="0" fontId="30" fillId="0" borderId="44" xfId="50" applyFont="1" applyFill="1" applyBorder="1" applyAlignment="1">
      <alignment horizontal="left" vertical="center"/>
    </xf>
    <xf numFmtId="0" fontId="33" fillId="0" borderId="41" xfId="50" applyFont="1" applyFill="1" applyBorder="1" applyAlignment="1">
      <alignment horizontal="left" vertical="center"/>
    </xf>
    <xf numFmtId="0" fontId="27" fillId="0" borderId="60" xfId="50" applyFont="1" applyFill="1" applyBorder="1" applyAlignment="1">
      <alignment horizontal="left" vertical="center"/>
    </xf>
    <xf numFmtId="0" fontId="27" fillId="0" borderId="61" xfId="50" applyFont="1" applyFill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27" fillId="0" borderId="39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2" fillId="0" borderId="44" xfId="50" applyFont="1" applyFill="1" applyBorder="1" applyAlignment="1">
      <alignment horizontal="left" vertical="center"/>
    </xf>
    <xf numFmtId="0" fontId="33" fillId="0" borderId="51" xfId="50" applyFont="1" applyBorder="1" applyAlignment="1">
      <alignment vertical="center"/>
    </xf>
    <xf numFmtId="0" fontId="37" fillId="0" borderId="55" xfId="50" applyFont="1" applyBorder="1" applyAlignment="1">
      <alignment horizontal="center" vertical="center"/>
    </xf>
    <xf numFmtId="0" fontId="33" fillId="0" borderId="52" xfId="50" applyFont="1" applyBorder="1" applyAlignment="1">
      <alignment vertical="center"/>
    </xf>
    <xf numFmtId="0" fontId="27" fillId="0" borderId="62" xfId="50" applyFont="1" applyBorder="1" applyAlignment="1">
      <alignment vertical="center"/>
    </xf>
    <xf numFmtId="0" fontId="33" fillId="0" borderId="62" xfId="50" applyFont="1" applyBorder="1" applyAlignment="1">
      <alignment vertical="center"/>
    </xf>
    <xf numFmtId="58" fontId="28" fillId="0" borderId="52" xfId="50" applyNumberFormat="1" applyFont="1" applyBorder="1" applyAlignment="1">
      <alignment vertical="center"/>
    </xf>
    <xf numFmtId="0" fontId="33" fillId="0" borderId="41" xfId="50" applyFont="1" applyBorder="1" applyAlignment="1">
      <alignment horizontal="center" vertical="center"/>
    </xf>
    <xf numFmtId="0" fontId="27" fillId="0" borderId="53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8" fillId="0" borderId="62" xfId="50" applyFont="1" applyBorder="1" applyAlignment="1">
      <alignment vertical="center"/>
    </xf>
    <xf numFmtId="0" fontId="28" fillId="0" borderId="52" xfId="50" applyFont="1" applyBorder="1" applyAlignment="1">
      <alignment horizontal="center" vertical="center"/>
    </xf>
    <xf numFmtId="0" fontId="28" fillId="0" borderId="63" xfId="50" applyFont="1" applyBorder="1" applyAlignment="1">
      <alignment horizontal="center" vertical="center"/>
    </xf>
    <xf numFmtId="0" fontId="27" fillId="0" borderId="35" xfId="50" applyFont="1" applyBorder="1" applyAlignment="1">
      <alignment horizontal="left" vertical="center"/>
    </xf>
    <xf numFmtId="0" fontId="27" fillId="0" borderId="47" xfId="50" applyFont="1" applyBorder="1" applyAlignment="1">
      <alignment horizontal="left" vertical="center"/>
    </xf>
    <xf numFmtId="0" fontId="32" fillId="0" borderId="64" xfId="50" applyFont="1" applyBorder="1" applyAlignment="1">
      <alignment horizontal="left" vertical="center"/>
    </xf>
    <xf numFmtId="0" fontId="33" fillId="0" borderId="65" xfId="50" applyFont="1" applyBorder="1" applyAlignment="1">
      <alignment horizontal="left" vertical="center"/>
    </xf>
    <xf numFmtId="0" fontId="27" fillId="0" borderId="66" xfId="50" applyFont="1" applyBorder="1" applyAlignment="1">
      <alignment horizontal="left" vertical="center"/>
    </xf>
    <xf numFmtId="0" fontId="32" fillId="0" borderId="47" xfId="50" applyFont="1" applyBorder="1" applyAlignment="1">
      <alignment horizontal="left" vertical="center"/>
    </xf>
    <xf numFmtId="0" fontId="32" fillId="0" borderId="0" xfId="50" applyFont="1" applyBorder="1" applyAlignment="1">
      <alignment vertical="center"/>
    </xf>
    <xf numFmtId="0" fontId="32" fillId="0" borderId="50" xfId="50" applyFont="1" applyBorder="1" applyAlignment="1">
      <alignment horizontal="left" vertical="center" wrapText="1"/>
    </xf>
    <xf numFmtId="0" fontId="32" fillId="0" borderId="66" xfId="50" applyFont="1" applyBorder="1" applyAlignment="1">
      <alignment horizontal="left" vertical="center"/>
    </xf>
    <xf numFmtId="0" fontId="30" fillId="0" borderId="32" xfId="50" applyFont="1" applyBorder="1" applyAlignment="1">
      <alignment horizontal="left" vertical="center"/>
    </xf>
    <xf numFmtId="0" fontId="38" fillId="0" borderId="32" xfId="50" applyFont="1" applyBorder="1" applyAlignment="1">
      <alignment horizontal="left" vertical="center" wrapText="1"/>
    </xf>
    <xf numFmtId="0" fontId="38" fillId="0" borderId="32" xfId="50" applyFont="1" applyBorder="1" applyAlignment="1">
      <alignment horizontal="left" vertical="center"/>
    </xf>
    <xf numFmtId="0" fontId="31" fillId="0" borderId="32" xfId="50" applyFont="1" applyBorder="1" applyAlignment="1">
      <alignment horizontal="left" vertical="center"/>
    </xf>
    <xf numFmtId="0" fontId="33" fillId="0" borderId="65" xfId="0" applyFont="1" applyBorder="1" applyAlignment="1">
      <alignment horizontal="left" vertical="center"/>
    </xf>
    <xf numFmtId="9" fontId="27" fillId="0" borderId="48" xfId="50" applyNumberFormat="1" applyFont="1" applyBorder="1" applyAlignment="1">
      <alignment horizontal="left" vertical="center"/>
    </xf>
    <xf numFmtId="9" fontId="27" fillId="0" borderId="50" xfId="50" applyNumberFormat="1" applyFont="1" applyBorder="1" applyAlignment="1">
      <alignment horizontal="left" vertical="center"/>
    </xf>
    <xf numFmtId="0" fontId="30" fillId="0" borderId="66" xfId="50" applyFont="1" applyFill="1" applyBorder="1" applyAlignment="1">
      <alignment horizontal="left" vertical="center"/>
    </xf>
    <xf numFmtId="0" fontId="30" fillId="0" borderId="50" xfId="50" applyFont="1" applyFill="1" applyBorder="1" applyAlignment="1">
      <alignment horizontal="left" vertical="center"/>
    </xf>
    <xf numFmtId="0" fontId="27" fillId="0" borderId="67" xfId="50" applyFont="1" applyFill="1" applyBorder="1" applyAlignment="1">
      <alignment horizontal="left" vertical="center"/>
    </xf>
    <xf numFmtId="0" fontId="27" fillId="0" borderId="49" xfId="50" applyFont="1" applyFill="1" applyBorder="1" applyAlignment="1">
      <alignment horizontal="left" vertical="center"/>
    </xf>
    <xf numFmtId="0" fontId="32" fillId="0" borderId="50" xfId="50" applyFont="1" applyFill="1" applyBorder="1" applyAlignment="1">
      <alignment horizontal="left" vertical="center"/>
    </xf>
    <xf numFmtId="0" fontId="33" fillId="0" borderId="68" xfId="50" applyFont="1" applyBorder="1" applyAlignment="1">
      <alignment horizontal="center" vertical="center"/>
    </xf>
    <xf numFmtId="0" fontId="27" fillId="0" borderId="62" xfId="50" applyFont="1" applyBorder="1" applyAlignment="1">
      <alignment horizontal="center" vertical="center"/>
    </xf>
    <xf numFmtId="0" fontId="27" fillId="0" borderId="64" xfId="50" applyFont="1" applyBorder="1" applyAlignment="1">
      <alignment horizontal="center" vertical="center"/>
    </xf>
    <xf numFmtId="0" fontId="27" fillId="0" borderId="64" xfId="50" applyFont="1" applyFill="1" applyBorder="1" applyAlignment="1">
      <alignment horizontal="left" vertical="center"/>
    </xf>
    <xf numFmtId="0" fontId="39" fillId="0" borderId="69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40" fillId="0" borderId="7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7" xfId="0" applyFont="1" applyFill="1" applyBorder="1" applyAlignment="1">
      <alignment horizontal="center" vertical="center"/>
    </xf>
    <xf numFmtId="0" fontId="40" fillId="7" borderId="2" xfId="0" applyFont="1" applyFill="1" applyBorder="1"/>
    <xf numFmtId="0" fontId="0" fillId="0" borderId="71" xfId="0" applyBorder="1"/>
    <xf numFmtId="0" fontId="0" fillId="7" borderId="2" xfId="0" applyFill="1" applyBorder="1"/>
    <xf numFmtId="0" fontId="0" fillId="0" borderId="72" xfId="0" applyBorder="1"/>
    <xf numFmtId="0" fontId="0" fillId="0" borderId="73" xfId="0" applyBorder="1"/>
    <xf numFmtId="0" fontId="0" fillId="7" borderId="73" xfId="0" applyFill="1" applyBorder="1"/>
    <xf numFmtId="0" fontId="0" fillId="8" borderId="0" xfId="0" applyFill="1"/>
    <xf numFmtId="0" fontId="39" fillId="0" borderId="74" xfId="0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/>
    </xf>
    <xf numFmtId="0" fontId="40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1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0" fillId="9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625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293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000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7197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2922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2922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7197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2922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6767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6767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6767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1485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4340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8" customWidth="1"/>
    <col min="3" max="3" width="10.125" customWidth="1"/>
  </cols>
  <sheetData>
    <row r="1" ht="21" customHeight="1" spans="1:2">
      <c r="A1" s="379"/>
      <c r="B1" s="380" t="s">
        <v>0</v>
      </c>
    </row>
    <row r="2" spans="1:2">
      <c r="A2" s="14">
        <v>1</v>
      </c>
      <c r="B2" s="381" t="s">
        <v>1</v>
      </c>
    </row>
    <row r="3" spans="1:2">
      <c r="A3" s="14">
        <v>2</v>
      </c>
      <c r="B3" s="381" t="s">
        <v>2</v>
      </c>
    </row>
    <row r="4" spans="1:2">
      <c r="A4" s="14">
        <v>3</v>
      </c>
      <c r="B4" s="381" t="s">
        <v>3</v>
      </c>
    </row>
    <row r="5" spans="1:2">
      <c r="A5" s="14">
        <v>4</v>
      </c>
      <c r="B5" s="381" t="s">
        <v>4</v>
      </c>
    </row>
    <row r="6" spans="1:2">
      <c r="A6" s="14">
        <v>5</v>
      </c>
      <c r="B6" s="381" t="s">
        <v>5</v>
      </c>
    </row>
    <row r="7" spans="1:2">
      <c r="A7" s="14">
        <v>6</v>
      </c>
      <c r="B7" s="381" t="s">
        <v>6</v>
      </c>
    </row>
    <row r="8" s="377" customFormat="1" ht="15" customHeight="1" spans="1:2">
      <c r="A8" s="382">
        <v>7</v>
      </c>
      <c r="B8" s="383" t="s">
        <v>7</v>
      </c>
    </row>
    <row r="9" ht="18.95" customHeight="1" spans="1:2">
      <c r="A9" s="379"/>
      <c r="B9" s="384" t="s">
        <v>8</v>
      </c>
    </row>
    <row r="10" ht="15.95" customHeight="1" spans="1:2">
      <c r="A10" s="14">
        <v>1</v>
      </c>
      <c r="B10" s="385" t="s">
        <v>9</v>
      </c>
    </row>
    <row r="11" spans="1:2">
      <c r="A11" s="14">
        <v>2</v>
      </c>
      <c r="B11" s="381" t="s">
        <v>10</v>
      </c>
    </row>
    <row r="12" spans="1:2">
      <c r="A12" s="14">
        <v>3</v>
      </c>
      <c r="B12" s="383" t="s">
        <v>11</v>
      </c>
    </row>
    <row r="13" spans="1:2">
      <c r="A13" s="14">
        <v>4</v>
      </c>
      <c r="B13" s="381" t="s">
        <v>12</v>
      </c>
    </row>
    <row r="14" spans="1:2">
      <c r="A14" s="14">
        <v>5</v>
      </c>
      <c r="B14" s="381" t="s">
        <v>13</v>
      </c>
    </row>
    <row r="15" spans="1:2">
      <c r="A15" s="14">
        <v>6</v>
      </c>
      <c r="B15" s="381" t="s">
        <v>14</v>
      </c>
    </row>
    <row r="16" spans="1:2">
      <c r="A16" s="14">
        <v>7</v>
      </c>
      <c r="B16" s="381" t="s">
        <v>15</v>
      </c>
    </row>
    <row r="17" spans="1:2">
      <c r="A17" s="14">
        <v>8</v>
      </c>
      <c r="B17" s="381" t="s">
        <v>16</v>
      </c>
    </row>
    <row r="18" spans="1:2">
      <c r="A18" s="14">
        <v>9</v>
      </c>
      <c r="B18" s="381" t="s">
        <v>17</v>
      </c>
    </row>
    <row r="19" spans="1:2">
      <c r="A19" s="14"/>
      <c r="B19" s="381"/>
    </row>
    <row r="20" ht="20.25" spans="1:2">
      <c r="A20" s="379"/>
      <c r="B20" s="380" t="s">
        <v>18</v>
      </c>
    </row>
    <row r="21" spans="1:2">
      <c r="A21" s="14">
        <v>1</v>
      </c>
      <c r="B21" s="386" t="s">
        <v>19</v>
      </c>
    </row>
    <row r="22" spans="1:2">
      <c r="A22" s="14">
        <v>2</v>
      </c>
      <c r="B22" s="381" t="s">
        <v>20</v>
      </c>
    </row>
    <row r="23" spans="1:2">
      <c r="A23" s="14">
        <v>3</v>
      </c>
      <c r="B23" s="381" t="s">
        <v>21</v>
      </c>
    </row>
    <row r="24" spans="1:2">
      <c r="A24" s="14">
        <v>4</v>
      </c>
      <c r="B24" s="381" t="s">
        <v>22</v>
      </c>
    </row>
    <row r="25" spans="1:2">
      <c r="A25" s="14">
        <v>5</v>
      </c>
      <c r="B25" s="381" t="s">
        <v>23</v>
      </c>
    </row>
    <row r="26" spans="1:2">
      <c r="A26" s="14">
        <v>6</v>
      </c>
      <c r="B26" s="381" t="s">
        <v>24</v>
      </c>
    </row>
    <row r="27" spans="1:2">
      <c r="A27" s="14">
        <v>7</v>
      </c>
      <c r="B27" s="381" t="s">
        <v>25</v>
      </c>
    </row>
    <row r="28" spans="1:2">
      <c r="A28" s="14"/>
      <c r="B28" s="381"/>
    </row>
    <row r="29" ht="20.25" spans="1:2">
      <c r="A29" s="379"/>
      <c r="B29" s="380" t="s">
        <v>26</v>
      </c>
    </row>
    <row r="30" spans="1:2">
      <c r="A30" s="14">
        <v>1</v>
      </c>
      <c r="B30" s="386" t="s">
        <v>27</v>
      </c>
    </row>
    <row r="31" spans="1:2">
      <c r="A31" s="14">
        <v>2</v>
      </c>
      <c r="B31" s="381" t="s">
        <v>28</v>
      </c>
    </row>
    <row r="32" spans="1:2">
      <c r="A32" s="14">
        <v>3</v>
      </c>
      <c r="B32" s="381" t="s">
        <v>29</v>
      </c>
    </row>
    <row r="33" ht="28.5" spans="1:2">
      <c r="A33" s="14">
        <v>4</v>
      </c>
      <c r="B33" s="381" t="s">
        <v>30</v>
      </c>
    </row>
    <row r="34" spans="1:2">
      <c r="A34" s="14">
        <v>5</v>
      </c>
      <c r="B34" s="381" t="s">
        <v>31</v>
      </c>
    </row>
    <row r="35" spans="1:2">
      <c r="A35" s="14">
        <v>6</v>
      </c>
      <c r="B35" s="381" t="s">
        <v>32</v>
      </c>
    </row>
    <row r="36" spans="1:2">
      <c r="A36" s="14">
        <v>7</v>
      </c>
      <c r="B36" s="381" t="s">
        <v>33</v>
      </c>
    </row>
    <row r="37" spans="1:2">
      <c r="A37" s="14"/>
      <c r="B37" s="381"/>
    </row>
    <row r="39" spans="1:2">
      <c r="A39" s="387" t="s">
        <v>34</v>
      </c>
      <c r="B39" s="3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352</v>
      </c>
      <c r="B2" s="26" t="s">
        <v>269</v>
      </c>
      <c r="C2" s="26" t="s">
        <v>270</v>
      </c>
      <c r="D2" s="26" t="s">
        <v>271</v>
      </c>
      <c r="E2" s="26" t="s">
        <v>272</v>
      </c>
      <c r="F2" s="26" t="s">
        <v>273</v>
      </c>
      <c r="G2" s="25" t="s">
        <v>353</v>
      </c>
      <c r="H2" s="25" t="s">
        <v>354</v>
      </c>
      <c r="I2" s="25" t="s">
        <v>355</v>
      </c>
      <c r="J2" s="25" t="s">
        <v>354</v>
      </c>
      <c r="K2" s="25" t="s">
        <v>356</v>
      </c>
      <c r="L2" s="25" t="s">
        <v>354</v>
      </c>
      <c r="M2" s="26" t="s">
        <v>323</v>
      </c>
      <c r="N2" s="26" t="s">
        <v>282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352</v>
      </c>
      <c r="B4" s="28" t="s">
        <v>357</v>
      </c>
      <c r="C4" s="28" t="s">
        <v>324</v>
      </c>
      <c r="D4" s="28" t="s">
        <v>271</v>
      </c>
      <c r="E4" s="26" t="s">
        <v>272</v>
      </c>
      <c r="F4" s="26" t="s">
        <v>273</v>
      </c>
      <c r="G4" s="25" t="s">
        <v>353</v>
      </c>
      <c r="H4" s="25" t="s">
        <v>354</v>
      </c>
      <c r="I4" s="25" t="s">
        <v>355</v>
      </c>
      <c r="J4" s="25" t="s">
        <v>354</v>
      </c>
      <c r="K4" s="25" t="s">
        <v>356</v>
      </c>
      <c r="L4" s="25" t="s">
        <v>354</v>
      </c>
      <c r="M4" s="26" t="s">
        <v>323</v>
      </c>
      <c r="N4" s="26" t="s">
        <v>282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298</v>
      </c>
      <c r="B11" s="16"/>
      <c r="C11" s="16"/>
      <c r="D11" s="17"/>
      <c r="E11" s="18"/>
      <c r="F11" s="29"/>
      <c r="G11" s="24"/>
      <c r="H11" s="29"/>
      <c r="I11" s="15" t="s">
        <v>358</v>
      </c>
      <c r="J11" s="16"/>
      <c r="K11" s="16"/>
      <c r="L11" s="16"/>
      <c r="M11" s="16"/>
      <c r="N11" s="23"/>
    </row>
    <row r="12" ht="16.5" spans="1:14">
      <c r="A12" s="19" t="s">
        <v>359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20" sqref="H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317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361</v>
      </c>
      <c r="H2" s="4" t="s">
        <v>362</v>
      </c>
      <c r="I2" s="4" t="s">
        <v>363</v>
      </c>
      <c r="J2" s="4" t="s">
        <v>364</v>
      </c>
      <c r="K2" s="5" t="s">
        <v>323</v>
      </c>
      <c r="L2" s="5" t="s">
        <v>282</v>
      </c>
    </row>
    <row r="3" spans="1:12">
      <c r="A3" s="14" t="s">
        <v>325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345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346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347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348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298</v>
      </c>
      <c r="B11" s="16"/>
      <c r="C11" s="16"/>
      <c r="D11" s="16"/>
      <c r="E11" s="17"/>
      <c r="F11" s="18"/>
      <c r="G11" s="24"/>
      <c r="H11" s="15" t="s">
        <v>358</v>
      </c>
      <c r="I11" s="16"/>
      <c r="J11" s="16"/>
      <c r="K11" s="16"/>
      <c r="L11" s="23"/>
    </row>
    <row r="12" ht="16.5" spans="1:12">
      <c r="A12" s="19" t="s">
        <v>365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I22" sqref="I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324</v>
      </c>
      <c r="D2" s="5" t="s">
        <v>271</v>
      </c>
      <c r="E2" s="5" t="s">
        <v>272</v>
      </c>
      <c r="F2" s="4" t="s">
        <v>367</v>
      </c>
      <c r="G2" s="4" t="s">
        <v>304</v>
      </c>
      <c r="H2" s="6" t="s">
        <v>305</v>
      </c>
      <c r="I2" s="21" t="s">
        <v>307</v>
      </c>
    </row>
    <row r="3" s="1" customFormat="1" ht="16.5" spans="1:9">
      <c r="A3" s="4"/>
      <c r="B3" s="7"/>
      <c r="C3" s="7"/>
      <c r="D3" s="7"/>
      <c r="E3" s="7"/>
      <c r="F3" s="4" t="s">
        <v>368</v>
      </c>
      <c r="G3" s="4" t="s">
        <v>308</v>
      </c>
      <c r="H3" s="8"/>
      <c r="I3" s="22"/>
    </row>
    <row r="4" spans="1:9">
      <c r="A4" s="9">
        <v>1</v>
      </c>
      <c r="B4" s="9" t="s">
        <v>369</v>
      </c>
      <c r="C4" s="10" t="s">
        <v>370</v>
      </c>
      <c r="D4" s="10" t="s">
        <v>371</v>
      </c>
      <c r="E4" s="10">
        <v>91551</v>
      </c>
      <c r="F4" s="11">
        <v>0.01</v>
      </c>
      <c r="G4" s="12">
        <v>0.01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298</v>
      </c>
      <c r="B12" s="16"/>
      <c r="C12" s="16"/>
      <c r="D12" s="17"/>
      <c r="E12" s="18"/>
      <c r="F12" s="15" t="s">
        <v>349</v>
      </c>
      <c r="G12" s="16"/>
      <c r="H12" s="17"/>
      <c r="I12" s="23"/>
    </row>
    <row r="13" ht="16.5" spans="1:9">
      <c r="A13" s="19" t="s">
        <v>372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7" t="s">
        <v>35</v>
      </c>
      <c r="C2" s="358"/>
      <c r="D2" s="358"/>
      <c r="E2" s="358"/>
      <c r="F2" s="358"/>
      <c r="G2" s="358"/>
      <c r="H2" s="358"/>
      <c r="I2" s="372"/>
    </row>
    <row r="3" ht="27.95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73"/>
    </row>
    <row r="4" ht="27.95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5" t="s">
        <v>41</v>
      </c>
      <c r="G4" s="365" t="s">
        <v>42</v>
      </c>
      <c r="H4" s="360" t="s">
        <v>41</v>
      </c>
      <c r="I4" s="374" t="s">
        <v>42</v>
      </c>
    </row>
    <row r="5" ht="27.95" customHeight="1" spans="2:9">
      <c r="B5" s="366" t="s">
        <v>43</v>
      </c>
      <c r="C5" s="14">
        <v>13</v>
      </c>
      <c r="D5" s="14">
        <v>0</v>
      </c>
      <c r="E5" s="14">
        <v>1</v>
      </c>
      <c r="F5" s="367">
        <v>0</v>
      </c>
      <c r="G5" s="367">
        <v>1</v>
      </c>
      <c r="H5" s="14">
        <v>1</v>
      </c>
      <c r="I5" s="375">
        <v>2</v>
      </c>
    </row>
    <row r="6" ht="27.95" customHeight="1" spans="2:9">
      <c r="B6" s="366" t="s">
        <v>44</v>
      </c>
      <c r="C6" s="14">
        <v>20</v>
      </c>
      <c r="D6" s="14">
        <v>0</v>
      </c>
      <c r="E6" s="14">
        <v>1</v>
      </c>
      <c r="F6" s="367">
        <v>1</v>
      </c>
      <c r="G6" s="367">
        <v>2</v>
      </c>
      <c r="H6" s="14">
        <v>2</v>
      </c>
      <c r="I6" s="375">
        <v>3</v>
      </c>
    </row>
    <row r="7" ht="27.95" customHeight="1" spans="2:9">
      <c r="B7" s="366" t="s">
        <v>45</v>
      </c>
      <c r="C7" s="14">
        <v>32</v>
      </c>
      <c r="D7" s="14">
        <v>0</v>
      </c>
      <c r="E7" s="14">
        <v>1</v>
      </c>
      <c r="F7" s="367">
        <v>2</v>
      </c>
      <c r="G7" s="367">
        <v>3</v>
      </c>
      <c r="H7" s="14">
        <v>3</v>
      </c>
      <c r="I7" s="375">
        <v>4</v>
      </c>
    </row>
    <row r="8" ht="27.95" customHeight="1" spans="2:9">
      <c r="B8" s="366" t="s">
        <v>46</v>
      </c>
      <c r="C8" s="14">
        <v>50</v>
      </c>
      <c r="D8" s="14">
        <v>1</v>
      </c>
      <c r="E8" s="14">
        <v>2</v>
      </c>
      <c r="F8" s="367">
        <v>3</v>
      </c>
      <c r="G8" s="367">
        <v>4</v>
      </c>
      <c r="H8" s="14">
        <v>5</v>
      </c>
      <c r="I8" s="375">
        <v>6</v>
      </c>
    </row>
    <row r="9" ht="27.95" customHeight="1" spans="2:9">
      <c r="B9" s="366" t="s">
        <v>47</v>
      </c>
      <c r="C9" s="14">
        <v>80</v>
      </c>
      <c r="D9" s="14">
        <v>2</v>
      </c>
      <c r="E9" s="14">
        <v>3</v>
      </c>
      <c r="F9" s="367">
        <v>5</v>
      </c>
      <c r="G9" s="367">
        <v>6</v>
      </c>
      <c r="H9" s="14">
        <v>7</v>
      </c>
      <c r="I9" s="375">
        <v>8</v>
      </c>
    </row>
    <row r="10" ht="27.95" customHeight="1" spans="2:9">
      <c r="B10" s="366" t="s">
        <v>48</v>
      </c>
      <c r="C10" s="14">
        <v>125</v>
      </c>
      <c r="D10" s="14">
        <v>3</v>
      </c>
      <c r="E10" s="14">
        <v>4</v>
      </c>
      <c r="F10" s="367">
        <v>7</v>
      </c>
      <c r="G10" s="367">
        <v>8</v>
      </c>
      <c r="H10" s="14">
        <v>10</v>
      </c>
      <c r="I10" s="375">
        <v>11</v>
      </c>
    </row>
    <row r="11" ht="27.95" customHeight="1" spans="2:9">
      <c r="B11" s="366" t="s">
        <v>49</v>
      </c>
      <c r="C11" s="14">
        <v>200</v>
      </c>
      <c r="D11" s="14">
        <v>5</v>
      </c>
      <c r="E11" s="14">
        <v>6</v>
      </c>
      <c r="F11" s="367">
        <v>10</v>
      </c>
      <c r="G11" s="367">
        <v>11</v>
      </c>
      <c r="H11" s="14">
        <v>14</v>
      </c>
      <c r="I11" s="375">
        <v>15</v>
      </c>
    </row>
    <row r="12" ht="27.95" customHeight="1" spans="2:9">
      <c r="B12" s="368" t="s">
        <v>50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51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248" customWidth="1"/>
    <col min="2" max="9" width="10.375" style="248"/>
    <col min="10" max="10" width="8.875" style="248" customWidth="1"/>
    <col min="11" max="11" width="12" style="248" customWidth="1"/>
    <col min="12" max="16384" width="10.375" style="248"/>
  </cols>
  <sheetData>
    <row r="1" ht="21" spans="1:11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15" spans="1:11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330" t="s">
        <v>58</v>
      </c>
      <c r="J2" s="330"/>
      <c r="K2" s="331"/>
    </row>
    <row r="3" ht="14.25" spans="1:11">
      <c r="A3" s="254" t="s">
        <v>59</v>
      </c>
      <c r="B3" s="255"/>
      <c r="C3" s="256"/>
      <c r="D3" s="257" t="s">
        <v>60</v>
      </c>
      <c r="E3" s="258"/>
      <c r="F3" s="258"/>
      <c r="G3" s="259"/>
      <c r="H3" s="257" t="s">
        <v>61</v>
      </c>
      <c r="I3" s="258"/>
      <c r="J3" s="258"/>
      <c r="K3" s="259"/>
    </row>
    <row r="4" ht="14.25" spans="1:11">
      <c r="A4" s="260" t="s">
        <v>62</v>
      </c>
      <c r="B4" s="176" t="s">
        <v>63</v>
      </c>
      <c r="C4" s="177"/>
      <c r="D4" s="260" t="s">
        <v>64</v>
      </c>
      <c r="E4" s="261"/>
      <c r="F4" s="262">
        <v>44778</v>
      </c>
      <c r="G4" s="263"/>
      <c r="H4" s="260" t="s">
        <v>65</v>
      </c>
      <c r="I4" s="261"/>
      <c r="J4" s="176" t="s">
        <v>66</v>
      </c>
      <c r="K4" s="177" t="s">
        <v>67</v>
      </c>
    </row>
    <row r="5" ht="14.25" spans="1:11">
      <c r="A5" s="264" t="s">
        <v>68</v>
      </c>
      <c r="B5" s="176" t="s">
        <v>69</v>
      </c>
      <c r="C5" s="177"/>
      <c r="D5" s="260" t="s">
        <v>70</v>
      </c>
      <c r="E5" s="261"/>
      <c r="F5" s="262">
        <v>44734</v>
      </c>
      <c r="G5" s="263"/>
      <c r="H5" s="260" t="s">
        <v>71</v>
      </c>
      <c r="I5" s="261"/>
      <c r="J5" s="176" t="s">
        <v>66</v>
      </c>
      <c r="K5" s="177" t="s">
        <v>67</v>
      </c>
    </row>
    <row r="6" ht="14.25" spans="1:11">
      <c r="A6" s="260" t="s">
        <v>72</v>
      </c>
      <c r="B6" s="265">
        <v>2</v>
      </c>
      <c r="C6" s="266">
        <v>6</v>
      </c>
      <c r="D6" s="264" t="s">
        <v>73</v>
      </c>
      <c r="E6" s="267"/>
      <c r="F6" s="262">
        <v>44745</v>
      </c>
      <c r="G6" s="263"/>
      <c r="H6" s="260" t="s">
        <v>74</v>
      </c>
      <c r="I6" s="261"/>
      <c r="J6" s="176" t="s">
        <v>66</v>
      </c>
      <c r="K6" s="177" t="s">
        <v>67</v>
      </c>
    </row>
    <row r="7" ht="14.25" spans="1:11">
      <c r="A7" s="260" t="s">
        <v>75</v>
      </c>
      <c r="B7" s="268">
        <v>2833</v>
      </c>
      <c r="C7" s="269"/>
      <c r="D7" s="264" t="s">
        <v>76</v>
      </c>
      <c r="E7" s="270"/>
      <c r="F7" s="262">
        <v>44747</v>
      </c>
      <c r="G7" s="263"/>
      <c r="H7" s="260" t="s">
        <v>77</v>
      </c>
      <c r="I7" s="261"/>
      <c r="J7" s="176" t="s">
        <v>66</v>
      </c>
      <c r="K7" s="177" t="s">
        <v>67</v>
      </c>
    </row>
    <row r="8" ht="15" spans="1:11">
      <c r="A8" s="271" t="s">
        <v>78</v>
      </c>
      <c r="B8" s="272" t="s">
        <v>79</v>
      </c>
      <c r="C8" s="273"/>
      <c r="D8" s="274" t="s">
        <v>80</v>
      </c>
      <c r="E8" s="275"/>
      <c r="F8" s="276">
        <v>44775</v>
      </c>
      <c r="G8" s="277"/>
      <c r="H8" s="274" t="s">
        <v>81</v>
      </c>
      <c r="I8" s="275"/>
      <c r="J8" s="332" t="s">
        <v>66</v>
      </c>
      <c r="K8" s="333" t="s">
        <v>67</v>
      </c>
    </row>
    <row r="9" ht="15" spans="1:11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334"/>
    </row>
    <row r="10" ht="15" spans="1:11">
      <c r="A10" s="280" t="s">
        <v>83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35"/>
    </row>
    <row r="11" ht="14.25" spans="1:11">
      <c r="A11" s="282" t="s">
        <v>84</v>
      </c>
      <c r="B11" s="283" t="s">
        <v>85</v>
      </c>
      <c r="C11" s="284" t="s">
        <v>86</v>
      </c>
      <c r="D11" s="285"/>
      <c r="E11" s="286" t="s">
        <v>87</v>
      </c>
      <c r="F11" s="283" t="s">
        <v>85</v>
      </c>
      <c r="G11" s="284" t="s">
        <v>86</v>
      </c>
      <c r="H11" s="284" t="s">
        <v>88</v>
      </c>
      <c r="I11" s="286" t="s">
        <v>89</v>
      </c>
      <c r="J11" s="283" t="s">
        <v>85</v>
      </c>
      <c r="K11" s="336" t="s">
        <v>86</v>
      </c>
    </row>
    <row r="12" ht="14.25" spans="1:11">
      <c r="A12" s="264" t="s">
        <v>90</v>
      </c>
      <c r="B12" s="287" t="s">
        <v>85</v>
      </c>
      <c r="C12" s="176" t="s">
        <v>86</v>
      </c>
      <c r="D12" s="270"/>
      <c r="E12" s="267" t="s">
        <v>91</v>
      </c>
      <c r="F12" s="287" t="s">
        <v>85</v>
      </c>
      <c r="G12" s="176" t="s">
        <v>86</v>
      </c>
      <c r="H12" s="176" t="s">
        <v>88</v>
      </c>
      <c r="I12" s="267" t="s">
        <v>92</v>
      </c>
      <c r="J12" s="287" t="s">
        <v>85</v>
      </c>
      <c r="K12" s="177" t="s">
        <v>86</v>
      </c>
    </row>
    <row r="13" ht="14.25" spans="1:11">
      <c r="A13" s="264" t="s">
        <v>93</v>
      </c>
      <c r="B13" s="287" t="s">
        <v>85</v>
      </c>
      <c r="C13" s="176" t="s">
        <v>86</v>
      </c>
      <c r="D13" s="270"/>
      <c r="E13" s="267" t="s">
        <v>94</v>
      </c>
      <c r="F13" s="176" t="s">
        <v>95</v>
      </c>
      <c r="G13" s="176" t="s">
        <v>96</v>
      </c>
      <c r="H13" s="176" t="s">
        <v>88</v>
      </c>
      <c r="I13" s="267" t="s">
        <v>97</v>
      </c>
      <c r="J13" s="287" t="s">
        <v>85</v>
      </c>
      <c r="K13" s="177" t="s">
        <v>86</v>
      </c>
    </row>
    <row r="14" ht="15" spans="1:11">
      <c r="A14" s="274" t="s">
        <v>98</v>
      </c>
      <c r="B14" s="275"/>
      <c r="C14" s="275"/>
      <c r="D14" s="275"/>
      <c r="E14" s="275"/>
      <c r="F14" s="275"/>
      <c r="G14" s="275"/>
      <c r="H14" s="275"/>
      <c r="I14" s="275"/>
      <c r="J14" s="275"/>
      <c r="K14" s="337"/>
    </row>
    <row r="15" ht="15" spans="1:11">
      <c r="A15" s="280" t="s">
        <v>99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35"/>
    </row>
    <row r="16" ht="14.25" spans="1:11">
      <c r="A16" s="288" t="s">
        <v>100</v>
      </c>
      <c r="B16" s="284" t="s">
        <v>95</v>
      </c>
      <c r="C16" s="284" t="s">
        <v>96</v>
      </c>
      <c r="D16" s="289"/>
      <c r="E16" s="290" t="s">
        <v>101</v>
      </c>
      <c r="F16" s="284" t="s">
        <v>95</v>
      </c>
      <c r="G16" s="284" t="s">
        <v>96</v>
      </c>
      <c r="H16" s="291"/>
      <c r="I16" s="290" t="s">
        <v>102</v>
      </c>
      <c r="J16" s="284" t="s">
        <v>95</v>
      </c>
      <c r="K16" s="336" t="s">
        <v>96</v>
      </c>
    </row>
    <row r="17" customHeight="1" spans="1:22">
      <c r="A17" s="292" t="s">
        <v>103</v>
      </c>
      <c r="B17" s="176" t="s">
        <v>95</v>
      </c>
      <c r="C17" s="176" t="s">
        <v>96</v>
      </c>
      <c r="D17" s="293"/>
      <c r="E17" s="294" t="s">
        <v>104</v>
      </c>
      <c r="F17" s="176" t="s">
        <v>95</v>
      </c>
      <c r="G17" s="176" t="s">
        <v>96</v>
      </c>
      <c r="H17" s="295"/>
      <c r="I17" s="294" t="s">
        <v>105</v>
      </c>
      <c r="J17" s="176" t="s">
        <v>95</v>
      </c>
      <c r="K17" s="177" t="s">
        <v>96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296" t="s">
        <v>106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39"/>
    </row>
    <row r="19" s="247" customFormat="1" ht="18" customHeight="1" spans="1:11">
      <c r="A19" s="280" t="s">
        <v>107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35"/>
    </row>
    <row r="20" customHeight="1" spans="1:11">
      <c r="A20" s="298" t="s">
        <v>108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40"/>
    </row>
    <row r="21" ht="21.75" customHeight="1" spans="1:11">
      <c r="A21" s="300" t="s">
        <v>109</v>
      </c>
      <c r="B21" s="294" t="s">
        <v>110</v>
      </c>
      <c r="C21" s="294" t="s">
        <v>111</v>
      </c>
      <c r="D21" s="294" t="s">
        <v>112</v>
      </c>
      <c r="E21" s="294" t="s">
        <v>113</v>
      </c>
      <c r="F21" s="294" t="s">
        <v>114</v>
      </c>
      <c r="G21" s="294" t="s">
        <v>115</v>
      </c>
      <c r="H21" s="294" t="s">
        <v>116</v>
      </c>
      <c r="I21" s="294" t="s">
        <v>117</v>
      </c>
      <c r="J21" s="294" t="s">
        <v>118</v>
      </c>
      <c r="K21" s="341" t="s">
        <v>119</v>
      </c>
    </row>
    <row r="22" customHeight="1" spans="1:11">
      <c r="A22" s="301" t="s">
        <v>120</v>
      </c>
      <c r="B22" s="302"/>
      <c r="C22" s="302"/>
      <c r="D22" s="302">
        <v>1</v>
      </c>
      <c r="E22" s="302">
        <v>1</v>
      </c>
      <c r="F22" s="302">
        <v>1</v>
      </c>
      <c r="G22" s="302">
        <v>1</v>
      </c>
      <c r="H22" s="302">
        <v>1</v>
      </c>
      <c r="I22" s="302">
        <v>1</v>
      </c>
      <c r="J22" s="302"/>
      <c r="K22" s="342"/>
    </row>
    <row r="23" customHeight="1" spans="1:11">
      <c r="A23" s="301" t="s">
        <v>121</v>
      </c>
      <c r="B23" s="302"/>
      <c r="C23" s="302"/>
      <c r="D23" s="302">
        <v>1</v>
      </c>
      <c r="E23" s="302">
        <v>1</v>
      </c>
      <c r="F23" s="302">
        <v>1</v>
      </c>
      <c r="G23" s="302">
        <v>1</v>
      </c>
      <c r="H23" s="302">
        <v>1</v>
      </c>
      <c r="I23" s="302">
        <v>1</v>
      </c>
      <c r="J23" s="302"/>
      <c r="K23" s="343"/>
    </row>
    <row r="24" customHeight="1" spans="1:11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43"/>
    </row>
    <row r="25" customHeight="1" spans="1:1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44"/>
    </row>
    <row r="26" customHeight="1" spans="1:11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44"/>
    </row>
    <row r="27" customHeight="1" spans="1:11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44"/>
    </row>
    <row r="28" customHeight="1" spans="1:11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44"/>
    </row>
    <row r="29" ht="18" customHeight="1" spans="1:11">
      <c r="A29" s="303" t="s">
        <v>122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45"/>
    </row>
    <row r="30" ht="18.75" customHeight="1" spans="1:11">
      <c r="A30" s="305" t="s">
        <v>123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46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47"/>
    </row>
    <row r="32" ht="18" customHeight="1" spans="1:11">
      <c r="A32" s="303" t="s">
        <v>124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45"/>
    </row>
    <row r="33" ht="14.25" spans="1:11">
      <c r="A33" s="309" t="s">
        <v>125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48"/>
    </row>
    <row r="34" ht="15" spans="1:11">
      <c r="A34" s="184" t="s">
        <v>126</v>
      </c>
      <c r="B34" s="186"/>
      <c r="C34" s="176" t="s">
        <v>66</v>
      </c>
      <c r="D34" s="176" t="s">
        <v>67</v>
      </c>
      <c r="E34" s="311" t="s">
        <v>127</v>
      </c>
      <c r="F34" s="312"/>
      <c r="G34" s="312"/>
      <c r="H34" s="312"/>
      <c r="I34" s="312"/>
      <c r="J34" s="312"/>
      <c r="K34" s="349"/>
    </row>
    <row r="35" ht="15" spans="1:11">
      <c r="A35" s="313" t="s">
        <v>128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314" t="s">
        <v>129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50"/>
    </row>
    <row r="37" ht="14.25" spans="1:11">
      <c r="A37" s="316" t="s">
        <v>130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51"/>
    </row>
    <row r="38" ht="14.25" spans="1:11">
      <c r="A38" s="316" t="s">
        <v>131</v>
      </c>
      <c r="B38" s="317"/>
      <c r="C38" s="317"/>
      <c r="D38" s="317"/>
      <c r="E38" s="317"/>
      <c r="F38" s="317"/>
      <c r="G38" s="317"/>
      <c r="H38" s="317"/>
      <c r="I38" s="317"/>
      <c r="J38" s="317"/>
      <c r="K38" s="351"/>
    </row>
    <row r="39" ht="14.25" spans="1:1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51"/>
    </row>
    <row r="40" ht="14.25" spans="1:1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51"/>
    </row>
    <row r="41" ht="14.25" spans="1:11">
      <c r="A41" s="316"/>
      <c r="B41" s="317"/>
      <c r="C41" s="317"/>
      <c r="D41" s="317"/>
      <c r="E41" s="317"/>
      <c r="F41" s="317"/>
      <c r="G41" s="317"/>
      <c r="H41" s="317"/>
      <c r="I41" s="317"/>
      <c r="J41" s="317"/>
      <c r="K41" s="351"/>
    </row>
    <row r="42" ht="14.25" spans="1:11">
      <c r="A42" s="316"/>
      <c r="B42" s="317"/>
      <c r="C42" s="317"/>
      <c r="D42" s="317"/>
      <c r="E42" s="317"/>
      <c r="F42" s="317"/>
      <c r="G42" s="317"/>
      <c r="H42" s="317"/>
      <c r="I42" s="317"/>
      <c r="J42" s="317"/>
      <c r="K42" s="351"/>
    </row>
    <row r="43" ht="15" spans="1:11">
      <c r="A43" s="318" t="s">
        <v>132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2"/>
    </row>
    <row r="44" ht="15" spans="1:11">
      <c r="A44" s="280" t="s">
        <v>133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35"/>
    </row>
    <row r="45" ht="14.25" spans="1:11">
      <c r="A45" s="288" t="s">
        <v>134</v>
      </c>
      <c r="B45" s="284" t="s">
        <v>95</v>
      </c>
      <c r="C45" s="284" t="s">
        <v>96</v>
      </c>
      <c r="D45" s="284" t="s">
        <v>88</v>
      </c>
      <c r="E45" s="290" t="s">
        <v>135</v>
      </c>
      <c r="F45" s="284" t="s">
        <v>95</v>
      </c>
      <c r="G45" s="284" t="s">
        <v>96</v>
      </c>
      <c r="H45" s="284" t="s">
        <v>88</v>
      </c>
      <c r="I45" s="290" t="s">
        <v>136</v>
      </c>
      <c r="J45" s="284" t="s">
        <v>95</v>
      </c>
      <c r="K45" s="336" t="s">
        <v>96</v>
      </c>
    </row>
    <row r="46" ht="14.25" spans="1:11">
      <c r="A46" s="292" t="s">
        <v>87</v>
      </c>
      <c r="B46" s="176" t="s">
        <v>95</v>
      </c>
      <c r="C46" s="176" t="s">
        <v>96</v>
      </c>
      <c r="D46" s="176" t="s">
        <v>88</v>
      </c>
      <c r="E46" s="294" t="s">
        <v>94</v>
      </c>
      <c r="F46" s="176" t="s">
        <v>95</v>
      </c>
      <c r="G46" s="176" t="s">
        <v>96</v>
      </c>
      <c r="H46" s="176" t="s">
        <v>88</v>
      </c>
      <c r="I46" s="294" t="s">
        <v>105</v>
      </c>
      <c r="J46" s="176" t="s">
        <v>95</v>
      </c>
      <c r="K46" s="177" t="s">
        <v>96</v>
      </c>
    </row>
    <row r="47" ht="15" spans="1:11">
      <c r="A47" s="274" t="s">
        <v>98</v>
      </c>
      <c r="B47" s="275"/>
      <c r="C47" s="275"/>
      <c r="D47" s="275"/>
      <c r="E47" s="275"/>
      <c r="F47" s="275"/>
      <c r="G47" s="275"/>
      <c r="H47" s="275"/>
      <c r="I47" s="275"/>
      <c r="J47" s="275"/>
      <c r="K47" s="337"/>
    </row>
    <row r="48" ht="15" spans="1:11">
      <c r="A48" s="313" t="s">
        <v>137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50"/>
    </row>
    <row r="50" ht="15" spans="1:11">
      <c r="A50" s="320" t="s">
        <v>138</v>
      </c>
      <c r="B50" s="321" t="s">
        <v>139</v>
      </c>
      <c r="C50" s="321"/>
      <c r="D50" s="322" t="s">
        <v>140</v>
      </c>
      <c r="E50" s="323"/>
      <c r="F50" s="324" t="s">
        <v>141</v>
      </c>
      <c r="G50" s="325"/>
      <c r="H50" s="326" t="s">
        <v>142</v>
      </c>
      <c r="I50" s="353"/>
      <c r="J50" s="354"/>
      <c r="K50" s="355"/>
    </row>
    <row r="51" ht="15" spans="1:11">
      <c r="A51" s="313" t="s">
        <v>143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56"/>
    </row>
    <row r="53" ht="15" spans="1:11">
      <c r="A53" s="320" t="s">
        <v>138</v>
      </c>
      <c r="B53" s="321" t="s">
        <v>139</v>
      </c>
      <c r="C53" s="321"/>
      <c r="D53" s="322" t="s">
        <v>140</v>
      </c>
      <c r="E53" s="329" t="s">
        <v>144</v>
      </c>
      <c r="F53" s="324" t="s">
        <v>145</v>
      </c>
      <c r="G53" s="325" t="s">
        <v>146</v>
      </c>
      <c r="H53" s="326" t="s">
        <v>142</v>
      </c>
      <c r="I53" s="353"/>
      <c r="J53" s="354" t="s">
        <v>147</v>
      </c>
      <c r="K53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5" customWidth="1"/>
    <col min="2" max="7" width="9.375" style="115" customWidth="1"/>
    <col min="8" max="8" width="1.375" style="115" customWidth="1"/>
    <col min="9" max="9" width="16.5" style="115" customWidth="1"/>
    <col min="10" max="10" width="17" style="115" customWidth="1"/>
    <col min="11" max="11" width="18.5" style="115" customWidth="1"/>
    <col min="12" max="12" width="16.625" style="115" customWidth="1"/>
    <col min="13" max="13" width="14.125" style="115" customWidth="1"/>
    <col min="14" max="14" width="16.375" style="115" customWidth="1"/>
    <col min="15" max="16384" width="9" style="115"/>
  </cols>
  <sheetData>
    <row r="1" ht="30" customHeight="1" spans="1:14">
      <c r="A1" s="116" t="s">
        <v>148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ht="29.1" customHeight="1" spans="1:14">
      <c r="A2" s="118" t="s">
        <v>62</v>
      </c>
      <c r="B2" s="119" t="s">
        <v>63</v>
      </c>
      <c r="C2" s="119"/>
      <c r="D2" s="120" t="s">
        <v>68</v>
      </c>
      <c r="E2" s="119" t="s">
        <v>149</v>
      </c>
      <c r="F2" s="119"/>
      <c r="G2" s="119"/>
      <c r="H2" s="121"/>
      <c r="I2" s="150" t="s">
        <v>57</v>
      </c>
      <c r="J2" s="119" t="s">
        <v>58</v>
      </c>
      <c r="K2" s="119"/>
      <c r="L2" s="119"/>
      <c r="M2" s="119"/>
      <c r="N2" s="151"/>
    </row>
    <row r="3" ht="29.1" customHeight="1" spans="1:14">
      <c r="A3" s="122" t="s">
        <v>150</v>
      </c>
      <c r="B3" s="123" t="s">
        <v>151</v>
      </c>
      <c r="C3" s="123"/>
      <c r="D3" s="123"/>
      <c r="E3" s="123"/>
      <c r="F3" s="123"/>
      <c r="G3" s="123"/>
      <c r="H3" s="124"/>
      <c r="I3" s="152" t="s">
        <v>152</v>
      </c>
      <c r="J3" s="152"/>
      <c r="K3" s="152"/>
      <c r="L3" s="152"/>
      <c r="M3" s="152"/>
      <c r="N3" s="153"/>
    </row>
    <row r="4" ht="29.1" customHeight="1" spans="1:14">
      <c r="A4" s="122"/>
      <c r="B4" s="125" t="s">
        <v>112</v>
      </c>
      <c r="C4" s="125" t="s">
        <v>113</v>
      </c>
      <c r="D4" s="125" t="s">
        <v>114</v>
      </c>
      <c r="E4" s="125" t="s">
        <v>115</v>
      </c>
      <c r="F4" s="125" t="s">
        <v>116</v>
      </c>
      <c r="G4" s="126" t="s">
        <v>117</v>
      </c>
      <c r="H4" s="124"/>
      <c r="I4" s="245" t="s">
        <v>153</v>
      </c>
      <c r="J4" s="245" t="s">
        <v>153</v>
      </c>
      <c r="K4" s="245"/>
      <c r="L4" s="245"/>
      <c r="M4" s="245"/>
      <c r="N4" s="246"/>
    </row>
    <row r="5" ht="29.1" customHeight="1" spans="1:14">
      <c r="A5" s="122"/>
      <c r="B5" s="125" t="s">
        <v>154</v>
      </c>
      <c r="C5" s="125" t="s">
        <v>155</v>
      </c>
      <c r="D5" s="125" t="s">
        <v>156</v>
      </c>
      <c r="E5" s="125" t="s">
        <v>157</v>
      </c>
      <c r="F5" s="125" t="s">
        <v>158</v>
      </c>
      <c r="G5" s="125" t="s">
        <v>159</v>
      </c>
      <c r="H5" s="124"/>
      <c r="I5" s="154" t="s">
        <v>160</v>
      </c>
      <c r="J5" s="154" t="s">
        <v>161</v>
      </c>
      <c r="K5" s="154"/>
      <c r="L5" s="154"/>
      <c r="M5" s="154"/>
      <c r="N5" s="155"/>
    </row>
    <row r="6" ht="29.1" customHeight="1" spans="1:14">
      <c r="A6" s="127" t="s">
        <v>162</v>
      </c>
      <c r="B6" s="128">
        <f>C6-2.1</f>
        <v>97.8</v>
      </c>
      <c r="C6" s="128">
        <f>D6-2.1</f>
        <v>99.9</v>
      </c>
      <c r="D6" s="129">
        <v>102</v>
      </c>
      <c r="E6" s="128">
        <f t="shared" ref="E6:G6" si="0">D6+2.1</f>
        <v>104.1</v>
      </c>
      <c r="F6" s="128">
        <f t="shared" si="0"/>
        <v>106.2</v>
      </c>
      <c r="G6" s="128">
        <f t="shared" si="0"/>
        <v>108.3</v>
      </c>
      <c r="H6" s="124"/>
      <c r="I6" s="156" t="s">
        <v>163</v>
      </c>
      <c r="J6" s="156" t="s">
        <v>164</v>
      </c>
      <c r="K6" s="156"/>
      <c r="L6" s="156"/>
      <c r="M6" s="156"/>
      <c r="N6" s="157"/>
    </row>
    <row r="7" ht="29.1" customHeight="1" spans="1:14">
      <c r="A7" s="130" t="s">
        <v>165</v>
      </c>
      <c r="B7" s="131">
        <f>C7-4</f>
        <v>78</v>
      </c>
      <c r="C7" s="131">
        <f>D7-4</f>
        <v>82</v>
      </c>
      <c r="D7" s="131">
        <v>86</v>
      </c>
      <c r="E7" s="131">
        <f>D7+4</f>
        <v>90</v>
      </c>
      <c r="F7" s="131">
        <f>E7+5</f>
        <v>95</v>
      </c>
      <c r="G7" s="132">
        <f>F7+5</f>
        <v>100</v>
      </c>
      <c r="H7" s="124"/>
      <c r="I7" s="158" t="s">
        <v>166</v>
      </c>
      <c r="J7" s="158" t="s">
        <v>167</v>
      </c>
      <c r="K7" s="158"/>
      <c r="L7" s="158"/>
      <c r="M7" s="158"/>
      <c r="N7" s="159"/>
    </row>
    <row r="8" ht="29.1" customHeight="1" spans="1:14">
      <c r="A8" s="130" t="s">
        <v>168</v>
      </c>
      <c r="B8" s="131">
        <f>C8-3.6</f>
        <v>98.8</v>
      </c>
      <c r="C8" s="131">
        <f>D8-3.6</f>
        <v>102.4</v>
      </c>
      <c r="D8" s="131">
        <v>106</v>
      </c>
      <c r="E8" s="131">
        <f t="shared" ref="E8:G8" si="1">D8+4</f>
        <v>110</v>
      </c>
      <c r="F8" s="131">
        <f t="shared" si="1"/>
        <v>114</v>
      </c>
      <c r="G8" s="132">
        <f t="shared" si="1"/>
        <v>118</v>
      </c>
      <c r="H8" s="124"/>
      <c r="I8" s="158" t="s">
        <v>169</v>
      </c>
      <c r="J8" s="158" t="s">
        <v>170</v>
      </c>
      <c r="K8" s="158"/>
      <c r="L8" s="158"/>
      <c r="M8" s="158"/>
      <c r="N8" s="160"/>
    </row>
    <row r="9" ht="29.1" customHeight="1" spans="1:14">
      <c r="A9" s="130" t="s">
        <v>171</v>
      </c>
      <c r="B9" s="131">
        <f>C9-1.15</f>
        <v>30.2</v>
      </c>
      <c r="C9" s="131">
        <f>D9-1.15</f>
        <v>31.35</v>
      </c>
      <c r="D9" s="131">
        <v>32.5</v>
      </c>
      <c r="E9" s="131">
        <f t="shared" ref="E9:G9" si="2">D9+1.3</f>
        <v>33.8</v>
      </c>
      <c r="F9" s="131">
        <f t="shared" si="2"/>
        <v>35.1</v>
      </c>
      <c r="G9" s="131">
        <f t="shared" si="2"/>
        <v>36.4</v>
      </c>
      <c r="H9" s="124"/>
      <c r="I9" s="156" t="s">
        <v>166</v>
      </c>
      <c r="J9" s="156" t="s">
        <v>172</v>
      </c>
      <c r="K9" s="156"/>
      <c r="L9" s="156"/>
      <c r="M9" s="156"/>
      <c r="N9" s="161"/>
    </row>
    <row r="10" ht="29.1" customHeight="1" spans="1:14">
      <c r="A10" s="130" t="s">
        <v>173</v>
      </c>
      <c r="B10" s="131">
        <f>C10-0.5</f>
        <v>18.5</v>
      </c>
      <c r="C10" s="131">
        <f>D10-0.5</f>
        <v>19</v>
      </c>
      <c r="D10" s="133">
        <v>19.5</v>
      </c>
      <c r="E10" s="131">
        <f>D10+0.5</f>
        <v>20</v>
      </c>
      <c r="F10" s="131">
        <f>E10+0.5</f>
        <v>20.5</v>
      </c>
      <c r="G10" s="132">
        <f>F10+0.7</f>
        <v>21.2</v>
      </c>
      <c r="H10" s="124"/>
      <c r="I10" s="158" t="s">
        <v>166</v>
      </c>
      <c r="J10" s="158" t="s">
        <v>174</v>
      </c>
      <c r="K10" s="158"/>
      <c r="L10" s="158"/>
      <c r="M10" s="158"/>
      <c r="N10" s="160"/>
    </row>
    <row r="11" ht="29.1" customHeight="1" spans="1:14">
      <c r="A11" s="130" t="s">
        <v>175</v>
      </c>
      <c r="B11" s="131">
        <f>C11-0.7</f>
        <v>26.7</v>
      </c>
      <c r="C11" s="131">
        <f>D11-0.6</f>
        <v>27.4</v>
      </c>
      <c r="D11" s="131">
        <v>28</v>
      </c>
      <c r="E11" s="131">
        <f>D11+0.6</f>
        <v>28.6</v>
      </c>
      <c r="F11" s="131">
        <f>E11+0.7</f>
        <v>29.3</v>
      </c>
      <c r="G11" s="132">
        <f>F11+0.6</f>
        <v>29.9</v>
      </c>
      <c r="H11" s="124"/>
      <c r="I11" s="158" t="s">
        <v>169</v>
      </c>
      <c r="J11" s="158" t="s">
        <v>172</v>
      </c>
      <c r="K11" s="158"/>
      <c r="L11" s="158"/>
      <c r="M11" s="158"/>
      <c r="N11" s="160"/>
    </row>
    <row r="12" ht="29.1" customHeight="1" spans="1:14">
      <c r="A12" s="130" t="s">
        <v>176</v>
      </c>
      <c r="B12" s="131">
        <f>C12-0.9</f>
        <v>37.7</v>
      </c>
      <c r="C12" s="131">
        <f>D12-0.9</f>
        <v>38.6</v>
      </c>
      <c r="D12" s="131">
        <v>39.5</v>
      </c>
      <c r="E12" s="131">
        <f t="shared" ref="E12:G12" si="3">D12+1.1</f>
        <v>40.6</v>
      </c>
      <c r="F12" s="131">
        <f t="shared" si="3"/>
        <v>41.7</v>
      </c>
      <c r="G12" s="132">
        <f t="shared" si="3"/>
        <v>42.8</v>
      </c>
      <c r="H12" s="124"/>
      <c r="I12" s="158" t="s">
        <v>177</v>
      </c>
      <c r="J12" s="158" t="s">
        <v>166</v>
      </c>
      <c r="K12" s="158"/>
      <c r="L12" s="158"/>
      <c r="M12" s="158"/>
      <c r="N12" s="160"/>
    </row>
    <row r="13" ht="29.1" customHeight="1" spans="1:14">
      <c r="A13" s="134"/>
      <c r="B13" s="135"/>
      <c r="C13" s="136"/>
      <c r="D13" s="137"/>
      <c r="E13" s="136"/>
      <c r="F13" s="136"/>
      <c r="G13" s="136"/>
      <c r="H13" s="124"/>
      <c r="I13" s="158"/>
      <c r="J13" s="158"/>
      <c r="K13" s="158"/>
      <c r="L13" s="158"/>
      <c r="M13" s="158"/>
      <c r="N13" s="160"/>
    </row>
    <row r="14" ht="29.1" customHeight="1" spans="1:14">
      <c r="A14" s="138"/>
      <c r="B14" s="139"/>
      <c r="C14" s="140"/>
      <c r="D14" s="140"/>
      <c r="E14" s="140"/>
      <c r="F14" s="140"/>
      <c r="G14" s="141"/>
      <c r="H14" s="124"/>
      <c r="I14" s="158"/>
      <c r="J14" s="158"/>
      <c r="K14" s="158"/>
      <c r="L14" s="158"/>
      <c r="M14" s="158"/>
      <c r="N14" s="160"/>
    </row>
    <row r="15" ht="29.1" customHeight="1" spans="1:14">
      <c r="A15" s="142"/>
      <c r="B15" s="143"/>
      <c r="C15" s="144"/>
      <c r="D15" s="144"/>
      <c r="E15" s="145"/>
      <c r="F15" s="145"/>
      <c r="G15" s="146"/>
      <c r="H15" s="147"/>
      <c r="I15" s="162"/>
      <c r="J15" s="163"/>
      <c r="K15" s="164"/>
      <c r="L15" s="163"/>
      <c r="M15" s="163"/>
      <c r="N15" s="165"/>
    </row>
    <row r="16" ht="15" spans="1:14">
      <c r="A16" s="148" t="s">
        <v>127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ht="14.25" spans="1:14">
      <c r="A17" s="115" t="s">
        <v>178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ht="14.25" spans="1:13">
      <c r="A18" s="149"/>
      <c r="B18" s="149"/>
      <c r="C18" s="149"/>
      <c r="D18" s="149"/>
      <c r="E18" s="149"/>
      <c r="F18" s="149"/>
      <c r="G18" s="149"/>
      <c r="H18" s="149"/>
      <c r="I18" s="148" t="s">
        <v>179</v>
      </c>
      <c r="J18" s="166"/>
      <c r="K18" s="148" t="s">
        <v>180</v>
      </c>
      <c r="L18" s="148"/>
      <c r="M18" s="148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2" workbookViewId="0">
      <selection activeCell="A40" sqref="A40:K40"/>
    </sheetView>
  </sheetViews>
  <sheetFormatPr defaultColWidth="10.125" defaultRowHeight="14.25"/>
  <cols>
    <col min="1" max="1" width="9.625" style="169" customWidth="1"/>
    <col min="2" max="2" width="11.125" style="169" customWidth="1"/>
    <col min="3" max="3" width="9.125" style="169" customWidth="1"/>
    <col min="4" max="4" width="9.5" style="169" customWidth="1"/>
    <col min="5" max="5" width="12" style="169" customWidth="1"/>
    <col min="6" max="6" width="10.375" style="169" customWidth="1"/>
    <col min="7" max="7" width="9.5" style="169" customWidth="1"/>
    <col min="8" max="8" width="9.125" style="169" customWidth="1"/>
    <col min="9" max="9" width="8.125" style="169" customWidth="1"/>
    <col min="10" max="10" width="10.5" style="169" customWidth="1"/>
    <col min="11" max="11" width="12.125" style="169" customWidth="1"/>
    <col min="12" max="16384" width="10.125" style="169"/>
  </cols>
  <sheetData>
    <row r="1" ht="26.25" spans="1:11">
      <c r="A1" s="170" t="s">
        <v>182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>
      <c r="A2" s="171" t="s">
        <v>53</v>
      </c>
      <c r="B2" s="172" t="s">
        <v>54</v>
      </c>
      <c r="C2" s="172"/>
      <c r="D2" s="173" t="s">
        <v>62</v>
      </c>
      <c r="E2" s="174" t="s">
        <v>63</v>
      </c>
      <c r="F2" s="175" t="s">
        <v>183</v>
      </c>
      <c r="G2" s="176" t="s">
        <v>69</v>
      </c>
      <c r="H2" s="177"/>
      <c r="I2" s="206" t="s">
        <v>57</v>
      </c>
      <c r="J2" s="228" t="s">
        <v>58</v>
      </c>
      <c r="K2" s="229"/>
    </row>
    <row r="3" spans="1:11">
      <c r="A3" s="178" t="s">
        <v>75</v>
      </c>
      <c r="B3" s="179">
        <v>2833</v>
      </c>
      <c r="C3" s="179"/>
      <c r="D3" s="180" t="s">
        <v>184</v>
      </c>
      <c r="E3" s="181" t="s">
        <v>185</v>
      </c>
      <c r="F3" s="182"/>
      <c r="G3" s="182"/>
      <c r="H3" s="183" t="s">
        <v>186</v>
      </c>
      <c r="I3" s="183"/>
      <c r="J3" s="183"/>
      <c r="K3" s="230"/>
    </row>
    <row r="4" spans="1:11">
      <c r="A4" s="184" t="s">
        <v>72</v>
      </c>
      <c r="B4" s="185">
        <v>2</v>
      </c>
      <c r="C4" s="185">
        <v>6</v>
      </c>
      <c r="D4" s="186" t="s">
        <v>187</v>
      </c>
      <c r="E4" s="182"/>
      <c r="F4" s="182"/>
      <c r="G4" s="182"/>
      <c r="H4" s="186" t="s">
        <v>188</v>
      </c>
      <c r="I4" s="186"/>
      <c r="J4" s="199" t="s">
        <v>66</v>
      </c>
      <c r="K4" s="231" t="s">
        <v>67</v>
      </c>
    </row>
    <row r="5" spans="1:11">
      <c r="A5" s="184" t="s">
        <v>189</v>
      </c>
      <c r="B5" s="179">
        <v>1</v>
      </c>
      <c r="C5" s="179"/>
      <c r="D5" s="180" t="s">
        <v>190</v>
      </c>
      <c r="E5" s="180" t="s">
        <v>191</v>
      </c>
      <c r="F5" s="180" t="s">
        <v>192</v>
      </c>
      <c r="G5" s="180" t="s">
        <v>193</v>
      </c>
      <c r="H5" s="186" t="s">
        <v>194</v>
      </c>
      <c r="I5" s="186"/>
      <c r="J5" s="199" t="s">
        <v>66</v>
      </c>
      <c r="K5" s="231" t="s">
        <v>67</v>
      </c>
    </row>
    <row r="6" ht="15" spans="1:11">
      <c r="A6" s="187" t="s">
        <v>195</v>
      </c>
      <c r="B6" s="188">
        <v>130</v>
      </c>
      <c r="C6" s="188"/>
      <c r="D6" s="189" t="s">
        <v>196</v>
      </c>
      <c r="E6" s="190"/>
      <c r="F6" s="191">
        <v>979</v>
      </c>
      <c r="G6" s="189">
        <v>1853</v>
      </c>
      <c r="H6" s="192" t="s">
        <v>197</v>
      </c>
      <c r="I6" s="192"/>
      <c r="J6" s="191" t="s">
        <v>66</v>
      </c>
      <c r="K6" s="232" t="s">
        <v>67</v>
      </c>
    </row>
    <row r="7" ht="15" spans="1:11">
      <c r="A7" s="193"/>
      <c r="B7" s="194"/>
      <c r="C7" s="194"/>
      <c r="D7" s="193"/>
      <c r="E7" s="194"/>
      <c r="F7" s="195"/>
      <c r="G7" s="193"/>
      <c r="H7" s="195"/>
      <c r="I7" s="194"/>
      <c r="J7" s="194"/>
      <c r="K7" s="194"/>
    </row>
    <row r="8" spans="1:11">
      <c r="A8" s="196" t="s">
        <v>198</v>
      </c>
      <c r="B8" s="175" t="s">
        <v>199</v>
      </c>
      <c r="C8" s="175" t="s">
        <v>200</v>
      </c>
      <c r="D8" s="175" t="s">
        <v>201</v>
      </c>
      <c r="E8" s="175" t="s">
        <v>202</v>
      </c>
      <c r="F8" s="175" t="s">
        <v>203</v>
      </c>
      <c r="G8" s="197" t="s">
        <v>204</v>
      </c>
      <c r="H8" s="198"/>
      <c r="I8" s="198"/>
      <c r="J8" s="198"/>
      <c r="K8" s="233"/>
    </row>
    <row r="9" spans="1:11">
      <c r="A9" s="184" t="s">
        <v>205</v>
      </c>
      <c r="B9" s="186"/>
      <c r="C9" s="199" t="s">
        <v>66</v>
      </c>
      <c r="D9" s="199" t="s">
        <v>67</v>
      </c>
      <c r="E9" s="180" t="s">
        <v>206</v>
      </c>
      <c r="F9" s="200" t="s">
        <v>207</v>
      </c>
      <c r="G9" s="201"/>
      <c r="H9" s="202"/>
      <c r="I9" s="202"/>
      <c r="J9" s="202"/>
      <c r="K9" s="234"/>
    </row>
    <row r="10" spans="1:11">
      <c r="A10" s="184" t="s">
        <v>208</v>
      </c>
      <c r="B10" s="186"/>
      <c r="C10" s="199" t="s">
        <v>66</v>
      </c>
      <c r="D10" s="199" t="s">
        <v>67</v>
      </c>
      <c r="E10" s="180" t="s">
        <v>209</v>
      </c>
      <c r="F10" s="200" t="s">
        <v>210</v>
      </c>
      <c r="G10" s="201" t="s">
        <v>211</v>
      </c>
      <c r="H10" s="202"/>
      <c r="I10" s="202"/>
      <c r="J10" s="202"/>
      <c r="K10" s="234"/>
    </row>
    <row r="11" spans="1:11">
      <c r="A11" s="203" t="s">
        <v>212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5"/>
    </row>
    <row r="12" spans="1:11">
      <c r="A12" s="178" t="s">
        <v>89</v>
      </c>
      <c r="B12" s="199" t="s">
        <v>85</v>
      </c>
      <c r="C12" s="199" t="s">
        <v>86</v>
      </c>
      <c r="D12" s="200"/>
      <c r="E12" s="180" t="s">
        <v>87</v>
      </c>
      <c r="F12" s="199" t="s">
        <v>85</v>
      </c>
      <c r="G12" s="199" t="s">
        <v>86</v>
      </c>
      <c r="H12" s="199"/>
      <c r="I12" s="180" t="s">
        <v>213</v>
      </c>
      <c r="J12" s="199" t="s">
        <v>85</v>
      </c>
      <c r="K12" s="231" t="s">
        <v>86</v>
      </c>
    </row>
    <row r="13" spans="1:11">
      <c r="A13" s="178" t="s">
        <v>92</v>
      </c>
      <c r="B13" s="199" t="s">
        <v>85</v>
      </c>
      <c r="C13" s="199" t="s">
        <v>86</v>
      </c>
      <c r="D13" s="200"/>
      <c r="E13" s="180" t="s">
        <v>97</v>
      </c>
      <c r="F13" s="199" t="s">
        <v>85</v>
      </c>
      <c r="G13" s="199" t="s">
        <v>86</v>
      </c>
      <c r="H13" s="199"/>
      <c r="I13" s="180" t="s">
        <v>214</v>
      </c>
      <c r="J13" s="199" t="s">
        <v>85</v>
      </c>
      <c r="K13" s="231" t="s">
        <v>86</v>
      </c>
    </row>
    <row r="14" ht="15" spans="1:11">
      <c r="A14" s="187" t="s">
        <v>215</v>
      </c>
      <c r="B14" s="191" t="s">
        <v>85</v>
      </c>
      <c r="C14" s="191" t="s">
        <v>86</v>
      </c>
      <c r="D14" s="190"/>
      <c r="E14" s="189" t="s">
        <v>216</v>
      </c>
      <c r="F14" s="191" t="s">
        <v>85</v>
      </c>
      <c r="G14" s="191" t="s">
        <v>86</v>
      </c>
      <c r="H14" s="191"/>
      <c r="I14" s="189" t="s">
        <v>217</v>
      </c>
      <c r="J14" s="191" t="s">
        <v>85</v>
      </c>
      <c r="K14" s="232" t="s">
        <v>86</v>
      </c>
    </row>
    <row r="15" ht="15" spans="1:11">
      <c r="A15" s="193"/>
      <c r="B15" s="205"/>
      <c r="C15" s="205"/>
      <c r="D15" s="194"/>
      <c r="E15" s="193"/>
      <c r="F15" s="205"/>
      <c r="G15" s="205"/>
      <c r="H15" s="205"/>
      <c r="I15" s="193"/>
      <c r="J15" s="205"/>
      <c r="K15" s="205"/>
    </row>
    <row r="16" s="167" customFormat="1" spans="1:11">
      <c r="A16" s="171" t="s">
        <v>218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36"/>
    </row>
    <row r="17" spans="1:11">
      <c r="A17" s="184" t="s">
        <v>219</v>
      </c>
      <c r="B17" s="186"/>
      <c r="C17" s="186"/>
      <c r="D17" s="186"/>
      <c r="E17" s="186"/>
      <c r="F17" s="186"/>
      <c r="G17" s="186"/>
      <c r="H17" s="186"/>
      <c r="I17" s="186"/>
      <c r="J17" s="186"/>
      <c r="K17" s="237"/>
    </row>
    <row r="18" spans="1:11">
      <c r="A18" s="184" t="s">
        <v>220</v>
      </c>
      <c r="B18" s="186"/>
      <c r="C18" s="186"/>
      <c r="D18" s="186"/>
      <c r="E18" s="186"/>
      <c r="F18" s="186"/>
      <c r="G18" s="186"/>
      <c r="H18" s="186"/>
      <c r="I18" s="186"/>
      <c r="J18" s="186"/>
      <c r="K18" s="237"/>
    </row>
    <row r="19" spans="1:11">
      <c r="A19" s="207" t="s">
        <v>221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31"/>
    </row>
    <row r="20" spans="1:11">
      <c r="A20" s="208" t="s">
        <v>222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38"/>
    </row>
    <row r="21" spans="1:11">
      <c r="A21" s="208"/>
      <c r="B21" s="209"/>
      <c r="C21" s="209"/>
      <c r="D21" s="209"/>
      <c r="E21" s="209"/>
      <c r="F21" s="209"/>
      <c r="G21" s="209"/>
      <c r="H21" s="209"/>
      <c r="I21" s="209"/>
      <c r="J21" s="209"/>
      <c r="K21" s="238"/>
    </row>
    <row r="22" spans="1:11">
      <c r="A22" s="208"/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spans="1:11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39"/>
    </row>
    <row r="24" spans="1:11">
      <c r="A24" s="184" t="s">
        <v>126</v>
      </c>
      <c r="B24" s="186"/>
      <c r="C24" s="199" t="s">
        <v>66</v>
      </c>
      <c r="D24" s="199" t="s">
        <v>67</v>
      </c>
      <c r="E24" s="183"/>
      <c r="F24" s="183"/>
      <c r="G24" s="183"/>
      <c r="H24" s="183"/>
      <c r="I24" s="183"/>
      <c r="J24" s="183"/>
      <c r="K24" s="230"/>
    </row>
    <row r="25" ht="15" spans="1:11">
      <c r="A25" s="212" t="s">
        <v>223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40"/>
    </row>
    <row r="26" ht="15" spans="1:11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pans="1:11">
      <c r="A27" s="215" t="s">
        <v>224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233"/>
    </row>
    <row r="28" spans="1:11">
      <c r="A28" s="216" t="s">
        <v>225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41"/>
    </row>
    <row r="29" spans="1:11">
      <c r="A29" s="216" t="s">
        <v>226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41"/>
    </row>
    <row r="30" spans="1:11">
      <c r="A30" s="216" t="s">
        <v>227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41"/>
    </row>
    <row r="31" spans="1:11">
      <c r="A31" s="216" t="s">
        <v>228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41"/>
    </row>
    <row r="32" spans="1:1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41"/>
    </row>
    <row r="33" ht="23.1" customHeight="1" spans="1:1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41"/>
    </row>
    <row r="34" ht="23.1" customHeight="1" spans="1:11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238"/>
    </row>
    <row r="35" ht="23.1" customHeight="1" spans="1:11">
      <c r="A35" s="218"/>
      <c r="B35" s="209"/>
      <c r="C35" s="209"/>
      <c r="D35" s="209"/>
      <c r="E35" s="209"/>
      <c r="F35" s="209"/>
      <c r="G35" s="209"/>
      <c r="H35" s="209"/>
      <c r="I35" s="209"/>
      <c r="J35" s="209"/>
      <c r="K35" s="238"/>
    </row>
    <row r="36" ht="23.1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2"/>
    </row>
    <row r="37" ht="18.75" customHeight="1" spans="1:11">
      <c r="A37" s="221" t="s">
        <v>229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43"/>
    </row>
    <row r="38" s="168" customFormat="1" ht="18.75" customHeight="1" spans="1:11">
      <c r="A38" s="184" t="s">
        <v>230</v>
      </c>
      <c r="B38" s="186"/>
      <c r="C38" s="186"/>
      <c r="D38" s="183" t="s">
        <v>231</v>
      </c>
      <c r="E38" s="183"/>
      <c r="F38" s="223" t="s">
        <v>232</v>
      </c>
      <c r="G38" s="224"/>
      <c r="H38" s="186" t="s">
        <v>233</v>
      </c>
      <c r="I38" s="186"/>
      <c r="J38" s="186" t="s">
        <v>234</v>
      </c>
      <c r="K38" s="237"/>
    </row>
    <row r="39" ht="18.75" customHeight="1" spans="1:13">
      <c r="A39" s="184" t="s">
        <v>127</v>
      </c>
      <c r="B39" s="186" t="s">
        <v>235</v>
      </c>
      <c r="C39" s="186"/>
      <c r="D39" s="186"/>
      <c r="E39" s="186"/>
      <c r="F39" s="186"/>
      <c r="G39" s="186"/>
      <c r="H39" s="186"/>
      <c r="I39" s="186"/>
      <c r="J39" s="186"/>
      <c r="K39" s="237"/>
      <c r="M39" s="168"/>
    </row>
    <row r="40" ht="30.95" customHeight="1" spans="1:11">
      <c r="A40" s="184" t="s">
        <v>236</v>
      </c>
      <c r="B40" s="186"/>
      <c r="C40" s="186"/>
      <c r="D40" s="186"/>
      <c r="E40" s="186"/>
      <c r="F40" s="186"/>
      <c r="G40" s="186"/>
      <c r="H40" s="186"/>
      <c r="I40" s="186"/>
      <c r="J40" s="186"/>
      <c r="K40" s="237"/>
    </row>
    <row r="41" ht="18.75" customHeight="1" spans="1:11">
      <c r="A41" s="184"/>
      <c r="B41" s="186"/>
      <c r="C41" s="186"/>
      <c r="D41" s="186"/>
      <c r="E41" s="186"/>
      <c r="F41" s="186"/>
      <c r="G41" s="186"/>
      <c r="H41" s="186"/>
      <c r="I41" s="186"/>
      <c r="J41" s="186"/>
      <c r="K41" s="237"/>
    </row>
    <row r="42" ht="32.1" customHeight="1" spans="1:11">
      <c r="A42" s="187" t="s">
        <v>138</v>
      </c>
      <c r="B42" s="225" t="s">
        <v>237</v>
      </c>
      <c r="C42" s="225"/>
      <c r="D42" s="189" t="s">
        <v>238</v>
      </c>
      <c r="E42" s="190" t="s">
        <v>144</v>
      </c>
      <c r="F42" s="189" t="s">
        <v>141</v>
      </c>
      <c r="G42" s="226" t="s">
        <v>239</v>
      </c>
      <c r="H42" s="227" t="s">
        <v>142</v>
      </c>
      <c r="I42" s="227"/>
      <c r="J42" s="225" t="s">
        <v>147</v>
      </c>
      <c r="K42" s="24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14" sqref="M14"/>
    </sheetView>
  </sheetViews>
  <sheetFormatPr defaultColWidth="9" defaultRowHeight="26.1" customHeight="1"/>
  <cols>
    <col min="1" max="1" width="17.125" style="115" customWidth="1"/>
    <col min="2" max="7" width="9.375" style="115" customWidth="1"/>
    <col min="8" max="8" width="1.375" style="115" customWidth="1"/>
    <col min="9" max="9" width="16.5" style="115" customWidth="1"/>
    <col min="10" max="10" width="17" style="115" customWidth="1"/>
    <col min="11" max="11" width="18.5" style="115" customWidth="1"/>
    <col min="12" max="12" width="16.625" style="115" customWidth="1"/>
    <col min="13" max="13" width="14.125" style="115" customWidth="1"/>
    <col min="14" max="14" width="16.375" style="115" customWidth="1"/>
    <col min="15" max="16384" width="9" style="115"/>
  </cols>
  <sheetData>
    <row r="1" s="115" customFormat="1" ht="30" customHeight="1" spans="1:14">
      <c r="A1" s="116" t="s">
        <v>148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="115" customFormat="1" ht="29.1" customHeight="1" spans="1:14">
      <c r="A2" s="118" t="s">
        <v>62</v>
      </c>
      <c r="B2" s="119" t="s">
        <v>63</v>
      </c>
      <c r="C2" s="119"/>
      <c r="D2" s="120" t="s">
        <v>68</v>
      </c>
      <c r="E2" s="119" t="s">
        <v>149</v>
      </c>
      <c r="F2" s="119"/>
      <c r="G2" s="119"/>
      <c r="H2" s="121"/>
      <c r="I2" s="150" t="s">
        <v>57</v>
      </c>
      <c r="J2" s="119" t="s">
        <v>58</v>
      </c>
      <c r="K2" s="119"/>
      <c r="L2" s="119"/>
      <c r="M2" s="119"/>
      <c r="N2" s="151"/>
    </row>
    <row r="3" s="115" customFormat="1" ht="29.1" customHeight="1" spans="1:14">
      <c r="A3" s="122" t="s">
        <v>150</v>
      </c>
      <c r="B3" s="123" t="s">
        <v>151</v>
      </c>
      <c r="C3" s="123"/>
      <c r="D3" s="123"/>
      <c r="E3" s="123"/>
      <c r="F3" s="123"/>
      <c r="G3" s="123"/>
      <c r="H3" s="124"/>
      <c r="I3" s="152" t="s">
        <v>152</v>
      </c>
      <c r="J3" s="152"/>
      <c r="K3" s="152"/>
      <c r="L3" s="152"/>
      <c r="M3" s="152"/>
      <c r="N3" s="153"/>
    </row>
    <row r="4" s="115" customFormat="1" ht="29.1" customHeight="1" spans="1:14">
      <c r="A4" s="122"/>
      <c r="B4" s="125" t="s">
        <v>112</v>
      </c>
      <c r="C4" s="125" t="s">
        <v>113</v>
      </c>
      <c r="D4" s="125" t="s">
        <v>114</v>
      </c>
      <c r="E4" s="125" t="s">
        <v>115</v>
      </c>
      <c r="F4" s="125" t="s">
        <v>116</v>
      </c>
      <c r="G4" s="126" t="s">
        <v>117</v>
      </c>
      <c r="H4" s="124"/>
      <c r="I4" s="125" t="s">
        <v>112</v>
      </c>
      <c r="J4" s="125" t="s">
        <v>113</v>
      </c>
      <c r="K4" s="125" t="s">
        <v>114</v>
      </c>
      <c r="L4" s="125" t="s">
        <v>115</v>
      </c>
      <c r="M4" s="125" t="s">
        <v>116</v>
      </c>
      <c r="N4" s="126" t="s">
        <v>117</v>
      </c>
    </row>
    <row r="5" s="115" customFormat="1" ht="29.1" customHeight="1" spans="1:14">
      <c r="A5" s="122"/>
      <c r="B5" s="125" t="s">
        <v>154</v>
      </c>
      <c r="C5" s="125" t="s">
        <v>155</v>
      </c>
      <c r="D5" s="125" t="s">
        <v>156</v>
      </c>
      <c r="E5" s="125" t="s">
        <v>157</v>
      </c>
      <c r="F5" s="125" t="s">
        <v>158</v>
      </c>
      <c r="G5" s="125" t="s">
        <v>159</v>
      </c>
      <c r="H5" s="124"/>
      <c r="I5" s="154" t="s">
        <v>120</v>
      </c>
      <c r="J5" s="154" t="s">
        <v>121</v>
      </c>
      <c r="K5" s="154" t="s">
        <v>120</v>
      </c>
      <c r="L5" s="154" t="s">
        <v>121</v>
      </c>
      <c r="M5" s="154" t="s">
        <v>120</v>
      </c>
      <c r="N5" s="155" t="s">
        <v>121</v>
      </c>
    </row>
    <row r="6" s="115" customFormat="1" ht="29.1" customHeight="1" spans="1:14">
      <c r="A6" s="127" t="s">
        <v>162</v>
      </c>
      <c r="B6" s="128">
        <f>C6-2.1</f>
        <v>97.8</v>
      </c>
      <c r="C6" s="128">
        <f>D6-2.1</f>
        <v>99.9</v>
      </c>
      <c r="D6" s="129">
        <v>102</v>
      </c>
      <c r="E6" s="128">
        <f t="shared" ref="E6:G6" si="0">D6+2.1</f>
        <v>104.1</v>
      </c>
      <c r="F6" s="128">
        <f t="shared" si="0"/>
        <v>106.2</v>
      </c>
      <c r="G6" s="128">
        <f t="shared" si="0"/>
        <v>108.3</v>
      </c>
      <c r="H6" s="124"/>
      <c r="I6" s="156" t="s">
        <v>240</v>
      </c>
      <c r="J6" s="156" t="s">
        <v>241</v>
      </c>
      <c r="K6" s="156" t="s">
        <v>242</v>
      </c>
      <c r="L6" s="156" t="s">
        <v>243</v>
      </c>
      <c r="M6" s="156" t="s">
        <v>244</v>
      </c>
      <c r="N6" s="157" t="s">
        <v>245</v>
      </c>
    </row>
    <row r="7" s="115" customFormat="1" ht="29.1" customHeight="1" spans="1:14">
      <c r="A7" s="130" t="s">
        <v>165</v>
      </c>
      <c r="B7" s="131">
        <f>C7-4</f>
        <v>78</v>
      </c>
      <c r="C7" s="131">
        <f>D7-4</f>
        <v>82</v>
      </c>
      <c r="D7" s="131">
        <v>86</v>
      </c>
      <c r="E7" s="131">
        <f>D7+4</f>
        <v>90</v>
      </c>
      <c r="F7" s="131">
        <f>E7+5</f>
        <v>95</v>
      </c>
      <c r="G7" s="132">
        <f>F7+5</f>
        <v>100</v>
      </c>
      <c r="H7" s="124"/>
      <c r="I7" s="158" t="s">
        <v>246</v>
      </c>
      <c r="J7" s="158" t="s">
        <v>246</v>
      </c>
      <c r="K7" s="158" t="s">
        <v>246</v>
      </c>
      <c r="L7" s="158" t="s">
        <v>247</v>
      </c>
      <c r="M7" s="158" t="s">
        <v>248</v>
      </c>
      <c r="N7" s="159" t="s">
        <v>246</v>
      </c>
    </row>
    <row r="8" s="115" customFormat="1" ht="29.1" customHeight="1" spans="1:14">
      <c r="A8" s="130" t="s">
        <v>168</v>
      </c>
      <c r="B8" s="131">
        <f>C8-3.6</f>
        <v>98.8</v>
      </c>
      <c r="C8" s="131">
        <f>D8-3.6</f>
        <v>102.4</v>
      </c>
      <c r="D8" s="131">
        <v>106</v>
      </c>
      <c r="E8" s="131">
        <f t="shared" ref="E8:G8" si="1">D8+4</f>
        <v>110</v>
      </c>
      <c r="F8" s="131">
        <f t="shared" si="1"/>
        <v>114</v>
      </c>
      <c r="G8" s="132">
        <f t="shared" si="1"/>
        <v>118</v>
      </c>
      <c r="H8" s="124"/>
      <c r="I8" s="158" t="s">
        <v>249</v>
      </c>
      <c r="J8" s="158" t="s">
        <v>246</v>
      </c>
      <c r="K8" s="158" t="s">
        <v>250</v>
      </c>
      <c r="L8" s="158" t="s">
        <v>246</v>
      </c>
      <c r="M8" s="158" t="s">
        <v>251</v>
      </c>
      <c r="N8" s="160" t="s">
        <v>252</v>
      </c>
    </row>
    <row r="9" s="115" customFormat="1" ht="29.1" customHeight="1" spans="1:14">
      <c r="A9" s="130" t="s">
        <v>171</v>
      </c>
      <c r="B9" s="131">
        <f>C9-1.15</f>
        <v>30.2</v>
      </c>
      <c r="C9" s="131">
        <f>D9-1.15</f>
        <v>31.35</v>
      </c>
      <c r="D9" s="131">
        <v>32.5</v>
      </c>
      <c r="E9" s="131">
        <f t="shared" ref="E9:G9" si="2">D9+1.3</f>
        <v>33.8</v>
      </c>
      <c r="F9" s="131">
        <f t="shared" si="2"/>
        <v>35.1</v>
      </c>
      <c r="G9" s="131">
        <f t="shared" si="2"/>
        <v>36.4</v>
      </c>
      <c r="H9" s="124"/>
      <c r="I9" s="156" t="s">
        <v>253</v>
      </c>
      <c r="J9" s="156" t="s">
        <v>254</v>
      </c>
      <c r="K9" s="156" t="s">
        <v>253</v>
      </c>
      <c r="L9" s="156" t="s">
        <v>255</v>
      </c>
      <c r="M9" s="156" t="s">
        <v>247</v>
      </c>
      <c r="N9" s="161" t="s">
        <v>247</v>
      </c>
    </row>
    <row r="10" s="115" customFormat="1" ht="29.1" customHeight="1" spans="1:14">
      <c r="A10" s="130" t="s">
        <v>173</v>
      </c>
      <c r="B10" s="131">
        <f>C10-0.5</f>
        <v>18.5</v>
      </c>
      <c r="C10" s="131">
        <f>D10-0.5</f>
        <v>19</v>
      </c>
      <c r="D10" s="133">
        <v>19.5</v>
      </c>
      <c r="E10" s="131">
        <f>D10+0.5</f>
        <v>20</v>
      </c>
      <c r="F10" s="131">
        <f>E10+0.5</f>
        <v>20.5</v>
      </c>
      <c r="G10" s="132">
        <f>F10+0.7</f>
        <v>21.2</v>
      </c>
      <c r="H10" s="124"/>
      <c r="I10" s="158" t="s">
        <v>256</v>
      </c>
      <c r="J10" s="158" t="s">
        <v>257</v>
      </c>
      <c r="K10" s="158" t="s">
        <v>253</v>
      </c>
      <c r="L10" s="158" t="s">
        <v>253</v>
      </c>
      <c r="M10" s="158" t="s">
        <v>255</v>
      </c>
      <c r="N10" s="160" t="s">
        <v>258</v>
      </c>
    </row>
    <row r="11" s="115" customFormat="1" ht="29.1" customHeight="1" spans="1:14">
      <c r="A11" s="130" t="s">
        <v>175</v>
      </c>
      <c r="B11" s="131">
        <f>C11-0.7</f>
        <v>26.7</v>
      </c>
      <c r="C11" s="131">
        <f>D11-0.6</f>
        <v>27.4</v>
      </c>
      <c r="D11" s="131">
        <v>28</v>
      </c>
      <c r="E11" s="131">
        <f>D11+0.6</f>
        <v>28.6</v>
      </c>
      <c r="F11" s="131">
        <f>E11+0.7</f>
        <v>29.3</v>
      </c>
      <c r="G11" s="132">
        <f>F11+0.6</f>
        <v>29.9</v>
      </c>
      <c r="H11" s="124"/>
      <c r="I11" s="158" t="s">
        <v>259</v>
      </c>
      <c r="J11" s="158" t="s">
        <v>260</v>
      </c>
      <c r="K11" s="158" t="s">
        <v>261</v>
      </c>
      <c r="L11" s="158" t="s">
        <v>246</v>
      </c>
      <c r="M11" s="158" t="s">
        <v>246</v>
      </c>
      <c r="N11" s="160" t="s">
        <v>246</v>
      </c>
    </row>
    <row r="12" s="115" customFormat="1" ht="29.1" customHeight="1" spans="1:14">
      <c r="A12" s="130" t="s">
        <v>176</v>
      </c>
      <c r="B12" s="131">
        <f>C12-0.9</f>
        <v>37.7</v>
      </c>
      <c r="C12" s="131">
        <f>D12-0.9</f>
        <v>38.6</v>
      </c>
      <c r="D12" s="131">
        <v>39.5</v>
      </c>
      <c r="E12" s="131">
        <f t="shared" ref="E12:G12" si="3">D12+1.1</f>
        <v>40.6</v>
      </c>
      <c r="F12" s="131">
        <f t="shared" si="3"/>
        <v>41.7</v>
      </c>
      <c r="G12" s="132">
        <f t="shared" si="3"/>
        <v>42.8</v>
      </c>
      <c r="H12" s="124"/>
      <c r="I12" s="158" t="s">
        <v>262</v>
      </c>
      <c r="J12" s="158" t="s">
        <v>263</v>
      </c>
      <c r="K12" s="158" t="s">
        <v>262</v>
      </c>
      <c r="L12" s="158" t="s">
        <v>264</v>
      </c>
      <c r="M12" s="158" t="s">
        <v>246</v>
      </c>
      <c r="N12" s="160" t="s">
        <v>265</v>
      </c>
    </row>
    <row r="13" s="115" customFormat="1" ht="29.1" customHeight="1" spans="1:14">
      <c r="A13" s="134"/>
      <c r="B13" s="135"/>
      <c r="C13" s="136"/>
      <c r="D13" s="137"/>
      <c r="E13" s="136"/>
      <c r="F13" s="136"/>
      <c r="G13" s="136"/>
      <c r="H13" s="124"/>
      <c r="I13" s="158"/>
      <c r="J13" s="158"/>
      <c r="K13" s="158"/>
      <c r="L13" s="158"/>
      <c r="M13" s="158"/>
      <c r="N13" s="160"/>
    </row>
    <row r="14" s="115" customFormat="1" ht="29.1" customHeight="1" spans="1:14">
      <c r="A14" s="138"/>
      <c r="B14" s="139"/>
      <c r="C14" s="140"/>
      <c r="D14" s="140"/>
      <c r="E14" s="140"/>
      <c r="F14" s="140"/>
      <c r="G14" s="141"/>
      <c r="H14" s="124"/>
      <c r="I14" s="158"/>
      <c r="J14" s="158"/>
      <c r="K14" s="158"/>
      <c r="L14" s="158"/>
      <c r="M14" s="158"/>
      <c r="N14" s="160"/>
    </row>
    <row r="15" s="115" customFormat="1" ht="29.1" customHeight="1" spans="1:14">
      <c r="A15" s="142"/>
      <c r="B15" s="143"/>
      <c r="C15" s="144"/>
      <c r="D15" s="144"/>
      <c r="E15" s="145"/>
      <c r="F15" s="145"/>
      <c r="G15" s="146"/>
      <c r="H15" s="147"/>
      <c r="I15" s="162"/>
      <c r="J15" s="163"/>
      <c r="K15" s="164"/>
      <c r="L15" s="163"/>
      <c r="M15" s="163"/>
      <c r="N15" s="165"/>
    </row>
    <row r="16" s="115" customFormat="1" ht="15" spans="1:14">
      <c r="A16" s="148" t="s">
        <v>127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="115" customFormat="1" ht="14.25" spans="1:14">
      <c r="A17" s="115" t="s">
        <v>178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="115" customFormat="1" ht="14.25" spans="1:13">
      <c r="A18" s="149"/>
      <c r="B18" s="149"/>
      <c r="C18" s="149"/>
      <c r="D18" s="149"/>
      <c r="E18" s="149"/>
      <c r="F18" s="149"/>
      <c r="G18" s="149"/>
      <c r="H18" s="149"/>
      <c r="I18" s="148" t="s">
        <v>266</v>
      </c>
      <c r="J18" s="166"/>
      <c r="K18" s="148" t="s">
        <v>180</v>
      </c>
      <c r="L18" s="148"/>
      <c r="M18" s="148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25" zoomScaleNormal="125" topLeftCell="A7" workbookViewId="0">
      <selection activeCell="J12" sqref="J12"/>
    </sheetView>
  </sheetViews>
  <sheetFormatPr defaultColWidth="9" defaultRowHeight="14.25"/>
  <cols>
    <col min="1" max="1" width="5.75" customWidth="1"/>
    <col min="2" max="2" width="9.625" customWidth="1"/>
    <col min="3" max="3" width="9.125" customWidth="1"/>
    <col min="4" max="4" width="6.8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268</v>
      </c>
      <c r="B2" s="5" t="s">
        <v>269</v>
      </c>
      <c r="C2" s="21" t="s">
        <v>270</v>
      </c>
      <c r="D2" s="5" t="s">
        <v>271</v>
      </c>
      <c r="E2" s="5" t="s">
        <v>272</v>
      </c>
      <c r="F2" s="5" t="s">
        <v>273</v>
      </c>
      <c r="G2" s="5" t="s">
        <v>274</v>
      </c>
      <c r="H2" s="21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</row>
    <row r="3" s="1" customFormat="1" ht="16.5" spans="1:15">
      <c r="A3" s="4"/>
      <c r="B3" s="7"/>
      <c r="C3" s="22"/>
      <c r="D3" s="7"/>
      <c r="E3" s="7"/>
      <c r="F3" s="7"/>
      <c r="G3" s="7"/>
      <c r="H3" s="22"/>
      <c r="I3" s="4" t="s">
        <v>283</v>
      </c>
      <c r="J3" s="4" t="s">
        <v>283</v>
      </c>
      <c r="K3" s="4" t="s">
        <v>283</v>
      </c>
      <c r="L3" s="4" t="s">
        <v>283</v>
      </c>
      <c r="M3" s="4" t="s">
        <v>283</v>
      </c>
      <c r="N3" s="7"/>
      <c r="O3" s="7"/>
    </row>
    <row r="4" s="90" customFormat="1" ht="26.25" customHeight="1" spans="1:15">
      <c r="A4" s="91">
        <v>1</v>
      </c>
      <c r="B4" s="92" t="s">
        <v>284</v>
      </c>
      <c r="C4" s="59" t="s">
        <v>285</v>
      </c>
      <c r="D4" s="93" t="s">
        <v>120</v>
      </c>
      <c r="E4" s="60" t="s">
        <v>286</v>
      </c>
      <c r="F4" s="94" t="s">
        <v>287</v>
      </c>
      <c r="G4" s="95"/>
      <c r="H4" s="96"/>
      <c r="I4" s="91"/>
      <c r="J4" s="91"/>
      <c r="K4" s="91"/>
      <c r="L4" s="110" t="s">
        <v>288</v>
      </c>
      <c r="M4" s="91"/>
      <c r="N4" s="95"/>
      <c r="O4" s="95" t="s">
        <v>289</v>
      </c>
    </row>
    <row r="5" ht="30.75" customHeight="1" spans="1:15">
      <c r="A5" s="97">
        <v>2</v>
      </c>
      <c r="B5" s="98" t="s">
        <v>290</v>
      </c>
      <c r="C5" s="59" t="s">
        <v>285</v>
      </c>
      <c r="D5" s="93" t="s">
        <v>120</v>
      </c>
      <c r="E5" s="60" t="s">
        <v>286</v>
      </c>
      <c r="F5" s="94" t="s">
        <v>287</v>
      </c>
      <c r="G5" s="99"/>
      <c r="H5" s="100"/>
      <c r="I5" s="97"/>
      <c r="J5" s="100"/>
      <c r="K5" s="100"/>
      <c r="L5" s="110"/>
      <c r="M5" s="100"/>
      <c r="N5" s="100"/>
      <c r="O5" s="95" t="s">
        <v>291</v>
      </c>
    </row>
    <row r="6" ht="30.75" customHeight="1" spans="1:15">
      <c r="A6" s="97">
        <v>3</v>
      </c>
      <c r="B6" s="98" t="s">
        <v>292</v>
      </c>
      <c r="C6" s="59" t="s">
        <v>285</v>
      </c>
      <c r="D6" s="93" t="s">
        <v>120</v>
      </c>
      <c r="E6" s="60" t="s">
        <v>286</v>
      </c>
      <c r="F6" s="94" t="s">
        <v>287</v>
      </c>
      <c r="G6" s="99"/>
      <c r="H6" s="100"/>
      <c r="I6" s="97"/>
      <c r="J6" s="100"/>
      <c r="K6" s="100"/>
      <c r="L6" s="110"/>
      <c r="M6" s="100"/>
      <c r="N6" s="100"/>
      <c r="O6" s="95" t="s">
        <v>291</v>
      </c>
    </row>
    <row r="7" ht="22.5" customHeight="1" spans="1:15">
      <c r="A7" s="91">
        <v>4</v>
      </c>
      <c r="B7" s="98" t="s">
        <v>293</v>
      </c>
      <c r="C7" s="59" t="s">
        <v>285</v>
      </c>
      <c r="D7" s="93" t="s">
        <v>120</v>
      </c>
      <c r="E7" s="60" t="s">
        <v>286</v>
      </c>
      <c r="F7" s="94" t="s">
        <v>287</v>
      </c>
      <c r="G7" s="101"/>
      <c r="H7" s="100"/>
      <c r="I7" s="97"/>
      <c r="J7" s="97"/>
      <c r="K7" s="97"/>
      <c r="L7" s="97"/>
      <c r="M7" s="97"/>
      <c r="N7" s="97"/>
      <c r="O7" s="95" t="s">
        <v>291</v>
      </c>
    </row>
    <row r="8" ht="22.5" customHeight="1" spans="1:15">
      <c r="A8" s="97">
        <v>5</v>
      </c>
      <c r="B8" s="98" t="s">
        <v>294</v>
      </c>
      <c r="C8" s="59" t="s">
        <v>285</v>
      </c>
      <c r="D8" s="93" t="s">
        <v>120</v>
      </c>
      <c r="E8" s="60" t="s">
        <v>286</v>
      </c>
      <c r="F8" s="94" t="s">
        <v>287</v>
      </c>
      <c r="G8" s="101"/>
      <c r="H8" s="100"/>
      <c r="I8" s="97"/>
      <c r="J8" s="97"/>
      <c r="K8" s="97"/>
      <c r="L8" s="97"/>
      <c r="M8" s="97"/>
      <c r="N8" s="97"/>
      <c r="O8" s="95" t="s">
        <v>291</v>
      </c>
    </row>
    <row r="9" ht="22.5" customHeight="1" spans="1:15">
      <c r="A9" s="97">
        <v>6</v>
      </c>
      <c r="B9" s="92" t="s">
        <v>295</v>
      </c>
      <c r="C9" s="59" t="s">
        <v>285</v>
      </c>
      <c r="D9" s="93" t="s">
        <v>120</v>
      </c>
      <c r="E9" s="60" t="s">
        <v>286</v>
      </c>
      <c r="F9" s="94" t="s">
        <v>287</v>
      </c>
      <c r="G9" s="101"/>
      <c r="H9" s="100"/>
      <c r="I9" s="97"/>
      <c r="J9" s="97"/>
      <c r="K9" s="97"/>
      <c r="L9" s="97"/>
      <c r="M9" s="97"/>
      <c r="N9" s="97"/>
      <c r="O9" s="95" t="s">
        <v>291</v>
      </c>
    </row>
    <row r="10" ht="30" customHeight="1" spans="1:15">
      <c r="A10" s="91">
        <v>7</v>
      </c>
      <c r="B10" s="98" t="s">
        <v>295</v>
      </c>
      <c r="C10" s="59" t="s">
        <v>285</v>
      </c>
      <c r="D10" s="93" t="s">
        <v>120</v>
      </c>
      <c r="E10" s="60" t="s">
        <v>286</v>
      </c>
      <c r="F10" s="94" t="s">
        <v>287</v>
      </c>
      <c r="G10" s="102"/>
      <c r="H10" s="14"/>
      <c r="I10" s="111"/>
      <c r="J10" s="111"/>
      <c r="K10" s="111"/>
      <c r="L10" s="111"/>
      <c r="M10" s="111"/>
      <c r="N10" s="111"/>
      <c r="O10" s="95" t="s">
        <v>291</v>
      </c>
    </row>
    <row r="11" ht="17.25" customHeight="1" spans="1:15">
      <c r="A11" s="97">
        <v>8</v>
      </c>
      <c r="B11" s="98" t="s">
        <v>296</v>
      </c>
      <c r="C11" s="59" t="s">
        <v>285</v>
      </c>
      <c r="D11" s="93" t="s">
        <v>120</v>
      </c>
      <c r="E11" s="60" t="s">
        <v>286</v>
      </c>
      <c r="F11" s="94" t="s">
        <v>287</v>
      </c>
      <c r="G11" s="39"/>
      <c r="H11" s="14"/>
      <c r="I11" s="14"/>
      <c r="J11" s="14"/>
      <c r="K11" s="14"/>
      <c r="L11" s="14"/>
      <c r="M11" s="14"/>
      <c r="N11" s="111"/>
      <c r="O11" s="95" t="s">
        <v>291</v>
      </c>
    </row>
    <row r="12" ht="15.75" customHeight="1" spans="1:15">
      <c r="A12" s="97">
        <v>9</v>
      </c>
      <c r="B12" s="98" t="s">
        <v>296</v>
      </c>
      <c r="C12" s="59" t="s">
        <v>285</v>
      </c>
      <c r="D12" s="93" t="s">
        <v>120</v>
      </c>
      <c r="E12" s="60" t="s">
        <v>286</v>
      </c>
      <c r="F12" s="94" t="s">
        <v>287</v>
      </c>
      <c r="G12" s="14"/>
      <c r="H12" s="14"/>
      <c r="I12" s="14"/>
      <c r="J12" s="14"/>
      <c r="K12" s="14"/>
      <c r="L12" s="14"/>
      <c r="M12" s="14"/>
      <c r="N12" s="14"/>
      <c r="O12" s="95" t="s">
        <v>291</v>
      </c>
    </row>
    <row r="13" ht="15.75" customHeight="1" spans="1:15">
      <c r="A13" s="97">
        <v>10</v>
      </c>
      <c r="B13" s="98" t="s">
        <v>297</v>
      </c>
      <c r="C13" s="59" t="s">
        <v>285</v>
      </c>
      <c r="D13" s="103" t="s">
        <v>121</v>
      </c>
      <c r="E13" s="60">
        <v>91551</v>
      </c>
      <c r="F13" s="94" t="s">
        <v>287</v>
      </c>
      <c r="G13" s="104"/>
      <c r="H13" s="104"/>
      <c r="I13" s="112"/>
      <c r="J13" s="113"/>
      <c r="K13" s="104"/>
      <c r="L13" s="104"/>
      <c r="M13" s="112"/>
      <c r="N13" s="104"/>
      <c r="O13" s="114" t="s">
        <v>291</v>
      </c>
    </row>
    <row r="14" ht="15.75" customHeight="1" spans="1:15">
      <c r="A14" s="105"/>
      <c r="B14" s="106"/>
      <c r="C14" s="107"/>
      <c r="D14" s="103"/>
      <c r="E14" s="108"/>
      <c r="F14" s="109"/>
      <c r="G14" s="104"/>
      <c r="H14" s="104"/>
      <c r="I14" s="112"/>
      <c r="J14" s="113"/>
      <c r="K14" s="104"/>
      <c r="L14" s="104"/>
      <c r="M14" s="112"/>
      <c r="N14" s="104"/>
      <c r="O14" s="114"/>
    </row>
    <row r="15" s="2" customFormat="1" ht="18.75" spans="1:15">
      <c r="A15" s="15" t="s">
        <v>298</v>
      </c>
      <c r="B15" s="16"/>
      <c r="C15" s="16"/>
      <c r="D15" s="17"/>
      <c r="E15" s="18"/>
      <c r="F15" s="29"/>
      <c r="G15" s="29"/>
      <c r="H15" s="29"/>
      <c r="I15" s="24"/>
      <c r="J15" s="15" t="s">
        <v>299</v>
      </c>
      <c r="K15" s="16"/>
      <c r="L15" s="16"/>
      <c r="M15" s="17"/>
      <c r="N15" s="16"/>
      <c r="O15" s="23"/>
    </row>
    <row r="16" ht="45.75" customHeight="1" spans="1:15">
      <c r="A16" s="19" t="s">
        <v>300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zoomScale="125" zoomScaleNormal="125" topLeftCell="A7" workbookViewId="0">
      <selection activeCell="D20" sqref="D20"/>
    </sheetView>
  </sheetViews>
  <sheetFormatPr defaultColWidth="9" defaultRowHeight="14.25"/>
  <cols>
    <col min="1" max="1" width="5.25" customWidth="1"/>
    <col min="2" max="2" width="7.625" customWidth="1"/>
    <col min="3" max="3" width="8.375" customWidth="1"/>
    <col min="4" max="4" width="12.875" customWidth="1"/>
    <col min="5" max="5" width="6.875" customWidth="1"/>
    <col min="6" max="6" width="13.625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0" t="s">
        <v>301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="48" customFormat="1" ht="16.5" customHeight="1" spans="1:13">
      <c r="A2" s="51" t="s">
        <v>268</v>
      </c>
      <c r="B2" s="52" t="s">
        <v>273</v>
      </c>
      <c r="C2" s="52" t="s">
        <v>269</v>
      </c>
      <c r="D2" s="53" t="s">
        <v>302</v>
      </c>
      <c r="E2" s="52" t="s">
        <v>271</v>
      </c>
      <c r="F2" s="52" t="s">
        <v>272</v>
      </c>
      <c r="G2" s="51" t="s">
        <v>303</v>
      </c>
      <c r="H2" s="51"/>
      <c r="I2" s="51" t="s">
        <v>304</v>
      </c>
      <c r="J2" s="51"/>
      <c r="K2" s="79" t="s">
        <v>305</v>
      </c>
      <c r="L2" s="80" t="s">
        <v>306</v>
      </c>
      <c r="M2" s="53" t="s">
        <v>307</v>
      </c>
    </row>
    <row r="3" s="48" customFormat="1" ht="16.5" customHeight="1" spans="1:13">
      <c r="A3" s="51"/>
      <c r="B3" s="54"/>
      <c r="C3" s="54"/>
      <c r="D3" s="55"/>
      <c r="E3" s="54"/>
      <c r="F3" s="54"/>
      <c r="G3" s="51" t="s">
        <v>308</v>
      </c>
      <c r="H3" s="51" t="s">
        <v>309</v>
      </c>
      <c r="I3" s="51" t="s">
        <v>308</v>
      </c>
      <c r="J3" s="51" t="s">
        <v>309</v>
      </c>
      <c r="K3" s="81"/>
      <c r="L3" s="82"/>
      <c r="M3" s="55"/>
    </row>
    <row r="4" s="49" customFormat="1" ht="16.5" spans="1:31">
      <c r="A4" s="56">
        <v>1</v>
      </c>
      <c r="B4" s="57" t="s">
        <v>287</v>
      </c>
      <c r="C4" s="58"/>
      <c r="D4" s="59" t="s">
        <v>285</v>
      </c>
      <c r="E4" s="57" t="s">
        <v>120</v>
      </c>
      <c r="F4" s="60" t="s">
        <v>286</v>
      </c>
      <c r="G4" s="61">
        <v>0.012</v>
      </c>
      <c r="H4" s="61">
        <v>0.027</v>
      </c>
      <c r="I4" s="83">
        <v>0.036</v>
      </c>
      <c r="J4" s="61">
        <v>0.044</v>
      </c>
      <c r="K4" s="84"/>
      <c r="L4" s="85"/>
      <c r="M4" s="5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</row>
    <row r="5" s="49" customFormat="1" ht="16.5" spans="1:31">
      <c r="A5" s="56">
        <v>2</v>
      </c>
      <c r="B5" s="57" t="s">
        <v>287</v>
      </c>
      <c r="C5" s="62"/>
      <c r="D5" s="59" t="s">
        <v>285</v>
      </c>
      <c r="E5" s="57" t="s">
        <v>120</v>
      </c>
      <c r="F5" s="60" t="s">
        <v>286</v>
      </c>
      <c r="G5" s="61">
        <v>0.02</v>
      </c>
      <c r="H5" s="61">
        <v>0.03</v>
      </c>
      <c r="I5" s="83">
        <v>0.045</v>
      </c>
      <c r="J5" s="61">
        <v>0.046</v>
      </c>
      <c r="K5" s="56"/>
      <c r="L5" s="85"/>
      <c r="M5" s="5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</row>
    <row r="6" s="49" customFormat="1" ht="16.5" spans="1:31">
      <c r="A6" s="56">
        <v>3</v>
      </c>
      <c r="B6" s="57" t="s">
        <v>287</v>
      </c>
      <c r="C6" s="62"/>
      <c r="D6" s="59" t="s">
        <v>285</v>
      </c>
      <c r="E6" s="57" t="s">
        <v>120</v>
      </c>
      <c r="F6" s="60" t="s">
        <v>286</v>
      </c>
      <c r="G6" s="61">
        <v>0.02</v>
      </c>
      <c r="H6" s="61">
        <v>0.03</v>
      </c>
      <c r="I6" s="87" t="s">
        <v>310</v>
      </c>
      <c r="J6" s="87" t="s">
        <v>311</v>
      </c>
      <c r="K6" s="56"/>
      <c r="L6" s="85"/>
      <c r="M6" s="5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</row>
    <row r="7" s="49" customFormat="1" ht="16.5" spans="1:31">
      <c r="A7" s="56">
        <v>4</v>
      </c>
      <c r="B7" s="57" t="s">
        <v>287</v>
      </c>
      <c r="C7" s="62"/>
      <c r="D7" s="59" t="s">
        <v>285</v>
      </c>
      <c r="E7" s="57" t="s">
        <v>120</v>
      </c>
      <c r="F7" s="60" t="s">
        <v>286</v>
      </c>
      <c r="G7" s="61">
        <v>0.004</v>
      </c>
      <c r="H7" s="61">
        <v>0.025</v>
      </c>
      <c r="I7" s="83">
        <v>0.024</v>
      </c>
      <c r="J7" s="61">
        <v>0.042</v>
      </c>
      <c r="K7" s="56"/>
      <c r="L7" s="85"/>
      <c r="M7" s="5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</row>
    <row r="8" s="49" customFormat="1" ht="16.5" spans="1:31">
      <c r="A8" s="56">
        <v>5</v>
      </c>
      <c r="B8" s="57" t="s">
        <v>287</v>
      </c>
      <c r="C8" s="62"/>
      <c r="D8" s="59" t="s">
        <v>285</v>
      </c>
      <c r="E8" s="57" t="s">
        <v>120</v>
      </c>
      <c r="F8" s="60" t="s">
        <v>286</v>
      </c>
      <c r="G8" s="61">
        <v>0.01</v>
      </c>
      <c r="H8" s="61">
        <v>0.03</v>
      </c>
      <c r="I8" s="83">
        <v>0.032</v>
      </c>
      <c r="J8" s="61">
        <v>0.051</v>
      </c>
      <c r="K8" s="56"/>
      <c r="L8" s="85"/>
      <c r="M8" s="5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</row>
    <row r="9" s="49" customFormat="1" ht="16.5" spans="1:31">
      <c r="A9" s="56">
        <v>6</v>
      </c>
      <c r="B9" s="57" t="s">
        <v>287</v>
      </c>
      <c r="C9" s="62"/>
      <c r="D9" s="59" t="s">
        <v>285</v>
      </c>
      <c r="E9" s="57" t="s">
        <v>120</v>
      </c>
      <c r="F9" s="60" t="s">
        <v>286</v>
      </c>
      <c r="G9" s="61">
        <v>0.012</v>
      </c>
      <c r="H9" s="61">
        <v>0.03</v>
      </c>
      <c r="I9" s="83">
        <v>0.032</v>
      </c>
      <c r="J9" s="61">
        <v>0.048</v>
      </c>
      <c r="K9" s="56"/>
      <c r="L9" s="85"/>
      <c r="M9" s="5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</row>
    <row r="10" s="49" customFormat="1" ht="16.5" spans="1:31">
      <c r="A10" s="56">
        <v>7</v>
      </c>
      <c r="B10" s="57" t="s">
        <v>287</v>
      </c>
      <c r="C10" s="62"/>
      <c r="D10" s="59" t="s">
        <v>285</v>
      </c>
      <c r="E10" s="57" t="s">
        <v>120</v>
      </c>
      <c r="F10" s="60" t="s">
        <v>286</v>
      </c>
      <c r="G10" s="61">
        <v>0.013</v>
      </c>
      <c r="H10" s="61">
        <v>0.026</v>
      </c>
      <c r="I10" s="83">
        <v>0.035</v>
      </c>
      <c r="J10" s="61">
        <v>0.042</v>
      </c>
      <c r="K10" s="56"/>
      <c r="L10" s="85"/>
      <c r="M10" s="5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</row>
    <row r="11" s="49" customFormat="1" ht="16.5" spans="1:31">
      <c r="A11" s="56">
        <v>8</v>
      </c>
      <c r="B11" s="57" t="s">
        <v>287</v>
      </c>
      <c r="C11" s="62"/>
      <c r="D11" s="59" t="s">
        <v>285</v>
      </c>
      <c r="E11" s="57" t="s">
        <v>120</v>
      </c>
      <c r="F11" s="60" t="s">
        <v>286</v>
      </c>
      <c r="G11" s="61">
        <v>0.01</v>
      </c>
      <c r="H11" s="61">
        <v>0.025</v>
      </c>
      <c r="I11" s="83">
        <v>0.022</v>
      </c>
      <c r="J11" s="61">
        <v>0.048</v>
      </c>
      <c r="K11" s="56"/>
      <c r="L11" s="88"/>
      <c r="M11" s="5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</row>
    <row r="12" s="49" customFormat="1" ht="16.5" spans="1:31">
      <c r="A12" s="56">
        <v>9</v>
      </c>
      <c r="B12" s="57" t="s">
        <v>287</v>
      </c>
      <c r="C12" s="62"/>
      <c r="D12" s="59" t="s">
        <v>285</v>
      </c>
      <c r="E12" s="57" t="s">
        <v>120</v>
      </c>
      <c r="F12" s="60" t="s">
        <v>286</v>
      </c>
      <c r="G12" s="61">
        <v>0.013</v>
      </c>
      <c r="H12" s="61">
        <v>0.023</v>
      </c>
      <c r="I12" s="83"/>
      <c r="J12" s="61"/>
      <c r="K12" s="56"/>
      <c r="L12" s="56"/>
      <c r="M12" s="5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</row>
    <row r="13" s="49" customFormat="1" ht="16.5" spans="1:31">
      <c r="A13" s="56">
        <v>10</v>
      </c>
      <c r="B13" s="57" t="s">
        <v>287</v>
      </c>
      <c r="C13" s="62"/>
      <c r="D13" s="59" t="s">
        <v>285</v>
      </c>
      <c r="E13" s="57" t="s">
        <v>120</v>
      </c>
      <c r="F13" s="60" t="s">
        <v>286</v>
      </c>
      <c r="G13" s="61">
        <v>0.018</v>
      </c>
      <c r="H13" s="61">
        <v>0.025</v>
      </c>
      <c r="I13" s="83">
        <v>0.036</v>
      </c>
      <c r="J13" s="61">
        <v>0.038</v>
      </c>
      <c r="K13" s="56"/>
      <c r="L13" s="56"/>
      <c r="M13" s="5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</row>
    <row r="14" s="49" customFormat="1" ht="16.5" spans="1:31">
      <c r="A14" s="56">
        <v>11</v>
      </c>
      <c r="B14" s="57" t="s">
        <v>287</v>
      </c>
      <c r="C14" s="62"/>
      <c r="D14" s="59" t="s">
        <v>285</v>
      </c>
      <c r="E14" s="57" t="s">
        <v>120</v>
      </c>
      <c r="F14" s="60" t="s">
        <v>286</v>
      </c>
      <c r="G14" s="63">
        <v>0.012</v>
      </c>
      <c r="H14" s="63">
        <v>0.025</v>
      </c>
      <c r="I14" s="61"/>
      <c r="J14" s="61"/>
      <c r="K14" s="56"/>
      <c r="L14" s="56"/>
      <c r="M14" s="5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</row>
    <row r="15" s="49" customFormat="1" ht="16.5" spans="1:31">
      <c r="A15" s="56">
        <v>12</v>
      </c>
      <c r="B15" s="57" t="s">
        <v>287</v>
      </c>
      <c r="C15" s="62"/>
      <c r="D15" s="59" t="s">
        <v>285</v>
      </c>
      <c r="E15" s="57" t="s">
        <v>120</v>
      </c>
      <c r="F15" s="60" t="s">
        <v>286</v>
      </c>
      <c r="G15" s="61">
        <v>0.012</v>
      </c>
      <c r="H15" s="61">
        <v>0.029</v>
      </c>
      <c r="I15" s="61"/>
      <c r="J15" s="61"/>
      <c r="K15" s="56"/>
      <c r="L15" s="56"/>
      <c r="M15" s="5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</row>
    <row r="16" s="49" customFormat="1" ht="16.5" spans="1:31">
      <c r="A16" s="56">
        <v>13</v>
      </c>
      <c r="B16" s="57" t="s">
        <v>287</v>
      </c>
      <c r="C16" s="62"/>
      <c r="D16" s="59" t="s">
        <v>285</v>
      </c>
      <c r="E16" s="57" t="s">
        <v>120</v>
      </c>
      <c r="F16" s="60" t="s">
        <v>286</v>
      </c>
      <c r="G16" s="61">
        <v>0.01</v>
      </c>
      <c r="H16" s="61">
        <v>0.02</v>
      </c>
      <c r="I16" s="61"/>
      <c r="J16" s="61"/>
      <c r="K16" s="56"/>
      <c r="L16" s="56"/>
      <c r="M16" s="5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</row>
    <row r="17" s="49" customFormat="1" ht="16.5" spans="1:31">
      <c r="A17" s="56">
        <v>14</v>
      </c>
      <c r="B17" s="57" t="s">
        <v>287</v>
      </c>
      <c r="C17" s="62"/>
      <c r="D17" s="59" t="s">
        <v>285</v>
      </c>
      <c r="E17" s="57" t="s">
        <v>120</v>
      </c>
      <c r="F17" s="60" t="s">
        <v>286</v>
      </c>
      <c r="G17" s="61">
        <v>0.02</v>
      </c>
      <c r="H17" s="61">
        <v>0.022</v>
      </c>
      <c r="I17" s="61" t="s">
        <v>312</v>
      </c>
      <c r="J17" s="61" t="s">
        <v>313</v>
      </c>
      <c r="K17" s="56"/>
      <c r="L17" s="56"/>
      <c r="M17" s="5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</row>
    <row r="18" ht="16.5" spans="1:31">
      <c r="A18" s="56">
        <v>15</v>
      </c>
      <c r="B18" s="57" t="s">
        <v>287</v>
      </c>
      <c r="C18" s="64"/>
      <c r="D18" s="59" t="s">
        <v>285</v>
      </c>
      <c r="E18" s="57" t="s">
        <v>121</v>
      </c>
      <c r="F18" s="60" t="s">
        <v>286</v>
      </c>
      <c r="G18" s="65">
        <v>0.012</v>
      </c>
      <c r="H18" s="65">
        <v>0.02</v>
      </c>
      <c r="I18" s="65"/>
      <c r="J18" s="65"/>
      <c r="K18" s="56"/>
      <c r="L18" s="89"/>
      <c r="M18" s="56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</row>
    <row r="19" ht="16.5" spans="1:31">
      <c r="A19" s="56">
        <v>16</v>
      </c>
      <c r="B19" s="57" t="s">
        <v>287</v>
      </c>
      <c r="C19" s="64"/>
      <c r="D19" s="59" t="s">
        <v>285</v>
      </c>
      <c r="E19" s="57" t="s">
        <v>121</v>
      </c>
      <c r="F19" s="60" t="s">
        <v>286</v>
      </c>
      <c r="G19" s="65">
        <v>0.014</v>
      </c>
      <c r="H19" s="65">
        <v>0.024</v>
      </c>
      <c r="I19" s="71"/>
      <c r="J19" s="71"/>
      <c r="K19" s="56"/>
      <c r="L19" s="89"/>
      <c r="M19" s="56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</row>
    <row r="20" ht="16.5" spans="1:31">
      <c r="A20" s="56"/>
      <c r="B20" s="57"/>
      <c r="C20" s="64"/>
      <c r="D20" s="59"/>
      <c r="E20" s="57"/>
      <c r="F20" s="60"/>
      <c r="G20" s="66"/>
      <c r="H20" s="67"/>
      <c r="I20" s="71"/>
      <c r="J20" s="71"/>
      <c r="K20" s="56"/>
      <c r="L20" s="89"/>
      <c r="M20" s="56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</row>
    <row r="21" ht="16.5" spans="1:31">
      <c r="A21" s="56"/>
      <c r="B21" s="57"/>
      <c r="C21" s="64"/>
      <c r="D21" s="68"/>
      <c r="E21" s="69"/>
      <c r="F21" s="70"/>
      <c r="G21" s="66"/>
      <c r="H21" s="71"/>
      <c r="I21" s="56"/>
      <c r="J21" s="56"/>
      <c r="K21" s="56"/>
      <c r="L21" s="89"/>
      <c r="M21" s="56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</row>
    <row r="22" s="2" customFormat="1" ht="18.75" spans="1:13">
      <c r="A22" s="72" t="s">
        <v>298</v>
      </c>
      <c r="B22" s="73"/>
      <c r="C22" s="73"/>
      <c r="D22" s="73"/>
      <c r="E22" s="74"/>
      <c r="F22" s="75"/>
      <c r="G22" s="76"/>
      <c r="H22" s="72" t="s">
        <v>314</v>
      </c>
      <c r="I22" s="73"/>
      <c r="J22" s="73"/>
      <c r="K22" s="74"/>
      <c r="L22" s="72"/>
      <c r="M22" s="74"/>
    </row>
    <row r="23" ht="107.25" customHeight="1" spans="1:13">
      <c r="A23" s="77" t="s">
        <v>315</v>
      </c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2:M1048576 JI1:JI23 TE1:TE23 ADA1:ADA23 AMW1:AMW23 AWS1:AWS23 BGO1:BGO23 BQK1:BQK23 CAG1:CAG23 CKC1:CKC23 CTY1:CTY23 DDU1:DDU23 DNQ1:DNQ23 DXM1:DXM23 EHI1:EHI23 ERE1:ERE23 FBA1:FBA23 FKW1:FKW23 FUS1:FUS23 GEO1:GEO23 GOK1:GOK23 GYG1:GYG23 HIC1:HIC23 HRY1:HRY23 IBU1:IBU23 ILQ1:ILQ23 IVM1:IVM23 JFI1:JFI23 JPE1:JPE23 JZA1:JZA23 KIW1:KIW23 KSS1:KSS23 LCO1:LCO23 LMK1:LMK23 LWG1:LWG23 MGC1:MGC23 MPY1:MPY23 MZU1:MZU23 NJQ1:NJQ23 NTM1:NTM23 ODI1:ODI23 ONE1:ONE23 OXA1:OXA23 PGW1:PGW23 PQS1:PQS23 QAO1:QAO23 QKK1:QKK23 QUG1:QUG23 REC1:REC23 RNY1:RNY23 RXU1:RXU23 SHQ1:SHQ23 SRM1:SRM23 TBI1:TBI23 TLE1:TLE23 TVA1:TVA23 UEW1:UEW23 UOS1:UOS23 UYO1:UYO23 VIK1:VIK23 VSG1:VSG23 WCC1:WCC23 WLY1:WLY23 WVU1:WVU23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4" sqref="F14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2" width="8.125" customWidth="1"/>
    <col min="13" max="13" width="11.5" customWidth="1"/>
    <col min="14" max="14" width="8.625" customWidth="1"/>
    <col min="15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317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30" t="s">
        <v>318</v>
      </c>
      <c r="H2" s="31"/>
      <c r="I2" s="43"/>
      <c r="J2" s="30" t="s">
        <v>319</v>
      </c>
      <c r="K2" s="31"/>
      <c r="L2" s="43"/>
      <c r="M2" s="30" t="s">
        <v>320</v>
      </c>
      <c r="N2" s="31"/>
      <c r="O2" s="43"/>
      <c r="P2" s="30" t="s">
        <v>321</v>
      </c>
      <c r="Q2" s="31"/>
      <c r="R2" s="43"/>
      <c r="S2" s="31" t="s">
        <v>322</v>
      </c>
      <c r="T2" s="31"/>
      <c r="U2" s="43"/>
      <c r="V2" s="26" t="s">
        <v>323</v>
      </c>
      <c r="W2" s="26" t="s">
        <v>282</v>
      </c>
    </row>
    <row r="3" s="1" customFormat="1" ht="16.5" spans="1:23">
      <c r="A3" s="7"/>
      <c r="B3" s="32"/>
      <c r="C3" s="32"/>
      <c r="D3" s="32"/>
      <c r="E3" s="32"/>
      <c r="F3" s="32"/>
      <c r="G3" s="4" t="s">
        <v>324</v>
      </c>
      <c r="H3" s="4" t="s">
        <v>68</v>
      </c>
      <c r="I3" s="4" t="s">
        <v>273</v>
      </c>
      <c r="J3" s="4" t="s">
        <v>324</v>
      </c>
      <c r="K3" s="4" t="s">
        <v>68</v>
      </c>
      <c r="L3" s="4" t="s">
        <v>273</v>
      </c>
      <c r="M3" s="4" t="s">
        <v>324</v>
      </c>
      <c r="N3" s="4" t="s">
        <v>68</v>
      </c>
      <c r="O3" s="4" t="s">
        <v>273</v>
      </c>
      <c r="P3" s="4" t="s">
        <v>324</v>
      </c>
      <c r="Q3" s="4" t="s">
        <v>68</v>
      </c>
      <c r="R3" s="4" t="s">
        <v>273</v>
      </c>
      <c r="S3" s="4" t="s">
        <v>324</v>
      </c>
      <c r="T3" s="4" t="s">
        <v>68</v>
      </c>
      <c r="U3" s="4" t="s">
        <v>273</v>
      </c>
      <c r="V3" s="46"/>
      <c r="W3" s="46"/>
    </row>
    <row r="4" ht="53.25" customHeight="1" spans="1:23">
      <c r="A4" s="33" t="s">
        <v>325</v>
      </c>
      <c r="B4" s="34" t="s">
        <v>326</v>
      </c>
      <c r="C4" s="35"/>
      <c r="D4" s="35" t="s">
        <v>285</v>
      </c>
      <c r="E4" s="34" t="s">
        <v>327</v>
      </c>
      <c r="F4" s="34" t="s">
        <v>328</v>
      </c>
      <c r="G4" s="36" t="s">
        <v>329</v>
      </c>
      <c r="H4" s="36" t="s">
        <v>330</v>
      </c>
      <c r="I4" s="44" t="s">
        <v>331</v>
      </c>
      <c r="J4" s="44" t="s">
        <v>332</v>
      </c>
      <c r="K4" s="36" t="s">
        <v>333</v>
      </c>
      <c r="L4" s="44" t="s">
        <v>331</v>
      </c>
      <c r="M4" s="36" t="s">
        <v>334</v>
      </c>
      <c r="N4" s="36" t="s">
        <v>335</v>
      </c>
      <c r="O4" s="36" t="s">
        <v>336</v>
      </c>
      <c r="P4" s="45" t="s">
        <v>337</v>
      </c>
      <c r="Q4" s="47" t="s">
        <v>338</v>
      </c>
      <c r="R4" s="47" t="s">
        <v>339</v>
      </c>
      <c r="S4" s="47"/>
      <c r="T4" s="47"/>
      <c r="U4" s="47"/>
      <c r="V4" s="47" t="s">
        <v>95</v>
      </c>
      <c r="W4" s="13"/>
    </row>
    <row r="5" ht="16.5" spans="1:23">
      <c r="A5" s="37"/>
      <c r="B5" s="38"/>
      <c r="C5" s="37"/>
      <c r="D5" s="37"/>
      <c r="E5" s="38"/>
      <c r="F5" s="38"/>
      <c r="G5" s="30" t="s">
        <v>340</v>
      </c>
      <c r="H5" s="31"/>
      <c r="I5" s="43"/>
      <c r="J5" s="30" t="s">
        <v>341</v>
      </c>
      <c r="K5" s="31"/>
      <c r="L5" s="43"/>
      <c r="M5" s="30" t="s">
        <v>342</v>
      </c>
      <c r="N5" s="31"/>
      <c r="O5" s="43"/>
      <c r="P5" s="30" t="s">
        <v>343</v>
      </c>
      <c r="Q5" s="31"/>
      <c r="R5" s="43"/>
      <c r="S5" s="31" t="s">
        <v>344</v>
      </c>
      <c r="T5" s="31"/>
      <c r="U5" s="43"/>
      <c r="V5" s="13"/>
      <c r="W5" s="13"/>
    </row>
    <row r="6" ht="16.5" spans="1:23">
      <c r="A6" s="37"/>
      <c r="B6" s="38"/>
      <c r="C6" s="37"/>
      <c r="D6" s="37"/>
      <c r="E6" s="38"/>
      <c r="F6" s="38"/>
      <c r="G6" s="4" t="s">
        <v>324</v>
      </c>
      <c r="H6" s="4" t="s">
        <v>68</v>
      </c>
      <c r="I6" s="4" t="s">
        <v>273</v>
      </c>
      <c r="J6" s="4" t="s">
        <v>324</v>
      </c>
      <c r="K6" s="4" t="s">
        <v>68</v>
      </c>
      <c r="L6" s="4" t="s">
        <v>273</v>
      </c>
      <c r="M6" s="4" t="s">
        <v>324</v>
      </c>
      <c r="N6" s="4" t="s">
        <v>68</v>
      </c>
      <c r="O6" s="4" t="s">
        <v>273</v>
      </c>
      <c r="P6" s="4" t="s">
        <v>324</v>
      </c>
      <c r="Q6" s="4" t="s">
        <v>68</v>
      </c>
      <c r="R6" s="4" t="s">
        <v>273</v>
      </c>
      <c r="S6" s="4" t="s">
        <v>324</v>
      </c>
      <c r="T6" s="4" t="s">
        <v>68</v>
      </c>
      <c r="U6" s="4" t="s">
        <v>273</v>
      </c>
      <c r="V6" s="13"/>
      <c r="W6" s="13"/>
    </row>
    <row r="7" spans="1:23">
      <c r="A7" s="39"/>
      <c r="B7" s="40"/>
      <c r="C7" s="39"/>
      <c r="D7" s="39"/>
      <c r="E7" s="40"/>
      <c r="F7" s="40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1" t="s">
        <v>345</v>
      </c>
      <c r="B8" s="41"/>
      <c r="C8" s="41"/>
      <c r="D8" s="41"/>
      <c r="E8" s="41"/>
      <c r="F8" s="4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1" t="s">
        <v>346</v>
      </c>
      <c r="B10" s="41"/>
      <c r="C10" s="41"/>
      <c r="D10" s="41"/>
      <c r="E10" s="41"/>
      <c r="F10" s="4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1" t="s">
        <v>347</v>
      </c>
      <c r="B12" s="41"/>
      <c r="C12" s="41"/>
      <c r="D12" s="41"/>
      <c r="E12" s="41"/>
      <c r="F12" s="41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1" t="s">
        <v>348</v>
      </c>
      <c r="B14" s="41"/>
      <c r="C14" s="41"/>
      <c r="D14" s="41"/>
      <c r="E14" s="41"/>
      <c r="F14" s="4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2"/>
      <c r="B15" s="42"/>
      <c r="C15" s="42"/>
      <c r="D15" s="42"/>
      <c r="E15" s="42"/>
      <c r="F15" s="4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298</v>
      </c>
      <c r="B17" s="16"/>
      <c r="C17" s="16"/>
      <c r="D17" s="16"/>
      <c r="E17" s="17"/>
      <c r="F17" s="18"/>
      <c r="G17" s="24"/>
      <c r="H17" s="29"/>
      <c r="I17" s="29"/>
      <c r="J17" s="15" t="s">
        <v>349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350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2022-07-23T01:15:39Z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