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 tabRatio="727" activeTab="5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/>
</workbook>
</file>

<file path=xl/sharedStrings.xml><?xml version="1.0" encoding="utf-8"?>
<sst xmlns="http://schemas.openxmlformats.org/spreadsheetml/2006/main" count="722" uniqueCount="372">
  <si>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</si>
  <si>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</si>
  <si>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</si>
  <si>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</si>
  <si>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</si>
  <si>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</si>
  <si>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</si>
  <si>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</si>
  <si>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</si>
  <si>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</si>
  <si>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</si>
  <si>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</si>
  <si>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</si>
  <si>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</si>
  <si>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</si>
  <si>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</si>
  <si>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</si>
  <si>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</si>
  <si>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</si>
  <si>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</si>
  <si>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</si>
  <si>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</si>
  <si>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</si>
  <si>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</si>
  <si>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</si>
  <si>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</si>
  <si>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</si>
  <si>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</si>
  <si>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</si>
  <si>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</si>
  <si>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</si>
  <si>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</si>
  <si>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</si>
  <si>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</si>
  <si>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</si>
  <si>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</si>
  <si>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</si>
  <si>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</si>
  <si>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</si>
  <si>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</si>
  <si>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</si>
  <si>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</si>
  <si>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</si>
  <si>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</si>
  <si>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</si>
  <si>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</si>
  <si>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</si>
  <si>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</si>
  <si>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</si>
  <si>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</si>
  <si>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</si>
  <si>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</si>
  <si>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</si>
  <si>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</si>
  <si>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</si>
  <si>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</si>
  <si>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</si>
  <si>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</si>
  <si>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</si>
  <si>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</si>
  <si>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</si>
  <si>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</si>
  <si>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</si>
  <si>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TAMMAK91239</t>
  </si>
  <si>
    <t>合同交期</t>
  </si>
  <si>
    <t>产前确认样</t>
  </si>
  <si>
    <t>有</t>
  </si>
  <si>
    <t>无</t>
  </si>
  <si>
    <t>品名</t>
  </si>
  <si>
    <t>男式徒步长裤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</si>
  <si>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</si>
  <si>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</si>
  <si>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</si>
  <si>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</si>
  <si>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</si>
  <si>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</si>
  <si>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</si>
  <si>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</si>
  <si>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</si>
  <si>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CGDD22051200065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</si>
  <si>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</si>
  <si>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</si>
  <si>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</si>
  <si>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</si>
  <si>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</si>
  <si>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</si>
  <si>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</si>
  <si>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</si>
  <si>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</si>
  <si>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</si>
  <si>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</si>
  <si>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</si>
  <si>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</si>
  <si>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</si>
  <si>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</si>
  <si>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</si>
  <si>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</si>
  <si>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</si>
  <si>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</si>
  <si>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</si>
  <si>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</si>
  <si>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</si>
  <si>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</si>
  <si>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</si>
  <si>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</si>
  <si>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</si>
  <si>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</si>
  <si>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</si>
  <si>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</si>
  <si>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</si>
  <si>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</si>
  <si>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</si>
  <si>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</si>
  <si>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</si>
  <si>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</si>
  <si>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</si>
  <si>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</si>
  <si>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</si>
  <si>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</si>
  <si>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</si>
  <si>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</si>
  <si>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</t>
  </si>
  <si>
    <t>藏蓝色</t>
  </si>
  <si>
    <t>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</si>
  <si>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</si>
  <si>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黑色XL#5件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</si>
  <si>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</si>
  <si>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</si>
  <si>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</si>
  <si>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</si>
  <si>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</si>
  <si>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1.门刀结位低</t>
  </si>
  <si>
    <t>2.脚口线不直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</si>
  <si>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</si>
  <si>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</si>
  <si>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</si>
  <si>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</si>
  <si>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</si>
  <si>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</si>
  <si>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</si>
  <si>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</si>
  <si>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</si>
  <si>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</si>
  <si>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</si>
  <si>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</si>
  <si>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</si>
  <si>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</si>
  <si>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2022.7.1</t>
  </si>
  <si>
    <t>张爱萍</t>
  </si>
  <si>
    <t>QC规格测量表</t>
  </si>
  <si>
    <t>部位名称</t>
  </si>
  <si>
    <t>指示规格  FINAL SPEC</t>
  </si>
  <si>
    <t>样品规格  SAMPLE SPEC</t>
  </si>
  <si>
    <t>洗前/洗后</t>
  </si>
  <si>
    <t>165/80B</t>
  </si>
  <si>
    <t>170/84B</t>
  </si>
  <si>
    <t>175/88B</t>
  </si>
  <si>
    <t>180/92B</t>
  </si>
  <si>
    <t>185/96B</t>
  </si>
  <si>
    <t>190/100B</t>
  </si>
  <si>
    <t>黑色XL1</t>
  </si>
  <si>
    <t>黑色XL2</t>
  </si>
  <si>
    <t>裤外侧长</t>
  </si>
  <si>
    <t>-0.5/-1.6</t>
  </si>
  <si>
    <t>0/-1</t>
  </si>
  <si>
    <t>腰围（平量）</t>
  </si>
  <si>
    <t>-1/-1</t>
  </si>
  <si>
    <t>臀围</t>
  </si>
  <si>
    <t>+1/+1</t>
  </si>
  <si>
    <t>0/0</t>
  </si>
  <si>
    <t>腿围/2</t>
  </si>
  <si>
    <t>脚口/2</t>
  </si>
  <si>
    <t>+0.3/+0.2</t>
  </si>
  <si>
    <t>前裆长（含腰）</t>
  </si>
  <si>
    <t>-0.2/-0.6</t>
  </si>
  <si>
    <t>0/-0.5</t>
  </si>
  <si>
    <t>后裆长（含腰)</t>
  </si>
  <si>
    <t>-0.5/-0.8</t>
  </si>
  <si>
    <t xml:space="preserve">     初期请洗测2-3件，有问题的另加测量数量。</t>
  </si>
  <si>
    <t>验货时间：2022.7.3</t>
  </si>
  <si>
    <t>跟单QC:周苑</t>
  </si>
  <si>
    <t>工厂负责人：张爱萍</t>
  </si>
  <si>
    <t>QC出货报告书</t>
  </si>
  <si>
    <t>产品名称</t>
  </si>
  <si>
    <t>合同日期</t>
  </si>
  <si>
    <t>2022.8.5</t>
  </si>
  <si>
    <t>检验资料确认</t>
  </si>
  <si>
    <t>交货形式</t>
  </si>
  <si>
    <t>面料第三方合格报告</t>
  </si>
  <si>
    <t>验货次数</t>
  </si>
  <si>
    <t>非直发</t>
  </si>
  <si>
    <t>电商仓</t>
  </si>
  <si>
    <t>沈阳仓</t>
  </si>
  <si>
    <t>大仓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</si>
  <si>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</si>
  <si>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</si>
  <si>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</si>
  <si>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</si>
  <si>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</si>
  <si>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</si>
  <si>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</si>
  <si>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</si>
  <si>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</si>
  <si>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</si>
  <si>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采购凭证编号：CGDD22051200065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</si>
  <si>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</si>
  <si>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</si>
  <si>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</si>
  <si>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</si>
  <si>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</si>
  <si>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</si>
  <si>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</si>
  <si>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</si>
  <si>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</si>
  <si>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</si>
  <si>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</si>
  <si>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</si>
  <si>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</si>
  <si>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</si>
  <si>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</si>
  <si>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②检验明细：黑色：21、30、50、293、60、80、305、90、120、156、321、332、196、233</t>
  </si>
  <si>
    <t>深灰：341、234、238、243、244、252、253</t>
  </si>
  <si>
    <t>藏蓝：254、258、264、270、275、277</t>
  </si>
  <si>
    <t>共抽27箱，每箱：10件，共270件</t>
  </si>
  <si>
    <t>情况说明：</t>
  </si>
  <si>
    <t xml:space="preserve">【问题点描述】  </t>
  </si>
  <si>
    <t>1.面料暗杠1件</t>
  </si>
  <si>
    <t>2.脚口跳线1件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</si>
  <si>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</si>
  <si>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</si>
  <si>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</si>
  <si>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</si>
  <si>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</si>
  <si>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</si>
  <si>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</si>
  <si>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此订单分三次出货，此次出货7492件，按照AQL2.5的抽验要求，抽验270件，不良数量2件，在允许范围内，可以出货</t>
  </si>
  <si>
    <t>服装QC部门</t>
  </si>
  <si>
    <t>检验人</t>
  </si>
  <si>
    <t>周苑</t>
  </si>
  <si>
    <t>2022.7.20</t>
  </si>
  <si>
    <t>藏青色</t>
  </si>
  <si>
    <t>-0.3-0.5</t>
  </si>
  <si>
    <t>+0.6+0.5</t>
  </si>
  <si>
    <t>-1+0.5</t>
  </si>
  <si>
    <t>+0.40</t>
  </si>
  <si>
    <t>-0.20</t>
  </si>
  <si>
    <t>-0.5-0.5</t>
  </si>
  <si>
    <t>-1-0.6</t>
  </si>
  <si>
    <t>-1-1.2</t>
  </si>
  <si>
    <t>-1.2-1.3</t>
  </si>
  <si>
    <t>-1-1.5</t>
  </si>
  <si>
    <t>+1.2+1</t>
  </si>
  <si>
    <t>+1.5+1</t>
  </si>
  <si>
    <t>+2+1</t>
  </si>
  <si>
    <t>+10</t>
  </si>
  <si>
    <t>+2+1.5</t>
  </si>
  <si>
    <t>+0.3+0.2</t>
  </si>
  <si>
    <t>+0.20</t>
  </si>
  <si>
    <t>0+0.2</t>
  </si>
  <si>
    <t>0-0.2</t>
  </si>
  <si>
    <t>+0.4-0.5</t>
  </si>
  <si>
    <t>+0.5+0.4</t>
  </si>
  <si>
    <t>+0.5+0.5</t>
  </si>
  <si>
    <t>0+0.3</t>
  </si>
  <si>
    <t>-0.2-0.3</t>
  </si>
  <si>
    <t>00</t>
  </si>
  <si>
    <t>+0.4-0.2</t>
  </si>
  <si>
    <t>+0.30</t>
  </si>
  <si>
    <t>-0.7-0.6</t>
  </si>
  <si>
    <t>0-0.3</t>
  </si>
  <si>
    <t>0-0.5</t>
  </si>
  <si>
    <t>+0.8+0.5</t>
  </si>
  <si>
    <t>验货时间：2022.7.20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</si>
  <si>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</si>
  <si>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</si>
  <si>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</si>
  <si>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</si>
  <si>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</si>
  <si>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</si>
  <si>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</si>
  <si>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</si>
  <si>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</si>
  <si>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</si>
  <si>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</si>
  <si>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</si>
  <si>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</si>
  <si>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</si>
  <si>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</si>
  <si>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</si>
  <si>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</si>
  <si>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r>
      <rPr>
        <sz val="12"/>
        <color theme="1"/>
        <rFont val="宋体"/>
        <charset val="134"/>
        <scheme val="minor"/>
      </rPr>
      <t>4</t>
    </r>
    <r>
      <rPr>
        <sz val="12"/>
        <color theme="1"/>
        <rFont val="宋体"/>
        <charset val="134"/>
        <scheme val="minor"/>
      </rPr>
      <t>2-92</t>
    </r>
  </si>
  <si>
    <t>黑</t>
  </si>
  <si>
    <t>TAMK92240/91239</t>
  </si>
  <si>
    <t>接头3处</t>
  </si>
  <si>
    <t>2处</t>
  </si>
  <si>
    <t>全捆有竖杠</t>
  </si>
  <si>
    <r>
      <rPr>
        <sz val="12"/>
        <color theme="1"/>
        <rFont val="宋体"/>
        <charset val="134"/>
        <scheme val="minor"/>
      </rPr>
      <t xml:space="preserve">短米 </t>
    </r>
    <r>
      <rPr>
        <sz val="12"/>
        <color theme="1"/>
        <rFont val="宋体"/>
        <charset val="134"/>
        <scheme val="minor"/>
      </rPr>
      <t>-1.4</t>
    </r>
  </si>
  <si>
    <t>1处</t>
  </si>
  <si>
    <r>
      <rPr>
        <sz val="12"/>
        <color theme="1"/>
        <rFont val="宋体"/>
        <charset val="134"/>
        <scheme val="minor"/>
      </rPr>
      <t>7</t>
    </r>
    <r>
      <rPr>
        <sz val="12"/>
        <color theme="1"/>
        <rFont val="宋体"/>
        <charset val="134"/>
        <scheme val="minor"/>
      </rPr>
      <t>-84.5</t>
    </r>
  </si>
  <si>
    <t>3处</t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</si>
  <si>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8-104.5</t>
    </r>
  </si>
  <si>
    <t>5处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</si>
  <si>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</si>
  <si>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</si>
  <si>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</si>
  <si>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注:*1.面料有色差、色杠、折痕等情况。注意:横杠、竖杠较多!-已经给标准。
  2.面料色杠较多，待确认。
  3.面料有高温褶，尤其布边多。斜向，间隔30公分左右1处。轻微正常生产，重的换片。4.面料里料有脏污。
  补充说明:面料放置48小时后，回缩率等生产再报。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</si>
  <si>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</si>
  <si>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</si>
  <si>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</si>
  <si>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</si>
  <si>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</si>
  <si>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</si>
  <si>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</si>
  <si>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</si>
  <si>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汇良</t>
  </si>
  <si>
    <t>5072-89.5</t>
  </si>
  <si>
    <t>+1</t>
  </si>
  <si>
    <t>1202-79.5</t>
  </si>
  <si>
    <t>5103-93</t>
  </si>
  <si>
    <t>灰色</t>
  </si>
  <si>
    <t>5103-102.5</t>
  </si>
  <si>
    <t>9045-6-64.5</t>
  </si>
  <si>
    <t>蓝色</t>
  </si>
  <si>
    <t>TAMK91239</t>
  </si>
  <si>
    <t xml:space="preserve">    +1</t>
  </si>
  <si>
    <t>9045-4-98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</si>
  <si>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</si>
  <si>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</si>
  <si>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</si>
  <si>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</si>
  <si>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</si>
  <si>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</si>
  <si>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</si>
  <si>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</si>
  <si>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</si>
  <si>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</si>
  <si>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</si>
  <si>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</si>
  <si>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</si>
  <si>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</si>
  <si>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</si>
  <si>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</si>
  <si>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</si>
  <si>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</si>
  <si>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</si>
  <si>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</si>
  <si>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</si>
  <si>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</si>
  <si>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</si>
  <si>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</si>
  <si>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</si>
  <si>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</si>
  <si>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</si>
  <si>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</si>
  <si>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</si>
  <si>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</si>
  <si>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</si>
  <si>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</si>
  <si>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</si>
  <si>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</si>
  <si>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</si>
  <si>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>印花</t>
  </si>
  <si>
    <r>
      <rPr>
        <sz val="12"/>
        <color theme="1"/>
        <rFont val="宋体"/>
        <charset val="134"/>
        <scheme val="minor"/>
      </rPr>
      <t>O</t>
    </r>
    <r>
      <rPr>
        <sz val="12"/>
        <color theme="1"/>
        <rFont val="宋体"/>
        <charset val="134"/>
        <scheme val="minor"/>
      </rPr>
      <t>K</t>
    </r>
  </si>
  <si>
    <t>左插袋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</si>
  <si>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</si>
  <si>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</si>
  <si>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</si>
  <si>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</si>
  <si>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</si>
  <si>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松紧带4.5CM（加厚）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</si>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</sst>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41" formatCode="_ * #,##0_ ;_ * \-#,##0_ ;_ * &quot;-&quot;_ ;_ @_ "/>
    <numFmt numFmtId="177" formatCode="0.0_ "/>
  </numFmts>
  <fonts count="4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/>
    <xf numFmtId="42" fontId="32" fillId="0" borderId="0" applyFont="0" applyFill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44" fillId="28" borderId="82" applyNumberFormat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27" borderId="83" applyNumberFormat="0" applyFont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81" applyNumberFormat="0" applyFill="0" applyAlignment="0" applyProtection="0">
      <alignment vertical="center"/>
    </xf>
    <xf numFmtId="0" fontId="46" fillId="0" borderId="81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4" fillId="0" borderId="85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9" borderId="78" applyNumberFormat="0" applyAlignment="0" applyProtection="0">
      <alignment vertical="center"/>
    </xf>
    <xf numFmtId="0" fontId="41" fillId="9" borderId="82" applyNumberFormat="0" applyAlignment="0" applyProtection="0">
      <alignment vertical="center"/>
    </xf>
    <xf numFmtId="0" fontId="37" fillId="15" borderId="79" applyNumberFormat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9" fillId="0" borderId="80" applyNumberFormat="0" applyFill="0" applyAlignment="0" applyProtection="0">
      <alignment vertical="center"/>
    </xf>
    <xf numFmtId="0" fontId="45" fillId="0" borderId="84" applyNumberFormat="0" applyFill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32" fillId="0" borderId="0">
      <alignment vertical="center"/>
    </xf>
  </cellStyleXfs>
  <cellXfs count="32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left" vertical="center"/>
    </xf>
    <xf numFmtId="176" fontId="5" fillId="0" borderId="2" xfId="0" applyNumberFormat="1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49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10" fillId="3" borderId="0" xfId="51" applyFont="1" applyFill="1"/>
    <xf numFmtId="0" fontId="11" fillId="3" borderId="0" xfId="51" applyFont="1" applyFill="1" applyBorder="1" applyAlignment="1">
      <alignment horizontal="center"/>
    </xf>
    <xf numFmtId="0" fontId="10" fillId="3" borderId="0" xfId="51" applyFont="1" applyFill="1" applyBorder="1" applyAlignment="1">
      <alignment horizontal="center"/>
    </xf>
    <xf numFmtId="0" fontId="11" fillId="3" borderId="10" xfId="50" applyFont="1" applyFill="1" applyBorder="1" applyAlignment="1">
      <alignment horizontal="left" vertical="center"/>
    </xf>
    <xf numFmtId="0" fontId="10" fillId="3" borderId="11" xfId="50" applyFont="1" applyFill="1" applyBorder="1" applyAlignment="1">
      <alignment horizontal="center" vertical="center"/>
    </xf>
    <xf numFmtId="0" fontId="11" fillId="3" borderId="11" xfId="50" applyFont="1" applyFill="1" applyBorder="1" applyAlignment="1">
      <alignment vertical="center"/>
    </xf>
    <xf numFmtId="0" fontId="10" fillId="3" borderId="11" xfId="51" applyFont="1" applyFill="1" applyBorder="1" applyAlignment="1">
      <alignment horizontal="center"/>
    </xf>
    <xf numFmtId="0" fontId="11" fillId="3" borderId="12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/>
    </xf>
    <xf numFmtId="177" fontId="12" fillId="0" borderId="2" xfId="50" applyNumberFormat="1" applyFont="1" applyFill="1" applyBorder="1" applyAlignment="1">
      <alignment horizontal="center"/>
    </xf>
    <xf numFmtId="177" fontId="10" fillId="0" borderId="2" xfId="50" applyNumberFormat="1" applyFont="1" applyFill="1" applyBorder="1" applyAlignment="1">
      <alignment horizontal="center"/>
    </xf>
    <xf numFmtId="0" fontId="8" fillId="0" borderId="2" xfId="50" applyNumberFormat="1" applyFont="1" applyFill="1" applyBorder="1" applyAlignment="1">
      <alignment horizontal="center" vertical="center"/>
    </xf>
    <xf numFmtId="0" fontId="8" fillId="0" borderId="4" xfId="50" applyNumberFormat="1" applyFont="1" applyFill="1" applyBorder="1" applyAlignment="1">
      <alignment horizontal="center" vertical="center"/>
    </xf>
    <xf numFmtId="177" fontId="8" fillId="0" borderId="2" xfId="50" applyNumberFormat="1" applyFont="1" applyFill="1" applyBorder="1" applyAlignment="1">
      <alignment horizontal="center" vertical="center"/>
    </xf>
    <xf numFmtId="0" fontId="8" fillId="0" borderId="2" xfId="50" applyFont="1" applyFill="1" applyBorder="1" applyAlignment="1">
      <alignment horizontal="center" vertical="center"/>
    </xf>
    <xf numFmtId="0" fontId="10" fillId="3" borderId="13" xfId="51" applyFont="1" applyFill="1" applyBorder="1" applyAlignment="1"/>
    <xf numFmtId="49" fontId="10" fillId="3" borderId="14" xfId="52" applyNumberFormat="1" applyFont="1" applyFill="1" applyBorder="1" applyAlignment="1">
      <alignment horizontal="center" vertical="center"/>
    </xf>
    <xf numFmtId="49" fontId="10" fillId="3" borderId="14" xfId="52" applyNumberFormat="1" applyFont="1" applyFill="1" applyBorder="1" applyAlignment="1">
      <alignment horizontal="right" vertical="center"/>
    </xf>
    <xf numFmtId="49" fontId="10" fillId="3" borderId="15" xfId="52" applyNumberFormat="1" applyFont="1" applyFill="1" applyBorder="1" applyAlignment="1">
      <alignment horizontal="center" vertical="center"/>
    </xf>
    <xf numFmtId="0" fontId="10" fillId="3" borderId="16" xfId="51" applyFont="1" applyFill="1" applyBorder="1" applyAlignment="1"/>
    <xf numFmtId="49" fontId="10" fillId="3" borderId="17" xfId="51" applyNumberFormat="1" applyFont="1" applyFill="1" applyBorder="1" applyAlignment="1">
      <alignment horizontal="center"/>
    </xf>
    <xf numFmtId="49" fontId="10" fillId="3" borderId="17" xfId="51" applyNumberFormat="1" applyFont="1" applyFill="1" applyBorder="1" applyAlignment="1">
      <alignment horizontal="right"/>
    </xf>
    <xf numFmtId="49" fontId="10" fillId="3" borderId="17" xfId="51" applyNumberFormat="1" applyFont="1" applyFill="1" applyBorder="1" applyAlignment="1">
      <alignment horizontal="right" vertical="center"/>
    </xf>
    <xf numFmtId="49" fontId="10" fillId="3" borderId="18" xfId="51" applyNumberFormat="1" applyFont="1" applyFill="1" applyBorder="1" applyAlignment="1">
      <alignment horizontal="center"/>
    </xf>
    <xf numFmtId="0" fontId="10" fillId="3" borderId="19" xfId="51" applyFont="1" applyFill="1" applyBorder="1" applyAlignment="1">
      <alignment horizontal="center"/>
    </xf>
    <xf numFmtId="0" fontId="11" fillId="3" borderId="0" xfId="51" applyFont="1" applyFill="1"/>
    <xf numFmtId="0" fontId="0" fillId="3" borderId="0" xfId="52" applyFont="1" applyFill="1">
      <alignment vertical="center"/>
    </xf>
    <xf numFmtId="0" fontId="11" fillId="3" borderId="11" xfId="50" applyFont="1" applyFill="1" applyBorder="1" applyAlignment="1">
      <alignment horizontal="left" vertical="center"/>
    </xf>
    <xf numFmtId="0" fontId="10" fillId="3" borderId="20" xfId="50" applyFont="1" applyFill="1" applyBorder="1" applyAlignment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21" xfId="51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1" fillId="3" borderId="22" xfId="52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23" xfId="52" applyNumberFormat="1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4" xfId="52" applyNumberFormat="1" applyFont="1" applyFill="1" applyBorder="1" applyAlignment="1">
      <alignment horizontal="center" vertical="center"/>
    </xf>
    <xf numFmtId="49" fontId="10" fillId="3" borderId="25" xfId="52" applyNumberFormat="1" applyFont="1" applyFill="1" applyBorder="1" applyAlignment="1">
      <alignment horizontal="center" vertical="center"/>
    </xf>
    <xf numFmtId="49" fontId="11" fillId="3" borderId="25" xfId="52" applyNumberFormat="1" applyFont="1" applyFill="1" applyBorder="1" applyAlignment="1">
      <alignment horizontal="center" vertical="center"/>
    </xf>
    <xf numFmtId="49" fontId="10" fillId="3" borderId="26" xfId="51" applyNumberFormat="1" applyFont="1" applyFill="1" applyBorder="1" applyAlignment="1">
      <alignment horizontal="center"/>
    </xf>
    <xf numFmtId="49" fontId="10" fillId="3" borderId="27" xfId="51" applyNumberFormat="1" applyFont="1" applyFill="1" applyBorder="1" applyAlignment="1">
      <alignment horizontal="center"/>
    </xf>
    <xf numFmtId="49" fontId="10" fillId="3" borderId="27" xfId="52" applyNumberFormat="1" applyFont="1" applyFill="1" applyBorder="1" applyAlignment="1">
      <alignment horizontal="center" vertical="center"/>
    </xf>
    <xf numFmtId="49" fontId="10" fillId="3" borderId="28" xfId="51" applyNumberFormat="1" applyFont="1" applyFill="1" applyBorder="1" applyAlignment="1">
      <alignment horizontal="center"/>
    </xf>
    <xf numFmtId="14" fontId="11" fillId="3" borderId="0" xfId="51" applyNumberFormat="1" applyFont="1" applyFill="1"/>
    <xf numFmtId="0" fontId="13" fillId="0" borderId="0" xfId="50" applyFill="1" applyBorder="1" applyAlignment="1">
      <alignment horizontal="left" vertical="center"/>
    </xf>
    <xf numFmtId="0" fontId="13" fillId="0" borderId="0" xfId="50" applyFont="1" applyFill="1" applyAlignment="1">
      <alignment horizontal="left" vertical="center"/>
    </xf>
    <xf numFmtId="0" fontId="13" fillId="0" borderId="0" xfId="50" applyFill="1" applyAlignment="1">
      <alignment horizontal="left" vertical="center"/>
    </xf>
    <xf numFmtId="0" fontId="14" fillId="0" borderId="29" xfId="50" applyFont="1" applyFill="1" applyBorder="1" applyAlignment="1">
      <alignment horizontal="center" vertical="top"/>
    </xf>
    <xf numFmtId="0" fontId="15" fillId="0" borderId="30" xfId="50" applyFont="1" applyFill="1" applyBorder="1" applyAlignment="1">
      <alignment horizontal="left" vertical="center"/>
    </xf>
    <xf numFmtId="0" fontId="16" fillId="0" borderId="31" xfId="50" applyFont="1" applyFill="1" applyBorder="1" applyAlignment="1">
      <alignment horizontal="center" vertical="center"/>
    </xf>
    <xf numFmtId="0" fontId="15" fillId="0" borderId="31" xfId="50" applyFont="1" applyFill="1" applyBorder="1" applyAlignment="1">
      <alignment horizontal="center" vertical="center"/>
    </xf>
    <xf numFmtId="0" fontId="17" fillId="0" borderId="31" xfId="50" applyFont="1" applyFill="1" applyBorder="1" applyAlignment="1">
      <alignment vertical="center"/>
    </xf>
    <xf numFmtId="0" fontId="15" fillId="0" borderId="31" xfId="50" applyFont="1" applyFill="1" applyBorder="1" applyAlignment="1">
      <alignment vertical="center"/>
    </xf>
    <xf numFmtId="0" fontId="17" fillId="0" borderId="31" xfId="50" applyFont="1" applyFill="1" applyBorder="1" applyAlignment="1">
      <alignment horizontal="center" vertical="center"/>
    </xf>
    <xf numFmtId="0" fontId="15" fillId="0" borderId="32" xfId="50" applyFont="1" applyFill="1" applyBorder="1" applyAlignment="1">
      <alignment vertical="center"/>
    </xf>
    <xf numFmtId="0" fontId="16" fillId="0" borderId="14" xfId="50" applyFont="1" applyFill="1" applyBorder="1" applyAlignment="1">
      <alignment horizontal="center" vertical="center"/>
    </xf>
    <xf numFmtId="0" fontId="15" fillId="0" borderId="14" xfId="50" applyFont="1" applyFill="1" applyBorder="1" applyAlignment="1">
      <alignment vertical="center"/>
    </xf>
    <xf numFmtId="58" fontId="17" fillId="0" borderId="14" xfId="50" applyNumberFormat="1" applyFont="1" applyFill="1" applyBorder="1" applyAlignment="1">
      <alignment horizontal="center" vertical="center"/>
    </xf>
    <xf numFmtId="0" fontId="17" fillId="0" borderId="14" xfId="50" applyFont="1" applyFill="1" applyBorder="1" applyAlignment="1">
      <alignment horizontal="center" vertical="center"/>
    </xf>
    <xf numFmtId="0" fontId="15" fillId="0" borderId="14" xfId="50" applyFont="1" applyFill="1" applyBorder="1" applyAlignment="1">
      <alignment horizontal="center" vertical="center"/>
    </xf>
    <xf numFmtId="0" fontId="15" fillId="0" borderId="32" xfId="50" applyFont="1" applyFill="1" applyBorder="1" applyAlignment="1">
      <alignment horizontal="left" vertical="center"/>
    </xf>
    <xf numFmtId="0" fontId="16" fillId="0" borderId="14" xfId="50" applyFont="1" applyFill="1" applyBorder="1" applyAlignment="1">
      <alignment horizontal="right" vertical="center"/>
    </xf>
    <xf numFmtId="0" fontId="15" fillId="0" borderId="14" xfId="50" applyFont="1" applyFill="1" applyBorder="1" applyAlignment="1">
      <alignment horizontal="left" vertical="center"/>
    </xf>
    <xf numFmtId="0" fontId="15" fillId="0" borderId="33" xfId="50" applyFont="1" applyFill="1" applyBorder="1" applyAlignment="1">
      <alignment vertical="center"/>
    </xf>
    <xf numFmtId="0" fontId="16" fillId="0" borderId="34" xfId="50" applyFont="1" applyFill="1" applyBorder="1" applyAlignment="1">
      <alignment horizontal="right" vertical="center"/>
    </xf>
    <xf numFmtId="0" fontId="15" fillId="0" borderId="34" xfId="50" applyFont="1" applyFill="1" applyBorder="1" applyAlignment="1">
      <alignment vertical="center"/>
    </xf>
    <xf numFmtId="0" fontId="17" fillId="0" borderId="34" xfId="50" applyFont="1" applyFill="1" applyBorder="1" applyAlignment="1">
      <alignment vertical="center"/>
    </xf>
    <xf numFmtId="0" fontId="17" fillId="0" borderId="34" xfId="50" applyFont="1" applyFill="1" applyBorder="1" applyAlignment="1">
      <alignment horizontal="left" vertical="center"/>
    </xf>
    <xf numFmtId="0" fontId="15" fillId="0" borderId="34" xfId="50" applyFont="1" applyFill="1" applyBorder="1" applyAlignment="1">
      <alignment horizontal="left" vertical="center"/>
    </xf>
    <xf numFmtId="0" fontId="15" fillId="0" borderId="0" xfId="50" applyFont="1" applyFill="1" applyBorder="1" applyAlignment="1">
      <alignment vertical="center"/>
    </xf>
    <xf numFmtId="0" fontId="17" fillId="0" borderId="0" xfId="50" applyFont="1" applyFill="1" applyBorder="1" applyAlignment="1">
      <alignment vertical="center"/>
    </xf>
    <xf numFmtId="0" fontId="17" fillId="0" borderId="0" xfId="50" applyFont="1" applyFill="1" applyAlignment="1">
      <alignment horizontal="left" vertical="center"/>
    </xf>
    <xf numFmtId="0" fontId="15" fillId="0" borderId="30" xfId="50" applyFont="1" applyFill="1" applyBorder="1" applyAlignment="1">
      <alignment vertical="center"/>
    </xf>
    <xf numFmtId="0" fontId="15" fillId="0" borderId="35" xfId="50" applyFont="1" applyFill="1" applyBorder="1" applyAlignment="1">
      <alignment horizontal="left" vertical="center"/>
    </xf>
    <xf numFmtId="0" fontId="15" fillId="0" borderId="36" xfId="50" applyFont="1" applyFill="1" applyBorder="1" applyAlignment="1">
      <alignment horizontal="left" vertical="center"/>
    </xf>
    <xf numFmtId="0" fontId="17" fillId="0" borderId="14" xfId="50" applyFont="1" applyFill="1" applyBorder="1" applyAlignment="1">
      <alignment horizontal="left" vertical="center"/>
    </xf>
    <xf numFmtId="0" fontId="17" fillId="0" borderId="14" xfId="50" applyFont="1" applyFill="1" applyBorder="1" applyAlignment="1">
      <alignment vertical="center"/>
    </xf>
    <xf numFmtId="0" fontId="17" fillId="0" borderId="37" xfId="50" applyFont="1" applyFill="1" applyBorder="1" applyAlignment="1">
      <alignment horizontal="center" vertical="center"/>
    </xf>
    <xf numFmtId="0" fontId="17" fillId="0" borderId="38" xfId="50" applyFont="1" applyFill="1" applyBorder="1" applyAlignment="1">
      <alignment horizontal="center" vertical="center"/>
    </xf>
    <xf numFmtId="0" fontId="18" fillId="0" borderId="39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left" vertical="center"/>
    </xf>
    <xf numFmtId="0" fontId="15" fillId="0" borderId="31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left" vertical="center"/>
    </xf>
    <xf numFmtId="0" fontId="17" fillId="0" borderId="38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left" vertical="center" wrapText="1"/>
    </xf>
    <xf numFmtId="0" fontId="17" fillId="0" borderId="14" xfId="50" applyFont="1" applyFill="1" applyBorder="1" applyAlignment="1">
      <alignment horizontal="left" vertical="center" wrapText="1"/>
    </xf>
    <xf numFmtId="0" fontId="15" fillId="0" borderId="33" xfId="50" applyFont="1" applyFill="1" applyBorder="1" applyAlignment="1">
      <alignment horizontal="left" vertical="center"/>
    </xf>
    <xf numFmtId="0" fontId="13" fillId="0" borderId="34" xfId="50" applyFill="1" applyBorder="1" applyAlignment="1">
      <alignment horizontal="center" vertical="center"/>
    </xf>
    <xf numFmtId="0" fontId="15" fillId="0" borderId="40" xfId="50" applyFont="1" applyFill="1" applyBorder="1" applyAlignment="1">
      <alignment horizontal="center" vertical="center"/>
    </xf>
    <xf numFmtId="0" fontId="15" fillId="0" borderId="41" xfId="50" applyFont="1" applyFill="1" applyBorder="1" applyAlignment="1">
      <alignment horizontal="left" vertical="center"/>
    </xf>
    <xf numFmtId="0" fontId="13" fillId="0" borderId="39" xfId="50" applyFont="1" applyFill="1" applyBorder="1" applyAlignment="1">
      <alignment horizontal="left" vertical="center"/>
    </xf>
    <xf numFmtId="0" fontId="13" fillId="0" borderId="38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/>
    </xf>
    <xf numFmtId="0" fontId="18" fillId="0" borderId="31" xfId="50" applyFont="1" applyFill="1" applyBorder="1" applyAlignment="1">
      <alignment horizontal="left" vertical="center"/>
    </xf>
    <xf numFmtId="0" fontId="15" fillId="0" borderId="37" xfId="50" applyFont="1" applyFill="1" applyBorder="1" applyAlignment="1">
      <alignment horizontal="left" vertical="center"/>
    </xf>
    <xf numFmtId="0" fontId="15" fillId="0" borderId="44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center" vertical="center"/>
    </xf>
    <xf numFmtId="58" fontId="17" fillId="0" borderId="34" xfId="50" applyNumberFormat="1" applyFont="1" applyFill="1" applyBorder="1" applyAlignment="1">
      <alignment vertical="center"/>
    </xf>
    <xf numFmtId="0" fontId="15" fillId="0" borderId="34" xfId="50" applyFont="1" applyFill="1" applyBorder="1" applyAlignment="1">
      <alignment horizontal="center" vertical="center"/>
    </xf>
    <xf numFmtId="0" fontId="17" fillId="0" borderId="45" xfId="50" applyFont="1" applyFill="1" applyBorder="1" applyAlignment="1">
      <alignment horizontal="center" vertical="center"/>
    </xf>
    <xf numFmtId="0" fontId="15" fillId="0" borderId="46" xfId="50" applyFont="1" applyFill="1" applyBorder="1" applyAlignment="1">
      <alignment horizontal="center" vertical="center"/>
    </xf>
    <xf numFmtId="0" fontId="17" fillId="0" borderId="46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15" fillId="0" borderId="48" xfId="50" applyFont="1" applyFill="1" applyBorder="1" applyAlignment="1">
      <alignment horizontal="left" vertical="center"/>
    </xf>
    <xf numFmtId="0" fontId="17" fillId="0" borderId="49" xfId="50" applyFont="1" applyFill="1" applyBorder="1" applyAlignment="1">
      <alignment horizontal="center" vertical="center"/>
    </xf>
    <xf numFmtId="0" fontId="18" fillId="0" borderId="49" xfId="50" applyFont="1" applyFill="1" applyBorder="1" applyAlignment="1">
      <alignment horizontal="left" vertical="center"/>
    </xf>
    <xf numFmtId="0" fontId="15" fillId="0" borderId="45" xfId="50" applyFont="1" applyFill="1" applyBorder="1" applyAlignment="1">
      <alignment horizontal="left" vertical="center"/>
    </xf>
    <xf numFmtId="0" fontId="15" fillId="0" borderId="46" xfId="50" applyFont="1" applyFill="1" applyBorder="1" applyAlignment="1">
      <alignment horizontal="left" vertical="center"/>
    </xf>
    <xf numFmtId="0" fontId="17" fillId="0" borderId="49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 wrapText="1"/>
    </xf>
    <xf numFmtId="0" fontId="13" fillId="0" borderId="47" xfId="50" applyFill="1" applyBorder="1" applyAlignment="1">
      <alignment horizontal="center" vertical="center"/>
    </xf>
    <xf numFmtId="0" fontId="13" fillId="0" borderId="49" xfId="50" applyFont="1" applyFill="1" applyBorder="1" applyAlignment="1">
      <alignment horizontal="left" vertical="center"/>
    </xf>
    <xf numFmtId="0" fontId="17" fillId="0" borderId="50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7" xfId="51" applyFont="1" applyFill="1" applyBorder="1" applyAlignment="1" applyProtection="1">
      <alignment horizontal="center" vertical="center"/>
    </xf>
    <xf numFmtId="0" fontId="13" fillId="0" borderId="0" xfId="50" applyFont="1" applyBorder="1" applyAlignment="1">
      <alignment horizontal="left" vertical="center"/>
    </xf>
    <xf numFmtId="0" fontId="13" fillId="0" borderId="0" xfId="50" applyFont="1" applyAlignment="1">
      <alignment horizontal="left" vertical="center"/>
    </xf>
    <xf numFmtId="0" fontId="20" fillId="0" borderId="29" xfId="50" applyFont="1" applyBorder="1" applyAlignment="1">
      <alignment horizontal="center" vertical="top"/>
    </xf>
    <xf numFmtId="0" fontId="19" fillId="0" borderId="51" xfId="50" applyFont="1" applyBorder="1" applyAlignment="1">
      <alignment horizontal="left" vertical="center"/>
    </xf>
    <xf numFmtId="0" fontId="16" fillId="0" borderId="52" xfId="50" applyFont="1" applyBorder="1" applyAlignment="1">
      <alignment horizontal="center" vertical="center"/>
    </xf>
    <xf numFmtId="0" fontId="19" fillId="0" borderId="52" xfId="50" applyFont="1" applyBorder="1" applyAlignment="1">
      <alignment horizontal="center" vertical="center"/>
    </xf>
    <xf numFmtId="0" fontId="18" fillId="0" borderId="52" xfId="50" applyFont="1" applyBorder="1" applyAlignment="1">
      <alignment horizontal="left" vertical="center"/>
    </xf>
    <xf numFmtId="0" fontId="18" fillId="0" borderId="30" xfId="50" applyFont="1" applyBorder="1" applyAlignment="1">
      <alignment horizontal="center" vertical="center"/>
    </xf>
    <xf numFmtId="0" fontId="18" fillId="0" borderId="31" xfId="50" applyFont="1" applyBorder="1" applyAlignment="1">
      <alignment horizontal="center" vertical="center"/>
    </xf>
    <xf numFmtId="0" fontId="18" fillId="0" borderId="45" xfId="50" applyFont="1" applyBorder="1" applyAlignment="1">
      <alignment horizontal="center" vertical="center"/>
    </xf>
    <xf numFmtId="0" fontId="19" fillId="0" borderId="30" xfId="50" applyFont="1" applyBorder="1" applyAlignment="1">
      <alignment horizontal="center" vertical="center"/>
    </xf>
    <xf numFmtId="0" fontId="19" fillId="0" borderId="31" xfId="50" applyFont="1" applyBorder="1" applyAlignment="1">
      <alignment horizontal="center" vertical="center"/>
    </xf>
    <xf numFmtId="0" fontId="19" fillId="0" borderId="45" xfId="50" applyFont="1" applyBorder="1" applyAlignment="1">
      <alignment horizontal="center" vertical="center"/>
    </xf>
    <xf numFmtId="0" fontId="18" fillId="0" borderId="32" xfId="50" applyFont="1" applyBorder="1" applyAlignment="1">
      <alignment horizontal="left" vertical="center"/>
    </xf>
    <xf numFmtId="0" fontId="16" fillId="0" borderId="14" xfId="50" applyFont="1" applyBorder="1" applyAlignment="1">
      <alignment horizontal="left" vertical="center"/>
    </xf>
    <xf numFmtId="0" fontId="16" fillId="0" borderId="46" xfId="50" applyFont="1" applyBorder="1" applyAlignment="1">
      <alignment horizontal="left" vertical="center"/>
    </xf>
    <xf numFmtId="0" fontId="18" fillId="0" borderId="14" xfId="50" applyFont="1" applyBorder="1" applyAlignment="1">
      <alignment horizontal="left" vertical="center"/>
    </xf>
    <xf numFmtId="14" fontId="16" fillId="0" borderId="14" xfId="50" applyNumberFormat="1" applyFont="1" applyBorder="1" applyAlignment="1">
      <alignment horizontal="center" vertical="center"/>
    </xf>
    <xf numFmtId="14" fontId="16" fillId="0" borderId="46" xfId="50" applyNumberFormat="1" applyFont="1" applyBorder="1" applyAlignment="1">
      <alignment horizontal="center" vertical="center"/>
    </xf>
    <xf numFmtId="0" fontId="18" fillId="0" borderId="32" xfId="50" applyFont="1" applyBorder="1" applyAlignment="1">
      <alignment vertical="center"/>
    </xf>
    <xf numFmtId="0" fontId="16" fillId="0" borderId="14" xfId="50" applyFont="1" applyBorder="1" applyAlignment="1">
      <alignment vertical="center"/>
    </xf>
    <xf numFmtId="0" fontId="16" fillId="0" borderId="46" xfId="50" applyFont="1" applyBorder="1" applyAlignment="1">
      <alignment vertical="center"/>
    </xf>
    <xf numFmtId="0" fontId="18" fillId="0" borderId="14" xfId="50" applyFont="1" applyBorder="1" applyAlignment="1">
      <alignment vertical="center"/>
    </xf>
    <xf numFmtId="0" fontId="16" fillId="0" borderId="37" xfId="50" applyFont="1" applyBorder="1" applyAlignment="1">
      <alignment horizontal="left" vertical="center"/>
    </xf>
    <xf numFmtId="0" fontId="16" fillId="0" borderId="49" xfId="50" applyFont="1" applyBorder="1" applyAlignment="1">
      <alignment horizontal="left" vertical="center"/>
    </xf>
    <xf numFmtId="0" fontId="13" fillId="0" borderId="14" xfId="50" applyFont="1" applyBorder="1" applyAlignment="1">
      <alignment vertical="center"/>
    </xf>
    <xf numFmtId="0" fontId="21" fillId="0" borderId="33" xfId="50" applyFont="1" applyBorder="1" applyAlignment="1">
      <alignment vertical="center"/>
    </xf>
    <xf numFmtId="0" fontId="16" fillId="0" borderId="34" xfId="50" applyFont="1" applyBorder="1" applyAlignment="1">
      <alignment horizontal="center" vertical="center"/>
    </xf>
    <xf numFmtId="0" fontId="16" fillId="0" borderId="47" xfId="50" applyFont="1" applyBorder="1" applyAlignment="1">
      <alignment horizontal="center" vertical="center"/>
    </xf>
    <xf numFmtId="0" fontId="18" fillId="0" borderId="33" xfId="50" applyFont="1" applyBorder="1" applyAlignment="1">
      <alignment horizontal="left" vertical="center"/>
    </xf>
    <xf numFmtId="0" fontId="18" fillId="0" borderId="34" xfId="50" applyFont="1" applyBorder="1" applyAlignment="1">
      <alignment horizontal="left" vertical="center"/>
    </xf>
    <xf numFmtId="14" fontId="16" fillId="0" borderId="34" xfId="50" applyNumberFormat="1" applyFont="1" applyBorder="1" applyAlignment="1">
      <alignment horizontal="center" vertical="center"/>
    </xf>
    <xf numFmtId="14" fontId="16" fillId="0" borderId="47" xfId="50" applyNumberFormat="1" applyFont="1" applyBorder="1" applyAlignment="1">
      <alignment horizontal="center" vertical="center"/>
    </xf>
    <xf numFmtId="0" fontId="18" fillId="0" borderId="53" xfId="50" applyFont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19" fillId="0" borderId="54" xfId="50" applyFont="1" applyBorder="1" applyAlignment="1">
      <alignment horizontal="left" vertical="center"/>
    </xf>
    <xf numFmtId="0" fontId="19" fillId="0" borderId="55" xfId="50" applyFont="1" applyBorder="1" applyAlignment="1">
      <alignment horizontal="left" vertical="center"/>
    </xf>
    <xf numFmtId="0" fontId="18" fillId="0" borderId="56" xfId="50" applyFont="1" applyBorder="1" applyAlignment="1">
      <alignment vertical="center"/>
    </xf>
    <xf numFmtId="0" fontId="13" fillId="0" borderId="57" xfId="50" applyFont="1" applyBorder="1" applyAlignment="1">
      <alignment horizontal="left" vertical="center"/>
    </xf>
    <xf numFmtId="0" fontId="16" fillId="0" borderId="57" xfId="50" applyFont="1" applyBorder="1" applyAlignment="1">
      <alignment horizontal="left" vertical="center"/>
    </xf>
    <xf numFmtId="0" fontId="13" fillId="0" borderId="57" xfId="50" applyFont="1" applyBorder="1" applyAlignment="1">
      <alignment vertical="center"/>
    </xf>
    <xf numFmtId="0" fontId="18" fillId="0" borderId="57" xfId="50" applyFont="1" applyBorder="1" applyAlignment="1">
      <alignment vertical="center"/>
    </xf>
    <xf numFmtId="0" fontId="13" fillId="0" borderId="14" xfId="50" applyFont="1" applyBorder="1" applyAlignment="1">
      <alignment horizontal="left" vertical="center"/>
    </xf>
    <xf numFmtId="0" fontId="18" fillId="0" borderId="56" xfId="50" applyFont="1" applyBorder="1" applyAlignment="1">
      <alignment horizontal="center" vertical="center"/>
    </xf>
    <xf numFmtId="0" fontId="16" fillId="0" borderId="57" xfId="50" applyFont="1" applyBorder="1" applyAlignment="1">
      <alignment horizontal="center" vertical="center"/>
    </xf>
    <xf numFmtId="0" fontId="18" fillId="0" borderId="57" xfId="50" applyFont="1" applyBorder="1" applyAlignment="1">
      <alignment horizontal="center" vertical="center"/>
    </xf>
    <xf numFmtId="0" fontId="13" fillId="0" borderId="57" xfId="50" applyFont="1" applyBorder="1" applyAlignment="1">
      <alignment horizontal="center" vertical="center"/>
    </xf>
    <xf numFmtId="0" fontId="18" fillId="0" borderId="32" xfId="50" applyFont="1" applyBorder="1" applyAlignment="1">
      <alignment horizontal="center" vertical="center"/>
    </xf>
    <xf numFmtId="0" fontId="16" fillId="0" borderId="14" xfId="50" applyFont="1" applyBorder="1" applyAlignment="1">
      <alignment horizontal="center" vertical="center"/>
    </xf>
    <xf numFmtId="0" fontId="18" fillId="0" borderId="14" xfId="50" applyFont="1" applyBorder="1" applyAlignment="1">
      <alignment horizontal="center" vertical="center"/>
    </xf>
    <xf numFmtId="0" fontId="13" fillId="0" borderId="14" xfId="50" applyFont="1" applyBorder="1" applyAlignment="1">
      <alignment horizontal="center" vertical="center"/>
    </xf>
    <xf numFmtId="0" fontId="18" fillId="0" borderId="42" xfId="50" applyFont="1" applyBorder="1" applyAlignment="1">
      <alignment horizontal="left" vertical="center" wrapText="1"/>
    </xf>
    <xf numFmtId="0" fontId="18" fillId="0" borderId="43" xfId="50" applyFont="1" applyBorder="1" applyAlignment="1">
      <alignment horizontal="left" vertical="center" wrapText="1"/>
    </xf>
    <xf numFmtId="0" fontId="18" fillId="0" borderId="56" xfId="50" applyFont="1" applyBorder="1" applyAlignment="1">
      <alignment horizontal="left" vertical="center"/>
    </xf>
    <xf numFmtId="0" fontId="18" fillId="0" borderId="57" xfId="50" applyFont="1" applyBorder="1" applyAlignment="1">
      <alignment horizontal="left" vertical="center"/>
    </xf>
    <xf numFmtId="0" fontId="22" fillId="0" borderId="58" xfId="50" applyFont="1" applyBorder="1" applyAlignment="1">
      <alignment horizontal="left" vertical="center" wrapText="1"/>
    </xf>
    <xf numFmtId="0" fontId="16" fillId="0" borderId="32" xfId="50" applyFont="1" applyBorder="1" applyAlignment="1">
      <alignment horizontal="left" vertical="center"/>
    </xf>
    <xf numFmtId="9" fontId="16" fillId="0" borderId="14" xfId="50" applyNumberFormat="1" applyFont="1" applyBorder="1" applyAlignment="1">
      <alignment horizontal="center" vertical="center"/>
    </xf>
    <xf numFmtId="0" fontId="19" fillId="0" borderId="54" xfId="0" applyFont="1" applyBorder="1" applyAlignment="1">
      <alignment horizontal="left" vertical="center"/>
    </xf>
    <xf numFmtId="0" fontId="19" fillId="0" borderId="55" xfId="0" applyFont="1" applyBorder="1" applyAlignment="1">
      <alignment horizontal="left" vertical="center"/>
    </xf>
    <xf numFmtId="9" fontId="16" fillId="0" borderId="41" xfId="50" applyNumberFormat="1" applyFont="1" applyBorder="1" applyAlignment="1">
      <alignment horizontal="left" vertical="center"/>
    </xf>
    <xf numFmtId="9" fontId="16" fillId="0" borderId="36" xfId="50" applyNumberFormat="1" applyFont="1" applyBorder="1" applyAlignment="1">
      <alignment horizontal="left" vertical="center"/>
    </xf>
    <xf numFmtId="9" fontId="16" fillId="0" borderId="42" xfId="50" applyNumberFormat="1" applyFont="1" applyBorder="1" applyAlignment="1">
      <alignment horizontal="left" vertical="center"/>
    </xf>
    <xf numFmtId="9" fontId="16" fillId="0" borderId="43" xfId="50" applyNumberFormat="1" applyFont="1" applyBorder="1" applyAlignment="1">
      <alignment horizontal="left" vertical="center"/>
    </xf>
    <xf numFmtId="0" fontId="15" fillId="0" borderId="56" xfId="50" applyFont="1" applyFill="1" applyBorder="1" applyAlignment="1">
      <alignment horizontal="left" vertical="center"/>
    </xf>
    <xf numFmtId="0" fontId="15" fillId="0" borderId="57" xfId="50" applyFont="1" applyFill="1" applyBorder="1" applyAlignment="1">
      <alignment horizontal="left" vertical="center"/>
    </xf>
    <xf numFmtId="0" fontId="15" fillId="0" borderId="59" xfId="50" applyFont="1" applyFill="1" applyBorder="1" applyAlignment="1">
      <alignment horizontal="left" vertical="center"/>
    </xf>
    <xf numFmtId="0" fontId="15" fillId="0" borderId="43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16" fillId="0" borderId="60" xfId="50" applyFont="1" applyFill="1" applyBorder="1" applyAlignment="1">
      <alignment horizontal="left" vertical="center"/>
    </xf>
    <xf numFmtId="0" fontId="16" fillId="0" borderId="61" xfId="50" applyFont="1" applyFill="1" applyBorder="1" applyAlignment="1">
      <alignment horizontal="left" vertical="center"/>
    </xf>
    <xf numFmtId="0" fontId="16" fillId="0" borderId="39" xfId="50" applyFont="1" applyFill="1" applyBorder="1" applyAlignment="1">
      <alignment horizontal="left" vertical="center"/>
    </xf>
    <xf numFmtId="0" fontId="16" fillId="0" borderId="38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9" fillId="0" borderId="51" xfId="50" applyFont="1" applyBorder="1" applyAlignment="1">
      <alignment vertical="center"/>
    </xf>
    <xf numFmtId="0" fontId="12" fillId="0" borderId="55" xfId="50" applyFont="1" applyBorder="1" applyAlignment="1">
      <alignment horizontal="center" vertical="center"/>
    </xf>
    <xf numFmtId="0" fontId="19" fillId="0" borderId="52" xfId="50" applyFont="1" applyBorder="1" applyAlignment="1">
      <alignment vertical="center"/>
    </xf>
    <xf numFmtId="0" fontId="16" fillId="0" borderId="62" xfId="50" applyFont="1" applyBorder="1" applyAlignment="1">
      <alignment vertical="center"/>
    </xf>
    <xf numFmtId="0" fontId="19" fillId="0" borderId="62" xfId="50" applyFont="1" applyBorder="1" applyAlignment="1">
      <alignment vertical="center"/>
    </xf>
    <xf numFmtId="58" fontId="13" fillId="0" borderId="52" xfId="50" applyNumberFormat="1" applyFont="1" applyBorder="1" applyAlignment="1">
      <alignment vertical="center"/>
    </xf>
    <xf numFmtId="0" fontId="19" fillId="0" borderId="40" xfId="50" applyFont="1" applyBorder="1" applyAlignment="1">
      <alignment horizontal="center" vertical="center"/>
    </xf>
    <xf numFmtId="0" fontId="16" fillId="0" borderId="53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13" fillId="0" borderId="62" xfId="50" applyFont="1" applyBorder="1" applyAlignment="1">
      <alignment vertical="center"/>
    </xf>
    <xf numFmtId="0" fontId="13" fillId="0" borderId="52" xfId="50" applyFont="1" applyBorder="1" applyAlignment="1">
      <alignment horizontal="center" vertical="center"/>
    </xf>
    <xf numFmtId="0" fontId="13" fillId="0" borderId="63" xfId="50" applyFont="1" applyBorder="1" applyAlignment="1">
      <alignment horizontal="center" vertical="center"/>
    </xf>
    <xf numFmtId="0" fontId="16" fillId="0" borderId="34" xfId="50" applyFont="1" applyBorder="1" applyAlignment="1">
      <alignment horizontal="left" vertical="center"/>
    </xf>
    <xf numFmtId="0" fontId="16" fillId="0" borderId="47" xfId="50" applyFont="1" applyBorder="1" applyAlignment="1">
      <alignment horizontal="left" vertical="center"/>
    </xf>
    <xf numFmtId="0" fontId="18" fillId="0" borderId="64" xfId="50" applyFont="1" applyBorder="1" applyAlignment="1">
      <alignment horizontal="left" vertical="center"/>
    </xf>
    <xf numFmtId="0" fontId="19" fillId="0" borderId="65" xfId="50" applyFont="1" applyBorder="1" applyAlignment="1">
      <alignment horizontal="left" vertical="center"/>
    </xf>
    <xf numFmtId="0" fontId="16" fillId="0" borderId="66" xfId="50" applyFont="1" applyBorder="1" applyAlignment="1">
      <alignment horizontal="left" vertical="center"/>
    </xf>
    <xf numFmtId="0" fontId="18" fillId="0" borderId="47" xfId="50" applyFont="1" applyBorder="1" applyAlignment="1">
      <alignment horizontal="left" vertical="center"/>
    </xf>
    <xf numFmtId="0" fontId="18" fillId="0" borderId="0" xfId="50" applyFont="1" applyBorder="1" applyAlignment="1">
      <alignment vertical="center"/>
    </xf>
    <xf numFmtId="0" fontId="18" fillId="0" borderId="50" xfId="50" applyFont="1" applyBorder="1" applyAlignment="1">
      <alignment horizontal="left" vertical="center" wrapText="1"/>
    </xf>
    <xf numFmtId="0" fontId="18" fillId="0" borderId="66" xfId="50" applyFont="1" applyBorder="1" applyAlignment="1">
      <alignment horizontal="left" vertical="center"/>
    </xf>
    <xf numFmtId="0" fontId="15" fillId="0" borderId="46" xfId="50" applyFont="1" applyBorder="1" applyAlignment="1">
      <alignment horizontal="left" vertical="center"/>
    </xf>
    <xf numFmtId="0" fontId="23" fillId="0" borderId="46" xfId="50" applyFont="1" applyBorder="1" applyAlignment="1">
      <alignment horizontal="left" vertical="center" wrapText="1"/>
    </xf>
    <xf numFmtId="0" fontId="17" fillId="0" borderId="46" xfId="50" applyFont="1" applyBorder="1" applyAlignment="1">
      <alignment horizontal="left" vertical="center"/>
    </xf>
    <xf numFmtId="0" fontId="19" fillId="0" borderId="65" xfId="0" applyFont="1" applyBorder="1" applyAlignment="1">
      <alignment horizontal="left" vertical="center"/>
    </xf>
    <xf numFmtId="9" fontId="16" fillId="0" borderId="48" xfId="50" applyNumberFormat="1" applyFont="1" applyBorder="1" applyAlignment="1">
      <alignment horizontal="left" vertical="center"/>
    </xf>
    <xf numFmtId="9" fontId="16" fillId="0" borderId="50" xfId="50" applyNumberFormat="1" applyFont="1" applyBorder="1" applyAlignment="1">
      <alignment horizontal="left" vertical="center"/>
    </xf>
    <xf numFmtId="0" fontId="15" fillId="0" borderId="66" xfId="50" applyFont="1" applyFill="1" applyBorder="1" applyAlignment="1">
      <alignment horizontal="left" vertical="center"/>
    </xf>
    <xf numFmtId="0" fontId="15" fillId="0" borderId="50" xfId="50" applyFont="1" applyFill="1" applyBorder="1" applyAlignment="1">
      <alignment horizontal="left" vertical="center"/>
    </xf>
    <xf numFmtId="0" fontId="16" fillId="0" borderId="67" xfId="50" applyFont="1" applyFill="1" applyBorder="1" applyAlignment="1">
      <alignment horizontal="left" vertical="center"/>
    </xf>
    <xf numFmtId="0" fontId="16" fillId="0" borderId="49" xfId="50" applyFont="1" applyFill="1" applyBorder="1" applyAlignment="1">
      <alignment horizontal="left" vertical="center"/>
    </xf>
    <xf numFmtId="0" fontId="18" fillId="0" borderId="50" xfId="50" applyFont="1" applyFill="1" applyBorder="1" applyAlignment="1">
      <alignment horizontal="left" vertical="center"/>
    </xf>
    <xf numFmtId="0" fontId="19" fillId="0" borderId="68" xfId="50" applyFont="1" applyBorder="1" applyAlignment="1">
      <alignment horizontal="center" vertical="center"/>
    </xf>
    <xf numFmtId="0" fontId="16" fillId="0" borderId="62" xfId="50" applyFont="1" applyBorder="1" applyAlignment="1">
      <alignment horizontal="center" vertical="center"/>
    </xf>
    <xf numFmtId="0" fontId="16" fillId="0" borderId="64" xfId="50" applyFont="1" applyBorder="1" applyAlignment="1">
      <alignment horizontal="center" vertical="center"/>
    </xf>
    <xf numFmtId="0" fontId="16" fillId="0" borderId="64" xfId="50" applyFont="1" applyFill="1" applyBorder="1" applyAlignment="1">
      <alignment horizontal="left" vertical="center"/>
    </xf>
    <xf numFmtId="0" fontId="24" fillId="0" borderId="69" xfId="0" applyFont="1" applyBorder="1" applyAlignment="1">
      <alignment horizontal="center" vertical="center" wrapText="1"/>
    </xf>
    <xf numFmtId="0" fontId="24" fillId="0" borderId="70" xfId="0" applyFont="1" applyBorder="1" applyAlignment="1">
      <alignment horizontal="center" vertical="center" wrapText="1"/>
    </xf>
    <xf numFmtId="0" fontId="25" fillId="0" borderId="71" xfId="0" applyFont="1" applyBorder="1"/>
    <xf numFmtId="0" fontId="25" fillId="0" borderId="2" xfId="0" applyFont="1" applyBorder="1"/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4" borderId="2" xfId="0" applyFont="1" applyFill="1" applyBorder="1"/>
    <xf numFmtId="0" fontId="0" fillId="0" borderId="71" xfId="0" applyBorder="1"/>
    <xf numFmtId="0" fontId="0" fillId="4" borderId="2" xfId="0" applyFill="1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5" borderId="0" xfId="0" applyFill="1"/>
    <xf numFmtId="0" fontId="24" fillId="0" borderId="74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/>
    </xf>
    <xf numFmtId="0" fontId="25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95250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34550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590550</xdr:colOff>
          <xdr:row>12</xdr:row>
          <xdr:rowOff>57150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19175" y="21145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590550</xdr:colOff>
          <xdr:row>12</xdr:row>
          <xdr:rowOff>57150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19335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171450</xdr:rowOff>
        </xdr:from>
        <xdr:to>
          <xdr:col>6</xdr:col>
          <xdr:colOff>590550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145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590550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19175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43775" y="19335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57150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590550</xdr:colOff>
          <xdr:row>16</xdr:row>
          <xdr:rowOff>19050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590550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590550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81475" y="28575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590550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590550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590550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0384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590550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628650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628650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628650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</xdr:row>
          <xdr:rowOff>171450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286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133350</xdr:rowOff>
        </xdr:from>
        <xdr:to>
          <xdr:col>10</xdr:col>
          <xdr:colOff>581025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590550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590550</xdr:colOff>
          <xdr:row>5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001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18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36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191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590550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590550</xdr:colOff>
          <xdr:row>45</xdr:row>
          <xdr:rowOff>19050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590550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590550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590550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628650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72050" y="89820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72050" y="88011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590550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88011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133350</xdr:rowOff>
        </xdr:from>
        <xdr:to>
          <xdr:col>10</xdr:col>
          <xdr:colOff>590550</xdr:colOff>
          <xdr:row>13</xdr:row>
          <xdr:rowOff>57150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47900"/>
              <a:ext cx="39052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43775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590550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590550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3100" y="2152650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0283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171450</xdr:rowOff>
        </xdr:from>
        <xdr:to>
          <xdr:col>2</xdr:col>
          <xdr:colOff>19050</xdr:colOff>
          <xdr:row>8</xdr:row>
          <xdr:rowOff>66675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90625" y="1409700"/>
              <a:ext cx="40957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438150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69155" y="740283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476250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6480" y="740283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7130" y="741235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905" y="2152650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0630" y="2028825"/>
              <a:ext cx="62865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0630" y="2209800"/>
              <a:ext cx="628650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905" y="2514600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0630" y="2419350"/>
              <a:ext cx="6286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79080" y="2019300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79080" y="2209800"/>
              <a:ext cx="352425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21830" y="2514600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79080" y="2352675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88480" y="10668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8858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8858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3100" y="160972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0325" y="1619250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0325" y="1800225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331470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28750"/>
              <a:ext cx="6572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7205" y="1428750"/>
              <a:ext cx="3524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628650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243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21830" y="2152650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21830" y="233362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88580" y="10668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8848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8848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152400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33475" y="2305050"/>
              <a:ext cx="5238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2600" y="4143375"/>
              <a:ext cx="1028700" cy="590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3100" y="2305050"/>
              <a:ext cx="790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23950" y="2514600"/>
              <a:ext cx="6381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43125"/>
              <a:ext cx="6286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73855" y="2314575"/>
              <a:ext cx="6953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390650"/>
              <a:ext cx="400050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790700"/>
              <a:ext cx="4095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3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10" customWidth="1"/>
    <col min="3" max="3" width="10.125" customWidth="1"/>
  </cols>
  <sheetData>
    <row r="1" ht="21" customHeight="1" spans="1:2">
      <c r="A1" s="311"/>
      <c r="B1" s="312" t="s">
        <v>0</v>
      </c>
    </row>
    <row r="2" spans="1:2">
      <c r="A2" s="14">
        <v>1</v>
      </c>
      <c r="B2" s="313" t="s">
        <v>1</v>
      </c>
    </row>
    <row r="3" spans="1:2">
      <c r="A3" s="14">
        <v>2</v>
      </c>
      <c r="B3" s="313" t="s">
        <v>2</v>
      </c>
    </row>
    <row r="4" spans="1:2">
      <c r="A4" s="14">
        <v>3</v>
      </c>
      <c r="B4" s="313" t="s">
        <v>3</v>
      </c>
    </row>
    <row r="5" spans="1:2">
      <c r="A5" s="14">
        <v>4</v>
      </c>
      <c r="B5" s="313" t="s">
        <v>4</v>
      </c>
    </row>
    <row r="6" spans="1:2">
      <c r="A6" s="14">
        <v>5</v>
      </c>
      <c r="B6" s="313" t="s">
        <v>5</v>
      </c>
    </row>
    <row r="7" spans="1:2">
      <c r="A7" s="14">
        <v>6</v>
      </c>
      <c r="B7" s="313" t="s">
        <v>6</v>
      </c>
    </row>
    <row r="8" s="309" customFormat="1" ht="15" customHeight="1" spans="1:2">
      <c r="A8" s="314">
        <v>7</v>
      </c>
      <c r="B8" s="315" t="s">
        <v>7</v>
      </c>
    </row>
    <row r="9" ht="18.95" customHeight="1" spans="1:2">
      <c r="A9" s="311"/>
      <c r="B9" s="316" t="s">
        <v>8</v>
      </c>
    </row>
    <row r="10" ht="15.95" customHeight="1" spans="1:2">
      <c r="A10" s="14">
        <v>1</v>
      </c>
      <c r="B10" s="317" t="s">
        <v>9</v>
      </c>
    </row>
    <row r="11" spans="1:2">
      <c r="A11" s="14">
        <v>2</v>
      </c>
      <c r="B11" s="313" t="s">
        <v>10</v>
      </c>
    </row>
    <row r="12" spans="1:2">
      <c r="A12" s="14">
        <v>3</v>
      </c>
      <c r="B12" s="315" t="s">
        <v>11</v>
      </c>
    </row>
    <row r="13" spans="1:2">
      <c r="A13" s="14">
        <v>4</v>
      </c>
      <c r="B13" s="313" t="s">
        <v>12</v>
      </c>
    </row>
    <row r="14" spans="1:2">
      <c r="A14" s="14">
        <v>5</v>
      </c>
      <c r="B14" s="313" t="s">
        <v>13</v>
      </c>
    </row>
    <row r="15" spans="1:2">
      <c r="A15" s="14">
        <v>6</v>
      </c>
      <c r="B15" s="313" t="s">
        <v>14</v>
      </c>
    </row>
    <row r="16" spans="1:2">
      <c r="A16" s="14">
        <v>7</v>
      </c>
      <c r="B16" s="313" t="s">
        <v>15</v>
      </c>
    </row>
    <row r="17" spans="1:2">
      <c r="A17" s="14">
        <v>8</v>
      </c>
      <c r="B17" s="313" t="s">
        <v>16</v>
      </c>
    </row>
    <row r="18" spans="1:2">
      <c r="A18" s="14">
        <v>9</v>
      </c>
      <c r="B18" s="313" t="s">
        <v>17</v>
      </c>
    </row>
    <row r="19" spans="1:2">
      <c r="A19" s="14"/>
      <c r="B19" s="313"/>
    </row>
    <row r="20" ht="20.25" spans="1:2">
      <c r="A20" s="311"/>
      <c r="B20" s="312" t="s">
        <v>18</v>
      </c>
    </row>
    <row r="21" spans="1:2">
      <c r="A21" s="14">
        <v>1</v>
      </c>
      <c r="B21" s="318" t="s">
        <v>19</v>
      </c>
    </row>
    <row r="22" spans="1:2">
      <c r="A22" s="14">
        <v>2</v>
      </c>
      <c r="B22" s="313" t="s">
        <v>20</v>
      </c>
    </row>
    <row r="23" spans="1:2">
      <c r="A23" s="14">
        <v>3</v>
      </c>
      <c r="B23" s="313" t="s">
        <v>21</v>
      </c>
    </row>
    <row r="24" spans="1:2">
      <c r="A24" s="14">
        <v>4</v>
      </c>
      <c r="B24" s="313" t="s">
        <v>22</v>
      </c>
    </row>
    <row r="25" spans="1:2">
      <c r="A25" s="14">
        <v>5</v>
      </c>
      <c r="B25" s="313" t="s">
        <v>23</v>
      </c>
    </row>
    <row r="26" spans="1:2">
      <c r="A26" s="14">
        <v>6</v>
      </c>
      <c r="B26" s="313" t="s">
        <v>24</v>
      </c>
    </row>
    <row r="27" spans="1:2">
      <c r="A27" s="14">
        <v>7</v>
      </c>
      <c r="B27" s="313" t="s">
        <v>25</v>
      </c>
    </row>
    <row r="28" spans="1:2">
      <c r="A28" s="14"/>
      <c r="B28" s="313"/>
    </row>
    <row r="29" ht="20.25" spans="1:2">
      <c r="A29" s="311"/>
      <c r="B29" s="312" t="s">
        <v>26</v>
      </c>
    </row>
    <row r="30" spans="1:2">
      <c r="A30" s="14">
        <v>1</v>
      </c>
      <c r="B30" s="318" t="s">
        <v>27</v>
      </c>
    </row>
    <row r="31" spans="1:2">
      <c r="A31" s="14">
        <v>2</v>
      </c>
      <c r="B31" s="313" t="s">
        <v>28</v>
      </c>
    </row>
    <row r="32" spans="1:2">
      <c r="A32" s="14">
        <v>3</v>
      </c>
      <c r="B32" s="313" t="s">
        <v>29</v>
      </c>
    </row>
    <row r="33" ht="28.5" spans="1:2">
      <c r="A33" s="14">
        <v>4</v>
      </c>
      <c r="B33" s="313" t="s">
        <v>30</v>
      </c>
    </row>
    <row r="34" spans="1:2">
      <c r="A34" s="14">
        <v>5</v>
      </c>
      <c r="B34" s="313" t="s">
        <v>31</v>
      </c>
    </row>
    <row r="35" spans="1:2">
      <c r="A35" s="14">
        <v>6</v>
      </c>
      <c r="B35" s="313" t="s">
        <v>32</v>
      </c>
    </row>
    <row r="36" spans="1:2">
      <c r="A36" s="14">
        <v>7</v>
      </c>
      <c r="B36" s="313" t="s">
        <v>33</v>
      </c>
    </row>
    <row r="37" spans="1:2">
      <c r="A37" s="14"/>
      <c r="B37" s="313"/>
    </row>
    <row r="39" spans="1:2">
      <c r="A39" s="319" t="s">
        <v>34</v>
      </c>
      <c r="B39" s="32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348</v>
      </c>
      <c r="B2" s="27" t="s">
        <v>275</v>
      </c>
      <c r="C2" s="27" t="s">
        <v>276</v>
      </c>
      <c r="D2" s="27" t="s">
        <v>277</v>
      </c>
      <c r="E2" s="27" t="s">
        <v>278</v>
      </c>
      <c r="F2" s="27" t="s">
        <v>279</v>
      </c>
      <c r="G2" s="26" t="s">
        <v>349</v>
      </c>
      <c r="H2" s="26" t="s">
        <v>350</v>
      </c>
      <c r="I2" s="26" t="s">
        <v>351</v>
      </c>
      <c r="J2" s="26" t="s">
        <v>350</v>
      </c>
      <c r="K2" s="26" t="s">
        <v>352</v>
      </c>
      <c r="L2" s="26" t="s">
        <v>350</v>
      </c>
      <c r="M2" s="27" t="s">
        <v>334</v>
      </c>
      <c r="N2" s="27" t="s">
        <v>288</v>
      </c>
    </row>
    <row r="3" spans="1:14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6.5" spans="1:14">
      <c r="A4" s="28" t="s">
        <v>348</v>
      </c>
      <c r="B4" s="29" t="s">
        <v>353</v>
      </c>
      <c r="C4" s="29" t="s">
        <v>335</v>
      </c>
      <c r="D4" s="29" t="s">
        <v>277</v>
      </c>
      <c r="E4" s="27" t="s">
        <v>278</v>
      </c>
      <c r="F4" s="27" t="s">
        <v>279</v>
      </c>
      <c r="G4" s="26" t="s">
        <v>349</v>
      </c>
      <c r="H4" s="26" t="s">
        <v>350</v>
      </c>
      <c r="I4" s="26" t="s">
        <v>351</v>
      </c>
      <c r="J4" s="26" t="s">
        <v>350</v>
      </c>
      <c r="K4" s="26" t="s">
        <v>352</v>
      </c>
      <c r="L4" s="26" t="s">
        <v>350</v>
      </c>
      <c r="M4" s="27" t="s">
        <v>334</v>
      </c>
      <c r="N4" s="27" t="s">
        <v>288</v>
      </c>
    </row>
    <row r="5" spans="1:14">
      <c r="A5" s="14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4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2" customFormat="1" ht="18.75" spans="1:14">
      <c r="A11" s="15" t="s">
        <v>302</v>
      </c>
      <c r="B11" s="16"/>
      <c r="C11" s="16"/>
      <c r="D11" s="17"/>
      <c r="E11" s="18"/>
      <c r="F11" s="30"/>
      <c r="G11" s="25"/>
      <c r="H11" s="30"/>
      <c r="I11" s="15" t="s">
        <v>303</v>
      </c>
      <c r="J11" s="16"/>
      <c r="K11" s="16"/>
      <c r="L11" s="16"/>
      <c r="M11" s="16"/>
      <c r="N11" s="23"/>
    </row>
    <row r="12" ht="16.5" spans="1:14">
      <c r="A12" s="19" t="s">
        <v>354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zoomScale="125" zoomScaleNormal="125" topLeftCell="B1" workbookViewId="0">
      <selection activeCell="F14" sqref="F1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8.12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355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328</v>
      </c>
      <c r="B2" s="5" t="s">
        <v>279</v>
      </c>
      <c r="C2" s="5" t="s">
        <v>275</v>
      </c>
      <c r="D2" s="5" t="s">
        <v>276</v>
      </c>
      <c r="E2" s="5" t="s">
        <v>277</v>
      </c>
      <c r="F2" s="5" t="s">
        <v>278</v>
      </c>
      <c r="G2" s="4" t="s">
        <v>356</v>
      </c>
      <c r="H2" s="4" t="s">
        <v>357</v>
      </c>
      <c r="I2" s="4" t="s">
        <v>358</v>
      </c>
      <c r="J2" s="4" t="s">
        <v>359</v>
      </c>
      <c r="K2" s="5" t="s">
        <v>334</v>
      </c>
      <c r="L2" s="5" t="s">
        <v>288</v>
      </c>
    </row>
    <row r="3" spans="1:12">
      <c r="A3" s="14" t="s">
        <v>336</v>
      </c>
      <c r="B3" s="14"/>
      <c r="C3" s="13" t="s">
        <v>315</v>
      </c>
      <c r="D3" s="13"/>
      <c r="E3" s="13" t="s">
        <v>120</v>
      </c>
      <c r="F3" s="13" t="s">
        <v>292</v>
      </c>
      <c r="G3" s="24" t="s">
        <v>360</v>
      </c>
      <c r="H3" s="24" t="s">
        <v>361</v>
      </c>
      <c r="I3" s="24"/>
      <c r="J3" s="13"/>
      <c r="K3" s="24" t="s">
        <v>362</v>
      </c>
      <c r="L3" s="13"/>
    </row>
    <row r="4" spans="1:12">
      <c r="A4" s="14" t="s">
        <v>342</v>
      </c>
      <c r="B4" s="14"/>
      <c r="C4" s="13" t="s">
        <v>317</v>
      </c>
      <c r="D4" s="13"/>
      <c r="E4" s="13" t="s">
        <v>120</v>
      </c>
      <c r="F4" s="13" t="s">
        <v>292</v>
      </c>
      <c r="G4" s="24" t="s">
        <v>363</v>
      </c>
      <c r="H4" s="24"/>
      <c r="I4" s="24" t="s">
        <v>361</v>
      </c>
      <c r="J4" s="13"/>
      <c r="K4" s="24" t="s">
        <v>362</v>
      </c>
      <c r="L4" s="13"/>
    </row>
    <row r="5" spans="1:12">
      <c r="A5" s="14" t="s">
        <v>343</v>
      </c>
      <c r="B5" s="14"/>
      <c r="C5" s="13" t="s">
        <v>318</v>
      </c>
      <c r="D5" s="13"/>
      <c r="E5" s="13" t="s">
        <v>319</v>
      </c>
      <c r="F5" s="13" t="s">
        <v>292</v>
      </c>
      <c r="G5" s="24" t="s">
        <v>360</v>
      </c>
      <c r="H5" s="24" t="s">
        <v>361</v>
      </c>
      <c r="I5" s="24"/>
      <c r="J5" s="13"/>
      <c r="K5" s="24" t="s">
        <v>362</v>
      </c>
      <c r="L5" s="13"/>
    </row>
    <row r="6" spans="1:12">
      <c r="A6" s="14" t="s">
        <v>344</v>
      </c>
      <c r="B6" s="14"/>
      <c r="C6" s="13" t="s">
        <v>320</v>
      </c>
      <c r="D6" s="13"/>
      <c r="E6" s="13" t="s">
        <v>319</v>
      </c>
      <c r="F6" s="24" t="s">
        <v>292</v>
      </c>
      <c r="G6" s="24" t="s">
        <v>363</v>
      </c>
      <c r="H6" s="24"/>
      <c r="I6" s="24" t="s">
        <v>361</v>
      </c>
      <c r="J6" s="13"/>
      <c r="K6" s="24" t="s">
        <v>362</v>
      </c>
      <c r="L6" s="13"/>
    </row>
    <row r="7" spans="1:12">
      <c r="A7" s="14" t="s">
        <v>345</v>
      </c>
      <c r="B7" s="14"/>
      <c r="C7" s="14" t="s">
        <v>321</v>
      </c>
      <c r="D7" s="14"/>
      <c r="E7" s="13" t="s">
        <v>322</v>
      </c>
      <c r="F7" s="13" t="s">
        <v>323</v>
      </c>
      <c r="G7" s="24" t="s">
        <v>360</v>
      </c>
      <c r="H7" s="24" t="s">
        <v>361</v>
      </c>
      <c r="I7" s="24"/>
      <c r="J7" s="14"/>
      <c r="K7" s="24" t="s">
        <v>362</v>
      </c>
      <c r="L7" s="14"/>
    </row>
    <row r="8" s="2" customFormat="1" ht="18.75" spans="1:12">
      <c r="A8" s="15" t="s">
        <v>302</v>
      </c>
      <c r="B8" s="16"/>
      <c r="C8" s="16"/>
      <c r="D8" s="16"/>
      <c r="E8" s="17"/>
      <c r="F8" s="18"/>
      <c r="G8" s="25"/>
      <c r="H8" s="15" t="s">
        <v>303</v>
      </c>
      <c r="I8" s="16"/>
      <c r="J8" s="16"/>
      <c r="K8" s="16"/>
      <c r="L8" s="23"/>
    </row>
    <row r="9" ht="16.5" spans="1:12">
      <c r="A9" s="19" t="s">
        <v>364</v>
      </c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3:L9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G9" sqref="G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365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274</v>
      </c>
      <c r="B2" s="5" t="s">
        <v>279</v>
      </c>
      <c r="C2" s="5" t="s">
        <v>335</v>
      </c>
      <c r="D2" s="5" t="s">
        <v>277</v>
      </c>
      <c r="E2" s="5" t="s">
        <v>278</v>
      </c>
      <c r="F2" s="4" t="s">
        <v>366</v>
      </c>
      <c r="G2" s="4" t="s">
        <v>308</v>
      </c>
      <c r="H2" s="6" t="s">
        <v>309</v>
      </c>
      <c r="I2" s="21" t="s">
        <v>311</v>
      </c>
    </row>
    <row r="3" s="1" customFormat="1" ht="16.5" spans="1:9">
      <c r="A3" s="4"/>
      <c r="B3" s="7"/>
      <c r="C3" s="7"/>
      <c r="D3" s="7"/>
      <c r="E3" s="7"/>
      <c r="F3" s="4" t="s">
        <v>367</v>
      </c>
      <c r="G3" s="4" t="s">
        <v>312</v>
      </c>
      <c r="H3" s="8"/>
      <c r="I3" s="22"/>
    </row>
    <row r="4" spans="1:9">
      <c r="A4" s="9">
        <v>1</v>
      </c>
      <c r="B4" s="9" t="s">
        <v>368</v>
      </c>
      <c r="C4" s="10" t="s">
        <v>369</v>
      </c>
      <c r="D4" s="10" t="s">
        <v>370</v>
      </c>
      <c r="E4" s="10">
        <v>91239</v>
      </c>
      <c r="F4" s="11">
        <v>0.1</v>
      </c>
      <c r="G4" s="12">
        <v>0.1</v>
      </c>
      <c r="H4" s="13"/>
      <c r="I4" s="13"/>
    </row>
    <row r="5" spans="1:9">
      <c r="A5" s="14"/>
      <c r="B5" s="14"/>
      <c r="C5" s="13"/>
      <c r="D5" s="13"/>
      <c r="E5" s="13"/>
      <c r="F5" s="13"/>
      <c r="G5" s="13"/>
      <c r="H5" s="13"/>
      <c r="I5" s="13"/>
    </row>
    <row r="6" spans="1:9">
      <c r="A6" s="14"/>
      <c r="B6" s="14"/>
      <c r="C6" s="13"/>
      <c r="D6" s="13"/>
      <c r="E6" s="13"/>
      <c r="F6" s="13"/>
      <c r="G6" s="13"/>
      <c r="H6" s="13"/>
      <c r="I6" s="13"/>
    </row>
    <row r="7" spans="1:9">
      <c r="A7" s="14"/>
      <c r="B7" s="14"/>
      <c r="C7" s="13"/>
      <c r="D7" s="13"/>
      <c r="E7" s="13"/>
      <c r="F7" s="13"/>
      <c r="G7" s="13"/>
      <c r="H7" s="13"/>
      <c r="I7" s="13"/>
    </row>
    <row r="8" spans="1:9">
      <c r="A8" s="14"/>
      <c r="B8" s="14"/>
      <c r="C8" s="14"/>
      <c r="D8" s="14"/>
      <c r="E8" s="14"/>
      <c r="F8" s="14"/>
      <c r="G8" s="14"/>
      <c r="H8" s="14"/>
      <c r="I8" s="14"/>
    </row>
    <row r="9" spans="1:9">
      <c r="A9" s="14"/>
      <c r="B9" s="14"/>
      <c r="C9" s="14"/>
      <c r="D9" s="14"/>
      <c r="E9" s="14"/>
      <c r="F9" s="14"/>
      <c r="G9" s="14"/>
      <c r="H9" s="14"/>
      <c r="I9" s="14"/>
    </row>
    <row r="10" spans="1:9">
      <c r="A10" s="14"/>
      <c r="B10" s="14"/>
      <c r="C10" s="14"/>
      <c r="D10" s="14"/>
      <c r="E10" s="14"/>
      <c r="F10" s="14"/>
      <c r="G10" s="14"/>
      <c r="H10" s="14"/>
      <c r="I10" s="14"/>
    </row>
    <row r="11" spans="1:9">
      <c r="A11" s="14"/>
      <c r="B11" s="14"/>
      <c r="C11" s="14"/>
      <c r="D11" s="14"/>
      <c r="E11" s="14"/>
      <c r="F11" s="14"/>
      <c r="G11" s="14"/>
      <c r="H11" s="14"/>
      <c r="I11" s="14"/>
    </row>
    <row r="12" s="2" customFormat="1" ht="18.75" spans="1:9">
      <c r="A12" s="15" t="s">
        <v>302</v>
      </c>
      <c r="B12" s="16"/>
      <c r="C12" s="16"/>
      <c r="D12" s="17"/>
      <c r="E12" s="18"/>
      <c r="F12" s="15" t="s">
        <v>303</v>
      </c>
      <c r="G12" s="16"/>
      <c r="H12" s="17"/>
      <c r="I12" s="23"/>
    </row>
    <row r="13" ht="16.5" spans="1:9">
      <c r="A13" s="19" t="s">
        <v>371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89" t="s">
        <v>35</v>
      </c>
      <c r="C2" s="290"/>
      <c r="D2" s="290"/>
      <c r="E2" s="290"/>
      <c r="F2" s="290"/>
      <c r="G2" s="290"/>
      <c r="H2" s="290"/>
      <c r="I2" s="304"/>
    </row>
    <row r="3" ht="27.95" customHeight="1" spans="2:9">
      <c r="B3" s="291"/>
      <c r="C3" s="292"/>
      <c r="D3" s="293" t="s">
        <v>36</v>
      </c>
      <c r="E3" s="294"/>
      <c r="F3" s="295" t="s">
        <v>37</v>
      </c>
      <c r="G3" s="296"/>
      <c r="H3" s="293" t="s">
        <v>38</v>
      </c>
      <c r="I3" s="305"/>
    </row>
    <row r="4" ht="27.95" customHeight="1" spans="2:9">
      <c r="B4" s="291" t="s">
        <v>39</v>
      </c>
      <c r="C4" s="292" t="s">
        <v>40</v>
      </c>
      <c r="D4" s="292" t="s">
        <v>41</v>
      </c>
      <c r="E4" s="292" t="s">
        <v>42</v>
      </c>
      <c r="F4" s="297" t="s">
        <v>41</v>
      </c>
      <c r="G4" s="297" t="s">
        <v>42</v>
      </c>
      <c r="H4" s="292" t="s">
        <v>41</v>
      </c>
      <c r="I4" s="306" t="s">
        <v>42</v>
      </c>
    </row>
    <row r="5" ht="27.95" customHeight="1" spans="2:9">
      <c r="B5" s="298" t="s">
        <v>43</v>
      </c>
      <c r="C5" s="14">
        <v>13</v>
      </c>
      <c r="D5" s="14">
        <v>0</v>
      </c>
      <c r="E5" s="14">
        <v>1</v>
      </c>
      <c r="F5" s="299">
        <v>0</v>
      </c>
      <c r="G5" s="299">
        <v>1</v>
      </c>
      <c r="H5" s="14">
        <v>1</v>
      </c>
      <c r="I5" s="307">
        <v>2</v>
      </c>
    </row>
    <row r="6" ht="27.95" customHeight="1" spans="2:9">
      <c r="B6" s="298" t="s">
        <v>44</v>
      </c>
      <c r="C6" s="14">
        <v>20</v>
      </c>
      <c r="D6" s="14">
        <v>0</v>
      </c>
      <c r="E6" s="14">
        <v>1</v>
      </c>
      <c r="F6" s="299">
        <v>1</v>
      </c>
      <c r="G6" s="299">
        <v>2</v>
      </c>
      <c r="H6" s="14">
        <v>2</v>
      </c>
      <c r="I6" s="307">
        <v>3</v>
      </c>
    </row>
    <row r="7" ht="27.95" customHeight="1" spans="2:9">
      <c r="B7" s="298" t="s">
        <v>45</v>
      </c>
      <c r="C7" s="14">
        <v>32</v>
      </c>
      <c r="D7" s="14">
        <v>0</v>
      </c>
      <c r="E7" s="14">
        <v>1</v>
      </c>
      <c r="F7" s="299">
        <v>2</v>
      </c>
      <c r="G7" s="299">
        <v>3</v>
      </c>
      <c r="H7" s="14">
        <v>3</v>
      </c>
      <c r="I7" s="307">
        <v>4</v>
      </c>
    </row>
    <row r="8" ht="27.95" customHeight="1" spans="2:9">
      <c r="B8" s="298" t="s">
        <v>46</v>
      </c>
      <c r="C8" s="14">
        <v>50</v>
      </c>
      <c r="D8" s="14">
        <v>1</v>
      </c>
      <c r="E8" s="14">
        <v>2</v>
      </c>
      <c r="F8" s="299">
        <v>3</v>
      </c>
      <c r="G8" s="299">
        <v>4</v>
      </c>
      <c r="H8" s="14">
        <v>5</v>
      </c>
      <c r="I8" s="307">
        <v>6</v>
      </c>
    </row>
    <row r="9" ht="27.95" customHeight="1" spans="2:9">
      <c r="B9" s="298" t="s">
        <v>47</v>
      </c>
      <c r="C9" s="14">
        <v>80</v>
      </c>
      <c r="D9" s="14">
        <v>2</v>
      </c>
      <c r="E9" s="14">
        <v>3</v>
      </c>
      <c r="F9" s="299">
        <v>5</v>
      </c>
      <c r="G9" s="299">
        <v>6</v>
      </c>
      <c r="H9" s="14">
        <v>7</v>
      </c>
      <c r="I9" s="307">
        <v>8</v>
      </c>
    </row>
    <row r="10" ht="27.95" customHeight="1" spans="2:9">
      <c r="B10" s="298" t="s">
        <v>48</v>
      </c>
      <c r="C10" s="14">
        <v>125</v>
      </c>
      <c r="D10" s="14">
        <v>3</v>
      </c>
      <c r="E10" s="14">
        <v>4</v>
      </c>
      <c r="F10" s="299">
        <v>7</v>
      </c>
      <c r="G10" s="299">
        <v>8</v>
      </c>
      <c r="H10" s="14">
        <v>10</v>
      </c>
      <c r="I10" s="307">
        <v>11</v>
      </c>
    </row>
    <row r="11" ht="27.95" customHeight="1" spans="2:9">
      <c r="B11" s="298" t="s">
        <v>49</v>
      </c>
      <c r="C11" s="14">
        <v>200</v>
      </c>
      <c r="D11" s="14">
        <v>5</v>
      </c>
      <c r="E11" s="14">
        <v>6</v>
      </c>
      <c r="F11" s="299">
        <v>10</v>
      </c>
      <c r="G11" s="299">
        <v>11</v>
      </c>
      <c r="H11" s="14">
        <v>14</v>
      </c>
      <c r="I11" s="307">
        <v>15</v>
      </c>
    </row>
    <row r="12" ht="27.95" customHeight="1" spans="2:9">
      <c r="B12" s="300" t="s">
        <v>50</v>
      </c>
      <c r="C12" s="301">
        <v>315</v>
      </c>
      <c r="D12" s="301">
        <v>7</v>
      </c>
      <c r="E12" s="301">
        <v>8</v>
      </c>
      <c r="F12" s="302">
        <v>14</v>
      </c>
      <c r="G12" s="302">
        <v>15</v>
      </c>
      <c r="H12" s="301">
        <v>21</v>
      </c>
      <c r="I12" s="308">
        <v>22</v>
      </c>
    </row>
    <row r="14" spans="2:4">
      <c r="B14" s="303" t="s">
        <v>51</v>
      </c>
      <c r="C14" s="303"/>
      <c r="D14" s="30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18" sqref="A18:K18"/>
    </sheetView>
  </sheetViews>
  <sheetFormatPr defaultColWidth="10.375" defaultRowHeight="16.5" customHeight="1"/>
  <cols>
    <col min="1" max="1" width="11.125" style="179" customWidth="1"/>
    <col min="2" max="9" width="10.375" style="179"/>
    <col min="10" max="10" width="8.875" style="179" customWidth="1"/>
    <col min="11" max="11" width="12" style="179" customWidth="1"/>
    <col min="12" max="16384" width="10.375" style="179"/>
  </cols>
  <sheetData>
    <row r="1" ht="21" spans="1:11">
      <c r="A1" s="180" t="s">
        <v>52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ht="15" spans="1:11">
      <c r="A2" s="181" t="s">
        <v>53</v>
      </c>
      <c r="B2" s="182" t="s">
        <v>54</v>
      </c>
      <c r="C2" s="182"/>
      <c r="D2" s="183" t="s">
        <v>55</v>
      </c>
      <c r="E2" s="183"/>
      <c r="F2" s="182" t="s">
        <v>56</v>
      </c>
      <c r="G2" s="182"/>
      <c r="H2" s="184" t="s">
        <v>57</v>
      </c>
      <c r="I2" s="263" t="s">
        <v>58</v>
      </c>
      <c r="J2" s="263"/>
      <c r="K2" s="264"/>
    </row>
    <row r="3" ht="14.25" spans="1:11">
      <c r="A3" s="185" t="s">
        <v>59</v>
      </c>
      <c r="B3" s="186"/>
      <c r="C3" s="187"/>
      <c r="D3" s="188" t="s">
        <v>60</v>
      </c>
      <c r="E3" s="189"/>
      <c r="F3" s="189"/>
      <c r="G3" s="190"/>
      <c r="H3" s="188" t="s">
        <v>61</v>
      </c>
      <c r="I3" s="189"/>
      <c r="J3" s="189"/>
      <c r="K3" s="190"/>
    </row>
    <row r="4" ht="14.25" spans="1:11">
      <c r="A4" s="191" t="s">
        <v>62</v>
      </c>
      <c r="B4" s="192" t="s">
        <v>63</v>
      </c>
      <c r="C4" s="193"/>
      <c r="D4" s="191" t="s">
        <v>64</v>
      </c>
      <c r="E4" s="194"/>
      <c r="F4" s="195">
        <v>44778</v>
      </c>
      <c r="G4" s="196"/>
      <c r="H4" s="191" t="s">
        <v>65</v>
      </c>
      <c r="I4" s="194"/>
      <c r="J4" s="192" t="s">
        <v>66</v>
      </c>
      <c r="K4" s="193" t="s">
        <v>67</v>
      </c>
    </row>
    <row r="5" ht="14.25" spans="1:11">
      <c r="A5" s="197" t="s">
        <v>68</v>
      </c>
      <c r="B5" s="192" t="s">
        <v>69</v>
      </c>
      <c r="C5" s="193"/>
      <c r="D5" s="191" t="s">
        <v>70</v>
      </c>
      <c r="E5" s="194"/>
      <c r="F5" s="195">
        <v>44737</v>
      </c>
      <c r="G5" s="196"/>
      <c r="H5" s="191" t="s">
        <v>71</v>
      </c>
      <c r="I5" s="194"/>
      <c r="J5" s="192" t="s">
        <v>66</v>
      </c>
      <c r="K5" s="193" t="s">
        <v>67</v>
      </c>
    </row>
    <row r="6" ht="14.25" spans="1:11">
      <c r="A6" s="191" t="s">
        <v>72</v>
      </c>
      <c r="B6" s="198">
        <v>3</v>
      </c>
      <c r="C6" s="199">
        <v>6</v>
      </c>
      <c r="D6" s="197" t="s">
        <v>73</v>
      </c>
      <c r="E6" s="200"/>
      <c r="F6" s="195">
        <v>44757</v>
      </c>
      <c r="G6" s="196"/>
      <c r="H6" s="191" t="s">
        <v>74</v>
      </c>
      <c r="I6" s="194"/>
      <c r="J6" s="192" t="s">
        <v>66</v>
      </c>
      <c r="K6" s="193" t="s">
        <v>67</v>
      </c>
    </row>
    <row r="7" ht="14.25" spans="1:11">
      <c r="A7" s="191" t="s">
        <v>75</v>
      </c>
      <c r="B7" s="201">
        <v>14663</v>
      </c>
      <c r="C7" s="202"/>
      <c r="D7" s="197" t="s">
        <v>76</v>
      </c>
      <c r="E7" s="203"/>
      <c r="F7" s="195">
        <v>44762</v>
      </c>
      <c r="G7" s="196"/>
      <c r="H7" s="191" t="s">
        <v>77</v>
      </c>
      <c r="I7" s="194"/>
      <c r="J7" s="192" t="s">
        <v>66</v>
      </c>
      <c r="K7" s="193" t="s">
        <v>67</v>
      </c>
    </row>
    <row r="8" ht="15" spans="1:11">
      <c r="A8" s="204" t="s">
        <v>78</v>
      </c>
      <c r="B8" s="205" t="s">
        <v>79</v>
      </c>
      <c r="C8" s="206"/>
      <c r="D8" s="207" t="s">
        <v>80</v>
      </c>
      <c r="E8" s="208"/>
      <c r="F8" s="209">
        <v>44775</v>
      </c>
      <c r="G8" s="210"/>
      <c r="H8" s="207" t="s">
        <v>81</v>
      </c>
      <c r="I8" s="208"/>
      <c r="J8" s="265" t="s">
        <v>66</v>
      </c>
      <c r="K8" s="266" t="s">
        <v>67</v>
      </c>
    </row>
    <row r="9" ht="15" spans="1:11">
      <c r="A9" s="211" t="s">
        <v>82</v>
      </c>
      <c r="B9" s="212"/>
      <c r="C9" s="212"/>
      <c r="D9" s="212"/>
      <c r="E9" s="212"/>
      <c r="F9" s="212"/>
      <c r="G9" s="212"/>
      <c r="H9" s="212"/>
      <c r="I9" s="212"/>
      <c r="J9" s="212"/>
      <c r="K9" s="267"/>
    </row>
    <row r="10" ht="15" spans="1:11">
      <c r="A10" s="213" t="s">
        <v>83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68"/>
    </row>
    <row r="11" ht="14.25" spans="1:11">
      <c r="A11" s="215" t="s">
        <v>84</v>
      </c>
      <c r="B11" s="216" t="s">
        <v>85</v>
      </c>
      <c r="C11" s="217" t="s">
        <v>86</v>
      </c>
      <c r="D11" s="218"/>
      <c r="E11" s="219" t="s">
        <v>87</v>
      </c>
      <c r="F11" s="216" t="s">
        <v>85</v>
      </c>
      <c r="G11" s="217" t="s">
        <v>86</v>
      </c>
      <c r="H11" s="217" t="s">
        <v>88</v>
      </c>
      <c r="I11" s="219" t="s">
        <v>89</v>
      </c>
      <c r="J11" s="216" t="s">
        <v>85</v>
      </c>
      <c r="K11" s="269" t="s">
        <v>86</v>
      </c>
    </row>
    <row r="12" ht="14.25" spans="1:11">
      <c r="A12" s="197" t="s">
        <v>90</v>
      </c>
      <c r="B12" s="220" t="s">
        <v>85</v>
      </c>
      <c r="C12" s="192" t="s">
        <v>86</v>
      </c>
      <c r="D12" s="203"/>
      <c r="E12" s="200" t="s">
        <v>91</v>
      </c>
      <c r="F12" s="220" t="s">
        <v>85</v>
      </c>
      <c r="G12" s="192" t="s">
        <v>86</v>
      </c>
      <c r="H12" s="192" t="s">
        <v>88</v>
      </c>
      <c r="I12" s="200" t="s">
        <v>92</v>
      </c>
      <c r="J12" s="220" t="s">
        <v>85</v>
      </c>
      <c r="K12" s="193" t="s">
        <v>86</v>
      </c>
    </row>
    <row r="13" ht="14.25" spans="1:11">
      <c r="A13" s="197" t="s">
        <v>93</v>
      </c>
      <c r="B13" s="220" t="s">
        <v>85</v>
      </c>
      <c r="C13" s="192" t="s">
        <v>86</v>
      </c>
      <c r="D13" s="203"/>
      <c r="E13" s="200" t="s">
        <v>94</v>
      </c>
      <c r="F13" s="192" t="s">
        <v>95</v>
      </c>
      <c r="G13" s="192" t="s">
        <v>96</v>
      </c>
      <c r="H13" s="192" t="s">
        <v>88</v>
      </c>
      <c r="I13" s="200" t="s">
        <v>97</v>
      </c>
      <c r="J13" s="220" t="s">
        <v>85</v>
      </c>
      <c r="K13" s="193" t="s">
        <v>86</v>
      </c>
    </row>
    <row r="14" ht="15" spans="1:11">
      <c r="A14" s="207" t="s">
        <v>98</v>
      </c>
      <c r="B14" s="208"/>
      <c r="C14" s="208"/>
      <c r="D14" s="208"/>
      <c r="E14" s="208"/>
      <c r="F14" s="208"/>
      <c r="G14" s="208"/>
      <c r="H14" s="208"/>
      <c r="I14" s="208"/>
      <c r="J14" s="208"/>
      <c r="K14" s="270"/>
    </row>
    <row r="15" ht="15" spans="1:11">
      <c r="A15" s="213" t="s">
        <v>99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68"/>
    </row>
    <row r="16" ht="14.25" spans="1:11">
      <c r="A16" s="221" t="s">
        <v>100</v>
      </c>
      <c r="B16" s="217" t="s">
        <v>95</v>
      </c>
      <c r="C16" s="217" t="s">
        <v>96</v>
      </c>
      <c r="D16" s="222"/>
      <c r="E16" s="223" t="s">
        <v>101</v>
      </c>
      <c r="F16" s="217" t="s">
        <v>95</v>
      </c>
      <c r="G16" s="217" t="s">
        <v>96</v>
      </c>
      <c r="H16" s="224"/>
      <c r="I16" s="223" t="s">
        <v>102</v>
      </c>
      <c r="J16" s="217" t="s">
        <v>95</v>
      </c>
      <c r="K16" s="269" t="s">
        <v>96</v>
      </c>
    </row>
    <row r="17" customHeight="1" spans="1:22">
      <c r="A17" s="225" t="s">
        <v>103</v>
      </c>
      <c r="B17" s="192" t="s">
        <v>95</v>
      </c>
      <c r="C17" s="192" t="s">
        <v>96</v>
      </c>
      <c r="D17" s="226"/>
      <c r="E17" s="227" t="s">
        <v>104</v>
      </c>
      <c r="F17" s="192" t="s">
        <v>95</v>
      </c>
      <c r="G17" s="192" t="s">
        <v>96</v>
      </c>
      <c r="H17" s="228"/>
      <c r="I17" s="227" t="s">
        <v>105</v>
      </c>
      <c r="J17" s="192" t="s">
        <v>95</v>
      </c>
      <c r="K17" s="193" t="s">
        <v>96</v>
      </c>
      <c r="L17" s="271"/>
      <c r="M17" s="271"/>
      <c r="N17" s="271"/>
      <c r="O17" s="271"/>
      <c r="P17" s="271"/>
      <c r="Q17" s="271"/>
      <c r="R17" s="271"/>
      <c r="S17" s="271"/>
      <c r="T17" s="271"/>
      <c r="U17" s="271"/>
      <c r="V17" s="271"/>
    </row>
    <row r="18" ht="18" customHeight="1" spans="1:11">
      <c r="A18" s="229" t="s">
        <v>106</v>
      </c>
      <c r="B18" s="230"/>
      <c r="C18" s="230"/>
      <c r="D18" s="230"/>
      <c r="E18" s="230"/>
      <c r="F18" s="230"/>
      <c r="G18" s="230"/>
      <c r="H18" s="230"/>
      <c r="I18" s="230"/>
      <c r="J18" s="230"/>
      <c r="K18" s="272"/>
    </row>
    <row r="19" s="178" customFormat="1" ht="18" customHeight="1" spans="1:11">
      <c r="A19" s="213" t="s">
        <v>107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68"/>
    </row>
    <row r="20" customHeight="1" spans="1:11">
      <c r="A20" s="231" t="s">
        <v>108</v>
      </c>
      <c r="B20" s="232"/>
      <c r="C20" s="232"/>
      <c r="D20" s="232"/>
      <c r="E20" s="232"/>
      <c r="F20" s="232"/>
      <c r="G20" s="232"/>
      <c r="H20" s="232"/>
      <c r="I20" s="232"/>
      <c r="J20" s="232"/>
      <c r="K20" s="273"/>
    </row>
    <row r="21" ht="21.75" customHeight="1" spans="1:11">
      <c r="A21" s="233" t="s">
        <v>109</v>
      </c>
      <c r="B21" s="227" t="s">
        <v>110</v>
      </c>
      <c r="C21" s="227" t="s">
        <v>111</v>
      </c>
      <c r="D21" s="227" t="s">
        <v>112</v>
      </c>
      <c r="E21" s="227" t="s">
        <v>113</v>
      </c>
      <c r="F21" s="227" t="s">
        <v>114</v>
      </c>
      <c r="G21" s="227" t="s">
        <v>115</v>
      </c>
      <c r="H21" s="227" t="s">
        <v>116</v>
      </c>
      <c r="I21" s="227" t="s">
        <v>117</v>
      </c>
      <c r="J21" s="227" t="s">
        <v>118</v>
      </c>
      <c r="K21" s="274" t="s">
        <v>119</v>
      </c>
    </row>
    <row r="22" customHeight="1" spans="1:11">
      <c r="A22" s="234" t="s">
        <v>120</v>
      </c>
      <c r="B22" s="235"/>
      <c r="C22" s="235"/>
      <c r="D22" s="235">
        <v>0.6</v>
      </c>
      <c r="E22" s="235">
        <v>0.6</v>
      </c>
      <c r="F22" s="235">
        <v>0.6</v>
      </c>
      <c r="G22" s="235">
        <v>0.6</v>
      </c>
      <c r="H22" s="235">
        <v>0.6</v>
      </c>
      <c r="I22" s="235">
        <v>0.6</v>
      </c>
      <c r="J22" s="235"/>
      <c r="K22" s="275" t="s">
        <v>121</v>
      </c>
    </row>
    <row r="23" customHeight="1" spans="1:11">
      <c r="A23" s="234" t="s">
        <v>122</v>
      </c>
      <c r="B23" s="235"/>
      <c r="C23" s="235"/>
      <c r="D23" s="235">
        <v>0.6</v>
      </c>
      <c r="E23" s="235">
        <v>0.6</v>
      </c>
      <c r="F23" s="235">
        <v>0.6</v>
      </c>
      <c r="G23" s="235">
        <v>0.6</v>
      </c>
      <c r="H23" s="235">
        <v>0.6</v>
      </c>
      <c r="I23" s="235">
        <v>0.6</v>
      </c>
      <c r="J23" s="235"/>
      <c r="K23" s="275" t="s">
        <v>121</v>
      </c>
    </row>
    <row r="24" customHeight="1" spans="1:11">
      <c r="A24" s="234" t="s">
        <v>123</v>
      </c>
      <c r="B24" s="235"/>
      <c r="C24" s="235"/>
      <c r="D24" s="235">
        <v>0.6</v>
      </c>
      <c r="E24" s="235">
        <v>0.6</v>
      </c>
      <c r="F24" s="235">
        <v>0.6</v>
      </c>
      <c r="G24" s="235">
        <v>0.6</v>
      </c>
      <c r="H24" s="235">
        <v>0.6</v>
      </c>
      <c r="I24" s="235">
        <v>0.6</v>
      </c>
      <c r="J24" s="235"/>
      <c r="K24" s="275" t="s">
        <v>121</v>
      </c>
    </row>
    <row r="25" customHeight="1" spans="1:11">
      <c r="A25" s="234"/>
      <c r="B25" s="235"/>
      <c r="C25" s="235"/>
      <c r="D25" s="235"/>
      <c r="E25" s="235"/>
      <c r="F25" s="235"/>
      <c r="G25" s="235"/>
      <c r="H25" s="235"/>
      <c r="I25" s="235"/>
      <c r="J25" s="235"/>
      <c r="K25" s="276"/>
    </row>
    <row r="26" customHeight="1" spans="1:11">
      <c r="A26" s="234"/>
      <c r="B26" s="235"/>
      <c r="C26" s="235"/>
      <c r="D26" s="235"/>
      <c r="E26" s="235"/>
      <c r="F26" s="235"/>
      <c r="G26" s="235"/>
      <c r="H26" s="235"/>
      <c r="I26" s="235"/>
      <c r="J26" s="235"/>
      <c r="K26" s="276"/>
    </row>
    <row r="27" customHeight="1" spans="1:11">
      <c r="A27" s="234"/>
      <c r="B27" s="235"/>
      <c r="C27" s="235"/>
      <c r="D27" s="235"/>
      <c r="E27" s="235"/>
      <c r="F27" s="235"/>
      <c r="G27" s="235"/>
      <c r="H27" s="235"/>
      <c r="I27" s="235"/>
      <c r="J27" s="235"/>
      <c r="K27" s="276"/>
    </row>
    <row r="28" customHeight="1" spans="1:11">
      <c r="A28" s="234"/>
      <c r="B28" s="235"/>
      <c r="C28" s="235"/>
      <c r="D28" s="235"/>
      <c r="E28" s="235"/>
      <c r="F28" s="235"/>
      <c r="G28" s="235"/>
      <c r="H28" s="235"/>
      <c r="I28" s="235"/>
      <c r="J28" s="235"/>
      <c r="K28" s="276"/>
    </row>
    <row r="29" ht="18" customHeight="1" spans="1:11">
      <c r="A29" s="236" t="s">
        <v>124</v>
      </c>
      <c r="B29" s="237"/>
      <c r="C29" s="237"/>
      <c r="D29" s="237"/>
      <c r="E29" s="237"/>
      <c r="F29" s="237"/>
      <c r="G29" s="237"/>
      <c r="H29" s="237"/>
      <c r="I29" s="237"/>
      <c r="J29" s="237"/>
      <c r="K29" s="277"/>
    </row>
    <row r="30" ht="18.75" customHeight="1" spans="1:11">
      <c r="A30" s="238" t="s">
        <v>125</v>
      </c>
      <c r="B30" s="239"/>
      <c r="C30" s="239"/>
      <c r="D30" s="239"/>
      <c r="E30" s="239"/>
      <c r="F30" s="239"/>
      <c r="G30" s="239"/>
      <c r="H30" s="239"/>
      <c r="I30" s="239"/>
      <c r="J30" s="239"/>
      <c r="K30" s="278"/>
    </row>
    <row r="31" ht="18.75" customHeight="1" spans="1:11">
      <c r="A31" s="240"/>
      <c r="B31" s="241"/>
      <c r="C31" s="241"/>
      <c r="D31" s="241"/>
      <c r="E31" s="241"/>
      <c r="F31" s="241"/>
      <c r="G31" s="241"/>
      <c r="H31" s="241"/>
      <c r="I31" s="241"/>
      <c r="J31" s="241"/>
      <c r="K31" s="279"/>
    </row>
    <row r="32" ht="18" customHeight="1" spans="1:11">
      <c r="A32" s="236" t="s">
        <v>126</v>
      </c>
      <c r="B32" s="237"/>
      <c r="C32" s="237"/>
      <c r="D32" s="237"/>
      <c r="E32" s="237"/>
      <c r="F32" s="237"/>
      <c r="G32" s="237"/>
      <c r="H32" s="237"/>
      <c r="I32" s="237"/>
      <c r="J32" s="237"/>
      <c r="K32" s="277"/>
    </row>
    <row r="33" ht="14.25" spans="1:11">
      <c r="A33" s="242" t="s">
        <v>127</v>
      </c>
      <c r="B33" s="243"/>
      <c r="C33" s="243"/>
      <c r="D33" s="243"/>
      <c r="E33" s="243"/>
      <c r="F33" s="243"/>
      <c r="G33" s="243"/>
      <c r="H33" s="243"/>
      <c r="I33" s="243"/>
      <c r="J33" s="243"/>
      <c r="K33" s="280"/>
    </row>
    <row r="34" ht="15" spans="1:11">
      <c r="A34" s="116" t="s">
        <v>128</v>
      </c>
      <c r="B34" s="118"/>
      <c r="C34" s="192" t="s">
        <v>66</v>
      </c>
      <c r="D34" s="192" t="s">
        <v>67</v>
      </c>
      <c r="E34" s="244" t="s">
        <v>129</v>
      </c>
      <c r="F34" s="245"/>
      <c r="G34" s="245"/>
      <c r="H34" s="245"/>
      <c r="I34" s="245"/>
      <c r="J34" s="245"/>
      <c r="K34" s="281"/>
    </row>
    <row r="35" ht="15" spans="1:11">
      <c r="A35" s="246" t="s">
        <v>130</v>
      </c>
      <c r="B35" s="246"/>
      <c r="C35" s="246"/>
      <c r="D35" s="246"/>
      <c r="E35" s="246"/>
      <c r="F35" s="246"/>
      <c r="G35" s="246"/>
      <c r="H35" s="246"/>
      <c r="I35" s="246"/>
      <c r="J35" s="246"/>
      <c r="K35" s="246"/>
    </row>
    <row r="36" ht="14.25" spans="1:11">
      <c r="A36" s="247" t="s">
        <v>131</v>
      </c>
      <c r="B36" s="248"/>
      <c r="C36" s="248"/>
      <c r="D36" s="248"/>
      <c r="E36" s="248"/>
      <c r="F36" s="248"/>
      <c r="G36" s="248"/>
      <c r="H36" s="248"/>
      <c r="I36" s="248"/>
      <c r="J36" s="248"/>
      <c r="K36" s="282"/>
    </row>
    <row r="37" ht="14.25" spans="1:11">
      <c r="A37" s="249" t="s">
        <v>132</v>
      </c>
      <c r="B37" s="250"/>
      <c r="C37" s="250"/>
      <c r="D37" s="250"/>
      <c r="E37" s="250"/>
      <c r="F37" s="250"/>
      <c r="G37" s="250"/>
      <c r="H37" s="250"/>
      <c r="I37" s="250"/>
      <c r="J37" s="250"/>
      <c r="K37" s="283"/>
    </row>
    <row r="38" ht="14.25" spans="1:11">
      <c r="A38" s="249"/>
      <c r="B38" s="250"/>
      <c r="C38" s="250"/>
      <c r="D38" s="250"/>
      <c r="E38" s="250"/>
      <c r="F38" s="250"/>
      <c r="G38" s="250"/>
      <c r="H38" s="250"/>
      <c r="I38" s="250"/>
      <c r="J38" s="250"/>
      <c r="K38" s="283"/>
    </row>
    <row r="39" ht="14.25" spans="1:11">
      <c r="A39" s="249"/>
      <c r="B39" s="250"/>
      <c r="C39" s="250"/>
      <c r="D39" s="250"/>
      <c r="E39" s="250"/>
      <c r="F39" s="250"/>
      <c r="G39" s="250"/>
      <c r="H39" s="250"/>
      <c r="I39" s="250"/>
      <c r="J39" s="250"/>
      <c r="K39" s="283"/>
    </row>
    <row r="40" ht="14.25" spans="1:11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283"/>
    </row>
    <row r="41" ht="14.25" spans="1:11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283"/>
    </row>
    <row r="42" ht="14.25" spans="1:11">
      <c r="A42" s="249"/>
      <c r="B42" s="250"/>
      <c r="C42" s="250"/>
      <c r="D42" s="250"/>
      <c r="E42" s="250"/>
      <c r="F42" s="250"/>
      <c r="G42" s="250"/>
      <c r="H42" s="250"/>
      <c r="I42" s="250"/>
      <c r="J42" s="250"/>
      <c r="K42" s="283"/>
    </row>
    <row r="43" ht="15" spans="1:11">
      <c r="A43" s="251" t="s">
        <v>133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84"/>
    </row>
    <row r="44" ht="15" spans="1:11">
      <c r="A44" s="213" t="s">
        <v>134</v>
      </c>
      <c r="B44" s="214"/>
      <c r="C44" s="214"/>
      <c r="D44" s="214"/>
      <c r="E44" s="214"/>
      <c r="F44" s="214"/>
      <c r="G44" s="214"/>
      <c r="H44" s="214"/>
      <c r="I44" s="214"/>
      <c r="J44" s="214"/>
      <c r="K44" s="268"/>
    </row>
    <row r="45" ht="14.25" spans="1:11">
      <c r="A45" s="221" t="s">
        <v>135</v>
      </c>
      <c r="B45" s="217" t="s">
        <v>95</v>
      </c>
      <c r="C45" s="217" t="s">
        <v>96</v>
      </c>
      <c r="D45" s="217" t="s">
        <v>88</v>
      </c>
      <c r="E45" s="223" t="s">
        <v>136</v>
      </c>
      <c r="F45" s="217" t="s">
        <v>95</v>
      </c>
      <c r="G45" s="217" t="s">
        <v>96</v>
      </c>
      <c r="H45" s="217" t="s">
        <v>88</v>
      </c>
      <c r="I45" s="223" t="s">
        <v>137</v>
      </c>
      <c r="J45" s="217" t="s">
        <v>95</v>
      </c>
      <c r="K45" s="269" t="s">
        <v>96</v>
      </c>
    </row>
    <row r="46" ht="14.25" spans="1:11">
      <c r="A46" s="225" t="s">
        <v>87</v>
      </c>
      <c r="B46" s="192" t="s">
        <v>95</v>
      </c>
      <c r="C46" s="192" t="s">
        <v>96</v>
      </c>
      <c r="D46" s="192" t="s">
        <v>88</v>
      </c>
      <c r="E46" s="227" t="s">
        <v>94</v>
      </c>
      <c r="F46" s="192" t="s">
        <v>95</v>
      </c>
      <c r="G46" s="192" t="s">
        <v>96</v>
      </c>
      <c r="H46" s="192" t="s">
        <v>88</v>
      </c>
      <c r="I46" s="227" t="s">
        <v>105</v>
      </c>
      <c r="J46" s="192" t="s">
        <v>95</v>
      </c>
      <c r="K46" s="193" t="s">
        <v>96</v>
      </c>
    </row>
    <row r="47" ht="15" spans="1:11">
      <c r="A47" s="207" t="s">
        <v>98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70"/>
    </row>
    <row r="48" ht="15" spans="1:11">
      <c r="A48" s="246" t="s">
        <v>138</v>
      </c>
      <c r="B48" s="246"/>
      <c r="C48" s="246"/>
      <c r="D48" s="246"/>
      <c r="E48" s="246"/>
      <c r="F48" s="246"/>
      <c r="G48" s="246"/>
      <c r="H48" s="246"/>
      <c r="I48" s="246"/>
      <c r="J48" s="246"/>
      <c r="K48" s="246"/>
    </row>
    <row r="49" ht="15" spans="1:11">
      <c r="A49" s="247"/>
      <c r="B49" s="248"/>
      <c r="C49" s="248"/>
      <c r="D49" s="248"/>
      <c r="E49" s="248"/>
      <c r="F49" s="248"/>
      <c r="G49" s="248"/>
      <c r="H49" s="248"/>
      <c r="I49" s="248"/>
      <c r="J49" s="248"/>
      <c r="K49" s="282"/>
    </row>
    <row r="50" ht="15" spans="1:11">
      <c r="A50" s="253" t="s">
        <v>139</v>
      </c>
      <c r="B50" s="254" t="s">
        <v>140</v>
      </c>
      <c r="C50" s="254"/>
      <c r="D50" s="255" t="s">
        <v>141</v>
      </c>
      <c r="E50" s="256"/>
      <c r="F50" s="257" t="s">
        <v>142</v>
      </c>
      <c r="G50" s="258"/>
      <c r="H50" s="259" t="s">
        <v>143</v>
      </c>
      <c r="I50" s="285"/>
      <c r="J50" s="286"/>
      <c r="K50" s="287"/>
    </row>
    <row r="51" ht="15" spans="1:11">
      <c r="A51" s="246" t="s">
        <v>144</v>
      </c>
      <c r="B51" s="246"/>
      <c r="C51" s="246"/>
      <c r="D51" s="246"/>
      <c r="E51" s="246"/>
      <c r="F51" s="246"/>
      <c r="G51" s="246"/>
      <c r="H51" s="246"/>
      <c r="I51" s="246"/>
      <c r="J51" s="246"/>
      <c r="K51" s="246"/>
    </row>
    <row r="52" ht="15" spans="1:11">
      <c r="A52" s="260"/>
      <c r="B52" s="261"/>
      <c r="C52" s="261"/>
      <c r="D52" s="261"/>
      <c r="E52" s="261"/>
      <c r="F52" s="261"/>
      <c r="G52" s="261"/>
      <c r="H52" s="261"/>
      <c r="I52" s="261"/>
      <c r="J52" s="261"/>
      <c r="K52" s="288"/>
    </row>
    <row r="53" ht="15" spans="1:11">
      <c r="A53" s="253" t="s">
        <v>139</v>
      </c>
      <c r="B53" s="254" t="s">
        <v>140</v>
      </c>
      <c r="C53" s="254"/>
      <c r="D53" s="255" t="s">
        <v>141</v>
      </c>
      <c r="E53" s="262" t="s">
        <v>145</v>
      </c>
      <c r="F53" s="257" t="s">
        <v>146</v>
      </c>
      <c r="G53" s="258" t="s">
        <v>147</v>
      </c>
      <c r="H53" s="259" t="s">
        <v>143</v>
      </c>
      <c r="I53" s="285"/>
      <c r="J53" s="286" t="s">
        <v>148</v>
      </c>
      <c r="K53" s="28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171450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171450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171450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171450</xdr:rowOff>
                  </from>
                  <to>
                    <xdr:col>6</xdr:col>
                    <xdr:colOff>590550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590550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171450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171450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590550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590550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171450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209550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209550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628650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628650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628650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209550</xdr:colOff>
                    <xdr:row>2</xdr:row>
                    <xdr:rowOff>171450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133350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590550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209550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209550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209550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171450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171450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209550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590550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590550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590550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590550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628650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171450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171450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209550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209550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133350</xdr:rowOff>
                  </from>
                  <to>
                    <xdr:col>10</xdr:col>
                    <xdr:colOff>590550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171450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590550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590550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55" customWidth="1"/>
    <col min="2" max="7" width="9.375" style="55" customWidth="1"/>
    <col min="8" max="8" width="1.375" style="55" customWidth="1"/>
    <col min="9" max="9" width="16.5" style="55" customWidth="1"/>
    <col min="10" max="10" width="17" style="55" customWidth="1"/>
    <col min="11" max="11" width="18.5" style="55" customWidth="1"/>
    <col min="12" max="12" width="16.625" style="55" customWidth="1"/>
    <col min="13" max="13" width="14.125" style="55" customWidth="1"/>
    <col min="14" max="14" width="16.375" style="55" customWidth="1"/>
    <col min="15" max="16384" width="9" style="55"/>
  </cols>
  <sheetData>
    <row r="1" ht="30" customHeight="1" spans="1:14">
      <c r="A1" s="56" t="s">
        <v>149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ht="29.1" customHeight="1" spans="1:14">
      <c r="A2" s="58" t="s">
        <v>62</v>
      </c>
      <c r="B2" s="59" t="s">
        <v>63</v>
      </c>
      <c r="C2" s="59"/>
      <c r="D2" s="60" t="s">
        <v>68</v>
      </c>
      <c r="E2" s="59" t="s">
        <v>69</v>
      </c>
      <c r="F2" s="59"/>
      <c r="G2" s="59"/>
      <c r="H2" s="61"/>
      <c r="I2" s="83" t="s">
        <v>57</v>
      </c>
      <c r="J2" s="59" t="s">
        <v>58</v>
      </c>
      <c r="K2" s="59"/>
      <c r="L2" s="59"/>
      <c r="M2" s="59"/>
      <c r="N2" s="84"/>
    </row>
    <row r="3" ht="29.1" customHeight="1" spans="1:14">
      <c r="A3" s="62" t="s">
        <v>150</v>
      </c>
      <c r="B3" s="63" t="s">
        <v>151</v>
      </c>
      <c r="C3" s="63"/>
      <c r="D3" s="63"/>
      <c r="E3" s="63"/>
      <c r="F3" s="63"/>
      <c r="G3" s="63"/>
      <c r="H3" s="64"/>
      <c r="I3" s="85" t="s">
        <v>152</v>
      </c>
      <c r="J3" s="85"/>
      <c r="K3" s="85"/>
      <c r="L3" s="85"/>
      <c r="M3" s="85"/>
      <c r="N3" s="86"/>
    </row>
    <row r="4" ht="29.1" customHeight="1" spans="1:14">
      <c r="A4" s="62"/>
      <c r="B4" s="65" t="s">
        <v>112</v>
      </c>
      <c r="C4" s="65" t="s">
        <v>113</v>
      </c>
      <c r="D4" s="66" t="s">
        <v>114</v>
      </c>
      <c r="E4" s="65" t="s">
        <v>115</v>
      </c>
      <c r="F4" s="65" t="s">
        <v>116</v>
      </c>
      <c r="G4" s="65" t="s">
        <v>117</v>
      </c>
      <c r="H4" s="64"/>
      <c r="I4" s="176" t="s">
        <v>153</v>
      </c>
      <c r="J4" s="176" t="s">
        <v>153</v>
      </c>
      <c r="K4" s="176"/>
      <c r="L4" s="176"/>
      <c r="M4" s="176"/>
      <c r="N4" s="177"/>
    </row>
    <row r="5" ht="29.1" customHeight="1" spans="1:14">
      <c r="A5" s="62"/>
      <c r="B5" s="65" t="s">
        <v>154</v>
      </c>
      <c r="C5" s="65" t="s">
        <v>155</v>
      </c>
      <c r="D5" s="65" t="s">
        <v>156</v>
      </c>
      <c r="E5" s="65" t="s">
        <v>157</v>
      </c>
      <c r="F5" s="65" t="s">
        <v>158</v>
      </c>
      <c r="G5" s="65" t="s">
        <v>159</v>
      </c>
      <c r="H5" s="64"/>
      <c r="I5" s="87" t="s">
        <v>160</v>
      </c>
      <c r="J5" s="87" t="s">
        <v>161</v>
      </c>
      <c r="K5" s="87"/>
      <c r="L5" s="87"/>
      <c r="M5" s="87"/>
      <c r="N5" s="88"/>
    </row>
    <row r="6" ht="29.1" customHeight="1" spans="1:14">
      <c r="A6" s="67" t="s">
        <v>162</v>
      </c>
      <c r="B6" s="65">
        <f>C6-2.1</f>
        <v>98.3</v>
      </c>
      <c r="C6" s="65">
        <f>D6-2.1</f>
        <v>100.4</v>
      </c>
      <c r="D6" s="65">
        <v>102.5</v>
      </c>
      <c r="E6" s="65">
        <f t="shared" ref="E6:G6" si="0">D6+2.1</f>
        <v>104.6</v>
      </c>
      <c r="F6" s="65">
        <f t="shared" si="0"/>
        <v>106.7</v>
      </c>
      <c r="G6" s="65">
        <f t="shared" si="0"/>
        <v>108.8</v>
      </c>
      <c r="H6" s="64"/>
      <c r="I6" s="89" t="s">
        <v>163</v>
      </c>
      <c r="J6" s="89" t="s">
        <v>164</v>
      </c>
      <c r="K6" s="89"/>
      <c r="L6" s="89"/>
      <c r="M6" s="89"/>
      <c r="N6" s="90"/>
    </row>
    <row r="7" ht="29.1" customHeight="1" spans="1:14">
      <c r="A7" s="68" t="s">
        <v>165</v>
      </c>
      <c r="B7" s="67">
        <f>C7-4</f>
        <v>78</v>
      </c>
      <c r="C7" s="67">
        <f>D7-4</f>
        <v>82</v>
      </c>
      <c r="D7" s="69">
        <v>86</v>
      </c>
      <c r="E7" s="67">
        <f>D7+4</f>
        <v>90</v>
      </c>
      <c r="F7" s="67">
        <f>E7+5</f>
        <v>95</v>
      </c>
      <c r="G7" s="69">
        <f>F7+6</f>
        <v>101</v>
      </c>
      <c r="H7" s="64"/>
      <c r="I7" s="91" t="s">
        <v>166</v>
      </c>
      <c r="J7" s="91" t="s">
        <v>166</v>
      </c>
      <c r="K7" s="91"/>
      <c r="L7" s="91"/>
      <c r="M7" s="91"/>
      <c r="N7" s="92"/>
    </row>
    <row r="8" ht="29.1" customHeight="1" spans="1:14">
      <c r="A8" s="70" t="s">
        <v>167</v>
      </c>
      <c r="B8" s="69">
        <f>C8-3.6</f>
        <v>99.8</v>
      </c>
      <c r="C8" s="69">
        <f>D8-3.6</f>
        <v>103.4</v>
      </c>
      <c r="D8" s="69">
        <v>107</v>
      </c>
      <c r="E8" s="67">
        <f t="shared" ref="E8:G8" si="1">D8+4</f>
        <v>111</v>
      </c>
      <c r="F8" s="67">
        <f t="shared" si="1"/>
        <v>115</v>
      </c>
      <c r="G8" s="69">
        <f t="shared" si="1"/>
        <v>119</v>
      </c>
      <c r="H8" s="64"/>
      <c r="I8" s="91" t="s">
        <v>168</v>
      </c>
      <c r="J8" s="91" t="s">
        <v>169</v>
      </c>
      <c r="K8" s="91"/>
      <c r="L8" s="91"/>
      <c r="M8" s="91"/>
      <c r="N8" s="93"/>
    </row>
    <row r="9" ht="29.1" customHeight="1" spans="1:14">
      <c r="A9" s="70" t="s">
        <v>170</v>
      </c>
      <c r="B9" s="67">
        <f>C9-1.15</f>
        <v>29.7</v>
      </c>
      <c r="C9" s="67">
        <f>D9-1.15</f>
        <v>30.85</v>
      </c>
      <c r="D9" s="69">
        <v>32</v>
      </c>
      <c r="E9" s="67">
        <f t="shared" ref="E9:G9" si="2">D9+1.3</f>
        <v>33.3</v>
      </c>
      <c r="F9" s="67">
        <f t="shared" si="2"/>
        <v>34.6</v>
      </c>
      <c r="G9" s="69">
        <f t="shared" si="2"/>
        <v>35.9</v>
      </c>
      <c r="H9" s="64"/>
      <c r="I9" s="89" t="s">
        <v>169</v>
      </c>
      <c r="J9" s="89" t="s">
        <v>169</v>
      </c>
      <c r="K9" s="89"/>
      <c r="L9" s="89"/>
      <c r="M9" s="89"/>
      <c r="N9" s="94"/>
    </row>
    <row r="10" ht="29.1" customHeight="1" spans="1:14">
      <c r="A10" s="70" t="s">
        <v>171</v>
      </c>
      <c r="B10" s="67">
        <f>C10-0.5</f>
        <v>19.5</v>
      </c>
      <c r="C10" s="67">
        <f>D10-0.5</f>
        <v>20</v>
      </c>
      <c r="D10" s="69">
        <v>20.5</v>
      </c>
      <c r="E10" s="67">
        <f>D10+0.5</f>
        <v>21</v>
      </c>
      <c r="F10" s="67">
        <f>E10+0.5</f>
        <v>21.5</v>
      </c>
      <c r="G10" s="69">
        <f>F10+0.7</f>
        <v>22.2</v>
      </c>
      <c r="H10" s="64"/>
      <c r="I10" s="91" t="s">
        <v>172</v>
      </c>
      <c r="J10" s="91" t="s">
        <v>169</v>
      </c>
      <c r="K10" s="91"/>
      <c r="L10" s="91"/>
      <c r="M10" s="91"/>
      <c r="N10" s="93"/>
    </row>
    <row r="11" ht="29.1" customHeight="1" spans="1:14">
      <c r="A11" s="70" t="s">
        <v>173</v>
      </c>
      <c r="B11" s="69">
        <f>C11-0.7</f>
        <v>27.7</v>
      </c>
      <c r="C11" s="69">
        <f>D11-0.6</f>
        <v>28.4</v>
      </c>
      <c r="D11" s="69">
        <v>29</v>
      </c>
      <c r="E11" s="67">
        <f>D11+0.6</f>
        <v>29.6</v>
      </c>
      <c r="F11" s="67">
        <f>E11+0.7</f>
        <v>30.3</v>
      </c>
      <c r="G11" s="69">
        <f>F11+0.6</f>
        <v>30.9</v>
      </c>
      <c r="H11" s="64"/>
      <c r="I11" s="91" t="s">
        <v>174</v>
      </c>
      <c r="J11" s="91" t="s">
        <v>175</v>
      </c>
      <c r="K11" s="91"/>
      <c r="L11" s="91"/>
      <c r="M11" s="91"/>
      <c r="N11" s="93"/>
    </row>
    <row r="12" ht="29.1" customHeight="1" spans="1:14">
      <c r="A12" s="70" t="s">
        <v>176</v>
      </c>
      <c r="B12" s="69">
        <f>C12-0.9</f>
        <v>41.2</v>
      </c>
      <c r="C12" s="69">
        <f>D12-0.9</f>
        <v>42.1</v>
      </c>
      <c r="D12" s="69">
        <v>43</v>
      </c>
      <c r="E12" s="67">
        <f t="shared" ref="E12:G12" si="3">D12+1.1</f>
        <v>44.1</v>
      </c>
      <c r="F12" s="67">
        <f t="shared" si="3"/>
        <v>45.2</v>
      </c>
      <c r="G12" s="69">
        <f t="shared" si="3"/>
        <v>46.3</v>
      </c>
      <c r="H12" s="64"/>
      <c r="I12" s="91" t="s">
        <v>169</v>
      </c>
      <c r="J12" s="91" t="s">
        <v>177</v>
      </c>
      <c r="K12" s="91"/>
      <c r="L12" s="91"/>
      <c r="M12" s="91"/>
      <c r="N12" s="93"/>
    </row>
    <row r="13" ht="29.1" customHeight="1" spans="1:14">
      <c r="A13" s="70"/>
      <c r="B13" s="69"/>
      <c r="C13" s="69"/>
      <c r="D13" s="69"/>
      <c r="E13" s="69"/>
      <c r="F13" s="69"/>
      <c r="G13" s="69"/>
      <c r="H13" s="64"/>
      <c r="I13" s="91"/>
      <c r="J13" s="91"/>
      <c r="K13" s="91"/>
      <c r="L13" s="91"/>
      <c r="M13" s="91"/>
      <c r="N13" s="93"/>
    </row>
    <row r="14" ht="29.1" customHeight="1" spans="1:14">
      <c r="A14" s="71"/>
      <c r="B14" s="72"/>
      <c r="C14" s="73"/>
      <c r="D14" s="73"/>
      <c r="E14" s="73"/>
      <c r="F14" s="73"/>
      <c r="G14" s="74"/>
      <c r="H14" s="64"/>
      <c r="I14" s="91"/>
      <c r="J14" s="91"/>
      <c r="K14" s="91"/>
      <c r="L14" s="91"/>
      <c r="M14" s="91"/>
      <c r="N14" s="93"/>
    </row>
    <row r="15" ht="29.1" customHeight="1" spans="1:14">
      <c r="A15" s="75"/>
      <c r="B15" s="76"/>
      <c r="C15" s="77"/>
      <c r="D15" s="77"/>
      <c r="E15" s="78"/>
      <c r="F15" s="78"/>
      <c r="G15" s="79"/>
      <c r="H15" s="80"/>
      <c r="I15" s="95"/>
      <c r="J15" s="96"/>
      <c r="K15" s="97"/>
      <c r="L15" s="96"/>
      <c r="M15" s="96"/>
      <c r="N15" s="98"/>
    </row>
    <row r="16" ht="15" spans="1:14">
      <c r="A16" s="81" t="s">
        <v>129</v>
      </c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ht="14.25" spans="1:14">
      <c r="A17" s="55" t="s">
        <v>178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ht="14.25" spans="1:13">
      <c r="A18" s="82"/>
      <c r="B18" s="82"/>
      <c r="C18" s="82"/>
      <c r="D18" s="82"/>
      <c r="E18" s="82"/>
      <c r="F18" s="82"/>
      <c r="G18" s="82"/>
      <c r="H18" s="82"/>
      <c r="I18" s="81" t="s">
        <v>179</v>
      </c>
      <c r="J18" s="99"/>
      <c r="K18" s="81" t="s">
        <v>180</v>
      </c>
      <c r="L18" s="81"/>
      <c r="M18" s="81" t="s">
        <v>181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28" workbookViewId="0">
      <selection activeCell="E44" sqref="E44"/>
    </sheetView>
  </sheetViews>
  <sheetFormatPr defaultColWidth="10.125" defaultRowHeight="14.25"/>
  <cols>
    <col min="1" max="1" width="9.625" style="102" customWidth="1"/>
    <col min="2" max="2" width="11.125" style="102" customWidth="1"/>
    <col min="3" max="3" width="9.125" style="102" customWidth="1"/>
    <col min="4" max="4" width="9.5" style="102" customWidth="1"/>
    <col min="5" max="5" width="10.9" style="102" customWidth="1"/>
    <col min="6" max="6" width="10.375" style="102" customWidth="1"/>
    <col min="7" max="7" width="9.5" style="102" customWidth="1"/>
    <col min="8" max="8" width="9.125" style="102" customWidth="1"/>
    <col min="9" max="9" width="8.125" style="102" customWidth="1"/>
    <col min="10" max="10" width="10.5" style="102" customWidth="1"/>
    <col min="11" max="11" width="12.125" style="102" customWidth="1"/>
    <col min="12" max="16384" width="10.125" style="102"/>
  </cols>
  <sheetData>
    <row r="1" ht="26.25" spans="1:11">
      <c r="A1" s="103" t="s">
        <v>182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1">
      <c r="A2" s="104" t="s">
        <v>53</v>
      </c>
      <c r="B2" s="105" t="s">
        <v>54</v>
      </c>
      <c r="C2" s="105"/>
      <c r="D2" s="106" t="s">
        <v>62</v>
      </c>
      <c r="E2" s="107" t="s">
        <v>63</v>
      </c>
      <c r="F2" s="108" t="s">
        <v>183</v>
      </c>
      <c r="G2" s="109" t="s">
        <v>69</v>
      </c>
      <c r="H2" s="109"/>
      <c r="I2" s="138" t="s">
        <v>57</v>
      </c>
      <c r="J2" s="109" t="s">
        <v>58</v>
      </c>
      <c r="K2" s="160"/>
    </row>
    <row r="3" spans="1:11">
      <c r="A3" s="110" t="s">
        <v>75</v>
      </c>
      <c r="B3" s="111">
        <v>14663</v>
      </c>
      <c r="C3" s="111"/>
      <c r="D3" s="112" t="s">
        <v>184</v>
      </c>
      <c r="E3" s="113" t="s">
        <v>185</v>
      </c>
      <c r="F3" s="114"/>
      <c r="G3" s="114"/>
      <c r="H3" s="115" t="s">
        <v>186</v>
      </c>
      <c r="I3" s="115"/>
      <c r="J3" s="115"/>
      <c r="K3" s="161"/>
    </row>
    <row r="4" spans="1:11">
      <c r="A4" s="116" t="s">
        <v>72</v>
      </c>
      <c r="B4" s="117">
        <v>3</v>
      </c>
      <c r="C4" s="117">
        <v>6</v>
      </c>
      <c r="D4" s="118" t="s">
        <v>187</v>
      </c>
      <c r="E4" s="114"/>
      <c r="F4" s="114"/>
      <c r="G4" s="114"/>
      <c r="H4" s="118" t="s">
        <v>188</v>
      </c>
      <c r="I4" s="118"/>
      <c r="J4" s="131" t="s">
        <v>66</v>
      </c>
      <c r="K4" s="162" t="s">
        <v>67</v>
      </c>
    </row>
    <row r="5" spans="1:11">
      <c r="A5" s="116" t="s">
        <v>189</v>
      </c>
      <c r="B5" s="111">
        <v>1</v>
      </c>
      <c r="C5" s="111"/>
      <c r="D5" s="112" t="s">
        <v>190</v>
      </c>
      <c r="E5" s="112" t="s">
        <v>191</v>
      </c>
      <c r="F5" s="112" t="s">
        <v>192</v>
      </c>
      <c r="G5" s="112" t="s">
        <v>193</v>
      </c>
      <c r="H5" s="118" t="s">
        <v>194</v>
      </c>
      <c r="I5" s="118"/>
      <c r="J5" s="131" t="s">
        <v>66</v>
      </c>
      <c r="K5" s="162" t="s">
        <v>67</v>
      </c>
    </row>
    <row r="6" spans="1:11">
      <c r="A6" s="119" t="s">
        <v>195</v>
      </c>
      <c r="B6" s="120">
        <v>270</v>
      </c>
      <c r="C6" s="120"/>
      <c r="D6" s="121" t="s">
        <v>196</v>
      </c>
      <c r="E6" s="122">
        <v>900</v>
      </c>
      <c r="F6" s="123">
        <v>1336</v>
      </c>
      <c r="G6" s="121">
        <v>5256</v>
      </c>
      <c r="H6" s="124" t="s">
        <v>197</v>
      </c>
      <c r="I6" s="124"/>
      <c r="J6" s="123" t="s">
        <v>66</v>
      </c>
      <c r="K6" s="163" t="s">
        <v>67</v>
      </c>
    </row>
    <row r="7" ht="15" spans="1:11">
      <c r="A7" s="125"/>
      <c r="B7" s="126"/>
      <c r="C7" s="126"/>
      <c r="D7" s="125"/>
      <c r="E7" s="126"/>
      <c r="F7" s="127"/>
      <c r="G7" s="125"/>
      <c r="H7" s="127"/>
      <c r="I7" s="126"/>
      <c r="J7" s="126"/>
      <c r="K7" s="126"/>
    </row>
    <row r="8" spans="1:11">
      <c r="A8" s="128" t="s">
        <v>198</v>
      </c>
      <c r="B8" s="108" t="s">
        <v>199</v>
      </c>
      <c r="C8" s="108" t="s">
        <v>200</v>
      </c>
      <c r="D8" s="108" t="s">
        <v>201</v>
      </c>
      <c r="E8" s="108" t="s">
        <v>202</v>
      </c>
      <c r="F8" s="108" t="s">
        <v>203</v>
      </c>
      <c r="G8" s="129" t="s">
        <v>204</v>
      </c>
      <c r="H8" s="130"/>
      <c r="I8" s="130"/>
      <c r="J8" s="130"/>
      <c r="K8" s="164"/>
    </row>
    <row r="9" spans="1:11">
      <c r="A9" s="116" t="s">
        <v>205</v>
      </c>
      <c r="B9" s="118"/>
      <c r="C9" s="131" t="s">
        <v>66</v>
      </c>
      <c r="D9" s="131" t="s">
        <v>67</v>
      </c>
      <c r="E9" s="112" t="s">
        <v>206</v>
      </c>
      <c r="F9" s="132" t="s">
        <v>207</v>
      </c>
      <c r="G9" s="133"/>
      <c r="H9" s="134"/>
      <c r="I9" s="134"/>
      <c r="J9" s="134"/>
      <c r="K9" s="165"/>
    </row>
    <row r="10" spans="1:11">
      <c r="A10" s="116" t="s">
        <v>208</v>
      </c>
      <c r="B10" s="118"/>
      <c r="C10" s="131" t="s">
        <v>66</v>
      </c>
      <c r="D10" s="131" t="s">
        <v>67</v>
      </c>
      <c r="E10" s="112" t="s">
        <v>209</v>
      </c>
      <c r="F10" s="132" t="s">
        <v>210</v>
      </c>
      <c r="G10" s="133" t="s">
        <v>211</v>
      </c>
      <c r="H10" s="134"/>
      <c r="I10" s="134"/>
      <c r="J10" s="134"/>
      <c r="K10" s="165"/>
    </row>
    <row r="11" spans="1:11">
      <c r="A11" s="135" t="s">
        <v>212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66"/>
    </row>
    <row r="12" spans="1:11">
      <c r="A12" s="110" t="s">
        <v>89</v>
      </c>
      <c r="B12" s="131" t="s">
        <v>85</v>
      </c>
      <c r="C12" s="131" t="s">
        <v>86</v>
      </c>
      <c r="D12" s="132"/>
      <c r="E12" s="112" t="s">
        <v>87</v>
      </c>
      <c r="F12" s="131" t="s">
        <v>85</v>
      </c>
      <c r="G12" s="131" t="s">
        <v>86</v>
      </c>
      <c r="H12" s="131"/>
      <c r="I12" s="112" t="s">
        <v>213</v>
      </c>
      <c r="J12" s="131" t="s">
        <v>85</v>
      </c>
      <c r="K12" s="162" t="s">
        <v>86</v>
      </c>
    </row>
    <row r="13" spans="1:11">
      <c r="A13" s="110" t="s">
        <v>92</v>
      </c>
      <c r="B13" s="131" t="s">
        <v>85</v>
      </c>
      <c r="C13" s="131" t="s">
        <v>86</v>
      </c>
      <c r="D13" s="132"/>
      <c r="E13" s="112" t="s">
        <v>97</v>
      </c>
      <c r="F13" s="131" t="s">
        <v>85</v>
      </c>
      <c r="G13" s="131" t="s">
        <v>86</v>
      </c>
      <c r="H13" s="131"/>
      <c r="I13" s="112" t="s">
        <v>214</v>
      </c>
      <c r="J13" s="131" t="s">
        <v>85</v>
      </c>
      <c r="K13" s="162" t="s">
        <v>86</v>
      </c>
    </row>
    <row r="14" ht="15" spans="1:11">
      <c r="A14" s="119" t="s">
        <v>215</v>
      </c>
      <c r="B14" s="123" t="s">
        <v>85</v>
      </c>
      <c r="C14" s="123" t="s">
        <v>86</v>
      </c>
      <c r="D14" s="122"/>
      <c r="E14" s="121" t="s">
        <v>216</v>
      </c>
      <c r="F14" s="123" t="s">
        <v>85</v>
      </c>
      <c r="G14" s="123" t="s">
        <v>86</v>
      </c>
      <c r="H14" s="123"/>
      <c r="I14" s="121" t="s">
        <v>217</v>
      </c>
      <c r="J14" s="123" t="s">
        <v>85</v>
      </c>
      <c r="K14" s="163" t="s">
        <v>86</v>
      </c>
    </row>
    <row r="15" ht="15" spans="1:11">
      <c r="A15" s="125"/>
      <c r="B15" s="137"/>
      <c r="C15" s="137"/>
      <c r="D15" s="126"/>
      <c r="E15" s="125"/>
      <c r="F15" s="137"/>
      <c r="G15" s="137"/>
      <c r="H15" s="137"/>
      <c r="I15" s="125"/>
      <c r="J15" s="137"/>
      <c r="K15" s="137"/>
    </row>
    <row r="16" s="100" customFormat="1" spans="1:11">
      <c r="A16" s="104" t="s">
        <v>218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67"/>
    </row>
    <row r="17" spans="1:11">
      <c r="A17" s="116" t="s">
        <v>219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68"/>
    </row>
    <row r="18" spans="1:11">
      <c r="A18" s="116" t="s">
        <v>220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68"/>
    </row>
    <row r="19" spans="1:11">
      <c r="A19" s="139" t="s">
        <v>221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62"/>
    </row>
    <row r="20" spans="1:11">
      <c r="A20" s="140" t="s">
        <v>222</v>
      </c>
      <c r="B20" s="141"/>
      <c r="C20" s="141"/>
      <c r="D20" s="141"/>
      <c r="E20" s="141"/>
      <c r="F20" s="141"/>
      <c r="G20" s="141"/>
      <c r="H20" s="141"/>
      <c r="I20" s="141"/>
      <c r="J20" s="141"/>
      <c r="K20" s="169"/>
    </row>
    <row r="21" spans="1:11">
      <c r="A21" s="140" t="s">
        <v>223</v>
      </c>
      <c r="B21" s="141"/>
      <c r="C21" s="141"/>
      <c r="D21" s="141"/>
      <c r="E21" s="141"/>
      <c r="F21" s="141"/>
      <c r="G21" s="141"/>
      <c r="H21" s="141"/>
      <c r="I21" s="141"/>
      <c r="J21" s="141"/>
      <c r="K21" s="169"/>
    </row>
    <row r="22" spans="1:11">
      <c r="A22" s="140"/>
      <c r="B22" s="141"/>
      <c r="C22" s="141"/>
      <c r="D22" s="141"/>
      <c r="E22" s="141"/>
      <c r="F22" s="141"/>
      <c r="G22" s="141"/>
      <c r="H22" s="141"/>
      <c r="I22" s="141"/>
      <c r="J22" s="141"/>
      <c r="K22" s="169"/>
    </row>
    <row r="23" spans="1:11">
      <c r="A23" s="142"/>
      <c r="B23" s="143"/>
      <c r="C23" s="143"/>
      <c r="D23" s="143"/>
      <c r="E23" s="143"/>
      <c r="F23" s="143"/>
      <c r="G23" s="143"/>
      <c r="H23" s="143"/>
      <c r="I23" s="143"/>
      <c r="J23" s="143"/>
      <c r="K23" s="170"/>
    </row>
    <row r="24" spans="1:11">
      <c r="A24" s="116" t="s">
        <v>128</v>
      </c>
      <c r="B24" s="118"/>
      <c r="C24" s="131" t="s">
        <v>66</v>
      </c>
      <c r="D24" s="131" t="s">
        <v>67</v>
      </c>
      <c r="E24" s="115"/>
      <c r="F24" s="115"/>
      <c r="G24" s="115"/>
      <c r="H24" s="115"/>
      <c r="I24" s="115"/>
      <c r="J24" s="115"/>
      <c r="K24" s="161"/>
    </row>
    <row r="25" ht="15" spans="1:11">
      <c r="A25" s="144" t="s">
        <v>224</v>
      </c>
      <c r="B25" s="145"/>
      <c r="C25" s="145"/>
      <c r="D25" s="145"/>
      <c r="E25" s="145"/>
      <c r="F25" s="145"/>
      <c r="G25" s="145"/>
      <c r="H25" s="145"/>
      <c r="I25" s="145"/>
      <c r="J25" s="145"/>
      <c r="K25" s="171"/>
    </row>
    <row r="26" ht="15" spans="1:11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</row>
    <row r="27" spans="1:11">
      <c r="A27" s="147" t="s">
        <v>225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64"/>
    </row>
    <row r="28" spans="1:11">
      <c r="A28" s="148" t="s">
        <v>226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72"/>
    </row>
    <row r="29" spans="1:11">
      <c r="A29" s="148" t="s">
        <v>227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72"/>
    </row>
    <row r="30" spans="1:11">
      <c r="A30" s="148"/>
      <c r="B30" s="149"/>
      <c r="C30" s="149"/>
      <c r="D30" s="149"/>
      <c r="E30" s="149"/>
      <c r="F30" s="149"/>
      <c r="G30" s="149"/>
      <c r="H30" s="149"/>
      <c r="I30" s="149"/>
      <c r="J30" s="149"/>
      <c r="K30" s="172"/>
    </row>
    <row r="31" spans="1:11">
      <c r="A31" s="148"/>
      <c r="B31" s="149"/>
      <c r="C31" s="149"/>
      <c r="D31" s="149"/>
      <c r="E31" s="149"/>
      <c r="F31" s="149"/>
      <c r="G31" s="149"/>
      <c r="H31" s="149"/>
      <c r="I31" s="149"/>
      <c r="J31" s="149"/>
      <c r="K31" s="172"/>
    </row>
    <row r="32" spans="1:11">
      <c r="A32" s="148"/>
      <c r="B32" s="149"/>
      <c r="C32" s="149"/>
      <c r="D32" s="149"/>
      <c r="E32" s="149"/>
      <c r="F32" s="149"/>
      <c r="G32" s="149"/>
      <c r="H32" s="149"/>
      <c r="I32" s="149"/>
      <c r="J32" s="149"/>
      <c r="K32" s="172"/>
    </row>
    <row r="33" ht="23.1" customHeight="1" spans="1:11">
      <c r="A33" s="148"/>
      <c r="B33" s="149"/>
      <c r="C33" s="149"/>
      <c r="D33" s="149"/>
      <c r="E33" s="149"/>
      <c r="F33" s="149"/>
      <c r="G33" s="149"/>
      <c r="H33" s="149"/>
      <c r="I33" s="149"/>
      <c r="J33" s="149"/>
      <c r="K33" s="172"/>
    </row>
    <row r="34" ht="23.1" customHeight="1" spans="1:11">
      <c r="A34" s="140"/>
      <c r="B34" s="141"/>
      <c r="C34" s="141"/>
      <c r="D34" s="141"/>
      <c r="E34" s="141"/>
      <c r="F34" s="141"/>
      <c r="G34" s="141"/>
      <c r="H34" s="141"/>
      <c r="I34" s="141"/>
      <c r="J34" s="141"/>
      <c r="K34" s="169"/>
    </row>
    <row r="35" ht="23.1" customHeight="1" spans="1:11">
      <c r="A35" s="150"/>
      <c r="B35" s="141"/>
      <c r="C35" s="141"/>
      <c r="D35" s="141"/>
      <c r="E35" s="141"/>
      <c r="F35" s="141"/>
      <c r="G35" s="141"/>
      <c r="H35" s="141"/>
      <c r="I35" s="141"/>
      <c r="J35" s="141"/>
      <c r="K35" s="169"/>
    </row>
    <row r="36" ht="23.1" customHeight="1" spans="1:11">
      <c r="A36" s="151"/>
      <c r="B36" s="152"/>
      <c r="C36" s="152"/>
      <c r="D36" s="152"/>
      <c r="E36" s="152"/>
      <c r="F36" s="152"/>
      <c r="G36" s="152"/>
      <c r="H36" s="152"/>
      <c r="I36" s="152"/>
      <c r="J36" s="152"/>
      <c r="K36" s="173"/>
    </row>
    <row r="37" ht="18.75" customHeight="1" spans="1:11">
      <c r="A37" s="153" t="s">
        <v>228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74"/>
    </row>
    <row r="38" s="101" customFormat="1" ht="18.75" customHeight="1" spans="1:11">
      <c r="A38" s="116" t="s">
        <v>229</v>
      </c>
      <c r="B38" s="118"/>
      <c r="C38" s="118"/>
      <c r="D38" s="115" t="s">
        <v>230</v>
      </c>
      <c r="E38" s="115"/>
      <c r="F38" s="155" t="s">
        <v>231</v>
      </c>
      <c r="G38" s="156"/>
      <c r="H38" s="118" t="s">
        <v>232</v>
      </c>
      <c r="I38" s="118"/>
      <c r="J38" s="118" t="s">
        <v>233</v>
      </c>
      <c r="K38" s="168"/>
    </row>
    <row r="39" ht="18.75" customHeight="1" spans="1:13">
      <c r="A39" s="116" t="s">
        <v>129</v>
      </c>
      <c r="B39" s="118" t="s">
        <v>234</v>
      </c>
      <c r="C39" s="118"/>
      <c r="D39" s="118"/>
      <c r="E39" s="118"/>
      <c r="F39" s="118"/>
      <c r="G39" s="118"/>
      <c r="H39" s="118"/>
      <c r="I39" s="118"/>
      <c r="J39" s="118"/>
      <c r="K39" s="168"/>
      <c r="M39" s="101"/>
    </row>
    <row r="40" ht="30.95" customHeight="1" spans="1:11">
      <c r="A40" s="116" t="s">
        <v>235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68"/>
    </row>
    <row r="41" ht="18.75" customHeight="1" spans="1:11">
      <c r="A41" s="116"/>
      <c r="B41" s="118"/>
      <c r="C41" s="118"/>
      <c r="D41" s="118"/>
      <c r="E41" s="118"/>
      <c r="F41" s="118"/>
      <c r="G41" s="118"/>
      <c r="H41" s="118"/>
      <c r="I41" s="118"/>
      <c r="J41" s="118"/>
      <c r="K41" s="168"/>
    </row>
    <row r="42" ht="32.1" customHeight="1" spans="1:11">
      <c r="A42" s="119" t="s">
        <v>139</v>
      </c>
      <c r="B42" s="157" t="s">
        <v>236</v>
      </c>
      <c r="C42" s="157"/>
      <c r="D42" s="121" t="s">
        <v>237</v>
      </c>
      <c r="E42" s="122" t="s">
        <v>238</v>
      </c>
      <c r="F42" s="121" t="s">
        <v>142</v>
      </c>
      <c r="G42" s="158" t="s">
        <v>239</v>
      </c>
      <c r="H42" s="159" t="s">
        <v>143</v>
      </c>
      <c r="I42" s="159"/>
      <c r="J42" s="157" t="s">
        <v>148</v>
      </c>
      <c r="K42" s="17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457200</xdr:colOff>
                    <xdr:row>6</xdr:row>
                    <xdr:rowOff>171450</xdr:rowOff>
                  </from>
                  <to>
                    <xdr:col>2</xdr:col>
                    <xdr:colOff>19050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438150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476250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57150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331470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628650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400050</xdr:colOff>
                    <xdr:row>11</xdr:row>
                    <xdr:rowOff>152400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171450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390525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M5" sqref="M5"/>
    </sheetView>
  </sheetViews>
  <sheetFormatPr defaultColWidth="9" defaultRowHeight="26.1" customHeight="1"/>
  <cols>
    <col min="1" max="1" width="17.125" style="55" customWidth="1"/>
    <col min="2" max="7" width="9.375" style="55" customWidth="1"/>
    <col min="8" max="8" width="1.375" style="55" customWidth="1"/>
    <col min="9" max="9" width="16.5" style="55" customWidth="1"/>
    <col min="10" max="10" width="17" style="55" customWidth="1"/>
    <col min="11" max="11" width="18.5" style="55" customWidth="1"/>
    <col min="12" max="12" width="16.625" style="55" customWidth="1"/>
    <col min="13" max="13" width="14.125" style="55" customWidth="1"/>
    <col min="14" max="14" width="16.375" style="55" customWidth="1"/>
    <col min="15" max="16384" width="9" style="55"/>
  </cols>
  <sheetData>
    <row r="1" s="55" customFormat="1" ht="30" customHeight="1" spans="1:14">
      <c r="A1" s="56" t="s">
        <v>149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="55" customFormat="1" ht="29.1" customHeight="1" spans="1:14">
      <c r="A2" s="58" t="s">
        <v>62</v>
      </c>
      <c r="B2" s="59" t="s">
        <v>63</v>
      </c>
      <c r="C2" s="59"/>
      <c r="D2" s="60" t="s">
        <v>68</v>
      </c>
      <c r="E2" s="59" t="s">
        <v>69</v>
      </c>
      <c r="F2" s="59"/>
      <c r="G2" s="59"/>
      <c r="H2" s="61"/>
      <c r="I2" s="83" t="s">
        <v>57</v>
      </c>
      <c r="J2" s="59" t="s">
        <v>58</v>
      </c>
      <c r="K2" s="59"/>
      <c r="L2" s="59"/>
      <c r="M2" s="59"/>
      <c r="N2" s="84"/>
    </row>
    <row r="3" s="55" customFormat="1" ht="29.1" customHeight="1" spans="1:14">
      <c r="A3" s="62" t="s">
        <v>150</v>
      </c>
      <c r="B3" s="63" t="s">
        <v>151</v>
      </c>
      <c r="C3" s="63"/>
      <c r="D3" s="63"/>
      <c r="E3" s="63"/>
      <c r="F3" s="63"/>
      <c r="G3" s="63"/>
      <c r="H3" s="64"/>
      <c r="I3" s="85" t="s">
        <v>152</v>
      </c>
      <c r="J3" s="85"/>
      <c r="K3" s="85"/>
      <c r="L3" s="85"/>
      <c r="M3" s="85"/>
      <c r="N3" s="86"/>
    </row>
    <row r="4" s="55" customFormat="1" ht="29.1" customHeight="1" spans="1:14">
      <c r="A4" s="62"/>
      <c r="B4" s="65" t="s">
        <v>112</v>
      </c>
      <c r="C4" s="65" t="s">
        <v>113</v>
      </c>
      <c r="D4" s="66" t="s">
        <v>114</v>
      </c>
      <c r="E4" s="65" t="s">
        <v>115</v>
      </c>
      <c r="F4" s="65" t="s">
        <v>116</v>
      </c>
      <c r="G4" s="65" t="s">
        <v>117</v>
      </c>
      <c r="H4" s="64"/>
      <c r="I4" s="65" t="s">
        <v>112</v>
      </c>
      <c r="J4" s="65" t="s">
        <v>113</v>
      </c>
      <c r="K4" s="66" t="s">
        <v>114</v>
      </c>
      <c r="L4" s="65" t="s">
        <v>115</v>
      </c>
      <c r="M4" s="65" t="s">
        <v>116</v>
      </c>
      <c r="N4" s="65" t="s">
        <v>117</v>
      </c>
    </row>
    <row r="5" s="55" customFormat="1" ht="29.1" customHeight="1" spans="1:14">
      <c r="A5" s="62"/>
      <c r="B5" s="65" t="s">
        <v>154</v>
      </c>
      <c r="C5" s="65" t="s">
        <v>155</v>
      </c>
      <c r="D5" s="65" t="s">
        <v>156</v>
      </c>
      <c r="E5" s="65" t="s">
        <v>157</v>
      </c>
      <c r="F5" s="65" t="s">
        <v>158</v>
      </c>
      <c r="G5" s="65" t="s">
        <v>159</v>
      </c>
      <c r="H5" s="64"/>
      <c r="I5" s="87" t="s">
        <v>120</v>
      </c>
      <c r="J5" s="87" t="s">
        <v>123</v>
      </c>
      <c r="K5" s="87" t="s">
        <v>123</v>
      </c>
      <c r="L5" s="87" t="s">
        <v>120</v>
      </c>
      <c r="M5" s="87" t="s">
        <v>240</v>
      </c>
      <c r="N5" s="88" t="s">
        <v>120</v>
      </c>
    </row>
    <row r="6" s="55" customFormat="1" ht="29.1" customHeight="1" spans="1:14">
      <c r="A6" s="67" t="s">
        <v>162</v>
      </c>
      <c r="B6" s="65">
        <f>C6-2.1</f>
        <v>98.3</v>
      </c>
      <c r="C6" s="65">
        <f>D6-2.1</f>
        <v>100.4</v>
      </c>
      <c r="D6" s="65">
        <v>102.5</v>
      </c>
      <c r="E6" s="65">
        <f t="shared" ref="E6:G6" si="0">D6+2.1</f>
        <v>104.6</v>
      </c>
      <c r="F6" s="65">
        <f t="shared" si="0"/>
        <v>106.7</v>
      </c>
      <c r="G6" s="65">
        <f t="shared" si="0"/>
        <v>108.8</v>
      </c>
      <c r="H6" s="64"/>
      <c r="I6" s="89" t="s">
        <v>241</v>
      </c>
      <c r="J6" s="89" t="s">
        <v>242</v>
      </c>
      <c r="K6" s="89" t="s">
        <v>243</v>
      </c>
      <c r="L6" s="89" t="s">
        <v>244</v>
      </c>
      <c r="M6" s="89" t="s">
        <v>245</v>
      </c>
      <c r="N6" s="90" t="s">
        <v>246</v>
      </c>
    </row>
    <row r="7" s="55" customFormat="1" ht="29.1" customHeight="1" spans="1:14">
      <c r="A7" s="68" t="s">
        <v>165</v>
      </c>
      <c r="B7" s="67">
        <f>C7-4</f>
        <v>78</v>
      </c>
      <c r="C7" s="67">
        <f>D7-4</f>
        <v>82</v>
      </c>
      <c r="D7" s="69">
        <v>86</v>
      </c>
      <c r="E7" s="67">
        <f>D7+4</f>
        <v>90</v>
      </c>
      <c r="F7" s="67">
        <f>E7+5</f>
        <v>95</v>
      </c>
      <c r="G7" s="69">
        <f>F7+6</f>
        <v>101</v>
      </c>
      <c r="H7" s="64"/>
      <c r="I7" s="91" t="s">
        <v>247</v>
      </c>
      <c r="J7" s="91" t="s">
        <v>248</v>
      </c>
      <c r="K7" s="91" t="s">
        <v>249</v>
      </c>
      <c r="L7" s="91" t="s">
        <v>250</v>
      </c>
      <c r="M7" s="91" t="s">
        <v>248</v>
      </c>
      <c r="N7" s="92" t="s">
        <v>247</v>
      </c>
    </row>
    <row r="8" s="55" customFormat="1" ht="29.1" customHeight="1" spans="1:14">
      <c r="A8" s="70" t="s">
        <v>167</v>
      </c>
      <c r="B8" s="69">
        <f>C8-3.6</f>
        <v>99.8</v>
      </c>
      <c r="C8" s="69">
        <f>D8-3.6</f>
        <v>103.4</v>
      </c>
      <c r="D8" s="69">
        <v>107</v>
      </c>
      <c r="E8" s="67">
        <f t="shared" ref="E8:G8" si="1">D8+4</f>
        <v>111</v>
      </c>
      <c r="F8" s="67">
        <f t="shared" si="1"/>
        <v>115</v>
      </c>
      <c r="G8" s="69">
        <f t="shared" si="1"/>
        <v>119</v>
      </c>
      <c r="H8" s="64"/>
      <c r="I8" s="91" t="s">
        <v>251</v>
      </c>
      <c r="J8" s="91" t="s">
        <v>252</v>
      </c>
      <c r="K8" s="91" t="s">
        <v>253</v>
      </c>
      <c r="L8" s="91" t="s">
        <v>251</v>
      </c>
      <c r="M8" s="91" t="s">
        <v>254</v>
      </c>
      <c r="N8" s="93" t="s">
        <v>255</v>
      </c>
    </row>
    <row r="9" s="55" customFormat="1" ht="29.1" customHeight="1" spans="1:14">
      <c r="A9" s="70" t="s">
        <v>170</v>
      </c>
      <c r="B9" s="67">
        <f>C9-1.15</f>
        <v>29.7</v>
      </c>
      <c r="C9" s="67">
        <f>D9-1.15</f>
        <v>30.85</v>
      </c>
      <c r="D9" s="69">
        <v>32</v>
      </c>
      <c r="E9" s="67">
        <f t="shared" ref="E9:G9" si="2">D9+1.3</f>
        <v>33.3</v>
      </c>
      <c r="F9" s="67">
        <f t="shared" si="2"/>
        <v>34.6</v>
      </c>
      <c r="G9" s="69">
        <f t="shared" si="2"/>
        <v>35.9</v>
      </c>
      <c r="H9" s="64"/>
      <c r="I9" s="89" t="s">
        <v>256</v>
      </c>
      <c r="J9" s="89" t="s">
        <v>257</v>
      </c>
      <c r="K9" s="89" t="s">
        <v>258</v>
      </c>
      <c r="L9" s="89" t="s">
        <v>259</v>
      </c>
      <c r="M9" s="89" t="s">
        <v>259</v>
      </c>
      <c r="N9" s="94" t="s">
        <v>260</v>
      </c>
    </row>
    <row r="10" s="55" customFormat="1" ht="29.1" customHeight="1" spans="1:14">
      <c r="A10" s="70" t="s">
        <v>171</v>
      </c>
      <c r="B10" s="67">
        <f>C10-0.5</f>
        <v>19.5</v>
      </c>
      <c r="C10" s="67">
        <f>D10-0.5</f>
        <v>20</v>
      </c>
      <c r="D10" s="69">
        <v>20.5</v>
      </c>
      <c r="E10" s="67">
        <f>D10+0.5</f>
        <v>21</v>
      </c>
      <c r="F10" s="67">
        <f>E10+0.5</f>
        <v>21.5</v>
      </c>
      <c r="G10" s="69">
        <f>F10+0.7</f>
        <v>22.2</v>
      </c>
      <c r="H10" s="64"/>
      <c r="I10" s="91" t="s">
        <v>261</v>
      </c>
      <c r="J10" s="91" t="s">
        <v>262</v>
      </c>
      <c r="K10" s="91" t="s">
        <v>262</v>
      </c>
      <c r="L10" s="91" t="s">
        <v>261</v>
      </c>
      <c r="M10" s="91" t="s">
        <v>263</v>
      </c>
      <c r="N10" s="93" t="s">
        <v>262</v>
      </c>
    </row>
    <row r="11" s="55" customFormat="1" ht="29.1" customHeight="1" spans="1:14">
      <c r="A11" s="70" t="s">
        <v>173</v>
      </c>
      <c r="B11" s="69">
        <f>C11-0.7</f>
        <v>27.7</v>
      </c>
      <c r="C11" s="69">
        <f>D11-0.6</f>
        <v>28.4</v>
      </c>
      <c r="D11" s="69">
        <v>29</v>
      </c>
      <c r="E11" s="67">
        <f>D11+0.6</f>
        <v>29.6</v>
      </c>
      <c r="F11" s="67">
        <f>E11+0.7</f>
        <v>30.3</v>
      </c>
      <c r="G11" s="69">
        <f>F11+0.6</f>
        <v>30.9</v>
      </c>
      <c r="H11" s="64"/>
      <c r="I11" s="91" t="s">
        <v>264</v>
      </c>
      <c r="J11" s="91" t="s">
        <v>265</v>
      </c>
      <c r="K11" s="91" t="s">
        <v>258</v>
      </c>
      <c r="L11" s="91" t="s">
        <v>266</v>
      </c>
      <c r="M11" s="91" t="s">
        <v>267</v>
      </c>
      <c r="N11" s="93" t="s">
        <v>265</v>
      </c>
    </row>
    <row r="12" s="55" customFormat="1" ht="29.1" customHeight="1" spans="1:14">
      <c r="A12" s="70" t="s">
        <v>176</v>
      </c>
      <c r="B12" s="69">
        <f>C12-0.9</f>
        <v>41.2</v>
      </c>
      <c r="C12" s="69">
        <f>D12-0.9</f>
        <v>42.1</v>
      </c>
      <c r="D12" s="69">
        <v>43</v>
      </c>
      <c r="E12" s="67">
        <f t="shared" ref="E12:G12" si="3">D12+1.1</f>
        <v>44.1</v>
      </c>
      <c r="F12" s="67">
        <f t="shared" si="3"/>
        <v>45.2</v>
      </c>
      <c r="G12" s="69">
        <f t="shared" si="3"/>
        <v>46.3</v>
      </c>
      <c r="H12" s="64"/>
      <c r="I12" s="91" t="s">
        <v>268</v>
      </c>
      <c r="J12" s="91" t="s">
        <v>269</v>
      </c>
      <c r="K12" s="91" t="s">
        <v>270</v>
      </c>
      <c r="L12" s="91" t="s">
        <v>271</v>
      </c>
      <c r="M12" s="91" t="s">
        <v>264</v>
      </c>
      <c r="N12" s="93" t="s">
        <v>259</v>
      </c>
    </row>
    <row r="13" s="55" customFormat="1" ht="29.1" customHeight="1" spans="1:14">
      <c r="A13" s="70"/>
      <c r="B13" s="69"/>
      <c r="C13" s="69"/>
      <c r="D13" s="69"/>
      <c r="E13" s="69"/>
      <c r="F13" s="69"/>
      <c r="G13" s="69"/>
      <c r="H13" s="64"/>
      <c r="I13" s="91"/>
      <c r="J13" s="91"/>
      <c r="K13" s="91"/>
      <c r="L13" s="91"/>
      <c r="M13" s="91"/>
      <c r="N13" s="93"/>
    </row>
    <row r="14" s="55" customFormat="1" ht="29.1" customHeight="1" spans="1:14">
      <c r="A14" s="71"/>
      <c r="B14" s="72"/>
      <c r="C14" s="73"/>
      <c r="D14" s="73"/>
      <c r="E14" s="73"/>
      <c r="F14" s="73"/>
      <c r="G14" s="74"/>
      <c r="H14" s="64"/>
      <c r="I14" s="91"/>
      <c r="J14" s="91"/>
      <c r="K14" s="91"/>
      <c r="L14" s="91"/>
      <c r="M14" s="91"/>
      <c r="N14" s="93"/>
    </row>
    <row r="15" s="55" customFormat="1" ht="29.1" customHeight="1" spans="1:14">
      <c r="A15" s="75"/>
      <c r="B15" s="76"/>
      <c r="C15" s="77"/>
      <c r="D15" s="77"/>
      <c r="E15" s="78"/>
      <c r="F15" s="78"/>
      <c r="G15" s="79"/>
      <c r="H15" s="80"/>
      <c r="I15" s="95"/>
      <c r="J15" s="96"/>
      <c r="K15" s="97"/>
      <c r="L15" s="96"/>
      <c r="M15" s="96"/>
      <c r="N15" s="98"/>
    </row>
    <row r="16" s="55" customFormat="1" ht="15" spans="1:14">
      <c r="A16" s="81" t="s">
        <v>129</v>
      </c>
      <c r="B16" s="55"/>
      <c r="C16" s="55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s="55" customFormat="1" ht="14.25" spans="1:14">
      <c r="A17" s="55" t="s">
        <v>178</v>
      </c>
      <c r="B17" s="55"/>
      <c r="C17" s="55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="55" customFormat="1" ht="14.25" spans="1:13">
      <c r="A18" s="82"/>
      <c r="B18" s="82"/>
      <c r="C18" s="82"/>
      <c r="D18" s="82"/>
      <c r="E18" s="82"/>
      <c r="F18" s="82"/>
      <c r="G18" s="82"/>
      <c r="H18" s="82"/>
      <c r="I18" s="81" t="s">
        <v>272</v>
      </c>
      <c r="J18" s="99"/>
      <c r="K18" s="81" t="s">
        <v>180</v>
      </c>
      <c r="L18" s="81"/>
      <c r="M18" s="81" t="s">
        <v>181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zoomScale="125" zoomScaleNormal="125" workbookViewId="0">
      <selection activeCell="G20" sqref="G20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3" width="10.5" customWidth="1"/>
    <col min="14" max="14" width="9.125" customWidth="1"/>
    <col min="15" max="15" width="10.625" customWidth="1"/>
  </cols>
  <sheetData>
    <row r="1" ht="29.25" spans="1:15">
      <c r="A1" s="3" t="s">
        <v>273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274</v>
      </c>
      <c r="B2" s="5" t="s">
        <v>275</v>
      </c>
      <c r="C2" s="5" t="s">
        <v>276</v>
      </c>
      <c r="D2" s="5" t="s">
        <v>277</v>
      </c>
      <c r="E2" s="5" t="s">
        <v>278</v>
      </c>
      <c r="F2" s="5" t="s">
        <v>279</v>
      </c>
      <c r="G2" s="5" t="s">
        <v>280</v>
      </c>
      <c r="H2" s="5" t="s">
        <v>281</v>
      </c>
      <c r="I2" s="4" t="s">
        <v>282</v>
      </c>
      <c r="J2" s="4" t="s">
        <v>283</v>
      </c>
      <c r="K2" s="4" t="s">
        <v>284</v>
      </c>
      <c r="L2" s="4" t="s">
        <v>285</v>
      </c>
      <c r="M2" s="4" t="s">
        <v>286</v>
      </c>
      <c r="N2" s="5" t="s">
        <v>287</v>
      </c>
      <c r="O2" s="5" t="s">
        <v>288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289</v>
      </c>
      <c r="J3" s="4" t="s">
        <v>289</v>
      </c>
      <c r="K3" s="4" t="s">
        <v>289</v>
      </c>
      <c r="L3" s="4" t="s">
        <v>289</v>
      </c>
      <c r="M3" s="4" t="s">
        <v>289</v>
      </c>
      <c r="N3" s="7"/>
      <c r="O3" s="7"/>
    </row>
    <row r="4" spans="1:15">
      <c r="A4" s="13">
        <v>1</v>
      </c>
      <c r="B4" s="13">
        <v>5072</v>
      </c>
      <c r="C4" s="24" t="s">
        <v>290</v>
      </c>
      <c r="D4" s="24" t="s">
        <v>291</v>
      </c>
      <c r="E4" s="49" t="s">
        <v>292</v>
      </c>
      <c r="F4" s="13"/>
      <c r="G4" s="13"/>
      <c r="H4" s="13"/>
      <c r="I4" s="13"/>
      <c r="J4" s="24" t="s">
        <v>293</v>
      </c>
      <c r="K4" s="13"/>
      <c r="L4" s="24" t="s">
        <v>294</v>
      </c>
      <c r="M4" s="24" t="s">
        <v>295</v>
      </c>
      <c r="N4" s="24" t="s">
        <v>296</v>
      </c>
      <c r="O4" s="13"/>
    </row>
    <row r="5" spans="1:15">
      <c r="A5" s="13">
        <v>2</v>
      </c>
      <c r="B5" s="13"/>
      <c r="C5" s="13">
        <v>43</v>
      </c>
      <c r="D5" s="24" t="s">
        <v>291</v>
      </c>
      <c r="E5" s="50"/>
      <c r="F5" s="13"/>
      <c r="G5" s="13"/>
      <c r="H5" s="13"/>
      <c r="I5" s="13"/>
      <c r="J5" s="13"/>
      <c r="K5" s="13"/>
      <c r="L5" s="13"/>
      <c r="M5" s="24" t="s">
        <v>295</v>
      </c>
      <c r="N5" s="13">
        <v>-1.3</v>
      </c>
      <c r="O5" s="13"/>
    </row>
    <row r="6" spans="1:15">
      <c r="A6" s="13">
        <v>3</v>
      </c>
      <c r="B6" s="13">
        <v>36</v>
      </c>
      <c r="C6" s="13">
        <v>34.5</v>
      </c>
      <c r="D6" s="24" t="s">
        <v>291</v>
      </c>
      <c r="E6" s="50"/>
      <c r="F6" s="13"/>
      <c r="G6" s="13"/>
      <c r="H6" s="13"/>
      <c r="I6" s="13"/>
      <c r="J6" s="24" t="s">
        <v>297</v>
      </c>
      <c r="K6" s="13"/>
      <c r="L6" s="24" t="s">
        <v>294</v>
      </c>
      <c r="M6" s="24" t="s">
        <v>295</v>
      </c>
      <c r="N6" s="13">
        <v>-0.5</v>
      </c>
      <c r="O6" s="13"/>
    </row>
    <row r="7" spans="1:15">
      <c r="A7" s="13">
        <v>4</v>
      </c>
      <c r="B7" s="13"/>
      <c r="C7" s="13">
        <v>70</v>
      </c>
      <c r="D7" s="24" t="s">
        <v>291</v>
      </c>
      <c r="E7" s="50"/>
      <c r="F7" s="13"/>
      <c r="G7" s="13"/>
      <c r="H7" s="13"/>
      <c r="I7" s="13"/>
      <c r="J7" s="13"/>
      <c r="K7" s="13"/>
      <c r="L7" s="24" t="s">
        <v>297</v>
      </c>
      <c r="M7" s="24" t="s">
        <v>295</v>
      </c>
      <c r="N7" s="13">
        <v>-1.5</v>
      </c>
      <c r="O7" s="13"/>
    </row>
    <row r="8" spans="1:15">
      <c r="A8" s="13">
        <v>5</v>
      </c>
      <c r="B8" s="13">
        <v>45</v>
      </c>
      <c r="C8" s="24" t="s">
        <v>298</v>
      </c>
      <c r="D8" s="24" t="s">
        <v>123</v>
      </c>
      <c r="E8" s="50"/>
      <c r="F8" s="14"/>
      <c r="G8" s="14"/>
      <c r="H8" s="14"/>
      <c r="I8" s="14"/>
      <c r="J8" s="24" t="s">
        <v>294</v>
      </c>
      <c r="K8" s="14"/>
      <c r="L8" s="24" t="s">
        <v>299</v>
      </c>
      <c r="M8" s="24" t="s">
        <v>295</v>
      </c>
      <c r="N8" s="13">
        <v>-1.5</v>
      </c>
      <c r="O8" s="14"/>
    </row>
    <row r="9" spans="1:15">
      <c r="A9" s="13">
        <v>6</v>
      </c>
      <c r="B9" s="14"/>
      <c r="C9" s="24" t="s">
        <v>300</v>
      </c>
      <c r="D9" s="24" t="s">
        <v>123</v>
      </c>
      <c r="E9" s="50"/>
      <c r="F9" s="14"/>
      <c r="G9" s="14"/>
      <c r="H9" s="14"/>
      <c r="I9" s="14"/>
      <c r="J9" s="24" t="s">
        <v>294</v>
      </c>
      <c r="K9" s="13">
        <v>1</v>
      </c>
      <c r="L9" s="24" t="s">
        <v>301</v>
      </c>
      <c r="M9" s="24" t="s">
        <v>295</v>
      </c>
      <c r="N9" s="14"/>
      <c r="O9" s="14"/>
    </row>
    <row r="10" spans="1:15">
      <c r="A10" s="14"/>
      <c r="B10" s="14"/>
      <c r="C10" s="14"/>
      <c r="D10" s="13"/>
      <c r="E10" s="50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5">
      <c r="A11" s="14"/>
      <c r="B11" s="14"/>
      <c r="C11" s="14"/>
      <c r="D11" s="14"/>
      <c r="E11" s="51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="2" customFormat="1" ht="18.75" spans="1:15">
      <c r="A12" s="15" t="s">
        <v>302</v>
      </c>
      <c r="B12" s="16"/>
      <c r="C12" s="16"/>
      <c r="D12" s="17"/>
      <c r="E12" s="18"/>
      <c r="F12" s="30"/>
      <c r="G12" s="30"/>
      <c r="H12" s="30"/>
      <c r="I12" s="25"/>
      <c r="J12" s="15" t="s">
        <v>303</v>
      </c>
      <c r="K12" s="16"/>
      <c r="L12" s="16"/>
      <c r="M12" s="17"/>
      <c r="N12" s="16"/>
      <c r="O12" s="23"/>
    </row>
    <row r="13" ht="16.5" spans="1:15">
      <c r="A13" s="19" t="s">
        <v>304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pans="1:10">
      <c r="A14" s="52" t="s">
        <v>305</v>
      </c>
      <c r="B14" s="53"/>
      <c r="C14" s="53"/>
      <c r="D14" s="53"/>
      <c r="E14" s="53"/>
      <c r="F14" s="53"/>
      <c r="G14" s="53"/>
      <c r="H14" s="53"/>
      <c r="I14" s="53"/>
      <c r="J14" s="53"/>
    </row>
    <row r="15" spans="1:10">
      <c r="A15" s="54"/>
      <c r="B15" s="54"/>
      <c r="C15" s="54"/>
      <c r="D15" s="54"/>
      <c r="E15" s="54"/>
      <c r="F15" s="54"/>
      <c r="G15" s="54"/>
      <c r="H15" s="54"/>
      <c r="I15" s="54"/>
      <c r="J15" s="54"/>
    </row>
    <row r="16" spans="1:10">
      <c r="A16" s="54"/>
      <c r="B16" s="54"/>
      <c r="C16" s="54"/>
      <c r="D16" s="54"/>
      <c r="E16" s="54"/>
      <c r="F16" s="54"/>
      <c r="G16" s="54"/>
      <c r="H16" s="54"/>
      <c r="I16" s="54"/>
      <c r="J16" s="54"/>
    </row>
    <row r="17" spans="1:10">
      <c r="A17" s="54"/>
      <c r="B17" s="54"/>
      <c r="C17" s="54"/>
      <c r="D17" s="54"/>
      <c r="E17" s="54"/>
      <c r="F17" s="54"/>
      <c r="G17" s="54"/>
      <c r="H17" s="54"/>
      <c r="I17" s="54"/>
      <c r="J17" s="54"/>
    </row>
  </sheetData>
  <mergeCells count="17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E4:E11"/>
    <mergeCell ref="F2:F3"/>
    <mergeCell ref="G2:G3"/>
    <mergeCell ref="H2:H3"/>
    <mergeCell ref="N2:N3"/>
    <mergeCell ref="O2:O3"/>
    <mergeCell ref="A14:J17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4" sqref="F4:F8"/>
    </sheetView>
  </sheetViews>
  <sheetFormatPr defaultColWidth="9" defaultRowHeight="14.25"/>
  <cols>
    <col min="1" max="1" width="7" customWidth="1"/>
    <col min="2" max="2" width="16.625" customWidth="1"/>
    <col min="3" max="3" width="12.125" customWidth="1"/>
    <col min="4" max="4" width="12.875" customWidth="1"/>
    <col min="5" max="5" width="12.125" customWidth="1"/>
    <col min="6" max="6" width="16.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306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274</v>
      </c>
      <c r="B2" s="5" t="s">
        <v>279</v>
      </c>
      <c r="C2" s="5" t="s">
        <v>275</v>
      </c>
      <c r="D2" s="5" t="s">
        <v>276</v>
      </c>
      <c r="E2" s="5" t="s">
        <v>277</v>
      </c>
      <c r="F2" s="5" t="s">
        <v>278</v>
      </c>
      <c r="G2" s="4" t="s">
        <v>307</v>
      </c>
      <c r="H2" s="4"/>
      <c r="I2" s="4" t="s">
        <v>308</v>
      </c>
      <c r="J2" s="4"/>
      <c r="K2" s="6" t="s">
        <v>309</v>
      </c>
      <c r="L2" s="43" t="s">
        <v>310</v>
      </c>
      <c r="M2" s="21" t="s">
        <v>311</v>
      </c>
    </row>
    <row r="3" s="1" customFormat="1" ht="16.5" spans="1:13">
      <c r="A3" s="4"/>
      <c r="B3" s="7"/>
      <c r="C3" s="7"/>
      <c r="D3" s="7"/>
      <c r="E3" s="7"/>
      <c r="F3" s="7"/>
      <c r="G3" s="4" t="s">
        <v>312</v>
      </c>
      <c r="H3" s="4" t="s">
        <v>313</v>
      </c>
      <c r="I3" s="4" t="s">
        <v>312</v>
      </c>
      <c r="J3" s="44" t="s">
        <v>313</v>
      </c>
      <c r="K3" s="8"/>
      <c r="L3" s="45"/>
      <c r="M3" s="22"/>
    </row>
    <row r="4" spans="1:13">
      <c r="A4" s="14">
        <v>1</v>
      </c>
      <c r="B4" s="14" t="s">
        <v>314</v>
      </c>
      <c r="C4" s="13" t="s">
        <v>315</v>
      </c>
      <c r="D4" s="13"/>
      <c r="E4" s="13" t="s">
        <v>120</v>
      </c>
      <c r="F4" s="13" t="s">
        <v>292</v>
      </c>
      <c r="G4" s="13">
        <v>0</v>
      </c>
      <c r="H4" s="13">
        <v>1</v>
      </c>
      <c r="I4" s="13">
        <v>2</v>
      </c>
      <c r="J4" s="46" t="s">
        <v>316</v>
      </c>
      <c r="K4" s="13"/>
      <c r="L4" s="13"/>
      <c r="M4" s="13"/>
    </row>
    <row r="5" spans="1:13">
      <c r="A5" s="14">
        <v>2</v>
      </c>
      <c r="B5" s="14" t="s">
        <v>314</v>
      </c>
      <c r="C5" s="13" t="s">
        <v>317</v>
      </c>
      <c r="D5" s="13"/>
      <c r="E5" s="13" t="s">
        <v>120</v>
      </c>
      <c r="F5" s="13" t="s">
        <v>292</v>
      </c>
      <c r="G5" s="13">
        <v>0</v>
      </c>
      <c r="H5" s="13">
        <v>1</v>
      </c>
      <c r="I5" s="13">
        <v>2</v>
      </c>
      <c r="J5" s="46" t="s">
        <v>316</v>
      </c>
      <c r="K5" s="13"/>
      <c r="L5" s="13"/>
      <c r="M5" s="13"/>
    </row>
    <row r="6" spans="1:13">
      <c r="A6" s="14">
        <v>3</v>
      </c>
      <c r="B6" s="14" t="s">
        <v>314</v>
      </c>
      <c r="C6" s="13" t="s">
        <v>318</v>
      </c>
      <c r="D6" s="13"/>
      <c r="E6" s="13" t="s">
        <v>319</v>
      </c>
      <c r="F6" s="13" t="s">
        <v>292</v>
      </c>
      <c r="G6" s="13">
        <v>0</v>
      </c>
      <c r="H6" s="13">
        <v>1</v>
      </c>
      <c r="I6" s="13">
        <v>2</v>
      </c>
      <c r="J6" s="46" t="s">
        <v>316</v>
      </c>
      <c r="K6" s="13"/>
      <c r="L6" s="13"/>
      <c r="M6" s="13"/>
    </row>
    <row r="7" spans="1:13">
      <c r="A7" s="14">
        <v>4</v>
      </c>
      <c r="B7" s="14" t="s">
        <v>314</v>
      </c>
      <c r="C7" s="13" t="s">
        <v>320</v>
      </c>
      <c r="D7" s="13"/>
      <c r="E7" s="13" t="s">
        <v>319</v>
      </c>
      <c r="F7" s="24" t="s">
        <v>292</v>
      </c>
      <c r="G7" s="13">
        <v>0</v>
      </c>
      <c r="H7" s="13">
        <v>1</v>
      </c>
      <c r="I7" s="13">
        <v>2</v>
      </c>
      <c r="J7" s="46" t="s">
        <v>316</v>
      </c>
      <c r="K7" s="13"/>
      <c r="L7" s="13"/>
      <c r="M7" s="13"/>
    </row>
    <row r="8" spans="1:13">
      <c r="A8" s="14">
        <v>5</v>
      </c>
      <c r="B8" s="14" t="s">
        <v>314</v>
      </c>
      <c r="C8" s="14" t="s">
        <v>321</v>
      </c>
      <c r="D8" s="14"/>
      <c r="E8" s="13" t="s">
        <v>322</v>
      </c>
      <c r="F8" s="13" t="s">
        <v>323</v>
      </c>
      <c r="G8" s="13">
        <v>0</v>
      </c>
      <c r="H8" s="13">
        <v>1</v>
      </c>
      <c r="I8" s="13">
        <v>2</v>
      </c>
      <c r="J8" s="47" t="s">
        <v>324</v>
      </c>
      <c r="K8" s="14"/>
      <c r="L8" s="14"/>
      <c r="M8" s="14"/>
    </row>
    <row r="9" spans="1:13">
      <c r="A9" s="14">
        <v>6</v>
      </c>
      <c r="B9" s="14" t="s">
        <v>314</v>
      </c>
      <c r="C9" s="14" t="s">
        <v>325</v>
      </c>
      <c r="D9" s="14"/>
      <c r="E9" s="13" t="s">
        <v>322</v>
      </c>
      <c r="F9" s="13" t="s">
        <v>323</v>
      </c>
      <c r="G9" s="13">
        <v>0</v>
      </c>
      <c r="H9" s="13">
        <v>1</v>
      </c>
      <c r="I9" s="13">
        <v>2</v>
      </c>
      <c r="J9" s="47" t="s">
        <v>324</v>
      </c>
      <c r="K9" s="14"/>
      <c r="L9" s="14"/>
      <c r="M9" s="14"/>
    </row>
    <row r="10" spans="1:13">
      <c r="A10" s="14"/>
      <c r="B10" s="14"/>
      <c r="C10" s="14"/>
      <c r="D10" s="14"/>
      <c r="E10" s="13"/>
      <c r="F10" s="13"/>
      <c r="G10" s="13"/>
      <c r="H10" s="13"/>
      <c r="I10" s="13"/>
      <c r="J10" s="13"/>
      <c r="K10" s="14"/>
      <c r="L10" s="14"/>
      <c r="M10" s="14"/>
    </row>
    <row r="1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="2" customFormat="1" ht="18.75" spans="1:13">
      <c r="A12" s="15" t="s">
        <v>302</v>
      </c>
      <c r="B12" s="16"/>
      <c r="C12" s="16"/>
      <c r="D12" s="16"/>
      <c r="E12" s="17"/>
      <c r="F12" s="18"/>
      <c r="G12" s="25"/>
      <c r="H12" s="15" t="s">
        <v>303</v>
      </c>
      <c r="I12" s="16"/>
      <c r="J12" s="16"/>
      <c r="K12" s="17"/>
      <c r="L12" s="48"/>
      <c r="M12" s="23"/>
    </row>
    <row r="13" ht="16.5" spans="1:13">
      <c r="A13" s="42" t="s">
        <v>326</v>
      </c>
      <c r="B13" s="42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G12" sqref="G1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328</v>
      </c>
      <c r="B2" s="5" t="s">
        <v>279</v>
      </c>
      <c r="C2" s="5" t="s">
        <v>275</v>
      </c>
      <c r="D2" s="5" t="s">
        <v>276</v>
      </c>
      <c r="E2" s="5" t="s">
        <v>277</v>
      </c>
      <c r="F2" s="5" t="s">
        <v>278</v>
      </c>
      <c r="G2" s="31" t="s">
        <v>329</v>
      </c>
      <c r="H2" s="32"/>
      <c r="I2" s="40"/>
      <c r="J2" s="31" t="s">
        <v>330</v>
      </c>
      <c r="K2" s="32"/>
      <c r="L2" s="40"/>
      <c r="M2" s="31" t="s">
        <v>331</v>
      </c>
      <c r="N2" s="32"/>
      <c r="O2" s="40"/>
      <c r="P2" s="31" t="s">
        <v>332</v>
      </c>
      <c r="Q2" s="32"/>
      <c r="R2" s="40"/>
      <c r="S2" s="32" t="s">
        <v>333</v>
      </c>
      <c r="T2" s="32"/>
      <c r="U2" s="40"/>
      <c r="V2" s="27" t="s">
        <v>334</v>
      </c>
      <c r="W2" s="27" t="s">
        <v>288</v>
      </c>
    </row>
    <row r="3" s="1" customFormat="1" ht="16.5" spans="1:23">
      <c r="A3" s="7"/>
      <c r="B3" s="33"/>
      <c r="C3" s="33"/>
      <c r="D3" s="33"/>
      <c r="E3" s="33"/>
      <c r="F3" s="33"/>
      <c r="G3" s="4" t="s">
        <v>335</v>
      </c>
      <c r="H3" s="4" t="s">
        <v>68</v>
      </c>
      <c r="I3" s="4" t="s">
        <v>279</v>
      </c>
      <c r="J3" s="4" t="s">
        <v>335</v>
      </c>
      <c r="K3" s="4" t="s">
        <v>68</v>
      </c>
      <c r="L3" s="4" t="s">
        <v>279</v>
      </c>
      <c r="M3" s="4" t="s">
        <v>335</v>
      </c>
      <c r="N3" s="4" t="s">
        <v>68</v>
      </c>
      <c r="O3" s="4" t="s">
        <v>279</v>
      </c>
      <c r="P3" s="4" t="s">
        <v>335</v>
      </c>
      <c r="Q3" s="4" t="s">
        <v>68</v>
      </c>
      <c r="R3" s="4" t="s">
        <v>279</v>
      </c>
      <c r="S3" s="4" t="s">
        <v>335</v>
      </c>
      <c r="T3" s="4" t="s">
        <v>68</v>
      </c>
      <c r="U3" s="4" t="s">
        <v>279</v>
      </c>
      <c r="V3" s="41"/>
      <c r="W3" s="41"/>
    </row>
    <row r="4" spans="1:23">
      <c r="A4" s="34" t="s">
        <v>336</v>
      </c>
      <c r="B4" s="35"/>
      <c r="C4" s="35"/>
      <c r="D4" s="35"/>
      <c r="E4" s="35"/>
      <c r="F4" s="35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ht="16.5" spans="1:23">
      <c r="A5" s="36"/>
      <c r="B5" s="37"/>
      <c r="C5" s="37"/>
      <c r="D5" s="37"/>
      <c r="E5" s="37"/>
      <c r="F5" s="37"/>
      <c r="G5" s="31" t="s">
        <v>337</v>
      </c>
      <c r="H5" s="32"/>
      <c r="I5" s="40"/>
      <c r="J5" s="31" t="s">
        <v>338</v>
      </c>
      <c r="K5" s="32"/>
      <c r="L5" s="40"/>
      <c r="M5" s="31" t="s">
        <v>339</v>
      </c>
      <c r="N5" s="32"/>
      <c r="O5" s="40"/>
      <c r="P5" s="31" t="s">
        <v>340</v>
      </c>
      <c r="Q5" s="32"/>
      <c r="R5" s="40"/>
      <c r="S5" s="32" t="s">
        <v>341</v>
      </c>
      <c r="T5" s="32"/>
      <c r="U5" s="40"/>
      <c r="V5" s="13"/>
      <c r="W5" s="13"/>
    </row>
    <row r="6" ht="16.5" spans="1:23">
      <c r="A6" s="36"/>
      <c r="B6" s="37"/>
      <c r="C6" s="37"/>
      <c r="D6" s="37"/>
      <c r="E6" s="37"/>
      <c r="F6" s="37"/>
      <c r="G6" s="4" t="s">
        <v>335</v>
      </c>
      <c r="H6" s="4" t="s">
        <v>68</v>
      </c>
      <c r="I6" s="4" t="s">
        <v>279</v>
      </c>
      <c r="J6" s="4" t="s">
        <v>335</v>
      </c>
      <c r="K6" s="4" t="s">
        <v>68</v>
      </c>
      <c r="L6" s="4" t="s">
        <v>279</v>
      </c>
      <c r="M6" s="4" t="s">
        <v>335</v>
      </c>
      <c r="N6" s="4" t="s">
        <v>68</v>
      </c>
      <c r="O6" s="4" t="s">
        <v>279</v>
      </c>
      <c r="P6" s="4" t="s">
        <v>335</v>
      </c>
      <c r="Q6" s="4" t="s">
        <v>68</v>
      </c>
      <c r="R6" s="4" t="s">
        <v>279</v>
      </c>
      <c r="S6" s="4" t="s">
        <v>335</v>
      </c>
      <c r="T6" s="4" t="s">
        <v>68</v>
      </c>
      <c r="U6" s="4" t="s">
        <v>279</v>
      </c>
      <c r="V6" s="13"/>
      <c r="W6" s="13"/>
    </row>
    <row r="7" spans="1:23">
      <c r="A7" s="38"/>
      <c r="B7" s="39"/>
      <c r="C7" s="39"/>
      <c r="D7" s="39"/>
      <c r="E7" s="39"/>
      <c r="F7" s="39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35" t="s">
        <v>342</v>
      </c>
      <c r="B8" s="35"/>
      <c r="C8" s="35"/>
      <c r="D8" s="35"/>
      <c r="E8" s="35"/>
      <c r="F8" s="35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39"/>
      <c r="B9" s="39"/>
      <c r="C9" s="39"/>
      <c r="D9" s="39"/>
      <c r="E9" s="39"/>
      <c r="F9" s="39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35" t="s">
        <v>343</v>
      </c>
      <c r="B10" s="35"/>
      <c r="C10" s="35"/>
      <c r="D10" s="35"/>
      <c r="E10" s="35"/>
      <c r="F10" s="35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39"/>
      <c r="B11" s="39"/>
      <c r="C11" s="39"/>
      <c r="D11" s="39"/>
      <c r="E11" s="39"/>
      <c r="F11" s="39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35" t="s">
        <v>344</v>
      </c>
      <c r="B12" s="35"/>
      <c r="C12" s="35"/>
      <c r="D12" s="35"/>
      <c r="E12" s="35"/>
      <c r="F12" s="35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39"/>
      <c r="B13" s="39"/>
      <c r="C13" s="39"/>
      <c r="D13" s="39"/>
      <c r="E13" s="39"/>
      <c r="F13" s="39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35" t="s">
        <v>345</v>
      </c>
      <c r="B14" s="35"/>
      <c r="C14" s="35"/>
      <c r="D14" s="35"/>
      <c r="E14" s="35"/>
      <c r="F14" s="35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>
      <c r="A15" s="39"/>
      <c r="B15" s="39"/>
      <c r="C15" s="39"/>
      <c r="D15" s="39"/>
      <c r="E15" s="39"/>
      <c r="F15" s="39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="2" customFormat="1" ht="18.75" spans="1:23">
      <c r="A17" s="15" t="s">
        <v>302</v>
      </c>
      <c r="B17" s="16"/>
      <c r="C17" s="16"/>
      <c r="D17" s="16"/>
      <c r="E17" s="17"/>
      <c r="F17" s="18"/>
      <c r="G17" s="25"/>
      <c r="H17" s="30"/>
      <c r="I17" s="30"/>
      <c r="J17" s="15" t="s">
        <v>303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3"/>
    </row>
    <row r="18" ht="16.5" spans="1:23">
      <c r="A18" s="19" t="s">
        <v>346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2022-07-20T07:05:09Z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9A76448B09AA4BF58667FC667EC195F4</vt:lpwstr>
  </property>
</Properties>
</file>