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<sst xmlns="http://schemas.openxmlformats.org/spreadsheetml/2006/main" count="106" uniqueCount="59">
  <si>
    <t>探路者产品规格表</t>
  </si>
  <si>
    <r>
      <t>单位：</t>
    </r>
    <r>
      <rPr>
        <b/>
        <sz val="11"/>
        <color theme="3"/>
        <rFont val="Arial"/>
        <charset val="134"/>
      </rPr>
      <t>cm</t>
    </r>
  </si>
  <si>
    <t>日期</t>
  </si>
  <si>
    <t>产品代码：</t>
  </si>
  <si>
    <t>外件</t>
  </si>
  <si>
    <t>款号</t>
  </si>
  <si>
    <t>规格表</t>
  </si>
  <si>
    <t>码号</t>
  </si>
  <si>
    <t>度量方法</t>
  </si>
  <si>
    <r>
      <t>±</t>
    </r>
    <r>
      <rPr>
        <b/>
        <sz val="11"/>
        <color theme="3"/>
        <rFont val="黑体"/>
        <charset val="134"/>
      </rPr>
      <t>差</t>
    </r>
  </si>
  <si>
    <t>XS</t>
  </si>
  <si>
    <t>S</t>
  </si>
  <si>
    <t>M</t>
  </si>
  <si>
    <t>L</t>
  </si>
  <si>
    <t>XL</t>
  </si>
  <si>
    <t>XXL</t>
  </si>
  <si>
    <t>XXXL</t>
  </si>
  <si>
    <t>号型</t>
  </si>
  <si>
    <t>155/80B</t>
  </si>
  <si>
    <t>155/84B</t>
  </si>
  <si>
    <t>160/88B</t>
  </si>
  <si>
    <t>165/92B</t>
  </si>
  <si>
    <t>170/96B</t>
  </si>
  <si>
    <t>175/100B</t>
  </si>
  <si>
    <t>180/104B</t>
  </si>
  <si>
    <t>后中长</t>
  </si>
  <si>
    <t>后中到后下摆</t>
  </si>
  <si>
    <t>±1</t>
  </si>
  <si>
    <t>+1+1</t>
  </si>
  <si>
    <t>+1.5+1</t>
  </si>
  <si>
    <t>胸围</t>
  </si>
  <si>
    <t>腋下十字缝下2厘米</t>
  </si>
  <si>
    <t>±2</t>
  </si>
  <si>
    <t>-0+1</t>
  </si>
  <si>
    <t>-0-0</t>
  </si>
  <si>
    <t>腰围</t>
  </si>
  <si>
    <t>左边到右边直量</t>
  </si>
  <si>
    <t>腰位</t>
  </si>
  <si>
    <t>后中往下</t>
  </si>
  <si>
    <t>00</t>
  </si>
  <si>
    <t>-0.2-0</t>
  </si>
  <si>
    <t>下摆松量</t>
  </si>
  <si>
    <t>平下摆左到右</t>
  </si>
  <si>
    <t>-0.8-1</t>
  </si>
  <si>
    <t>-0.5-0</t>
  </si>
  <si>
    <t>-0.8-0.5</t>
  </si>
  <si>
    <t>-1-0.5</t>
  </si>
  <si>
    <t>总肩宽</t>
  </si>
  <si>
    <t>肩点至肩点</t>
  </si>
  <si>
    <t>±0.5</t>
  </si>
  <si>
    <t>-0.5-0.5</t>
  </si>
  <si>
    <t>袖笼收起长度</t>
  </si>
  <si>
    <t>成品量一圈</t>
  </si>
  <si>
    <t>-0.5-1</t>
  </si>
  <si>
    <t>-1-1</t>
  </si>
  <si>
    <t>上领围</t>
  </si>
  <si>
    <t>上领围含拉链</t>
  </si>
  <si>
    <t>下领围</t>
  </si>
  <si>
    <t>领缝处含拉链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</si>
</sst>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1"/>
      <color theme="1"/>
      <name val="宋体"/>
      <charset val="134"/>
      <scheme val="minor"/>
    </font>
    <font>
      <b/>
      <sz val="18"/>
      <color theme="3"/>
      <name val="宋体"/>
      <charset val="134"/>
    </font>
    <font>
      <b/>
      <sz val="18"/>
      <color theme="3"/>
      <name val="Arial"/>
      <charset val="134"/>
    </font>
    <font>
      <b/>
      <sz val="11"/>
      <color theme="3"/>
      <name val="宋体"/>
      <charset val="134"/>
    </font>
    <font>
      <b/>
      <sz val="11"/>
      <color theme="3"/>
      <name val="Arial"/>
      <charset val="134"/>
    </font>
    <font>
      <b/>
      <sz val="12"/>
      <color theme="3"/>
      <name val="Arial"/>
      <charset val="134"/>
    </font>
    <font>
      <b/>
      <sz val="12"/>
      <color theme="3"/>
      <name val="宋体"/>
      <charset val="134"/>
    </font>
    <font>
      <b/>
      <sz val="11"/>
      <color theme="3"/>
      <name val="宋体"/>
      <charset val="134"/>
    </font>
    <font>
      <b/>
      <sz val="11"/>
      <color theme="3"/>
      <name val="黑体"/>
      <charset val="134"/>
    </font>
    <font>
      <sz val="12"/>
      <color theme="3"/>
      <name val="黑体"/>
      <charset val="134"/>
    </font>
    <font>
      <sz val="10"/>
      <color theme="3"/>
      <name val="黑体"/>
      <charset val="134"/>
    </font>
    <font>
      <sz val="11"/>
      <color theme="3"/>
      <name val="黑体"/>
      <charset val="134"/>
    </font>
    <font>
      <b/>
      <sz val="14"/>
      <color theme="3"/>
      <name val="宋体"/>
      <charset val="134"/>
    </font>
    <font>
      <sz val="10"/>
      <color theme="3"/>
      <name val="Arial"/>
      <charset val="134"/>
    </font>
    <font>
      <sz val="11"/>
      <color theme="3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2" borderId="19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23" fillId="0" borderId="0"/>
    <xf numFmtId="0" fontId="30" fillId="13" borderId="20" applyNumberFormat="0" applyAlignment="0" applyProtection="0">
      <alignment vertical="center"/>
    </xf>
    <xf numFmtId="0" fontId="2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3" fillId="0" borderId="0">
      <alignment vertical="center"/>
    </xf>
    <xf numFmtId="0" fontId="36" fillId="0" borderId="0">
      <alignment vertical="center"/>
    </xf>
    <xf numFmtId="0" fontId="23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1" xfId="56" applyFont="1" applyFill="1" applyBorder="1" applyAlignment="1">
      <alignment horizontal="center" vertical="center"/>
    </xf>
    <xf numFmtId="0" fontId="2" fillId="2" borderId="0" xfId="56" applyFont="1" applyFill="1" applyBorder="1" applyAlignment="1">
      <alignment horizontal="center" vertical="center"/>
    </xf>
    <xf numFmtId="0" fontId="3" fillId="2" borderId="2" xfId="56" applyFont="1" applyFill="1" applyBorder="1" applyAlignment="1">
      <alignment horizontal="left" vertical="center"/>
    </xf>
    <xf numFmtId="0" fontId="4" fillId="2" borderId="3" xfId="56" applyFont="1" applyFill="1" applyBorder="1" applyAlignment="1">
      <alignment horizontal="left" vertical="center"/>
    </xf>
    <xf numFmtId="0" fontId="5" fillId="2" borderId="3" xfId="56" applyFont="1" applyFill="1" applyBorder="1" applyAlignment="1">
      <alignment horizontal="center" vertical="center"/>
    </xf>
    <xf numFmtId="14" fontId="6" fillId="2" borderId="4" xfId="54" applyNumberFormat="1" applyFont="1" applyFill="1" applyBorder="1" applyAlignment="1">
      <alignment horizontal="center" vertical="center"/>
    </xf>
    <xf numFmtId="14" fontId="5" fillId="2" borderId="2" xfId="56" applyNumberFormat="1" applyFont="1" applyFill="1" applyBorder="1" applyAlignment="1">
      <alignment horizontal="center" vertical="center"/>
    </xf>
    <xf numFmtId="0" fontId="3" fillId="2" borderId="5" xfId="56" applyFont="1" applyFill="1" applyBorder="1" applyAlignment="1">
      <alignment horizontal="left" vertical="center"/>
    </xf>
    <xf numFmtId="0" fontId="7" fillId="2" borderId="6" xfId="56" applyFont="1" applyFill="1" applyBorder="1" applyAlignment="1">
      <alignment horizontal="left" vertical="center"/>
    </xf>
    <xf numFmtId="0" fontId="4" fillId="2" borderId="6" xfId="56" applyFont="1" applyFill="1" applyBorder="1" applyAlignment="1">
      <alignment horizontal="left" vertical="center"/>
    </xf>
    <xf numFmtId="0" fontId="6" fillId="2" borderId="6" xfId="56" applyFont="1" applyFill="1" applyBorder="1" applyAlignment="1">
      <alignment horizontal="center" vertical="center"/>
    </xf>
    <xf numFmtId="0" fontId="5" fillId="2" borderId="6" xfId="56" applyFont="1" applyFill="1" applyBorder="1" applyAlignment="1">
      <alignment horizontal="center" vertical="center"/>
    </xf>
    <xf numFmtId="0" fontId="6" fillId="2" borderId="7" xfId="56" applyFont="1" applyFill="1" applyBorder="1" applyAlignment="1">
      <alignment horizontal="center" vertical="center"/>
    </xf>
    <xf numFmtId="0" fontId="5" fillId="2" borderId="5" xfId="56" applyFont="1" applyFill="1" applyBorder="1" applyAlignment="1">
      <alignment horizontal="center" vertical="center"/>
    </xf>
    <xf numFmtId="0" fontId="6" fillId="2" borderId="1" xfId="55" applyNumberFormat="1" applyFont="1" applyFill="1" applyBorder="1" applyAlignment="1">
      <alignment horizontal="center" vertical="center"/>
    </xf>
    <xf numFmtId="0" fontId="5" fillId="2" borderId="0" xfId="55" applyNumberFormat="1" applyFont="1" applyFill="1" applyBorder="1" applyAlignment="1">
      <alignment horizontal="center" vertical="center"/>
    </xf>
    <xf numFmtId="0" fontId="6" fillId="2" borderId="2" xfId="56" applyNumberFormat="1" applyFont="1" applyFill="1" applyBorder="1" applyAlignment="1">
      <alignment horizontal="center" vertical="center" shrinkToFit="1"/>
    </xf>
    <xf numFmtId="0" fontId="8" fillId="2" borderId="3" xfId="29" applyFont="1" applyFill="1" applyBorder="1" applyAlignment="1">
      <alignment horizontal="center" vertical="center"/>
    </xf>
    <xf numFmtId="49" fontId="4" fillId="2" borderId="3" xfId="29" applyNumberFormat="1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/>
    </xf>
    <xf numFmtId="0" fontId="4" fillId="2" borderId="3" xfId="52" applyNumberFormat="1" applyFont="1" applyFill="1" applyBorder="1" applyAlignment="1">
      <alignment horizontal="center" vertical="center"/>
    </xf>
    <xf numFmtId="0" fontId="6" fillId="2" borderId="5" xfId="56" applyNumberFormat="1" applyFont="1" applyFill="1" applyBorder="1" applyAlignment="1">
      <alignment horizontal="center" vertical="center" shrinkToFit="1"/>
    </xf>
    <xf numFmtId="0" fontId="4" fillId="2" borderId="6" xfId="29" applyFont="1" applyFill="1" applyBorder="1" applyAlignment="1">
      <alignment horizontal="center" vertical="center"/>
    </xf>
    <xf numFmtId="49" fontId="4" fillId="2" borderId="6" xfId="29" applyNumberFormat="1" applyFont="1" applyFill="1" applyBorder="1" applyAlignment="1">
      <alignment horizontal="center" vertical="center"/>
    </xf>
    <xf numFmtId="0" fontId="4" fillId="2" borderId="6" xfId="52" applyFont="1" applyFill="1" applyBorder="1" applyAlignment="1">
      <alignment horizontal="center" vertical="center"/>
    </xf>
    <xf numFmtId="0" fontId="4" fillId="2" borderId="6" xfId="52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10" fillId="2" borderId="3" xfId="17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left" vertical="center" shrinkToFit="1"/>
    </xf>
    <xf numFmtId="0" fontId="10" fillId="2" borderId="9" xfId="17" applyFont="1" applyFill="1" applyBorder="1" applyAlignment="1">
      <alignment horizontal="center" vertical="center"/>
    </xf>
    <xf numFmtId="0" fontId="11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58" fontId="12" fillId="2" borderId="10" xfId="0" applyNumberFormat="1" applyFont="1" applyFill="1" applyBorder="1" applyAlignment="1">
      <alignment shrinkToFit="1"/>
    </xf>
    <xf numFmtId="0" fontId="6" fillId="2" borderId="9" xfId="0" applyNumberFormat="1" applyFont="1" applyFill="1" applyBorder="1" applyAlignment="1">
      <alignment shrinkToFit="1"/>
    </xf>
    <xf numFmtId="0" fontId="13" fillId="2" borderId="9" xfId="17" applyFont="1" applyFill="1" applyBorder="1" applyAlignment="1">
      <alignment horizontal="center" vertical="center"/>
    </xf>
    <xf numFmtId="176" fontId="14" fillId="2" borderId="9" xfId="0" applyNumberFormat="1" applyFont="1" applyFill="1" applyBorder="1" applyAlignment="1">
      <alignment horizontal="center" vertical="center" shrinkToFit="1"/>
    </xf>
    <xf numFmtId="0" fontId="9" fillId="2" borderId="8" xfId="0" applyNumberFormat="1" applyFont="1" applyFill="1" applyBorder="1" applyAlignment="1">
      <alignment horizontal="left" vertical="center" shrinkToFit="1"/>
    </xf>
    <xf numFmtId="0" fontId="9" fillId="2" borderId="9" xfId="0" applyNumberFormat="1" applyFont="1" applyFill="1" applyBorder="1" applyAlignment="1">
      <alignment horizontal="left" vertical="center" shrinkToFit="1"/>
    </xf>
    <xf numFmtId="14" fontId="5" fillId="2" borderId="3" xfId="56" applyNumberFormat="1" applyFont="1" applyFill="1" applyBorder="1" applyAlignment="1">
      <alignment horizontal="center" vertical="center"/>
    </xf>
    <xf numFmtId="14" fontId="5" fillId="2" borderId="11" xfId="56" applyNumberFormat="1" applyFont="1" applyFill="1" applyBorder="1" applyAlignment="1">
      <alignment horizontal="center" vertical="center"/>
    </xf>
    <xf numFmtId="0" fontId="5" fillId="2" borderId="12" xfId="56" applyFont="1" applyFill="1" applyBorder="1" applyAlignment="1">
      <alignment horizontal="center" vertical="center"/>
    </xf>
    <xf numFmtId="0" fontId="5" fillId="2" borderId="13" xfId="55" applyNumberFormat="1" applyFont="1" applyFill="1" applyBorder="1" applyAlignment="1">
      <alignment horizontal="center" vertical="center"/>
    </xf>
    <xf numFmtId="0" fontId="5" fillId="2" borderId="4" xfId="52" applyFont="1" applyFill="1" applyBorder="1" applyAlignment="1">
      <alignment horizontal="center" vertical="center"/>
    </xf>
    <xf numFmtId="0" fontId="4" fillId="2" borderId="7" xfId="52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49" fontId="0" fillId="0" borderId="9" xfId="0" applyNumberFormat="1" applyFill="1" applyBorder="1" applyAlignment="1">
      <alignment vertical="center"/>
    </xf>
    <xf numFmtId="0" fontId="11" fillId="2" borderId="14" xfId="0" applyNumberFormat="1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23 8" xfId="27"/>
    <cellStyle name="检查单元格" xfId="28" builtinId="23"/>
    <cellStyle name="常规_110509_2006-09-28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0 10" xfId="52"/>
    <cellStyle name="常规 11" xfId="53"/>
    <cellStyle name="常规 3 3 3" xfId="54"/>
    <cellStyle name="常规 72" xfId="55"/>
    <cellStyle name="常规 2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0FW\&#22823;&#36135;\2  &#29275;&#29275;\1   &#24037;&#21378;&#20570;&#30340;&#20840;&#30721;&#35268;&#26684;\&#29275;&#29275;20FW-TOREAD&#20840;&#30721;&#24037;&#33402;\772&#22899;&#24335;&#22871;&#32701;&#32466;&#20914;&#38155;&#34915;---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2FW\&#38463;&#37324;&#36164;&#26009;\&#38463;&#37324;&#35268;&#26684;&#24847;&#35265;\TAFFBK92754&#22899;&#24335;&#32701;&#32466;&#32972;&#24515;&#35268;&#26684;&#24847;&#35265;-03.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工艺说明"/>
      <sheetName val="全码规格表 (外件)"/>
      <sheetName val="全码规格表（内件）"/>
      <sheetName val="规格表(外件）"/>
      <sheetName val="规格表(内件）"/>
      <sheetName val="批版报告"/>
      <sheetName val="外件跳码样"/>
      <sheetName val="内件跳码样"/>
      <sheetName val="产前样意见（外件"/>
      <sheetName val="产前样意见（内件)"/>
      <sheetName val="内件物料"/>
      <sheetName val="内件全码规格表"/>
      <sheetName val="内件工艺说明"/>
    </sheetNames>
    <sheetDataSet>
      <sheetData sheetId="0" refreshError="1">
        <row r="10">
          <cell r="G10" t="str">
            <v>女式套羽绒冲锋衣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全码规格表 "/>
      <sheetName val="批版报告"/>
      <sheetName val=" 跳码样意见"/>
      <sheetName val="产前样意见 "/>
    </sheetNames>
    <sheetDataSet>
      <sheetData sheetId="0">
        <row r="8">
          <cell r="G8" t="str">
            <v>TAFFBK92754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G23" sqref="G23"/>
    </sheetView>
  </sheetViews>
  <sheetFormatPr defaultColWidth="9" defaultRowHeight="13.5"/>
  <cols>
    <col min="11" max="15" width="13.625" customWidth="1"/>
  </cols>
  <sheetData>
    <row r="1" ht="23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75" spans="1:10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43"/>
      <c r="J2" s="44"/>
    </row>
    <row r="3" ht="16.5" spans="1:10">
      <c r="A3" s="8" t="s">
        <v>3</v>
      </c>
      <c r="B3" s="9" t="str">
        <f>[1]封面!G10</f>
        <v>女式套羽绒冲锋衣</v>
      </c>
      <c r="C3" s="10"/>
      <c r="D3" s="11" t="s">
        <v>4</v>
      </c>
      <c r="E3" s="12"/>
      <c r="F3" s="12"/>
      <c r="G3" s="13" t="s">
        <v>5</v>
      </c>
      <c r="H3" s="14" t="str">
        <f>[2]封面!G8</f>
        <v>TAFFBK92754</v>
      </c>
      <c r="I3" s="12"/>
      <c r="J3" s="45"/>
    </row>
    <row r="4" ht="15" spans="1:10">
      <c r="A4" s="15" t="s">
        <v>6</v>
      </c>
      <c r="B4" s="16"/>
      <c r="C4" s="16"/>
      <c r="D4" s="16"/>
      <c r="E4" s="16"/>
      <c r="F4" s="16"/>
      <c r="G4" s="16"/>
      <c r="H4" s="16"/>
      <c r="I4" s="16"/>
      <c r="J4" s="46"/>
    </row>
    <row r="5" ht="15.75" spans="1:15">
      <c r="A5" s="17" t="s">
        <v>7</v>
      </c>
      <c r="B5" s="18" t="s">
        <v>8</v>
      </c>
      <c r="C5" s="19" t="s">
        <v>9</v>
      </c>
      <c r="D5" s="20" t="s">
        <v>10</v>
      </c>
      <c r="E5" s="20" t="s">
        <v>11</v>
      </c>
      <c r="F5" s="21" t="s">
        <v>12</v>
      </c>
      <c r="G5" s="20" t="s">
        <v>13</v>
      </c>
      <c r="H5" s="20" t="s">
        <v>14</v>
      </c>
      <c r="I5" s="20" t="s">
        <v>15</v>
      </c>
      <c r="J5" s="47" t="s">
        <v>16</v>
      </c>
      <c r="K5" s="20" t="s">
        <v>11</v>
      </c>
      <c r="L5" s="21" t="s">
        <v>12</v>
      </c>
      <c r="M5" s="20" t="s">
        <v>13</v>
      </c>
      <c r="N5" s="20" t="s">
        <v>14</v>
      </c>
      <c r="O5" s="20" t="s">
        <v>15</v>
      </c>
    </row>
    <row r="6" ht="15.75" spans="1:15">
      <c r="A6" s="22" t="s">
        <v>17</v>
      </c>
      <c r="B6" s="23"/>
      <c r="C6" s="24"/>
      <c r="D6" s="25" t="s">
        <v>18</v>
      </c>
      <c r="E6" s="25" t="s">
        <v>19</v>
      </c>
      <c r="F6" s="26" t="s">
        <v>20</v>
      </c>
      <c r="G6" s="25" t="s">
        <v>21</v>
      </c>
      <c r="H6" s="25" t="s">
        <v>22</v>
      </c>
      <c r="I6" s="25" t="s">
        <v>23</v>
      </c>
      <c r="J6" s="48" t="s">
        <v>24</v>
      </c>
      <c r="K6" s="25" t="s">
        <v>19</v>
      </c>
      <c r="L6" s="26" t="s">
        <v>20</v>
      </c>
      <c r="M6" s="25" t="s">
        <v>21</v>
      </c>
      <c r="N6" s="25" t="s">
        <v>22</v>
      </c>
      <c r="O6" s="25" t="s">
        <v>23</v>
      </c>
    </row>
    <row r="7" ht="14.25" spans="1:15">
      <c r="A7" s="27" t="s">
        <v>25</v>
      </c>
      <c r="B7" s="28" t="s">
        <v>26</v>
      </c>
      <c r="C7" s="29" t="s">
        <v>27</v>
      </c>
      <c r="D7" s="30">
        <f>E7-1</f>
        <v>58</v>
      </c>
      <c r="E7" s="30">
        <f>F7-2</f>
        <v>59</v>
      </c>
      <c r="F7" s="31">
        <v>61</v>
      </c>
      <c r="G7" s="30">
        <f>F7+2</f>
        <v>63</v>
      </c>
      <c r="H7" s="30">
        <f>G7+2</f>
        <v>65</v>
      </c>
      <c r="I7" s="30">
        <f>H7+1</f>
        <v>66</v>
      </c>
      <c r="J7" s="49">
        <f>I7+1</f>
        <v>67</v>
      </c>
      <c r="K7" s="50" t="s">
        <v>28</v>
      </c>
      <c r="L7" s="50" t="s">
        <v>28</v>
      </c>
      <c r="M7" s="50" t="s">
        <v>29</v>
      </c>
      <c r="N7" s="50" t="s">
        <v>28</v>
      </c>
      <c r="O7" s="50" t="s">
        <v>28</v>
      </c>
    </row>
    <row r="8" ht="14.25" spans="1:15">
      <c r="A8" s="32" t="s">
        <v>30</v>
      </c>
      <c r="B8" s="33" t="s">
        <v>31</v>
      </c>
      <c r="C8" s="34" t="s">
        <v>32</v>
      </c>
      <c r="D8" s="35">
        <f>E8-4</f>
        <v>92</v>
      </c>
      <c r="E8" s="35">
        <f>F8-4</f>
        <v>96</v>
      </c>
      <c r="F8" s="36">
        <v>100</v>
      </c>
      <c r="G8" s="35">
        <f>F8+4</f>
        <v>104</v>
      </c>
      <c r="H8" s="35">
        <f>G8+4</f>
        <v>108</v>
      </c>
      <c r="I8" s="35">
        <f>H8+6</f>
        <v>114</v>
      </c>
      <c r="J8" s="51">
        <f>I8+6</f>
        <v>120</v>
      </c>
      <c r="K8" s="50" t="s">
        <v>28</v>
      </c>
      <c r="L8" s="50" t="s">
        <v>33</v>
      </c>
      <c r="M8" s="50" t="s">
        <v>28</v>
      </c>
      <c r="N8" s="50" t="s">
        <v>34</v>
      </c>
      <c r="O8" s="50" t="s">
        <v>33</v>
      </c>
    </row>
    <row r="9" ht="14.25" spans="1:15">
      <c r="A9" s="32" t="s">
        <v>35</v>
      </c>
      <c r="B9" s="33" t="s">
        <v>36</v>
      </c>
      <c r="C9" s="34" t="s">
        <v>32</v>
      </c>
      <c r="D9" s="35">
        <f>E9-4</f>
        <v>86</v>
      </c>
      <c r="E9" s="35">
        <f>F9-4</f>
        <v>90</v>
      </c>
      <c r="F9" s="36">
        <v>94</v>
      </c>
      <c r="G9" s="35">
        <f>F9+4</f>
        <v>98</v>
      </c>
      <c r="H9" s="35">
        <f>G9+5</f>
        <v>103</v>
      </c>
      <c r="I9" s="35">
        <f>H9+6</f>
        <v>109</v>
      </c>
      <c r="J9" s="51">
        <f>I9+7</f>
        <v>116</v>
      </c>
      <c r="K9" s="50" t="s">
        <v>28</v>
      </c>
      <c r="L9" s="50" t="s">
        <v>28</v>
      </c>
      <c r="M9" s="50" t="s">
        <v>28</v>
      </c>
      <c r="N9" s="50" t="s">
        <v>28</v>
      </c>
      <c r="O9" s="50" t="s">
        <v>28</v>
      </c>
    </row>
    <row r="10" ht="14.25" spans="1:15">
      <c r="A10" s="32" t="s">
        <v>37</v>
      </c>
      <c r="B10" s="33" t="s">
        <v>38</v>
      </c>
      <c r="C10" s="34">
        <v>0</v>
      </c>
      <c r="D10" s="35">
        <f>E10-0.5</f>
        <v>37.5</v>
      </c>
      <c r="E10" s="35">
        <f>F10-1</f>
        <v>38</v>
      </c>
      <c r="F10" s="36">
        <v>39</v>
      </c>
      <c r="G10" s="35">
        <f>F10+1</f>
        <v>40</v>
      </c>
      <c r="H10" s="35">
        <f>G10+1</f>
        <v>41</v>
      </c>
      <c r="I10" s="35">
        <f>H10+0.5</f>
        <v>41.5</v>
      </c>
      <c r="J10" s="51">
        <f>I10+0.5</f>
        <v>42</v>
      </c>
      <c r="K10" s="50" t="s">
        <v>39</v>
      </c>
      <c r="L10" s="50" t="s">
        <v>34</v>
      </c>
      <c r="M10" s="50" t="s">
        <v>34</v>
      </c>
      <c r="N10" s="50" t="s">
        <v>40</v>
      </c>
      <c r="O10" s="50" t="s">
        <v>34</v>
      </c>
    </row>
    <row r="11" ht="14.25" spans="1:15">
      <c r="A11" s="32" t="s">
        <v>41</v>
      </c>
      <c r="B11" s="33" t="s">
        <v>42</v>
      </c>
      <c r="C11" s="34" t="s">
        <v>32</v>
      </c>
      <c r="D11" s="35">
        <f>E11-4</f>
        <v>88</v>
      </c>
      <c r="E11" s="35">
        <f>F11-4</f>
        <v>92</v>
      </c>
      <c r="F11" s="36">
        <v>96</v>
      </c>
      <c r="G11" s="35">
        <f>F11+4</f>
        <v>100</v>
      </c>
      <c r="H11" s="35">
        <f>G11+5</f>
        <v>105</v>
      </c>
      <c r="I11" s="35">
        <f>H11+6</f>
        <v>111</v>
      </c>
      <c r="J11" s="51">
        <f>I11+7</f>
        <v>118</v>
      </c>
      <c r="K11" s="50" t="s">
        <v>43</v>
      </c>
      <c r="L11" s="50" t="s">
        <v>44</v>
      </c>
      <c r="M11" s="50" t="s">
        <v>45</v>
      </c>
      <c r="N11" s="50" t="s">
        <v>46</v>
      </c>
      <c r="O11" s="50" t="s">
        <v>44</v>
      </c>
    </row>
    <row r="12" ht="14.25" spans="1:15">
      <c r="A12" s="32" t="s">
        <v>47</v>
      </c>
      <c r="B12" s="33" t="s">
        <v>48</v>
      </c>
      <c r="C12" s="34" t="s">
        <v>49</v>
      </c>
      <c r="D12" s="35">
        <f>E12-1</f>
        <v>37</v>
      </c>
      <c r="E12" s="35">
        <f>F12-1</f>
        <v>38</v>
      </c>
      <c r="F12" s="36">
        <v>39</v>
      </c>
      <c r="G12" s="35">
        <f>F12+1</f>
        <v>40</v>
      </c>
      <c r="H12" s="35">
        <f>G12+1</f>
        <v>41</v>
      </c>
      <c r="I12" s="35">
        <f>H12+1.2</f>
        <v>42.2</v>
      </c>
      <c r="J12" s="51">
        <f>I12+1.2</f>
        <v>43.4</v>
      </c>
      <c r="K12" s="50" t="s">
        <v>46</v>
      </c>
      <c r="L12" s="50" t="s">
        <v>50</v>
      </c>
      <c r="M12" s="50" t="s">
        <v>50</v>
      </c>
      <c r="N12" s="50" t="s">
        <v>50</v>
      </c>
      <c r="O12" s="50" t="s">
        <v>50</v>
      </c>
    </row>
    <row r="13" ht="18.75" spans="1:15">
      <c r="A13" s="37" t="s">
        <v>51</v>
      </c>
      <c r="B13" s="38" t="s">
        <v>52</v>
      </c>
      <c r="C13" s="39" t="s">
        <v>49</v>
      </c>
      <c r="D13" s="40">
        <f>E13-1</f>
        <v>48</v>
      </c>
      <c r="E13" s="40">
        <f>F13-1</f>
        <v>49</v>
      </c>
      <c r="F13" s="36">
        <v>50</v>
      </c>
      <c r="G13" s="35">
        <f>F13+1</f>
        <v>51</v>
      </c>
      <c r="H13" s="35">
        <f>G13+1</f>
        <v>52</v>
      </c>
      <c r="I13" s="35">
        <f>H13+1</f>
        <v>53</v>
      </c>
      <c r="J13" s="51">
        <f>I13+1</f>
        <v>54</v>
      </c>
      <c r="K13" s="50" t="s">
        <v>53</v>
      </c>
      <c r="L13" s="50" t="s">
        <v>46</v>
      </c>
      <c r="M13" s="50" t="s">
        <v>54</v>
      </c>
      <c r="N13" s="50" t="s">
        <v>54</v>
      </c>
      <c r="O13" s="50" t="s">
        <v>54</v>
      </c>
    </row>
    <row r="14" ht="14.25" spans="1:15">
      <c r="A14" s="41" t="s">
        <v>55</v>
      </c>
      <c r="B14" s="42" t="s">
        <v>56</v>
      </c>
      <c r="C14" s="34" t="s">
        <v>49</v>
      </c>
      <c r="D14" s="35">
        <f>E14-1</f>
        <v>44</v>
      </c>
      <c r="E14" s="35">
        <f>F14-1</f>
        <v>45</v>
      </c>
      <c r="F14" s="36">
        <v>46</v>
      </c>
      <c r="G14" s="35">
        <f>F14+1</f>
        <v>47</v>
      </c>
      <c r="H14" s="35">
        <f>G14+1</f>
        <v>48</v>
      </c>
      <c r="I14" s="35">
        <f>H14+1.5</f>
        <v>49.5</v>
      </c>
      <c r="J14" s="51">
        <f>I14+1.5</f>
        <v>51</v>
      </c>
      <c r="K14" s="50" t="s">
        <v>46</v>
      </c>
      <c r="L14" s="50" t="s">
        <v>50</v>
      </c>
      <c r="M14" s="50" t="s">
        <v>50</v>
      </c>
      <c r="N14" s="50" t="s">
        <v>50</v>
      </c>
      <c r="O14" s="50" t="s">
        <v>50</v>
      </c>
    </row>
    <row r="15" ht="14.25" spans="1:15">
      <c r="A15" s="41" t="s">
        <v>57</v>
      </c>
      <c r="B15" s="42" t="s">
        <v>58</v>
      </c>
      <c r="C15" s="34" t="s">
        <v>49</v>
      </c>
      <c r="D15" s="35">
        <f>E15-1</f>
        <v>46</v>
      </c>
      <c r="E15" s="35">
        <f>F15-1</f>
        <v>47</v>
      </c>
      <c r="F15" s="36">
        <v>48</v>
      </c>
      <c r="G15" s="35">
        <f>F15+1</f>
        <v>49</v>
      </c>
      <c r="H15" s="35">
        <f>G15+1</f>
        <v>50</v>
      </c>
      <c r="I15" s="35">
        <f>H15+1.5</f>
        <v>51.5</v>
      </c>
      <c r="J15" s="51">
        <f>I15+1.5</f>
        <v>53</v>
      </c>
      <c r="K15" s="50" t="s">
        <v>50</v>
      </c>
      <c r="L15" s="50" t="s">
        <v>50</v>
      </c>
      <c r="M15" s="50" t="s">
        <v>50</v>
      </c>
      <c r="N15" s="50" t="s">
        <v>50</v>
      </c>
      <c r="O15" s="50" t="s">
        <v>50</v>
      </c>
    </row>
  </sheetData>
  <mergeCells count="10">
    <mergeCell ref="A1:J1"/>
    <mergeCell ref="B2:C2"/>
    <mergeCell ref="D2:F2"/>
    <mergeCell ref="H2:J2"/>
    <mergeCell ref="B3:C3"/>
    <mergeCell ref="D3:F3"/>
    <mergeCell ref="H3:J3"/>
    <mergeCell ref="A4:J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2022-07-17T10:01:10Z</dcterms:created>
  <dcterms:modified xsi:type="dcterms:W3CDTF">2022-07-17T10:03:37Z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228E9C4392A94037BDEF2C3B504D3543</vt:lpwstr>
  </property>
  <property fmtid="{D5CDD505-2E9C-101B-9397-08002B2CF9AE}" pid="3" name="KSOProductBuildVer">
    <vt:lpwstr>2052-11.1.0.11875</vt:lpwstr>
  </property>
</Properties>
</file>